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ustomStorage/customStorage.xml" ContentType="application/vnd.wps-officedocument.customStor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7310" windowHeight="1410" firstSheet="1" activeTab="3"/>
  </bookViews>
  <sheets>
    <sheet name="2025.07.08" sheetId="1" r:id="rId1"/>
    <sheet name="2024.06.30" sheetId="2" r:id="rId2"/>
    <sheet name="股东占比变化分析" sheetId="3" r:id="rId3"/>
    <sheet name="股东占比变化分析 (3)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<sst xmlns="http://schemas.openxmlformats.org/spreadsheetml/2006/main" count="10071" uniqueCount="4074">
  <si>
    <t>证券代码</t>
  </si>
  <si>
    <t>证券简称</t>
  </si>
  <si>
    <t>流通市值</t>
  </si>
  <si>
    <t>机构占比</t>
  </si>
  <si>
    <t>产品占比</t>
  </si>
  <si>
    <t>自然人占比</t>
  </si>
  <si>
    <t>前十大股东总占比</t>
  </si>
  <si>
    <t>300837.SZ</t>
  </si>
  <si>
    <t>浙矿股份</t>
  </si>
  <si>
    <t>688450.SH</t>
  </si>
  <si>
    <t>光格科技</t>
  </si>
  <si>
    <t>836422.BJ</t>
  </si>
  <si>
    <t>润普食品</t>
  </si>
  <si>
    <t>301122.SZ</t>
  </si>
  <si>
    <t>采纳股份</t>
  </si>
  <si>
    <t>688203.SH</t>
  </si>
  <si>
    <t>海正生材</t>
  </si>
  <si>
    <t>688260.SH</t>
  </si>
  <si>
    <t>昀冢科技</t>
  </si>
  <si>
    <t>603789.SH</t>
  </si>
  <si>
    <t>*ST星农</t>
  </si>
  <si>
    <t>301065.SZ</t>
  </si>
  <si>
    <t>本立科技</t>
  </si>
  <si>
    <t>002634.SZ</t>
  </si>
  <si>
    <t>棒杰股份</t>
  </si>
  <si>
    <t>002199.SZ</t>
  </si>
  <si>
    <t>*ST东晶</t>
  </si>
  <si>
    <t>301022.SZ</t>
  </si>
  <si>
    <t>海泰科</t>
  </si>
  <si>
    <t>834765.BJ</t>
  </si>
  <si>
    <t>美之高</t>
  </si>
  <si>
    <t>603839.SH</t>
  </si>
  <si>
    <t>安正时尚</t>
  </si>
  <si>
    <t>833580.BJ</t>
  </si>
  <si>
    <t>科创新材</t>
  </si>
  <si>
    <t>600190.SH</t>
  </si>
  <si>
    <t>退市锦港</t>
  </si>
  <si>
    <t>605151.SH</t>
  </si>
  <si>
    <t>西上海</t>
  </si>
  <si>
    <t>831856.BJ</t>
  </si>
  <si>
    <t>浩淼科技</t>
  </si>
  <si>
    <t>688030.SH</t>
  </si>
  <si>
    <t>山石网科</t>
  </si>
  <si>
    <t>301072.SZ</t>
  </si>
  <si>
    <t>中捷精工</t>
  </si>
  <si>
    <t>603829.SH</t>
  </si>
  <si>
    <t>洛凯股份</t>
  </si>
  <si>
    <t>688109.SH</t>
  </si>
  <si>
    <t>品茗科技</t>
  </si>
  <si>
    <t>002069.SZ</t>
  </si>
  <si>
    <t>獐子岛</t>
  </si>
  <si>
    <t>605258.SH</t>
  </si>
  <si>
    <t>协和电子</t>
  </si>
  <si>
    <t>832471.BJ</t>
  </si>
  <si>
    <t>美邦科技</t>
  </si>
  <si>
    <t>301130.SZ</t>
  </si>
  <si>
    <t>西点药业</t>
  </si>
  <si>
    <t>603378.SH</t>
  </si>
  <si>
    <t>亚士创能</t>
  </si>
  <si>
    <t>300321.SZ</t>
  </si>
  <si>
    <t>同大股份</t>
  </si>
  <si>
    <t>836957.BJ</t>
  </si>
  <si>
    <t>汉维科技</t>
  </si>
  <si>
    <t>301232.SZ</t>
  </si>
  <si>
    <t>飞沃科技</t>
  </si>
  <si>
    <t>688113.SH</t>
  </si>
  <si>
    <t>联测科技</t>
  </si>
  <si>
    <t>834058.BJ</t>
  </si>
  <si>
    <t>华洋赛车</t>
  </si>
  <si>
    <t>605189.SH</t>
  </si>
  <si>
    <t>富春染织</t>
  </si>
  <si>
    <t>603385.SH</t>
  </si>
  <si>
    <t>惠达卫浴</t>
  </si>
  <si>
    <t>603137.SH</t>
  </si>
  <si>
    <t>恒尚节能</t>
  </si>
  <si>
    <t>600749.SH</t>
  </si>
  <si>
    <t>西藏旅游</t>
  </si>
  <si>
    <t>603377.SH</t>
  </si>
  <si>
    <t>ST东时</t>
  </si>
  <si>
    <t>688335.SH</t>
  </si>
  <si>
    <t>复洁环保</t>
  </si>
  <si>
    <t>301448.SZ</t>
  </si>
  <si>
    <t>开创电气</t>
  </si>
  <si>
    <t>603331.SH</t>
  </si>
  <si>
    <t>百达精工</t>
  </si>
  <si>
    <t>688613.SH</t>
  </si>
  <si>
    <t>奥精医疗</t>
  </si>
  <si>
    <t>688148.SH</t>
  </si>
  <si>
    <t>芳源股份</t>
  </si>
  <si>
    <t>688701.SH</t>
  </si>
  <si>
    <t>卓锦股份</t>
  </si>
  <si>
    <t>301321.SZ</t>
  </si>
  <si>
    <t>翰博高新</t>
  </si>
  <si>
    <t>301395.SZ</t>
  </si>
  <si>
    <t>仁信新材</t>
  </si>
  <si>
    <t>688098.SH</t>
  </si>
  <si>
    <t>申联生物</t>
  </si>
  <si>
    <t>300051.SZ</t>
  </si>
  <si>
    <t>琏升科技</t>
  </si>
  <si>
    <t>688004.SH</t>
  </si>
  <si>
    <t>博汇科技</t>
  </si>
  <si>
    <t>603838.SH</t>
  </si>
  <si>
    <t>*ST四通</t>
  </si>
  <si>
    <t>300126.SZ</t>
  </si>
  <si>
    <t>锐奇股份</t>
  </si>
  <si>
    <t>301283.SZ</t>
  </si>
  <si>
    <t>聚胶股份</t>
  </si>
  <si>
    <t>688793.SH</t>
  </si>
  <si>
    <t>倍轻松</t>
  </si>
  <si>
    <t>603001.SH</t>
  </si>
  <si>
    <t>奥康国际</t>
  </si>
  <si>
    <t>836263.BJ</t>
  </si>
  <si>
    <t>中航泰达</t>
  </si>
  <si>
    <t>833943.BJ</t>
  </si>
  <si>
    <t>优机股份</t>
  </si>
  <si>
    <t>688479.SH</t>
  </si>
  <si>
    <t>友车科技</t>
  </si>
  <si>
    <t>873339.BJ</t>
  </si>
  <si>
    <t>恒太照明</t>
  </si>
  <si>
    <t>688038.SH</t>
  </si>
  <si>
    <t>中科通达</t>
  </si>
  <si>
    <t>872925.BJ</t>
  </si>
  <si>
    <t>锦好医疗</t>
  </si>
  <si>
    <t>836892.BJ</t>
  </si>
  <si>
    <t>广咨国际</t>
  </si>
  <si>
    <t>871694.BJ</t>
  </si>
  <si>
    <t>中裕科技</t>
  </si>
  <si>
    <t>600234.SH</t>
  </si>
  <si>
    <t>科新发展</t>
  </si>
  <si>
    <t>002723.SZ</t>
  </si>
  <si>
    <t>小崧股份</t>
  </si>
  <si>
    <t>688071.SH</t>
  </si>
  <si>
    <t>华依科技</t>
  </si>
  <si>
    <t>605001.SH</t>
  </si>
  <si>
    <t>威奥股份</t>
  </si>
  <si>
    <t>834033.BJ</t>
  </si>
  <si>
    <t>康普化学</t>
  </si>
  <si>
    <t>688638.SH</t>
  </si>
  <si>
    <t>誉辰智能</t>
  </si>
  <si>
    <t>002921.SZ</t>
  </si>
  <si>
    <t>联诚精密</t>
  </si>
  <si>
    <t>603282.SH</t>
  </si>
  <si>
    <t>亚光股份</t>
  </si>
  <si>
    <t>838701.BJ</t>
  </si>
  <si>
    <t>豪声电子</t>
  </si>
  <si>
    <t>603968.SH</t>
  </si>
  <si>
    <t>醋化股份</t>
  </si>
  <si>
    <t>831641.BJ</t>
  </si>
  <si>
    <t>格利尔</t>
  </si>
  <si>
    <t>603700.SH</t>
  </si>
  <si>
    <t>宁水集团</t>
  </si>
  <si>
    <t>688607.SH</t>
  </si>
  <si>
    <t>康众医疗</t>
  </si>
  <si>
    <t>833427.BJ</t>
  </si>
  <si>
    <t>华维设计</t>
  </si>
  <si>
    <t>301203.SZ</t>
  </si>
  <si>
    <t>国泰环保</t>
  </si>
  <si>
    <t>688272.SH</t>
  </si>
  <si>
    <t>富吉瑞</t>
  </si>
  <si>
    <t>002696.SZ</t>
  </si>
  <si>
    <t>百洋股份</t>
  </si>
  <si>
    <t>600721.SH</t>
  </si>
  <si>
    <t>百花医药</t>
  </si>
  <si>
    <t>838810.BJ</t>
  </si>
  <si>
    <t>春光智能</t>
  </si>
  <si>
    <t>688308.SH</t>
  </si>
  <si>
    <t>欧科亿</t>
  </si>
  <si>
    <t>831039.BJ</t>
  </si>
  <si>
    <t>国义招标</t>
  </si>
  <si>
    <t>300615.SZ</t>
  </si>
  <si>
    <t>欣天科技</t>
  </si>
  <si>
    <t>300780.SZ</t>
  </si>
  <si>
    <t>德恩精工</t>
  </si>
  <si>
    <t>688178.SH</t>
  </si>
  <si>
    <t>万德斯</t>
  </si>
  <si>
    <t>301577.SZ</t>
  </si>
  <si>
    <t>美信科技</t>
  </si>
  <si>
    <t>688448.SH</t>
  </si>
  <si>
    <t>磁谷科技</t>
  </si>
  <si>
    <t>688345.SH</t>
  </si>
  <si>
    <t>博力威</t>
  </si>
  <si>
    <t>605287.SH</t>
  </si>
  <si>
    <t>德才股份</t>
  </si>
  <si>
    <t>001234.SZ</t>
  </si>
  <si>
    <t>泰慕士</t>
  </si>
  <si>
    <t>688265.SH</t>
  </si>
  <si>
    <t>南模生物</t>
  </si>
  <si>
    <t>688420.SH</t>
  </si>
  <si>
    <t>美腾科技</t>
  </si>
  <si>
    <t>603685.SH</t>
  </si>
  <si>
    <t>晨丰科技</t>
  </si>
  <si>
    <t>688657.SH</t>
  </si>
  <si>
    <t>浩辰软件</t>
  </si>
  <si>
    <t>688393.SH</t>
  </si>
  <si>
    <t>安必平</t>
  </si>
  <si>
    <t>601798.SH</t>
  </si>
  <si>
    <t>蓝科高新</t>
  </si>
  <si>
    <t>688229.SH</t>
  </si>
  <si>
    <t>博睿数据</t>
  </si>
  <si>
    <t>002513.SZ</t>
  </si>
  <si>
    <t>蓝丰生化</t>
  </si>
  <si>
    <t>605033.SH</t>
  </si>
  <si>
    <t>美邦股份</t>
  </si>
  <si>
    <t>300912.SZ</t>
  </si>
  <si>
    <t>凯龙高科</t>
  </si>
  <si>
    <t>001210.SZ</t>
  </si>
  <si>
    <t>金房能源</t>
  </si>
  <si>
    <t>605566.SH</t>
  </si>
  <si>
    <t>福莱蒽特</t>
  </si>
  <si>
    <t>600319.SH</t>
  </si>
  <si>
    <t>亚星化学</t>
  </si>
  <si>
    <t>301197.SZ</t>
  </si>
  <si>
    <t>工大科雅</t>
  </si>
  <si>
    <t>000995.SZ</t>
  </si>
  <si>
    <t>皇台酒业</t>
  </si>
  <si>
    <t>834950.BJ</t>
  </si>
  <si>
    <t>迅安科技</t>
  </si>
  <si>
    <t>836942.BJ</t>
  </si>
  <si>
    <t>恒立钻具</t>
  </si>
  <si>
    <t>688357.SH</t>
  </si>
  <si>
    <t>建龙微纳</t>
  </si>
  <si>
    <t>873152.BJ</t>
  </si>
  <si>
    <t>天宏锂电</t>
  </si>
  <si>
    <t>605180.SH</t>
  </si>
  <si>
    <t>华生科技</t>
  </si>
  <si>
    <t>688328.SH</t>
  </si>
  <si>
    <t>深科达</t>
  </si>
  <si>
    <t>688184.SH</t>
  </si>
  <si>
    <t>ST帕瓦</t>
  </si>
  <si>
    <t>301126.SZ</t>
  </si>
  <si>
    <t>达嘉维康</t>
  </si>
  <si>
    <t>300555.SZ</t>
  </si>
  <si>
    <t>ST路通</t>
  </si>
  <si>
    <t>834014.BJ</t>
  </si>
  <si>
    <t>特瑞斯</t>
  </si>
  <si>
    <t>834407.BJ</t>
  </si>
  <si>
    <t>驰诚股份</t>
  </si>
  <si>
    <t>871553.BJ</t>
  </si>
  <si>
    <t>凯腾精工</t>
  </si>
  <si>
    <t>603917.SH</t>
  </si>
  <si>
    <t>合力科技</t>
  </si>
  <si>
    <t>300514.SZ</t>
  </si>
  <si>
    <t>友讯达</t>
  </si>
  <si>
    <t>001358.SZ</t>
  </si>
  <si>
    <t>兴欣新材</t>
  </si>
  <si>
    <t>603176.SH</t>
  </si>
  <si>
    <t>汇通集团</t>
  </si>
  <si>
    <t>688170.SH</t>
  </si>
  <si>
    <t>德龙激光</t>
  </si>
  <si>
    <t>832089.BJ</t>
  </si>
  <si>
    <t>禾昌聚合</t>
  </si>
  <si>
    <t>688367.SH</t>
  </si>
  <si>
    <t>工大高科</t>
  </si>
  <si>
    <t>833030.BJ</t>
  </si>
  <si>
    <t>立方控股</t>
  </si>
  <si>
    <t>832278.BJ</t>
  </si>
  <si>
    <t>鹿得医疗</t>
  </si>
  <si>
    <t>688610.SH</t>
  </si>
  <si>
    <t>埃科光电</t>
  </si>
  <si>
    <t>600847.SH</t>
  </si>
  <si>
    <t>万里股份</t>
  </si>
  <si>
    <t>301272.SZ</t>
  </si>
  <si>
    <t>英华特</t>
  </si>
  <si>
    <t>688435.SH</t>
  </si>
  <si>
    <t>英方软件</t>
  </si>
  <si>
    <t>300854.SZ</t>
  </si>
  <si>
    <t>中兰环保</t>
  </si>
  <si>
    <t>300851.SZ</t>
  </si>
  <si>
    <t>交大思诺</t>
  </si>
  <si>
    <t>603150.SH</t>
  </si>
  <si>
    <t>万朗磁塑</t>
  </si>
  <si>
    <t>300889.SZ</t>
  </si>
  <si>
    <t>爱克股份</t>
  </si>
  <si>
    <t>301019.SZ</t>
  </si>
  <si>
    <t>宁波色母</t>
  </si>
  <si>
    <t>300658.SZ</t>
  </si>
  <si>
    <t>延江股份</t>
  </si>
  <si>
    <t>600969.SH</t>
  </si>
  <si>
    <t>郴电国际</t>
  </si>
  <si>
    <t>301529.SZ</t>
  </si>
  <si>
    <t>福赛科技</t>
  </si>
  <si>
    <t>688051.SH</t>
  </si>
  <si>
    <t>佳华科技</t>
  </si>
  <si>
    <t>301002.SZ</t>
  </si>
  <si>
    <t>崧盛股份</t>
  </si>
  <si>
    <t>870508.BJ</t>
  </si>
  <si>
    <t>丰安股份</t>
  </si>
  <si>
    <t>688646.SH</t>
  </si>
  <si>
    <t>ST逸飞</t>
  </si>
  <si>
    <t>430300.BJ</t>
  </si>
  <si>
    <t>辰光医疗</t>
  </si>
  <si>
    <t>831834.BJ</t>
  </si>
  <si>
    <t>三维股份</t>
  </si>
  <si>
    <t>000663.SZ</t>
  </si>
  <si>
    <t>永安林业</t>
  </si>
  <si>
    <t>002890.SZ</t>
  </si>
  <si>
    <t>弘宇股份</t>
  </si>
  <si>
    <t>001324.SZ</t>
  </si>
  <si>
    <t>长青科技</t>
  </si>
  <si>
    <t>300948.SZ</t>
  </si>
  <si>
    <t>冠中生态</t>
  </si>
  <si>
    <t>603073.SH</t>
  </si>
  <si>
    <t>彩蝶实业</t>
  </si>
  <si>
    <t>688096.SH</t>
  </si>
  <si>
    <t>京源环保</t>
  </si>
  <si>
    <t>688309.SH</t>
  </si>
  <si>
    <t>恒誉环保</t>
  </si>
  <si>
    <t>301006.SZ</t>
  </si>
  <si>
    <t>迈拓股份</t>
  </si>
  <si>
    <t>688237.SH</t>
  </si>
  <si>
    <t>超卓航科</t>
  </si>
  <si>
    <t>300564.SZ</t>
  </si>
  <si>
    <t>筑博设计</t>
  </si>
  <si>
    <t>688485.SH</t>
  </si>
  <si>
    <t>九州一轨</t>
  </si>
  <si>
    <t>603488.SH</t>
  </si>
  <si>
    <t>展鹏科技</t>
  </si>
  <si>
    <t>605068.SH</t>
  </si>
  <si>
    <t>明新旭腾</t>
  </si>
  <si>
    <t>688551.SH</t>
  </si>
  <si>
    <t>科威尔</t>
  </si>
  <si>
    <t>001387.SZ</t>
  </si>
  <si>
    <t>雪祺电气</t>
  </si>
  <si>
    <t>873690.BJ</t>
  </si>
  <si>
    <t>捷众科技</t>
  </si>
  <si>
    <t>300305.SZ</t>
  </si>
  <si>
    <t>裕兴股份</t>
  </si>
  <si>
    <t>831167.BJ</t>
  </si>
  <si>
    <t>鑫汇科</t>
  </si>
  <si>
    <t>003032.SZ</t>
  </si>
  <si>
    <t>*ST传智</t>
  </si>
  <si>
    <t>002674.SZ</t>
  </si>
  <si>
    <t>兴业科技</t>
  </si>
  <si>
    <t>836871.BJ</t>
  </si>
  <si>
    <t>派特尔</t>
  </si>
  <si>
    <t>688193.SH</t>
  </si>
  <si>
    <t>仁度生物</t>
  </si>
  <si>
    <t>001228.SZ</t>
  </si>
  <si>
    <t>永泰运</t>
  </si>
  <si>
    <t>001209.SZ</t>
  </si>
  <si>
    <t>洪兴股份</t>
  </si>
  <si>
    <t>600599.SH</t>
  </si>
  <si>
    <t>*ST熊猫</t>
  </si>
  <si>
    <t>301081.SZ</t>
  </si>
  <si>
    <t>严牌股份</t>
  </si>
  <si>
    <t>603183.SH</t>
  </si>
  <si>
    <t>建研院</t>
  </si>
  <si>
    <t>301588.SZ</t>
  </si>
  <si>
    <t>美新科技</t>
  </si>
  <si>
    <t>301135.SZ</t>
  </si>
  <si>
    <t>瑞德智能</t>
  </si>
  <si>
    <t>000605.SZ</t>
  </si>
  <si>
    <t>渤海股份</t>
  </si>
  <si>
    <t>300301.SZ</t>
  </si>
  <si>
    <t>*ST长方</t>
  </si>
  <si>
    <t>603161.SH</t>
  </si>
  <si>
    <t>科华控股</t>
  </si>
  <si>
    <t>871396.BJ</t>
  </si>
  <si>
    <t>常辅股份</t>
  </si>
  <si>
    <t>872392.BJ</t>
  </si>
  <si>
    <t>佳合科技</t>
  </si>
  <si>
    <t>688455.SH</t>
  </si>
  <si>
    <t>科捷智能</t>
  </si>
  <si>
    <t>832145.BJ</t>
  </si>
  <si>
    <t>恒合股份</t>
  </si>
  <si>
    <t>300838.SZ</t>
  </si>
  <si>
    <t>浙江力诺</t>
  </si>
  <si>
    <t>002569.SZ</t>
  </si>
  <si>
    <t>*ST步森</t>
  </si>
  <si>
    <t>300886.SZ</t>
  </si>
  <si>
    <t>华业香料</t>
  </si>
  <si>
    <t>002857.SZ</t>
  </si>
  <si>
    <t>三晖电气</t>
  </si>
  <si>
    <t>688426.SH</t>
  </si>
  <si>
    <t>康为世纪</t>
  </si>
  <si>
    <t>837403.BJ</t>
  </si>
  <si>
    <t>康农种业</t>
  </si>
  <si>
    <t>873132.BJ</t>
  </si>
  <si>
    <t>泰鹏智能</t>
  </si>
  <si>
    <t>688466.SH</t>
  </si>
  <si>
    <t>金科环境</t>
  </si>
  <si>
    <t>871970.BJ</t>
  </si>
  <si>
    <t>大禹生物</t>
  </si>
  <si>
    <t>688651.SH</t>
  </si>
  <si>
    <t>盛邦安全</t>
  </si>
  <si>
    <t>836807.BJ</t>
  </si>
  <si>
    <t>奔朗新材</t>
  </si>
  <si>
    <t>872931.BJ</t>
  </si>
  <si>
    <t>无锡鼎邦</t>
  </si>
  <si>
    <t>688468.SH</t>
  </si>
  <si>
    <t>科美诊断</t>
  </si>
  <si>
    <t>003030.SZ</t>
  </si>
  <si>
    <t>祖名股份</t>
  </si>
  <si>
    <t>301042.SZ</t>
  </si>
  <si>
    <t>安联锐视</t>
  </si>
  <si>
    <t>688695.SH</t>
  </si>
  <si>
    <t>中创股份</t>
  </si>
  <si>
    <t>300208.SZ</t>
  </si>
  <si>
    <t>中程退</t>
  </si>
  <si>
    <t>000586.SZ</t>
  </si>
  <si>
    <t>汇源通信</t>
  </si>
  <si>
    <t>300190.SZ</t>
  </si>
  <si>
    <t>维尔利</t>
  </si>
  <si>
    <t>835237.BJ</t>
  </si>
  <si>
    <t>力佳科技</t>
  </si>
  <si>
    <t>300849.SZ</t>
  </si>
  <si>
    <t>锦盛新材</t>
  </si>
  <si>
    <t>300928.SZ</t>
  </si>
  <si>
    <t>华安鑫创</t>
  </si>
  <si>
    <t>831175.BJ</t>
  </si>
  <si>
    <t>派诺科技</t>
  </si>
  <si>
    <t>920099.BJ</t>
  </si>
  <si>
    <t>瑞华技术</t>
  </si>
  <si>
    <t>836395.BJ</t>
  </si>
  <si>
    <t>朗鸿科技</t>
  </si>
  <si>
    <t>920445.BJ</t>
  </si>
  <si>
    <t>龙竹科技</t>
  </si>
  <si>
    <t>300929.SZ</t>
  </si>
  <si>
    <t>华骐环保</t>
  </si>
  <si>
    <t>300649.SZ</t>
  </si>
  <si>
    <t>杭州园林</t>
  </si>
  <si>
    <t>300876.SZ</t>
  </si>
  <si>
    <t>蒙泰高新</t>
  </si>
  <si>
    <t>688338.SH</t>
  </si>
  <si>
    <t>赛科希德</t>
  </si>
  <si>
    <t>688529.SH</t>
  </si>
  <si>
    <t>豪森智能</t>
  </si>
  <si>
    <t>831627.BJ</t>
  </si>
  <si>
    <t>力王股份</t>
  </si>
  <si>
    <t>300743.SZ</t>
  </si>
  <si>
    <t>天地数码</t>
  </si>
  <si>
    <t>600243.SH</t>
  </si>
  <si>
    <t>*ST海华</t>
  </si>
  <si>
    <t>603168.SH</t>
  </si>
  <si>
    <t>莎普爱思</t>
  </si>
  <si>
    <t>688296.SH</t>
  </si>
  <si>
    <t>和达科技</t>
  </si>
  <si>
    <t>301056.SZ</t>
  </si>
  <si>
    <t>森赫股份</t>
  </si>
  <si>
    <t>833346.BJ</t>
  </si>
  <si>
    <t>威贸电子</t>
  </si>
  <si>
    <t>603353.SH</t>
  </si>
  <si>
    <t>和顺石油</t>
  </si>
  <si>
    <t>688323.SH</t>
  </si>
  <si>
    <t>瑞华泰</t>
  </si>
  <si>
    <t>688175.SH</t>
  </si>
  <si>
    <t>高凌信息</t>
  </si>
  <si>
    <t>688067.SH</t>
  </si>
  <si>
    <t>爱威科技</t>
  </si>
  <si>
    <t>833075.BJ</t>
  </si>
  <si>
    <t>柏星龙</t>
  </si>
  <si>
    <t>003017.SZ</t>
  </si>
  <si>
    <t>大洋生物</t>
  </si>
  <si>
    <t>688667.SH</t>
  </si>
  <si>
    <t>菱电电控</t>
  </si>
  <si>
    <t>001360.SZ</t>
  </si>
  <si>
    <t>南矿集团</t>
  </si>
  <si>
    <t>688369.SH</t>
  </si>
  <si>
    <t>致远互联</t>
  </si>
  <si>
    <t>603182.SH</t>
  </si>
  <si>
    <t>嘉华股份</t>
  </si>
  <si>
    <t>603578.SH</t>
  </si>
  <si>
    <t>三星新材</t>
  </si>
  <si>
    <t>838227.BJ</t>
  </si>
  <si>
    <t>美登科技</t>
  </si>
  <si>
    <t>873706.BJ</t>
  </si>
  <si>
    <t>铁拓机械</t>
  </si>
  <si>
    <t>300992.SZ</t>
  </si>
  <si>
    <t>泰福泵业</t>
  </si>
  <si>
    <t>688616.SH</t>
  </si>
  <si>
    <t>西力科技</t>
  </si>
  <si>
    <t>301131.SZ</t>
  </si>
  <si>
    <t>聚赛龙</t>
  </si>
  <si>
    <t>839946.BJ</t>
  </si>
  <si>
    <t>华阳变速</t>
  </si>
  <si>
    <t>603356.SH</t>
  </si>
  <si>
    <t>华菱精工</t>
  </si>
  <si>
    <t>002893.SZ</t>
  </si>
  <si>
    <t>京能热力</t>
  </si>
  <si>
    <t>300069.SZ</t>
  </si>
  <si>
    <t>金利华电</t>
  </si>
  <si>
    <t>000972.SZ</t>
  </si>
  <si>
    <t>*ST中基</t>
  </si>
  <si>
    <t>839792.BJ</t>
  </si>
  <si>
    <t>东和新材</t>
  </si>
  <si>
    <t>603102.SH</t>
  </si>
  <si>
    <t>百合股份</t>
  </si>
  <si>
    <t>603880.SH</t>
  </si>
  <si>
    <t>南卫股份</t>
  </si>
  <si>
    <t>002200.SZ</t>
  </si>
  <si>
    <t>*ST交投</t>
  </si>
  <si>
    <t>003003.SZ</t>
  </si>
  <si>
    <t>天元股份</t>
  </si>
  <si>
    <t>000826.SZ</t>
  </si>
  <si>
    <t>启迪环境</t>
  </si>
  <si>
    <t>000679.SZ</t>
  </si>
  <si>
    <t>大连友谊</t>
  </si>
  <si>
    <t>831152.BJ</t>
  </si>
  <si>
    <t>昆工科技</t>
  </si>
  <si>
    <t>600238.SH</t>
  </si>
  <si>
    <t>*ST椰岛</t>
  </si>
  <si>
    <t>300417.SZ</t>
  </si>
  <si>
    <t>南华仪器</t>
  </si>
  <si>
    <t>000007.SZ</t>
  </si>
  <si>
    <t>全新好</t>
  </si>
  <si>
    <t>430476.BJ</t>
  </si>
  <si>
    <t>海能技术</t>
  </si>
  <si>
    <t>300472.SZ</t>
  </si>
  <si>
    <t>*ST新元</t>
  </si>
  <si>
    <t>688058.SH</t>
  </si>
  <si>
    <t>宝兰德</t>
  </si>
  <si>
    <t>301057.SZ</t>
  </si>
  <si>
    <t>汇隆新材</t>
  </si>
  <si>
    <t>688092.SH</t>
  </si>
  <si>
    <t>爱科科技</t>
  </si>
  <si>
    <t>301390.SZ</t>
  </si>
  <si>
    <t>经纬股份</t>
  </si>
  <si>
    <t>603608.SH</t>
  </si>
  <si>
    <t>天创时尚</t>
  </si>
  <si>
    <t>832110.BJ</t>
  </si>
  <si>
    <t>雷特科技</t>
  </si>
  <si>
    <t>002830.SZ</t>
  </si>
  <si>
    <t>名雕股份</t>
  </si>
  <si>
    <t>603329.SH</t>
  </si>
  <si>
    <t>上海雅仕</t>
  </si>
  <si>
    <t>688670.SH</t>
  </si>
  <si>
    <t>金迪克</t>
  </si>
  <si>
    <t>834770.BJ</t>
  </si>
  <si>
    <t>艾能聚</t>
  </si>
  <si>
    <t>002193.SZ</t>
  </si>
  <si>
    <t>如意集团</t>
  </si>
  <si>
    <t>833455.BJ</t>
  </si>
  <si>
    <t>汇隆活塞</t>
  </si>
  <si>
    <t>002159.SZ</t>
  </si>
  <si>
    <t>三特索道</t>
  </si>
  <si>
    <t>300385.SZ</t>
  </si>
  <si>
    <t>雪浪环境</t>
  </si>
  <si>
    <t>002592.SZ</t>
  </si>
  <si>
    <t>ST八菱</t>
  </si>
  <si>
    <t>300029.SZ</t>
  </si>
  <si>
    <t>*ST天龙</t>
  </si>
  <si>
    <t>600493.SH</t>
  </si>
  <si>
    <t>凤竹纺织</t>
  </si>
  <si>
    <t>300845.SZ</t>
  </si>
  <si>
    <t>捷安高科</t>
  </si>
  <si>
    <t>688011.SH</t>
  </si>
  <si>
    <t>新光光电</t>
  </si>
  <si>
    <t>300371.SZ</t>
  </si>
  <si>
    <t>汇中股份</t>
  </si>
  <si>
    <t>831832.BJ</t>
  </si>
  <si>
    <t>科达自控</t>
  </si>
  <si>
    <t>301336.SZ</t>
  </si>
  <si>
    <t>趣睡科技</t>
  </si>
  <si>
    <t>835179.BJ</t>
  </si>
  <si>
    <t>凯德石英</t>
  </si>
  <si>
    <t>002775.SZ</t>
  </si>
  <si>
    <t>文科股份</t>
  </si>
  <si>
    <t>833429.BJ</t>
  </si>
  <si>
    <t>康比特</t>
  </si>
  <si>
    <t>603679.SH</t>
  </si>
  <si>
    <t>华体科技</t>
  </si>
  <si>
    <t>002798.SZ</t>
  </si>
  <si>
    <t>帝欧家居</t>
  </si>
  <si>
    <t>603909.SH</t>
  </si>
  <si>
    <t>建发合诚</t>
  </si>
  <si>
    <t>001230.SZ</t>
  </si>
  <si>
    <t>劲旅环境</t>
  </si>
  <si>
    <t>836414.BJ</t>
  </si>
  <si>
    <t>欧普泰</t>
  </si>
  <si>
    <t>001202.SZ</t>
  </si>
  <si>
    <t>炬申股份</t>
  </si>
  <si>
    <t>300931.SZ</t>
  </si>
  <si>
    <t>通用电梯</t>
  </si>
  <si>
    <t>873570.BJ</t>
  </si>
  <si>
    <t>坤博精工</t>
  </si>
  <si>
    <t>002687.SZ</t>
  </si>
  <si>
    <t>乔治白</t>
  </si>
  <si>
    <t>002247.SZ</t>
  </si>
  <si>
    <t>聚力文化</t>
  </si>
  <si>
    <t>873703.BJ</t>
  </si>
  <si>
    <t>广厦环能</t>
  </si>
  <si>
    <t>600671.SH</t>
  </si>
  <si>
    <t>天目药业</t>
  </si>
  <si>
    <t>301037.SZ</t>
  </si>
  <si>
    <t>保立佳</t>
  </si>
  <si>
    <t>600608.SH</t>
  </si>
  <si>
    <t>*ST沪科</t>
  </si>
  <si>
    <t>430425.BJ</t>
  </si>
  <si>
    <t>乐创技术</t>
  </si>
  <si>
    <t>688592.SH</t>
  </si>
  <si>
    <t>司南导航</t>
  </si>
  <si>
    <t>605178.SH</t>
  </si>
  <si>
    <t>时空科技</t>
  </si>
  <si>
    <t>603269.SH</t>
  </si>
  <si>
    <t>海鸥股份</t>
  </si>
  <si>
    <t>300692.SZ</t>
  </si>
  <si>
    <t>中环环保</t>
  </si>
  <si>
    <t>301156.SZ</t>
  </si>
  <si>
    <t>美农生物</t>
  </si>
  <si>
    <t>301008.SZ</t>
  </si>
  <si>
    <t>宏昌科技</t>
  </si>
  <si>
    <t>831396.BJ</t>
  </si>
  <si>
    <t>许昌智能</t>
  </si>
  <si>
    <t>002397.SZ</t>
  </si>
  <si>
    <t>梦洁股份</t>
  </si>
  <si>
    <t>688619.SH</t>
  </si>
  <si>
    <t>罗普特</t>
  </si>
  <si>
    <t>688171.SH</t>
  </si>
  <si>
    <t>纬德信息</t>
  </si>
  <si>
    <t>835184.BJ</t>
  </si>
  <si>
    <t>国源科技</t>
  </si>
  <si>
    <t>301117.SZ</t>
  </si>
  <si>
    <t>佳缘科技</t>
  </si>
  <si>
    <t>002778.SZ</t>
  </si>
  <si>
    <t>中晟高科</t>
  </si>
  <si>
    <t>603172.SH</t>
  </si>
  <si>
    <t>万丰股份</t>
  </si>
  <si>
    <t>873527.BJ</t>
  </si>
  <si>
    <t>夜光明</t>
  </si>
  <si>
    <t>301290.SZ</t>
  </si>
  <si>
    <t>东星医疗</t>
  </si>
  <si>
    <t>301237.SZ</t>
  </si>
  <si>
    <t>和顺科技</t>
  </si>
  <si>
    <t>002748.SZ</t>
  </si>
  <si>
    <t>世龙实业</t>
  </si>
  <si>
    <t>301355.SZ</t>
  </si>
  <si>
    <t>南王科技</t>
  </si>
  <si>
    <t>300749.SZ</t>
  </si>
  <si>
    <t>顶固集创</t>
  </si>
  <si>
    <t>600696.SH</t>
  </si>
  <si>
    <t>*ST岩石</t>
  </si>
  <si>
    <t>301111.SZ</t>
  </si>
  <si>
    <t>粤万年青</t>
  </si>
  <si>
    <t>688671.SH</t>
  </si>
  <si>
    <t>碧兴物联</t>
  </si>
  <si>
    <t>300478.SZ</t>
  </si>
  <si>
    <t>杭州高新</t>
  </si>
  <si>
    <t>003027.SZ</t>
  </si>
  <si>
    <t>同兴科技</t>
  </si>
  <si>
    <t>603843.SH</t>
  </si>
  <si>
    <t>*ST正平</t>
  </si>
  <si>
    <t>301097.SZ</t>
  </si>
  <si>
    <t>天益医疗</t>
  </si>
  <si>
    <t>300935.SZ</t>
  </si>
  <si>
    <t>盈建科</t>
  </si>
  <si>
    <t>837344.BJ</t>
  </si>
  <si>
    <t>三元基因</t>
  </si>
  <si>
    <t>870299.BJ</t>
  </si>
  <si>
    <t>灿能电力</t>
  </si>
  <si>
    <t>002877.SZ</t>
  </si>
  <si>
    <t>智能自控</t>
  </si>
  <si>
    <t>301360.SZ</t>
  </si>
  <si>
    <t>荣旗科技</t>
  </si>
  <si>
    <t>838163.BJ</t>
  </si>
  <si>
    <t>方大新材</t>
  </si>
  <si>
    <t>001373.SZ</t>
  </si>
  <si>
    <t>翔腾新材</t>
  </si>
  <si>
    <t>833266.BJ</t>
  </si>
  <si>
    <t>生物谷</t>
  </si>
  <si>
    <t>688655.SH</t>
  </si>
  <si>
    <t>迅捷兴</t>
  </si>
  <si>
    <t>300966.SZ</t>
  </si>
  <si>
    <t>共同药业</t>
  </si>
  <si>
    <t>688132.SH</t>
  </si>
  <si>
    <t>邦彦技术</t>
  </si>
  <si>
    <t>688307.SH</t>
  </si>
  <si>
    <t>中润光学</t>
  </si>
  <si>
    <t>002718.SZ</t>
  </si>
  <si>
    <t>友邦吊顶</t>
  </si>
  <si>
    <t>870204.BJ</t>
  </si>
  <si>
    <t>沪江材料</t>
  </si>
  <si>
    <t>002806.SZ</t>
  </si>
  <si>
    <t>华锋股份</t>
  </si>
  <si>
    <t>301273.SZ</t>
  </si>
  <si>
    <t>瑞晨环保</t>
  </si>
  <si>
    <t>605567.SH</t>
  </si>
  <si>
    <t>春雪食品</t>
  </si>
  <si>
    <t>300899.SZ</t>
  </si>
  <si>
    <t>*ST凯鑫</t>
  </si>
  <si>
    <t>920118.BJ</t>
  </si>
  <si>
    <t>太湖远大</t>
  </si>
  <si>
    <t>688021.SH</t>
  </si>
  <si>
    <t>奥福科技</t>
  </si>
  <si>
    <t>003042.SZ</t>
  </si>
  <si>
    <t>中农联合</t>
  </si>
  <si>
    <t>688069.SH</t>
  </si>
  <si>
    <t>德林海</t>
  </si>
  <si>
    <t>002879.SZ</t>
  </si>
  <si>
    <t>长缆科技</t>
  </si>
  <si>
    <t>301049.SZ</t>
  </si>
  <si>
    <t>超越科技</t>
  </si>
  <si>
    <t>832225.BJ</t>
  </si>
  <si>
    <t>利通科技</t>
  </si>
  <si>
    <t>301359.SZ</t>
  </si>
  <si>
    <t>东南电子</t>
  </si>
  <si>
    <t>603959.SH</t>
  </si>
  <si>
    <t>ST百利</t>
  </si>
  <si>
    <t>300644.SZ</t>
  </si>
  <si>
    <t>南京聚隆</t>
  </si>
  <si>
    <t>688679.SH</t>
  </si>
  <si>
    <t>通源环境</t>
  </si>
  <si>
    <t>000929.SZ</t>
  </si>
  <si>
    <t>*ST兰黄</t>
  </si>
  <si>
    <t>837046.BJ</t>
  </si>
  <si>
    <t>亿能电力</t>
  </si>
  <si>
    <t>600539.SH</t>
  </si>
  <si>
    <t>狮头股份</t>
  </si>
  <si>
    <t>001366.SZ</t>
  </si>
  <si>
    <t>播恩集团</t>
  </si>
  <si>
    <t>301298.SZ</t>
  </si>
  <si>
    <t>东利机械</t>
  </si>
  <si>
    <t>603637.SH</t>
  </si>
  <si>
    <t>镇海股份</t>
  </si>
  <si>
    <t>870866.BJ</t>
  </si>
  <si>
    <t>绿亨科技</t>
  </si>
  <si>
    <t>301098.SZ</t>
  </si>
  <si>
    <t>金埔园林</t>
  </si>
  <si>
    <t>300205.SZ</t>
  </si>
  <si>
    <t>*ST天喻</t>
  </si>
  <si>
    <t>688618.SH</t>
  </si>
  <si>
    <t>三旺通信</t>
  </si>
  <si>
    <t>300642.SZ</t>
  </si>
  <si>
    <t>透景生命</t>
  </si>
  <si>
    <t>603926.SH</t>
  </si>
  <si>
    <t>铁流股份</t>
  </si>
  <si>
    <t>002883.SZ</t>
  </si>
  <si>
    <t>中设股份</t>
  </si>
  <si>
    <t>603208.SH</t>
  </si>
  <si>
    <t>江山欧派</t>
  </si>
  <si>
    <t>000752.SZ</t>
  </si>
  <si>
    <t>ST西发</t>
  </si>
  <si>
    <t>833523.BJ</t>
  </si>
  <si>
    <t>德瑞锂电</t>
  </si>
  <si>
    <t>300823.SZ</t>
  </si>
  <si>
    <t>建科智能</t>
  </si>
  <si>
    <t>836419.BJ</t>
  </si>
  <si>
    <t>万德股份</t>
  </si>
  <si>
    <t>002795.SZ</t>
  </si>
  <si>
    <t>永和智控</t>
  </si>
  <si>
    <t>600785.SH</t>
  </si>
  <si>
    <t>新华百货</t>
  </si>
  <si>
    <t>688395.SH</t>
  </si>
  <si>
    <t>正弦电气</t>
  </si>
  <si>
    <t>603017.SH</t>
  </si>
  <si>
    <t>中衡设计</t>
  </si>
  <si>
    <t>001260.SZ</t>
  </si>
  <si>
    <t>坤泰股份</t>
  </si>
  <si>
    <t>301446.SZ</t>
  </si>
  <si>
    <t>福事特</t>
  </si>
  <si>
    <t>831768.BJ</t>
  </si>
  <si>
    <t>拾比佰</t>
  </si>
  <si>
    <t>300422.SZ</t>
  </si>
  <si>
    <t>博世科</t>
  </si>
  <si>
    <t>600857.SH</t>
  </si>
  <si>
    <t>宁波中百</t>
  </si>
  <si>
    <t>837663.BJ</t>
  </si>
  <si>
    <t>明阳科技</t>
  </si>
  <si>
    <t>688597.SH</t>
  </si>
  <si>
    <t>煜邦电力</t>
  </si>
  <si>
    <t>002205.SZ</t>
  </si>
  <si>
    <t>国统股份</t>
  </si>
  <si>
    <t>002076.SZ</t>
  </si>
  <si>
    <t>*ST星光</t>
  </si>
  <si>
    <t>300686.SZ</t>
  </si>
  <si>
    <t>智动力</t>
  </si>
  <si>
    <t>002719.SZ</t>
  </si>
  <si>
    <t>麦趣尔</t>
  </si>
  <si>
    <t>430685.BJ</t>
  </si>
  <si>
    <t>新芝生物</t>
  </si>
  <si>
    <t>688350.SH</t>
  </si>
  <si>
    <t>富淼科技</t>
  </si>
  <si>
    <t>301519.SZ</t>
  </si>
  <si>
    <t>舜禹股份</t>
  </si>
  <si>
    <t>920098.BJ</t>
  </si>
  <si>
    <t>科隆新材</t>
  </si>
  <si>
    <t>830974.BJ</t>
  </si>
  <si>
    <t>凯大催化</t>
  </si>
  <si>
    <t>600448.SH</t>
  </si>
  <si>
    <t>华纺股份</t>
  </si>
  <si>
    <t>836717.BJ</t>
  </si>
  <si>
    <t>瑞星股份</t>
  </si>
  <si>
    <t>300937.SZ</t>
  </si>
  <si>
    <t>药易购</t>
  </si>
  <si>
    <t>301148.SZ</t>
  </si>
  <si>
    <t>嘉戎技术</t>
  </si>
  <si>
    <t>600561.SH</t>
  </si>
  <si>
    <t>江西长运</t>
  </si>
  <si>
    <t>688156.SH</t>
  </si>
  <si>
    <t>路德环境</t>
  </si>
  <si>
    <t>300462.SZ</t>
  </si>
  <si>
    <t>ST华铭</t>
  </si>
  <si>
    <t>301257.SZ</t>
  </si>
  <si>
    <t>普蕊斯</t>
  </si>
  <si>
    <t>688217.SH</t>
  </si>
  <si>
    <t>睿昂基因</t>
  </si>
  <si>
    <t>301166.SZ</t>
  </si>
  <si>
    <t>优宁维</t>
  </si>
  <si>
    <t>002872.SZ</t>
  </si>
  <si>
    <t>ST天圣</t>
  </si>
  <si>
    <t>002968.SZ</t>
  </si>
  <si>
    <t>新大正</t>
  </si>
  <si>
    <t>835857.BJ</t>
  </si>
  <si>
    <t>百甲科技</t>
  </si>
  <si>
    <t>300112.SZ</t>
  </si>
  <si>
    <t>万讯自控</t>
  </si>
  <si>
    <t>300538.SZ</t>
  </si>
  <si>
    <t>同益股份</t>
  </si>
  <si>
    <t>600080.SH</t>
  </si>
  <si>
    <t>金花股份</t>
  </si>
  <si>
    <t>300971.SZ</t>
  </si>
  <si>
    <t>博亚精工</t>
  </si>
  <si>
    <t>301372.SZ</t>
  </si>
  <si>
    <t>科净源</t>
  </si>
  <si>
    <t>002861.SZ</t>
  </si>
  <si>
    <t>瀛通通讯</t>
  </si>
  <si>
    <t>603819.SH</t>
  </si>
  <si>
    <t>神力股份</t>
  </si>
  <si>
    <t>600844.SH</t>
  </si>
  <si>
    <t>丹化科技</t>
  </si>
  <si>
    <t>001226.SZ</t>
  </si>
  <si>
    <t>拓山重工</t>
  </si>
  <si>
    <t>688737.SH</t>
  </si>
  <si>
    <t>中自科技</t>
  </si>
  <si>
    <t>301218.SZ</t>
  </si>
  <si>
    <t>华是科技</t>
  </si>
  <si>
    <t>832469.BJ</t>
  </si>
  <si>
    <t>富恒新材</t>
  </si>
  <si>
    <t>002816.SZ</t>
  </si>
  <si>
    <t>*ST和科</t>
  </si>
  <si>
    <t>839719.BJ</t>
  </si>
  <si>
    <t>宁新新材</t>
  </si>
  <si>
    <t>002360.SZ</t>
  </si>
  <si>
    <t>同德化工</t>
  </si>
  <si>
    <t>837242.BJ</t>
  </si>
  <si>
    <t>建邦科技</t>
  </si>
  <si>
    <t>688693.SH</t>
  </si>
  <si>
    <t>锴威特</t>
  </si>
  <si>
    <t>688056.SH</t>
  </si>
  <si>
    <t>莱伯泰科</t>
  </si>
  <si>
    <t>688251.SH</t>
  </si>
  <si>
    <t>井松智能</t>
  </si>
  <si>
    <t>830832.BJ</t>
  </si>
  <si>
    <t>齐鲁华信</t>
  </si>
  <si>
    <t>688137.SH</t>
  </si>
  <si>
    <t>近岸蛋白</t>
  </si>
  <si>
    <t>301515.SZ</t>
  </si>
  <si>
    <t>港通医疗</t>
  </si>
  <si>
    <t>002496.SZ</t>
  </si>
  <si>
    <t>*ST辉丰</t>
  </si>
  <si>
    <t>688565.SH</t>
  </si>
  <si>
    <t>力源科技</t>
  </si>
  <si>
    <t>688573.SH</t>
  </si>
  <si>
    <t>信宇人</t>
  </si>
  <si>
    <t>301105.SZ</t>
  </si>
  <si>
    <t>鸿铭股份</t>
  </si>
  <si>
    <t>001218.SZ</t>
  </si>
  <si>
    <t>丽臣实业</t>
  </si>
  <si>
    <t>000702.SZ</t>
  </si>
  <si>
    <t>正虹科技</t>
  </si>
  <si>
    <t>688118.SH</t>
  </si>
  <si>
    <t>普元信息</t>
  </si>
  <si>
    <t>002715.SZ</t>
  </si>
  <si>
    <t>登云股份</t>
  </si>
  <si>
    <t>003011.SZ</t>
  </si>
  <si>
    <t>海象新材</t>
  </si>
  <si>
    <t>831195.BJ</t>
  </si>
  <si>
    <t>三祥科技</t>
  </si>
  <si>
    <t>002753.SZ</t>
  </si>
  <si>
    <t>永东股份</t>
  </si>
  <si>
    <t>301226.SZ</t>
  </si>
  <si>
    <t>祥明智能</t>
  </si>
  <si>
    <t>002566.SZ</t>
  </si>
  <si>
    <t>益盛药业</t>
  </si>
  <si>
    <t>301125.SZ</t>
  </si>
  <si>
    <t>腾亚精工</t>
  </si>
  <si>
    <t>836504.BJ</t>
  </si>
  <si>
    <t>博迅生物</t>
  </si>
  <si>
    <t>688078.SH</t>
  </si>
  <si>
    <t>龙软科技</t>
  </si>
  <si>
    <t>832566.BJ</t>
  </si>
  <si>
    <t>梓橦宫</t>
  </si>
  <si>
    <t>688288.SH</t>
  </si>
  <si>
    <t>鸿泉物联</t>
  </si>
  <si>
    <t>600538.SH</t>
  </si>
  <si>
    <t>国发股份</t>
  </si>
  <si>
    <t>834639.BJ</t>
  </si>
  <si>
    <t>晨光电缆</t>
  </si>
  <si>
    <t>301469.SZ</t>
  </si>
  <si>
    <t>恒达新材</t>
  </si>
  <si>
    <t>002388.SZ</t>
  </si>
  <si>
    <t>ST新亚</t>
  </si>
  <si>
    <t>600615.SH</t>
  </si>
  <si>
    <t>丰华股份</t>
  </si>
  <si>
    <t>836961.BJ</t>
  </si>
  <si>
    <t>西磁科技</t>
  </si>
  <si>
    <t>603879.SH</t>
  </si>
  <si>
    <t>永悦科技</t>
  </si>
  <si>
    <t>603725.SH</t>
  </si>
  <si>
    <t>天安新材</t>
  </si>
  <si>
    <t>603755.SH</t>
  </si>
  <si>
    <t>日辰股份</t>
  </si>
  <si>
    <t>688659.SH</t>
  </si>
  <si>
    <t>元琛科技</t>
  </si>
  <si>
    <t>871245.BJ</t>
  </si>
  <si>
    <t>威博液压</t>
  </si>
  <si>
    <t>688517.SH</t>
  </si>
  <si>
    <t>金冠电气</t>
  </si>
  <si>
    <t>301113.SZ</t>
  </si>
  <si>
    <t>雅艺科技</t>
  </si>
  <si>
    <t>301027.SZ</t>
  </si>
  <si>
    <t>华蓝集团</t>
  </si>
  <si>
    <t>002808.SZ</t>
  </si>
  <si>
    <t>*ST恒久</t>
  </si>
  <si>
    <t>300169.SZ</t>
  </si>
  <si>
    <t>天晟新材</t>
  </si>
  <si>
    <t>300097.SZ</t>
  </si>
  <si>
    <t>ST智云</t>
  </si>
  <si>
    <t>603557.SH</t>
  </si>
  <si>
    <t>ST起步</t>
  </si>
  <si>
    <t>300807.SZ</t>
  </si>
  <si>
    <t>天迈科技</t>
  </si>
  <si>
    <t>831906.BJ</t>
  </si>
  <si>
    <t>舜宇精工</t>
  </si>
  <si>
    <t>301288.SZ</t>
  </si>
  <si>
    <t>*ST清研</t>
  </si>
  <si>
    <t>001368.SZ</t>
  </si>
  <si>
    <t>通达创智</t>
  </si>
  <si>
    <t>301505.SZ</t>
  </si>
  <si>
    <t>苏州规划</t>
  </si>
  <si>
    <t>871263.BJ</t>
  </si>
  <si>
    <t>莱赛激光</t>
  </si>
  <si>
    <t>002949.SZ</t>
  </si>
  <si>
    <t>华阳国际</t>
  </si>
  <si>
    <t>301231.SZ</t>
  </si>
  <si>
    <t>荣信文化</t>
  </si>
  <si>
    <t>871857.BJ</t>
  </si>
  <si>
    <t>泓禧科技</t>
  </si>
  <si>
    <t>300535.SZ</t>
  </si>
  <si>
    <t>达威股份</t>
  </si>
  <si>
    <t>001211.SZ</t>
  </si>
  <si>
    <t>双枪科技</t>
  </si>
  <si>
    <t>605081.SH</t>
  </si>
  <si>
    <t>*ST太和</t>
  </si>
  <si>
    <t>600387.SH</t>
  </si>
  <si>
    <t>退市海越</t>
  </si>
  <si>
    <t>001336.SZ</t>
  </si>
  <si>
    <t>楚环科技</t>
  </si>
  <si>
    <t>603681.SH</t>
  </si>
  <si>
    <t>永冠新材</t>
  </si>
  <si>
    <t>688576.SH</t>
  </si>
  <si>
    <t>西山科技</t>
  </si>
  <si>
    <t>300536.SZ</t>
  </si>
  <si>
    <t>农尚环境</t>
  </si>
  <si>
    <t>430718.BJ</t>
  </si>
  <si>
    <t>合肥高科</t>
  </si>
  <si>
    <t>688310.SH</t>
  </si>
  <si>
    <t>迈得医疗</t>
  </si>
  <si>
    <t>301133.SZ</t>
  </si>
  <si>
    <t>金钟股份</t>
  </si>
  <si>
    <t>001333.SZ</t>
  </si>
  <si>
    <t>光华股份</t>
  </si>
  <si>
    <t>835508.BJ</t>
  </si>
  <si>
    <t>殷图网联</t>
  </si>
  <si>
    <t>600892.SH</t>
  </si>
  <si>
    <t>*ST大晟</t>
  </si>
  <si>
    <t>002144.SZ</t>
  </si>
  <si>
    <t>宏达高科</t>
  </si>
  <si>
    <t>688013.SH</t>
  </si>
  <si>
    <t>天臣医疗</t>
  </si>
  <si>
    <t>836221.BJ</t>
  </si>
  <si>
    <t>易实精密</t>
  </si>
  <si>
    <t>300883.SZ</t>
  </si>
  <si>
    <t>龙利得</t>
  </si>
  <si>
    <t>603388.SH</t>
  </si>
  <si>
    <t>*ST元成</t>
  </si>
  <si>
    <t>835305.BJ</t>
  </si>
  <si>
    <t>*ST云创</t>
  </si>
  <si>
    <t>688218.SH</t>
  </si>
  <si>
    <t>江苏北人</t>
  </si>
  <si>
    <t>688081.SH</t>
  </si>
  <si>
    <t>兴图新科</t>
  </si>
  <si>
    <t>836260.BJ</t>
  </si>
  <si>
    <t>中寰股份</t>
  </si>
  <si>
    <t>301163.SZ</t>
  </si>
  <si>
    <t>宏德股份</t>
  </si>
  <si>
    <t>301167.SZ</t>
  </si>
  <si>
    <t>建研设计</t>
  </si>
  <si>
    <t>870656.BJ</t>
  </si>
  <si>
    <t>海昇药业</t>
  </si>
  <si>
    <t>300234.SZ</t>
  </si>
  <si>
    <t>开尔新材</t>
  </si>
  <si>
    <t>688163.SH</t>
  </si>
  <si>
    <t>赛伦生物</t>
  </si>
  <si>
    <t>000590.SZ</t>
  </si>
  <si>
    <t>启迪药业</t>
  </si>
  <si>
    <t>603045.SH</t>
  </si>
  <si>
    <t>福达合金</t>
  </si>
  <si>
    <t>688718.SH</t>
  </si>
  <si>
    <t>唯赛勃</t>
  </si>
  <si>
    <t>839729.BJ</t>
  </si>
  <si>
    <t>永顺生物</t>
  </si>
  <si>
    <t>300220.SZ</t>
  </si>
  <si>
    <t>金运激光</t>
  </si>
  <si>
    <t>002253.SZ</t>
  </si>
  <si>
    <t>*ST智胜</t>
  </si>
  <si>
    <t>873167.BJ</t>
  </si>
  <si>
    <t>新赣江</t>
  </si>
  <si>
    <t>603214.SH</t>
  </si>
  <si>
    <t>爱婴室</t>
  </si>
  <si>
    <t>603398.SH</t>
  </si>
  <si>
    <t>*ST沐邦</t>
  </si>
  <si>
    <t>300988.SZ</t>
  </si>
  <si>
    <t>津荣天宇</t>
  </si>
  <si>
    <t>000669.SZ</t>
  </si>
  <si>
    <t>ST金鸿</t>
  </si>
  <si>
    <t>603221.SH</t>
  </si>
  <si>
    <t>爱丽家居</t>
  </si>
  <si>
    <t>600303.SH</t>
  </si>
  <si>
    <t>曙光股份</t>
  </si>
  <si>
    <t>002713.SZ</t>
  </si>
  <si>
    <t>*ST东易</t>
  </si>
  <si>
    <t>300955.SZ</t>
  </si>
  <si>
    <t>嘉亨家化</t>
  </si>
  <si>
    <t>301198.SZ</t>
  </si>
  <si>
    <t>喜悦智行</t>
  </si>
  <si>
    <t>688669.SH</t>
  </si>
  <si>
    <t>聚石化学</t>
  </si>
  <si>
    <t>300243.SZ</t>
  </si>
  <si>
    <t>瑞丰高材</t>
  </si>
  <si>
    <t>871753.BJ</t>
  </si>
  <si>
    <t>天纺标</t>
  </si>
  <si>
    <t>301555.SZ</t>
  </si>
  <si>
    <t>惠柏新材</t>
  </si>
  <si>
    <t>300176.SZ</t>
  </si>
  <si>
    <t>鸿特科技</t>
  </si>
  <si>
    <t>301429.SZ</t>
  </si>
  <si>
    <t>森泰股份</t>
  </si>
  <si>
    <t>833230.BJ</t>
  </si>
  <si>
    <t>欧康医药</t>
  </si>
  <si>
    <t>300334.SZ</t>
  </si>
  <si>
    <t>津膜科技</t>
  </si>
  <si>
    <t>688026.SH</t>
  </si>
  <si>
    <t>洁特生物</t>
  </si>
  <si>
    <t>003004.SZ</t>
  </si>
  <si>
    <t>*ST声迅</t>
  </si>
  <si>
    <t>001259.SZ</t>
  </si>
  <si>
    <t>利仁科技</t>
  </si>
  <si>
    <t>837092.BJ</t>
  </si>
  <si>
    <t>汉鑫科技</t>
  </si>
  <si>
    <t>002295.SZ</t>
  </si>
  <si>
    <t>精艺股份</t>
  </si>
  <si>
    <t>301041.SZ</t>
  </si>
  <si>
    <t>金百泽</t>
  </si>
  <si>
    <t>301378.SZ</t>
  </si>
  <si>
    <t>通达海</t>
  </si>
  <si>
    <t>000632.SZ</t>
  </si>
  <si>
    <t>三木集团</t>
  </si>
  <si>
    <t>002084.SZ</t>
  </si>
  <si>
    <t>海鸥住工</t>
  </si>
  <si>
    <t>300721.SZ</t>
  </si>
  <si>
    <t>怡达股份</t>
  </si>
  <si>
    <t>838171.BJ</t>
  </si>
  <si>
    <t>邦德股份</t>
  </si>
  <si>
    <t>002319.SZ</t>
  </si>
  <si>
    <t>乐通股份</t>
  </si>
  <si>
    <t>300716.SZ</t>
  </si>
  <si>
    <t>ST泉为</t>
  </si>
  <si>
    <t>603903.SH</t>
  </si>
  <si>
    <t>中持股份</t>
  </si>
  <si>
    <t>688045.SH</t>
  </si>
  <si>
    <t>必易微</t>
  </si>
  <si>
    <t>002780.SZ</t>
  </si>
  <si>
    <t>三夫户外</t>
  </si>
  <si>
    <t>600854.SH</t>
  </si>
  <si>
    <t>春兰股份</t>
  </si>
  <si>
    <t>603316.SH</t>
  </si>
  <si>
    <t>诚邦股份</t>
  </si>
  <si>
    <t>600807.SH</t>
  </si>
  <si>
    <t>济高发展</t>
  </si>
  <si>
    <t>600421.SH</t>
  </si>
  <si>
    <t>*ST华嵘</t>
  </si>
  <si>
    <t>001331.SZ</t>
  </si>
  <si>
    <t>胜通能源</t>
  </si>
  <si>
    <t>002853.SZ</t>
  </si>
  <si>
    <t>皮阿诺</t>
  </si>
  <si>
    <t>835438.BJ</t>
  </si>
  <si>
    <t>戈碧迦</t>
  </si>
  <si>
    <t>603272.SH</t>
  </si>
  <si>
    <t>联翔股份</t>
  </si>
  <si>
    <t>301234.SZ</t>
  </si>
  <si>
    <t>五洲医疗</t>
  </si>
  <si>
    <t>832419.BJ</t>
  </si>
  <si>
    <t>路斯股份</t>
  </si>
  <si>
    <t>688329.SH</t>
  </si>
  <si>
    <t>艾隆科技</t>
  </si>
  <si>
    <t>301222.SZ</t>
  </si>
  <si>
    <t>浙江恒威</t>
  </si>
  <si>
    <t>002188.SZ</t>
  </si>
  <si>
    <t>中天服务</t>
  </si>
  <si>
    <t>002381.SZ</t>
  </si>
  <si>
    <t>双箭股份</t>
  </si>
  <si>
    <t>688511.SH</t>
  </si>
  <si>
    <t>*ST天微</t>
  </si>
  <si>
    <t>600455.SH</t>
  </si>
  <si>
    <t>博通股份</t>
  </si>
  <si>
    <t>603458.SH</t>
  </si>
  <si>
    <t>勘设股份</t>
  </si>
  <si>
    <t>603177.SH</t>
  </si>
  <si>
    <t>德创环保</t>
  </si>
  <si>
    <t>301212.SZ</t>
  </si>
  <si>
    <t>联盛化学</t>
  </si>
  <si>
    <t>600365.SH</t>
  </si>
  <si>
    <t>ST通葡</t>
  </si>
  <si>
    <t>000518.SZ</t>
  </si>
  <si>
    <t>*ST四环</t>
  </si>
  <si>
    <t>002871.SZ</t>
  </si>
  <si>
    <t>伟隆股份</t>
  </si>
  <si>
    <t>301040.SZ</t>
  </si>
  <si>
    <t>中环海陆</t>
  </si>
  <si>
    <t>000955.SZ</t>
  </si>
  <si>
    <t>欣龙控股</t>
  </si>
  <si>
    <t>300828.SZ</t>
  </si>
  <si>
    <t>锐新科技</t>
  </si>
  <si>
    <t>831304.BJ</t>
  </si>
  <si>
    <t>迪尔化工</t>
  </si>
  <si>
    <t>301159.SZ</t>
  </si>
  <si>
    <t>三维天地</t>
  </si>
  <si>
    <t>301227.SZ</t>
  </si>
  <si>
    <t>森鹰窗业</t>
  </si>
  <si>
    <t>301045.SZ</t>
  </si>
  <si>
    <t>天禄科技</t>
  </si>
  <si>
    <t>001278.SZ</t>
  </si>
  <si>
    <t>一彬科技</t>
  </si>
  <si>
    <t>430478.BJ</t>
  </si>
  <si>
    <t>峆一药业</t>
  </si>
  <si>
    <t>603779.SH</t>
  </si>
  <si>
    <t>威龙股份</t>
  </si>
  <si>
    <t>301115.SZ</t>
  </si>
  <si>
    <t>联检科技</t>
  </si>
  <si>
    <t>002058.SZ</t>
  </si>
  <si>
    <t>*ST威尔</t>
  </si>
  <si>
    <t>000004.SZ</t>
  </si>
  <si>
    <t>*ST国华</t>
  </si>
  <si>
    <t>300614.SZ</t>
  </si>
  <si>
    <t>百川畅银</t>
  </si>
  <si>
    <t>301276.SZ</t>
  </si>
  <si>
    <t>嘉曼服饰</t>
  </si>
  <si>
    <t>301108.SZ</t>
  </si>
  <si>
    <t>洁雅股份</t>
  </si>
  <si>
    <t>301520.SZ</t>
  </si>
  <si>
    <t>万邦医药</t>
  </si>
  <si>
    <t>836675.BJ</t>
  </si>
  <si>
    <t>秉扬科技</t>
  </si>
  <si>
    <t>873679.BJ</t>
  </si>
  <si>
    <t>前进科技</t>
  </si>
  <si>
    <t>831370.BJ</t>
  </si>
  <si>
    <t>新安洁</t>
  </si>
  <si>
    <t>838275.BJ</t>
  </si>
  <si>
    <t>驱动力</t>
  </si>
  <si>
    <t>600697.SH</t>
  </si>
  <si>
    <t>欧亚集团</t>
  </si>
  <si>
    <t>002842.SZ</t>
  </si>
  <si>
    <t>翔鹭钨业</t>
  </si>
  <si>
    <t>603810.SH</t>
  </si>
  <si>
    <t>丰山集团</t>
  </si>
  <si>
    <t>688215.SH</t>
  </si>
  <si>
    <t>瑞晟智能</t>
  </si>
  <si>
    <t>600149.SH</t>
  </si>
  <si>
    <t>廊坊发展</t>
  </si>
  <si>
    <t>832023.BJ</t>
  </si>
  <si>
    <t>田野股份</t>
  </si>
  <si>
    <t>603028.SH</t>
  </si>
  <si>
    <t>赛福天</t>
  </si>
  <si>
    <t>300610.SZ</t>
  </si>
  <si>
    <t>晨化股份</t>
  </si>
  <si>
    <t>300464.SZ</t>
  </si>
  <si>
    <t>星徽股份</t>
  </si>
  <si>
    <t>836699.BJ</t>
  </si>
  <si>
    <t>海达尔</t>
  </si>
  <si>
    <t>300338.SZ</t>
  </si>
  <si>
    <t>ST开元</t>
  </si>
  <si>
    <t>000798.SZ</t>
  </si>
  <si>
    <t>中水渔业</t>
  </si>
  <si>
    <t>300518.SZ</t>
  </si>
  <si>
    <t>新迅达</t>
  </si>
  <si>
    <t>430017.BJ</t>
  </si>
  <si>
    <t>星昊医药</t>
  </si>
  <si>
    <t>300668.SZ</t>
  </si>
  <si>
    <t>杰恩设计</t>
  </si>
  <si>
    <t>870976.BJ</t>
  </si>
  <si>
    <t>视声智能</t>
  </si>
  <si>
    <t>002858.SZ</t>
  </si>
  <si>
    <t>力盛体育</t>
  </si>
  <si>
    <t>600753.SH</t>
  </si>
  <si>
    <t>*ST海钦</t>
  </si>
  <si>
    <t>002789.SZ</t>
  </si>
  <si>
    <t>*ST建艺</t>
  </si>
  <si>
    <t>300163.SZ</t>
  </si>
  <si>
    <t>先锋新材</t>
  </si>
  <si>
    <t>301043.SZ</t>
  </si>
  <si>
    <t>绿岛风</t>
  </si>
  <si>
    <t>301170.SZ</t>
  </si>
  <si>
    <t>锡南科技</t>
  </si>
  <si>
    <t>300906.SZ</t>
  </si>
  <si>
    <t>日月明</t>
  </si>
  <si>
    <t>688681.SH</t>
  </si>
  <si>
    <t>科汇股份</t>
  </si>
  <si>
    <t>600778.SH</t>
  </si>
  <si>
    <t>友好集团</t>
  </si>
  <si>
    <t>872374.BJ</t>
  </si>
  <si>
    <t>云里物里</t>
  </si>
  <si>
    <t>300013.SZ</t>
  </si>
  <si>
    <t>新宁物流</t>
  </si>
  <si>
    <t>688022.SH</t>
  </si>
  <si>
    <t>瀚川智能</t>
  </si>
  <si>
    <t>301192.SZ</t>
  </si>
  <si>
    <t>泰祥股份</t>
  </si>
  <si>
    <t>603159.SH</t>
  </si>
  <si>
    <t>上海亚虹</t>
  </si>
  <si>
    <t>300701.SZ</t>
  </si>
  <si>
    <t>森霸传感</t>
  </si>
  <si>
    <t>002667.SZ</t>
  </si>
  <si>
    <t>威领股份</t>
  </si>
  <si>
    <t>300640.SZ</t>
  </si>
  <si>
    <t>德艺文创</t>
  </si>
  <si>
    <t>603335.SH</t>
  </si>
  <si>
    <t>迪生力</t>
  </si>
  <si>
    <t>688528.SH</t>
  </si>
  <si>
    <t>秦川物联</t>
  </si>
  <si>
    <t>300198.SZ</t>
  </si>
  <si>
    <t>ST纳川</t>
  </si>
  <si>
    <t>000695.SZ</t>
  </si>
  <si>
    <t>滨海能源</t>
  </si>
  <si>
    <t>835670.BJ</t>
  </si>
  <si>
    <t>数字人</t>
  </si>
  <si>
    <t>300268.SZ</t>
  </si>
  <si>
    <t>*ST佳沃</t>
  </si>
  <si>
    <t>603307.SH</t>
  </si>
  <si>
    <t>扬州金泉</t>
  </si>
  <si>
    <t>002898.SZ</t>
  </si>
  <si>
    <t>*ST赛隆</t>
  </si>
  <si>
    <t>600082.SH</t>
  </si>
  <si>
    <t>海泰发展</t>
  </si>
  <si>
    <t>002209.SZ</t>
  </si>
  <si>
    <t>达意隆</t>
  </si>
  <si>
    <t>003008.SZ</t>
  </si>
  <si>
    <t>开普检测</t>
  </si>
  <si>
    <t>300254.SZ</t>
  </si>
  <si>
    <t>仟源医药</t>
  </si>
  <si>
    <t>001231.SZ</t>
  </si>
  <si>
    <t>农心科技</t>
  </si>
  <si>
    <t>002942.SZ</t>
  </si>
  <si>
    <t>新农股份</t>
  </si>
  <si>
    <t>300513.SZ</t>
  </si>
  <si>
    <t>恒实科技</t>
  </si>
  <si>
    <t>688121.SH</t>
  </si>
  <si>
    <t>卓然股份</t>
  </si>
  <si>
    <t>300167.SZ</t>
  </si>
  <si>
    <t>ST迪威迅</t>
  </si>
  <si>
    <t>300970.SZ</t>
  </si>
  <si>
    <t>华绿生物</t>
  </si>
  <si>
    <t>300246.SZ</t>
  </si>
  <si>
    <t>宝莱特</t>
  </si>
  <si>
    <t>830879.BJ</t>
  </si>
  <si>
    <t>基康仪器</t>
  </si>
  <si>
    <t>603190.SH</t>
  </si>
  <si>
    <t>亚通精工</t>
  </si>
  <si>
    <t>603617.SH</t>
  </si>
  <si>
    <t>君禾股份</t>
  </si>
  <si>
    <t>605177.SH</t>
  </si>
  <si>
    <t>东亚药业</t>
  </si>
  <si>
    <t>603216.SH</t>
  </si>
  <si>
    <t>梦天家居</t>
  </si>
  <si>
    <t>301279.SZ</t>
  </si>
  <si>
    <t>金道科技</t>
  </si>
  <si>
    <t>605303.SH</t>
  </si>
  <si>
    <t>园林股份</t>
  </si>
  <si>
    <t>002072.SZ</t>
  </si>
  <si>
    <t>凯瑞德</t>
  </si>
  <si>
    <t>002774.SZ</t>
  </si>
  <si>
    <t>快意电梯</t>
  </si>
  <si>
    <t>300800.SZ</t>
  </si>
  <si>
    <t>力合科技</t>
  </si>
  <si>
    <t>300626.SZ</t>
  </si>
  <si>
    <t>华瑞股份</t>
  </si>
  <si>
    <t>300506.SZ</t>
  </si>
  <si>
    <t>ST名家汇</t>
  </si>
  <si>
    <t>300096.SZ</t>
  </si>
  <si>
    <t>ST易联众</t>
  </si>
  <si>
    <t>603022.SH</t>
  </si>
  <si>
    <t>新通联</t>
  </si>
  <si>
    <t>300665.SZ</t>
  </si>
  <si>
    <t>飞鹿股份</t>
  </si>
  <si>
    <t>000584.SZ</t>
  </si>
  <si>
    <t>工智退</t>
  </si>
  <si>
    <t>300635.SZ</t>
  </si>
  <si>
    <t>中达安</t>
  </si>
  <si>
    <t>000622.SZ</t>
  </si>
  <si>
    <t>恒立退</t>
  </si>
  <si>
    <t>872895.BJ</t>
  </si>
  <si>
    <t>花溪科技</t>
  </si>
  <si>
    <t>301233.SZ</t>
  </si>
  <si>
    <t>盛帮股份</t>
  </si>
  <si>
    <t>600462.SH</t>
  </si>
  <si>
    <t>退市九有</t>
  </si>
  <si>
    <t>301059.SZ</t>
  </si>
  <si>
    <t>金三江</t>
  </si>
  <si>
    <t>002234.SZ</t>
  </si>
  <si>
    <t>民和股份</t>
  </si>
  <si>
    <t>000615.SZ</t>
  </si>
  <si>
    <t>*ST美谷</t>
  </si>
  <si>
    <t>002133.SZ</t>
  </si>
  <si>
    <t>广宇集团</t>
  </si>
  <si>
    <t>002136.SZ</t>
  </si>
  <si>
    <t>安纳达</t>
  </si>
  <si>
    <t>603201.SH</t>
  </si>
  <si>
    <t>常润股份</t>
  </si>
  <si>
    <t>000608.SZ</t>
  </si>
  <si>
    <t>*ST阳光</t>
  </si>
  <si>
    <t>300710.SZ</t>
  </si>
  <si>
    <t>万隆光电</t>
  </si>
  <si>
    <t>000820.SZ</t>
  </si>
  <si>
    <t>*ST节能</t>
  </si>
  <si>
    <t>839371.BJ</t>
  </si>
  <si>
    <t>欧福蛋业</t>
  </si>
  <si>
    <t>300165.SZ</t>
  </si>
  <si>
    <t>ST天瑞</t>
  </si>
  <si>
    <t>002822.SZ</t>
  </si>
  <si>
    <t>ST中装</t>
  </si>
  <si>
    <t>300517.SZ</t>
  </si>
  <si>
    <t>海波重科</t>
  </si>
  <si>
    <t>836149.BJ</t>
  </si>
  <si>
    <t>旭杰科技</t>
  </si>
  <si>
    <t>300621.SZ</t>
  </si>
  <si>
    <t>维业股份</t>
  </si>
  <si>
    <t>001266.SZ</t>
  </si>
  <si>
    <t>宏英智能</t>
  </si>
  <si>
    <t>300839.SZ</t>
  </si>
  <si>
    <t>博汇股份</t>
  </si>
  <si>
    <t>300594.SZ</t>
  </si>
  <si>
    <t>朗进科技</t>
  </si>
  <si>
    <t>688370.SH</t>
  </si>
  <si>
    <t>丛麟科技</t>
  </si>
  <si>
    <t>002743.SZ</t>
  </si>
  <si>
    <t>富煌钢构</t>
  </si>
  <si>
    <t>920167.BJ</t>
  </si>
  <si>
    <t>同享科技</t>
  </si>
  <si>
    <t>000055.SZ</t>
  </si>
  <si>
    <t>方大集团</t>
  </si>
  <si>
    <t>600107.SH</t>
  </si>
  <si>
    <t>ST尔雅</t>
  </si>
  <si>
    <t>300736.SZ</t>
  </si>
  <si>
    <t>百邦科技</t>
  </si>
  <si>
    <t>603778.SH</t>
  </si>
  <si>
    <t>国晟科技</t>
  </si>
  <si>
    <t>688314.SH</t>
  </si>
  <si>
    <t>康拓医疗</t>
  </si>
  <si>
    <t>833751.BJ</t>
  </si>
  <si>
    <t>惠同新材</t>
  </si>
  <si>
    <t>300647.SZ</t>
  </si>
  <si>
    <t>超频三</t>
  </si>
  <si>
    <t>002485.SZ</t>
  </si>
  <si>
    <t>ST雪发</t>
  </si>
  <si>
    <t>300923.SZ</t>
  </si>
  <si>
    <t>研奥股份</t>
  </si>
  <si>
    <t>300052.SZ</t>
  </si>
  <si>
    <t>ST中青宝</t>
  </si>
  <si>
    <t>600543.SH</t>
  </si>
  <si>
    <t>莫高股份</t>
  </si>
  <si>
    <t>002656.SZ</t>
  </si>
  <si>
    <t>*ST摩登</t>
  </si>
  <si>
    <t>301418.SZ</t>
  </si>
  <si>
    <t>协昌科技</t>
  </si>
  <si>
    <t>600774.SH</t>
  </si>
  <si>
    <t>汉商集团</t>
  </si>
  <si>
    <t>688216.SH</t>
  </si>
  <si>
    <t>气派科技</t>
  </si>
  <si>
    <t>002571.SZ</t>
  </si>
  <si>
    <t>德力股份</t>
  </si>
  <si>
    <t>000757.SZ</t>
  </si>
  <si>
    <t>浩物股份</t>
  </si>
  <si>
    <t>871642.BJ</t>
  </si>
  <si>
    <t>通易航天</t>
  </si>
  <si>
    <t>870357.BJ</t>
  </si>
  <si>
    <t>雅葆轩</t>
  </si>
  <si>
    <t>603787.SH</t>
  </si>
  <si>
    <t>新日股份</t>
  </si>
  <si>
    <t>600381.SH</t>
  </si>
  <si>
    <t>*ST春天</t>
  </si>
  <si>
    <t>000809.SZ</t>
  </si>
  <si>
    <t>和展能源</t>
  </si>
  <si>
    <t>000952.SZ</t>
  </si>
  <si>
    <t>广济药业</t>
  </si>
  <si>
    <t>000691.SZ</t>
  </si>
  <si>
    <t>*ST亚太</t>
  </si>
  <si>
    <t>002207.SZ</t>
  </si>
  <si>
    <t>准油股份</t>
  </si>
  <si>
    <t>002316.SZ</t>
  </si>
  <si>
    <t>ST亚联</t>
  </si>
  <si>
    <t>603717.SH</t>
  </si>
  <si>
    <t>天域生物</t>
  </si>
  <si>
    <t>300549.SZ</t>
  </si>
  <si>
    <t>优德精密</t>
  </si>
  <si>
    <t>600137.SH</t>
  </si>
  <si>
    <t>浪莎股份</t>
  </si>
  <si>
    <t>002620.SZ</t>
  </si>
  <si>
    <t>ST瑞和</t>
  </si>
  <si>
    <t>300597.SZ</t>
  </si>
  <si>
    <t>吉大通信</t>
  </si>
  <si>
    <t>301295.SZ</t>
  </si>
  <si>
    <t>美硕科技</t>
  </si>
  <si>
    <t>836547.BJ</t>
  </si>
  <si>
    <t>无锡晶海</t>
  </si>
  <si>
    <t>002495.SZ</t>
  </si>
  <si>
    <t>佳隆股份</t>
  </si>
  <si>
    <t>603813.SH</t>
  </si>
  <si>
    <t>*ST原尚</t>
  </si>
  <si>
    <t>603729.SH</t>
  </si>
  <si>
    <t>龙韵股份</t>
  </si>
  <si>
    <t>300670.SZ</t>
  </si>
  <si>
    <t>大烨智能</t>
  </si>
  <si>
    <t>002910.SZ</t>
  </si>
  <si>
    <t>庄园牧场</t>
  </si>
  <si>
    <t>301003.SZ</t>
  </si>
  <si>
    <t>江苏博云</t>
  </si>
  <si>
    <t>301161.SZ</t>
  </si>
  <si>
    <t>唯万密封</t>
  </si>
  <si>
    <t>600408.SH</t>
  </si>
  <si>
    <t>安泰集团</t>
  </si>
  <si>
    <t>603895.SH</t>
  </si>
  <si>
    <t>天永智能</t>
  </si>
  <si>
    <t>301185.SZ</t>
  </si>
  <si>
    <t>鸥玛软件</t>
  </si>
  <si>
    <t>834062.BJ</t>
  </si>
  <si>
    <t>科润智控</t>
  </si>
  <si>
    <t>605069.SH</t>
  </si>
  <si>
    <t>正和生态</t>
  </si>
  <si>
    <t>600099.SH</t>
  </si>
  <si>
    <t>林海股份</t>
  </si>
  <si>
    <t>300093.SZ</t>
  </si>
  <si>
    <t>*ST金刚</t>
  </si>
  <si>
    <t>000619.SZ</t>
  </si>
  <si>
    <t>海螺新材</t>
  </si>
  <si>
    <t>000573.SZ</t>
  </si>
  <si>
    <t>粤宏远A</t>
  </si>
  <si>
    <t>002963.SZ</t>
  </si>
  <si>
    <t>豪尔赛</t>
  </si>
  <si>
    <t>002828.SZ</t>
  </si>
  <si>
    <t>贝肯能源</t>
  </si>
  <si>
    <t>301313.SZ</t>
  </si>
  <si>
    <t>凡拓数创</t>
  </si>
  <si>
    <t>600768.SH</t>
  </si>
  <si>
    <t>宁波富邦</t>
  </si>
  <si>
    <t>603023.SH</t>
  </si>
  <si>
    <t>威帝股份</t>
  </si>
  <si>
    <t>688530.SH</t>
  </si>
  <si>
    <t>欧莱新材</t>
  </si>
  <si>
    <t>600831.SH</t>
  </si>
  <si>
    <t>ST广网</t>
  </si>
  <si>
    <t>688189.SH</t>
  </si>
  <si>
    <t>南新制药</t>
  </si>
  <si>
    <t>000637.SZ</t>
  </si>
  <si>
    <t>茂化实华</t>
  </si>
  <si>
    <t>603192.SH</t>
  </si>
  <si>
    <t>汇得科技</t>
  </si>
  <si>
    <t>301083.SZ</t>
  </si>
  <si>
    <t>百胜智能</t>
  </si>
  <si>
    <t>430564.BJ</t>
  </si>
  <si>
    <t>天润科技</t>
  </si>
  <si>
    <t>603163.SH</t>
  </si>
  <si>
    <t>圣晖集成</t>
  </si>
  <si>
    <t>301287.SZ</t>
  </si>
  <si>
    <t>康力源</t>
  </si>
  <si>
    <t>601007.SH</t>
  </si>
  <si>
    <t>金陵饭店</t>
  </si>
  <si>
    <t>300313.SZ</t>
  </si>
  <si>
    <t>*ST天山</t>
  </si>
  <si>
    <t>300152.SZ</t>
  </si>
  <si>
    <t>ST新动力</t>
  </si>
  <si>
    <t>000609.SZ</t>
  </si>
  <si>
    <t>ST中迪</t>
  </si>
  <si>
    <t>002760.SZ</t>
  </si>
  <si>
    <t>凤形股份</t>
  </si>
  <si>
    <t>301235.SZ</t>
  </si>
  <si>
    <t>华康洁净</t>
  </si>
  <si>
    <t>000668.SZ</t>
  </si>
  <si>
    <t>*ST荣控</t>
  </si>
  <si>
    <t>300211.SZ</t>
  </si>
  <si>
    <t>*ST亿通</t>
  </si>
  <si>
    <t>300977.SZ</t>
  </si>
  <si>
    <t>深圳瑞捷</t>
  </si>
  <si>
    <t>002800.SZ</t>
  </si>
  <si>
    <t>天顺股份</t>
  </si>
  <si>
    <t>600202.SH</t>
  </si>
  <si>
    <t>哈空调</t>
  </si>
  <si>
    <t>000978.SZ</t>
  </si>
  <si>
    <t>桂林旅游</t>
  </si>
  <si>
    <t>600533.SH</t>
  </si>
  <si>
    <t>栖霞建设</t>
  </si>
  <si>
    <t>603506.SH</t>
  </si>
  <si>
    <t>南都物业</t>
  </si>
  <si>
    <t>600802.SH</t>
  </si>
  <si>
    <t>福建水泥</t>
  </si>
  <si>
    <t>688130.SH</t>
  </si>
  <si>
    <t>晶华微</t>
  </si>
  <si>
    <t>301309.SZ</t>
  </si>
  <si>
    <t>万得凯</t>
  </si>
  <si>
    <t>300289.SZ</t>
  </si>
  <si>
    <t>利德曼</t>
  </si>
  <si>
    <t>600883.SH</t>
  </si>
  <si>
    <t>博闻科技</t>
  </si>
  <si>
    <t>300405.SZ</t>
  </si>
  <si>
    <t>科隆股份</t>
  </si>
  <si>
    <t>832000.BJ</t>
  </si>
  <si>
    <t>安徽凤凰</t>
  </si>
  <si>
    <t>836270.BJ</t>
  </si>
  <si>
    <t>天铭科技</t>
  </si>
  <si>
    <t>301353.SZ</t>
  </si>
  <si>
    <t>普莱得</t>
  </si>
  <si>
    <t>002021.SZ</t>
  </si>
  <si>
    <t>中捷资源</t>
  </si>
  <si>
    <t>000014.SZ</t>
  </si>
  <si>
    <t>沙河股份</t>
  </si>
  <si>
    <t>002742.SZ</t>
  </si>
  <si>
    <t>*ST三圣</t>
  </si>
  <si>
    <t>600235.SH</t>
  </si>
  <si>
    <t>民丰特纸</t>
  </si>
  <si>
    <t>836826.BJ</t>
  </si>
  <si>
    <t>盖世食品</t>
  </si>
  <si>
    <t>002999.SZ</t>
  </si>
  <si>
    <t>天禾股份</t>
  </si>
  <si>
    <t>300519.SZ</t>
  </si>
  <si>
    <t>新光药业</t>
  </si>
  <si>
    <t>002856.SZ</t>
  </si>
  <si>
    <t>美芝股份</t>
  </si>
  <si>
    <t>603041.SH</t>
  </si>
  <si>
    <t>美思德</t>
  </si>
  <si>
    <t>002231.SZ</t>
  </si>
  <si>
    <t>*ST奥维</t>
  </si>
  <si>
    <t>002809.SZ</t>
  </si>
  <si>
    <t>红墙股份</t>
  </si>
  <si>
    <t>300605.SZ</t>
  </si>
  <si>
    <t>恒锋信息</t>
  </si>
  <si>
    <t>002591.SZ</t>
  </si>
  <si>
    <t>恒大高新</t>
  </si>
  <si>
    <t>002682.SZ</t>
  </si>
  <si>
    <t>龙洲股份</t>
  </si>
  <si>
    <t>600097.SH</t>
  </si>
  <si>
    <t>开创国际</t>
  </si>
  <si>
    <t>301314.SZ</t>
  </si>
  <si>
    <t>科瑞思</t>
  </si>
  <si>
    <t>000909.SZ</t>
  </si>
  <si>
    <t>ST数源</t>
  </si>
  <si>
    <t>871634.BJ</t>
  </si>
  <si>
    <t>新威凌</t>
  </si>
  <si>
    <t>600228.SH</t>
  </si>
  <si>
    <t>*ST返利</t>
  </si>
  <si>
    <t>002998.SZ</t>
  </si>
  <si>
    <t>优彩资源</t>
  </si>
  <si>
    <t>001326.SZ</t>
  </si>
  <si>
    <t>联域股份</t>
  </si>
  <si>
    <t>300958.SZ</t>
  </si>
  <si>
    <t>建工修复</t>
  </si>
  <si>
    <t>600818.SH</t>
  </si>
  <si>
    <t>中路股份</t>
  </si>
  <si>
    <t>834021.BJ</t>
  </si>
  <si>
    <t>流金科技</t>
  </si>
  <si>
    <t>300786.SZ</t>
  </si>
  <si>
    <t>国林科技</t>
  </si>
  <si>
    <t>300419.SZ</t>
  </si>
  <si>
    <t>ST浩丰</t>
  </si>
  <si>
    <t>000545.SZ</t>
  </si>
  <si>
    <t>金浦钛业</t>
  </si>
  <si>
    <t>603311.SH</t>
  </si>
  <si>
    <t>金海高科</t>
  </si>
  <si>
    <t>002114.SZ</t>
  </si>
  <si>
    <t>罗平锌电</t>
  </si>
  <si>
    <t>300588.SZ</t>
  </si>
  <si>
    <t>熙菱信息</t>
  </si>
  <si>
    <t>605298.SH</t>
  </si>
  <si>
    <t>必得科技</t>
  </si>
  <si>
    <t>600692.SH</t>
  </si>
  <si>
    <t>亚通股份</t>
  </si>
  <si>
    <t>300141.SZ</t>
  </si>
  <si>
    <t>和顺电气</t>
  </si>
  <si>
    <t>002817.SZ</t>
  </si>
  <si>
    <t>黄山胶囊</t>
  </si>
  <si>
    <t>605186.SH</t>
  </si>
  <si>
    <t>健麾信息</t>
  </si>
  <si>
    <t>001299.SZ</t>
  </si>
  <si>
    <t>美能能源</t>
  </si>
  <si>
    <t>001215.SZ</t>
  </si>
  <si>
    <t>千味央厨</t>
  </si>
  <si>
    <t>002796.SZ</t>
  </si>
  <si>
    <t>世嘉科技</t>
  </si>
  <si>
    <t>839725.BJ</t>
  </si>
  <si>
    <t>惠丰钻石</t>
  </si>
  <si>
    <t>300877.SZ</t>
  </si>
  <si>
    <t>金春股份</t>
  </si>
  <si>
    <t>603326.SH</t>
  </si>
  <si>
    <t>我乐家居</t>
  </si>
  <si>
    <t>835207.BJ</t>
  </si>
  <si>
    <t>众诚科技</t>
  </si>
  <si>
    <t>300103.SZ</t>
  </si>
  <si>
    <t>达刚控股</t>
  </si>
  <si>
    <t>831726.BJ</t>
  </si>
  <si>
    <t>朱老六</t>
  </si>
  <si>
    <t>300391.SZ</t>
  </si>
  <si>
    <t>*ST长药</t>
  </si>
  <si>
    <t>002576.SZ</t>
  </si>
  <si>
    <t>通达动力</t>
  </si>
  <si>
    <t>600051.SH</t>
  </si>
  <si>
    <t>宁波联合</t>
  </si>
  <si>
    <t>301075.SZ</t>
  </si>
  <si>
    <t>多瑞医药</t>
  </si>
  <si>
    <t>300612.SZ</t>
  </si>
  <si>
    <t>宣亚国际</t>
  </si>
  <si>
    <t>603860.SH</t>
  </si>
  <si>
    <t>中公高科</t>
  </si>
  <si>
    <t>301181.SZ</t>
  </si>
  <si>
    <t>标榜股份</t>
  </si>
  <si>
    <t>605003.SH</t>
  </si>
  <si>
    <t>众望布艺</t>
  </si>
  <si>
    <t>300270.SZ</t>
  </si>
  <si>
    <t>中威电子</t>
  </si>
  <si>
    <t>001255.SZ</t>
  </si>
  <si>
    <t>博菲电气</t>
  </si>
  <si>
    <t>839680.BJ</t>
  </si>
  <si>
    <t>*ST广道</t>
  </si>
  <si>
    <t>300949.SZ</t>
  </si>
  <si>
    <t>奥雅股份</t>
  </si>
  <si>
    <t>600241.SH</t>
  </si>
  <si>
    <t>时代万恒</t>
  </si>
  <si>
    <t>300175.SZ</t>
  </si>
  <si>
    <t>ST朗源</t>
  </si>
  <si>
    <t>834415.BJ</t>
  </si>
  <si>
    <t>恒拓开源</t>
  </si>
  <si>
    <t>300606.SZ</t>
  </si>
  <si>
    <t>金太阳</t>
  </si>
  <si>
    <t>688355.SH</t>
  </si>
  <si>
    <t>明志科技</t>
  </si>
  <si>
    <t>430556.BJ</t>
  </si>
  <si>
    <t>雅达股份</t>
  </si>
  <si>
    <t>000692.SZ</t>
  </si>
  <si>
    <t>惠天热电</t>
  </si>
  <si>
    <t>300030.SZ</t>
  </si>
  <si>
    <t>阳普医疗</t>
  </si>
  <si>
    <t>300235.SZ</t>
  </si>
  <si>
    <t>方直科技</t>
  </si>
  <si>
    <t>002787.SZ</t>
  </si>
  <si>
    <t>华源控股</t>
  </si>
  <si>
    <t>300477.SZ</t>
  </si>
  <si>
    <t>ST合纵</t>
  </si>
  <si>
    <t>300225.SZ</t>
  </si>
  <si>
    <t>*ST金泰</t>
  </si>
  <si>
    <t>301300.SZ</t>
  </si>
  <si>
    <t>远翔新材</t>
  </si>
  <si>
    <t>002622.SZ</t>
  </si>
  <si>
    <t>皓宸医疗</t>
  </si>
  <si>
    <t>301053.SZ</t>
  </si>
  <si>
    <t>远信工业</t>
  </si>
  <si>
    <t>002248.SZ</t>
  </si>
  <si>
    <t>华东数控</t>
  </si>
  <si>
    <t>301169.SZ</t>
  </si>
  <si>
    <t>零点有数</t>
  </si>
  <si>
    <t>600265.SH</t>
  </si>
  <si>
    <t>ST景谷</t>
  </si>
  <si>
    <t>838262.BJ</t>
  </si>
  <si>
    <t>太湖雪</t>
  </si>
  <si>
    <t>603280.SH</t>
  </si>
  <si>
    <t>南方路机</t>
  </si>
  <si>
    <t>873223.BJ</t>
  </si>
  <si>
    <t>荣亿精密</t>
  </si>
  <si>
    <t>002012.SZ</t>
  </si>
  <si>
    <t>凯恩股份</t>
  </si>
  <si>
    <t>600665.SH</t>
  </si>
  <si>
    <t>天地源</t>
  </si>
  <si>
    <t>600444.SH</t>
  </si>
  <si>
    <t>国机通用</t>
  </si>
  <si>
    <t>833873.BJ</t>
  </si>
  <si>
    <t>中设咨询</t>
  </si>
  <si>
    <t>300329.SZ</t>
  </si>
  <si>
    <t>海伦钢琴</t>
  </si>
  <si>
    <t>834475.BJ</t>
  </si>
  <si>
    <t>三友科技</t>
  </si>
  <si>
    <t>300412.SZ</t>
  </si>
  <si>
    <t>迦南科技</t>
  </si>
  <si>
    <t>301502.SZ</t>
  </si>
  <si>
    <t>华阳智能</t>
  </si>
  <si>
    <t>870199.BJ</t>
  </si>
  <si>
    <t>倍益康</t>
  </si>
  <si>
    <t>301001.SZ</t>
  </si>
  <si>
    <t>凯淳股份</t>
  </si>
  <si>
    <t>300500.SZ</t>
  </si>
  <si>
    <t>启迪设计</t>
  </si>
  <si>
    <t>603797.SH</t>
  </si>
  <si>
    <t>联泰环保</t>
  </si>
  <si>
    <t>300125.SZ</t>
  </si>
  <si>
    <t>*ST聆达</t>
  </si>
  <si>
    <t>603721.SH</t>
  </si>
  <si>
    <t>*ST天择</t>
  </si>
  <si>
    <t>002168.SZ</t>
  </si>
  <si>
    <t>*ST惠程</t>
  </si>
  <si>
    <t>600356.SH</t>
  </si>
  <si>
    <t>恒丰纸业</t>
  </si>
  <si>
    <t>838670.BJ</t>
  </si>
  <si>
    <t>恒进感应</t>
  </si>
  <si>
    <t>300242.SZ</t>
  </si>
  <si>
    <t>佳云科技</t>
  </si>
  <si>
    <t>000638.SZ</t>
  </si>
  <si>
    <t>*ST万方</t>
  </si>
  <si>
    <t>603096.SH</t>
  </si>
  <si>
    <t>新经典</t>
  </si>
  <si>
    <t>603709.SH</t>
  </si>
  <si>
    <t>中源家居</t>
  </si>
  <si>
    <t>605155.SH</t>
  </si>
  <si>
    <t>西大门</t>
  </si>
  <si>
    <t>870436.BJ</t>
  </si>
  <si>
    <t>大地电气</t>
  </si>
  <si>
    <t>002820.SZ</t>
  </si>
  <si>
    <t>桂发祥</t>
  </si>
  <si>
    <t>300086.SZ</t>
  </si>
  <si>
    <t>康芝药业</t>
  </si>
  <si>
    <t>001219.SZ</t>
  </si>
  <si>
    <t>青岛食品</t>
  </si>
  <si>
    <t>688060.SH</t>
  </si>
  <si>
    <t>云涌科技</t>
  </si>
  <si>
    <t>830896.BJ</t>
  </si>
  <si>
    <t>旺成科技</t>
  </si>
  <si>
    <t>002888.SZ</t>
  </si>
  <si>
    <t>惠威科技</t>
  </si>
  <si>
    <t>002873.SZ</t>
  </si>
  <si>
    <t>新天药业</t>
  </si>
  <si>
    <t>000159.SZ</t>
  </si>
  <si>
    <t>国际实业</t>
  </si>
  <si>
    <t>600689.SH</t>
  </si>
  <si>
    <t>上海三毛</t>
  </si>
  <si>
    <t>603021.SH</t>
  </si>
  <si>
    <t>ST华鹏</t>
  </si>
  <si>
    <t>603908.SH</t>
  </si>
  <si>
    <t>牧高笛</t>
  </si>
  <si>
    <t>301118.SZ</t>
  </si>
  <si>
    <t>恒光股份</t>
  </si>
  <si>
    <t>837174.BJ</t>
  </si>
  <si>
    <t>宏裕包材</t>
  </si>
  <si>
    <t>603080.SH</t>
  </si>
  <si>
    <t>新疆火炬</t>
  </si>
  <si>
    <t>300410.SZ</t>
  </si>
  <si>
    <t>正业科技</t>
  </si>
  <si>
    <t>002802.SZ</t>
  </si>
  <si>
    <t>洪汇新材</t>
  </si>
  <si>
    <t>430090.BJ</t>
  </si>
  <si>
    <t>同辉信息</t>
  </si>
  <si>
    <t>301512.SZ</t>
  </si>
  <si>
    <t>智信精密</t>
  </si>
  <si>
    <t>002836.SZ</t>
  </si>
  <si>
    <t>新宏泽</t>
  </si>
  <si>
    <t>601996.SH</t>
  </si>
  <si>
    <t>丰林集团</t>
  </si>
  <si>
    <t>300717.SZ</t>
  </si>
  <si>
    <t>华信新材</t>
  </si>
  <si>
    <t>831526.BJ</t>
  </si>
  <si>
    <t>凯华材料</t>
  </si>
  <si>
    <t>600287.SH</t>
  </si>
  <si>
    <t>ST舜天</t>
  </si>
  <si>
    <t>603042.SH</t>
  </si>
  <si>
    <t>华脉科技</t>
  </si>
  <si>
    <t>300816.SZ</t>
  </si>
  <si>
    <t>艾可蓝</t>
  </si>
  <si>
    <t>300264.SZ</t>
  </si>
  <si>
    <t>佳创视讯</t>
  </si>
  <si>
    <t>832876.BJ</t>
  </si>
  <si>
    <t>慧为智能</t>
  </si>
  <si>
    <t>002066.SZ</t>
  </si>
  <si>
    <t>瑞泰科技</t>
  </si>
  <si>
    <t>301539.SZ</t>
  </si>
  <si>
    <t>宏鑫科技</t>
  </si>
  <si>
    <t>002732.SZ</t>
  </si>
  <si>
    <t>燕塘乳业</t>
  </si>
  <si>
    <t>002848.SZ</t>
  </si>
  <si>
    <t>*ST高斯</t>
  </si>
  <si>
    <t>600128.SH</t>
  </si>
  <si>
    <t>苏豪弘业</t>
  </si>
  <si>
    <t>002476.SZ</t>
  </si>
  <si>
    <t>宝莫股份</t>
  </si>
  <si>
    <t>603139.SH</t>
  </si>
  <si>
    <t>康惠制药</t>
  </si>
  <si>
    <t>002629.SZ</t>
  </si>
  <si>
    <t>仁智股份</t>
  </si>
  <si>
    <t>833454.BJ</t>
  </si>
  <si>
    <t>同心传动</t>
  </si>
  <si>
    <t>603059.SH</t>
  </si>
  <si>
    <t>倍加洁</t>
  </si>
  <si>
    <t>300387.SZ</t>
  </si>
  <si>
    <t>富邦科技</t>
  </si>
  <si>
    <t>600182.SH</t>
  </si>
  <si>
    <t>S佳通</t>
  </si>
  <si>
    <t>871981.BJ</t>
  </si>
  <si>
    <t>晶赛科技</t>
  </si>
  <si>
    <t>600791.SH</t>
  </si>
  <si>
    <t>京能置业</t>
  </si>
  <si>
    <t>603937.SH</t>
  </si>
  <si>
    <t>丽岛新材</t>
  </si>
  <si>
    <t>002729.SZ</t>
  </si>
  <si>
    <t>好利科技</t>
  </si>
  <si>
    <t>300826.SZ</t>
  </si>
  <si>
    <t>测绘股份</t>
  </si>
  <si>
    <t>001225.SZ</t>
  </si>
  <si>
    <t>和泰机电</t>
  </si>
  <si>
    <t>002494.SZ</t>
  </si>
  <si>
    <t>华斯股份</t>
  </si>
  <si>
    <t>002762.SZ</t>
  </si>
  <si>
    <t>*ST金比</t>
  </si>
  <si>
    <t>002420.SZ</t>
  </si>
  <si>
    <t>毅昌科技</t>
  </si>
  <si>
    <t>002529.SZ</t>
  </si>
  <si>
    <t>*ST海源</t>
  </si>
  <si>
    <t>000705.SZ</t>
  </si>
  <si>
    <t>浙江震元</t>
  </si>
  <si>
    <t>600833.SH</t>
  </si>
  <si>
    <t>第一医药</t>
  </si>
  <si>
    <t>600272.SH</t>
  </si>
  <si>
    <t>开开实业</t>
  </si>
  <si>
    <t>002492.SZ</t>
  </si>
  <si>
    <t>恒基达鑫</t>
  </si>
  <si>
    <t>300155.SZ</t>
  </si>
  <si>
    <t>安居宝</t>
  </si>
  <si>
    <t>301157.SZ</t>
  </si>
  <si>
    <t>华塑科技</t>
  </si>
  <si>
    <t>000985.SZ</t>
  </si>
  <si>
    <t>大庆华科</t>
  </si>
  <si>
    <t>002633.SZ</t>
  </si>
  <si>
    <t>申科股份</t>
  </si>
  <si>
    <t>600232.SH</t>
  </si>
  <si>
    <t>金鹰股份</t>
  </si>
  <si>
    <t>000953.SZ</t>
  </si>
  <si>
    <t>河化股份</t>
  </si>
  <si>
    <t>603090.SH</t>
  </si>
  <si>
    <t>宏盛股份</t>
  </si>
  <si>
    <t>002652.SZ</t>
  </si>
  <si>
    <t>扬子新材</t>
  </si>
  <si>
    <t>002486.SZ</t>
  </si>
  <si>
    <t>嘉麟杰</t>
  </si>
  <si>
    <t>603188.SH</t>
  </si>
  <si>
    <t>亚邦股份</t>
  </si>
  <si>
    <t>002702.SZ</t>
  </si>
  <si>
    <t>海欣食品</t>
  </si>
  <si>
    <t>301158.SZ</t>
  </si>
  <si>
    <t>德石股份</t>
  </si>
  <si>
    <t>300865.SZ</t>
  </si>
  <si>
    <t>大宏立</t>
  </si>
  <si>
    <t>002799.SZ</t>
  </si>
  <si>
    <t>环球印务</t>
  </si>
  <si>
    <t>002887.SZ</t>
  </si>
  <si>
    <t>绿茵生态</t>
  </si>
  <si>
    <t>300074.SZ</t>
  </si>
  <si>
    <t>华平股份</t>
  </si>
  <si>
    <t>600130.SH</t>
  </si>
  <si>
    <t>*ST波导</t>
  </si>
  <si>
    <t>300280.SZ</t>
  </si>
  <si>
    <t>*ST紫天</t>
  </si>
  <si>
    <t>300556.SZ</t>
  </si>
  <si>
    <t>丝路视觉</t>
  </si>
  <si>
    <t>002306.SZ</t>
  </si>
  <si>
    <t>*ST云网</t>
  </si>
  <si>
    <t>000790.SZ</t>
  </si>
  <si>
    <t>华神科技</t>
  </si>
  <si>
    <t>300437.SZ</t>
  </si>
  <si>
    <t>清水源</t>
  </si>
  <si>
    <t>000890.SZ</t>
  </si>
  <si>
    <t>法尔胜</t>
  </si>
  <si>
    <t>603616.SH</t>
  </si>
  <si>
    <t>韩建河山</t>
  </si>
  <si>
    <t>003023.SZ</t>
  </si>
  <si>
    <t>彩虹集团</t>
  </si>
  <si>
    <t>837212.BJ</t>
  </si>
  <si>
    <t>智新电子</t>
  </si>
  <si>
    <t>603321.SH</t>
  </si>
  <si>
    <t>梅轮电梯</t>
  </si>
  <si>
    <t>603261.SH</t>
  </si>
  <si>
    <t>*ST立航</t>
  </si>
  <si>
    <t>600159.SH</t>
  </si>
  <si>
    <t>大龙地产</t>
  </si>
  <si>
    <t>832175.BJ</t>
  </si>
  <si>
    <t>东方碳素</t>
  </si>
  <si>
    <t>000633.SZ</t>
  </si>
  <si>
    <t>合金投资</t>
  </si>
  <si>
    <t>002105.SZ</t>
  </si>
  <si>
    <t>信隆健康</t>
  </si>
  <si>
    <t>300707.SZ</t>
  </si>
  <si>
    <t>威唐工业</t>
  </si>
  <si>
    <t>301578.SZ</t>
  </si>
  <si>
    <t>辰奕智能</t>
  </si>
  <si>
    <t>002671.SZ</t>
  </si>
  <si>
    <t>龙泉股份</t>
  </si>
  <si>
    <t>002330.SZ</t>
  </si>
  <si>
    <t>得利斯</t>
  </si>
  <si>
    <t>603798.SH</t>
  </si>
  <si>
    <t>康普顿</t>
  </si>
  <si>
    <t>603696.SH</t>
  </si>
  <si>
    <t>安记食品</t>
  </si>
  <si>
    <t>600200.SH</t>
  </si>
  <si>
    <t>*ST苏吴</t>
  </si>
  <si>
    <t>688287.SH</t>
  </si>
  <si>
    <t>*ST观典</t>
  </si>
  <si>
    <t>870726.BJ</t>
  </si>
  <si>
    <t>鸿智科技</t>
  </si>
  <si>
    <t>300509.SZ</t>
  </si>
  <si>
    <t>新美星</t>
  </si>
  <si>
    <t>000593.SZ</t>
  </si>
  <si>
    <t>德龙汇能</t>
  </si>
  <si>
    <t>300675.SZ</t>
  </si>
  <si>
    <t>建科院</t>
  </si>
  <si>
    <t>603289.SH</t>
  </si>
  <si>
    <t>泰瑞机器</t>
  </si>
  <si>
    <t>836433.BJ</t>
  </si>
  <si>
    <t>大唐药业</t>
  </si>
  <si>
    <t>300585.SZ</t>
  </si>
  <si>
    <t>奥联电子</t>
  </si>
  <si>
    <t>603320.SH</t>
  </si>
  <si>
    <t>迪贝电气</t>
  </si>
  <si>
    <t>605122.SH</t>
  </si>
  <si>
    <t>四方新材</t>
  </si>
  <si>
    <t>002524.SZ</t>
  </si>
  <si>
    <t>光正眼科</t>
  </si>
  <si>
    <t>000548.SZ</t>
  </si>
  <si>
    <t>湖南投资</t>
  </si>
  <si>
    <t>300344.SZ</t>
  </si>
  <si>
    <t>ST立方</t>
  </si>
  <si>
    <t>300106.SZ</t>
  </si>
  <si>
    <t>西部牧业</t>
  </si>
  <si>
    <t>605255.SH</t>
  </si>
  <si>
    <t>天普股份</t>
  </si>
  <si>
    <t>603580.SH</t>
  </si>
  <si>
    <t>*ST艾艾</t>
  </si>
  <si>
    <t>002211.SZ</t>
  </si>
  <si>
    <t>ST宏达</t>
  </si>
  <si>
    <t>300813.SZ</t>
  </si>
  <si>
    <t>泰林生物</t>
  </si>
  <si>
    <t>600193.SH</t>
  </si>
  <si>
    <t>*ST创兴</t>
  </si>
  <si>
    <t>600156.SH</t>
  </si>
  <si>
    <t>华升股份</t>
  </si>
  <si>
    <t>002763.SZ</t>
  </si>
  <si>
    <t>汇洁股份</t>
  </si>
  <si>
    <t>000635.SZ</t>
  </si>
  <si>
    <t>英力特</t>
  </si>
  <si>
    <t>301010.SZ</t>
  </si>
  <si>
    <t>晶雪节能</t>
  </si>
  <si>
    <t>603536.SH</t>
  </si>
  <si>
    <t>惠发食品</t>
  </si>
  <si>
    <t>600257.SH</t>
  </si>
  <si>
    <t>大湖股份</t>
  </si>
  <si>
    <t>600302.SH</t>
  </si>
  <si>
    <t>标准股份</t>
  </si>
  <si>
    <t>300878.SZ</t>
  </si>
  <si>
    <t>维康药业</t>
  </si>
  <si>
    <t>002909.SZ</t>
  </si>
  <si>
    <t>集泰股份</t>
  </si>
  <si>
    <t>600719.SH</t>
  </si>
  <si>
    <t>大连热电</t>
  </si>
  <si>
    <t>600359.SH</t>
  </si>
  <si>
    <t>新农开发</t>
  </si>
  <si>
    <t>000911.SZ</t>
  </si>
  <si>
    <t>广农糖业</t>
  </si>
  <si>
    <t>603048.SH</t>
  </si>
  <si>
    <t>浙江黎明</t>
  </si>
  <si>
    <t>300637.SZ</t>
  </si>
  <si>
    <t>扬帆新材</t>
  </si>
  <si>
    <t>002691.SZ</t>
  </si>
  <si>
    <t>冀凯股份</t>
  </si>
  <si>
    <t>603122.SH</t>
  </si>
  <si>
    <t>合富中国</t>
  </si>
  <si>
    <t>002679.SZ</t>
  </si>
  <si>
    <t>福建金森</t>
  </si>
  <si>
    <t>600371.SH</t>
  </si>
  <si>
    <t>万向德农</t>
  </si>
  <si>
    <t>002394.SZ</t>
  </si>
  <si>
    <t>联发股份</t>
  </si>
  <si>
    <t>600355.SH</t>
  </si>
  <si>
    <t>*ST精伦</t>
  </si>
  <si>
    <t>000707.SZ</t>
  </si>
  <si>
    <t>双环科技</t>
  </si>
  <si>
    <t>600706.SH</t>
  </si>
  <si>
    <t>曲江文旅</t>
  </si>
  <si>
    <t>000856.SZ</t>
  </si>
  <si>
    <t>冀东装备</t>
  </si>
  <si>
    <t>300732.SZ</t>
  </si>
  <si>
    <t>设研院</t>
  </si>
  <si>
    <t>002813.SZ</t>
  </si>
  <si>
    <t>路畅科技</t>
  </si>
  <si>
    <t>831855.BJ</t>
  </si>
  <si>
    <t>浙江大农</t>
  </si>
  <si>
    <t>603359.SH</t>
  </si>
  <si>
    <t>东珠生态</t>
  </si>
  <si>
    <t>300076.SZ</t>
  </si>
  <si>
    <t>GQY视讯</t>
  </si>
  <si>
    <t>838837.BJ</t>
  </si>
  <si>
    <t>华原股份</t>
  </si>
  <si>
    <t>603029.SH</t>
  </si>
  <si>
    <t>天鹅股份</t>
  </si>
  <si>
    <t>603682.SH</t>
  </si>
  <si>
    <t>锦和商管</t>
  </si>
  <si>
    <t>300907.SZ</t>
  </si>
  <si>
    <t>康平科技</t>
  </si>
  <si>
    <t>838030.BJ</t>
  </si>
  <si>
    <t>德众汽车</t>
  </si>
  <si>
    <t>002767.SZ</t>
  </si>
  <si>
    <t>先锋电子</t>
  </si>
  <si>
    <t>600333.SH</t>
  </si>
  <si>
    <t>长春燃气</t>
  </si>
  <si>
    <t>872351.BJ</t>
  </si>
  <si>
    <t>华光源海</t>
  </si>
  <si>
    <t>873726.BJ</t>
  </si>
  <si>
    <t>卓兆点胶</t>
  </si>
  <si>
    <t>920008.BJ</t>
  </si>
  <si>
    <t>成电光信</t>
  </si>
  <si>
    <t>835892.BJ</t>
  </si>
  <si>
    <t>中科美菱</t>
  </si>
  <si>
    <t>873833.BJ</t>
  </si>
  <si>
    <t>美心翼申</t>
  </si>
  <si>
    <t>832802.BJ</t>
  </si>
  <si>
    <t>保丽洁</t>
  </si>
  <si>
    <t>830964.BJ</t>
  </si>
  <si>
    <t>润农节水</t>
  </si>
  <si>
    <t>872541.BJ</t>
  </si>
  <si>
    <t>铁大科技</t>
  </si>
  <si>
    <t>833781.BJ</t>
  </si>
  <si>
    <t>瑞奇智造</t>
  </si>
  <si>
    <t>832662.BJ</t>
  </si>
  <si>
    <t>方盛股份</t>
  </si>
  <si>
    <t>920066.BJ</t>
  </si>
  <si>
    <t>科拜尔</t>
  </si>
  <si>
    <t>000020.SZ</t>
  </si>
  <si>
    <t>深华发A</t>
  </si>
  <si>
    <t>920027.BJ</t>
  </si>
  <si>
    <t>交大铁发</t>
  </si>
  <si>
    <t>871478.BJ</t>
  </si>
  <si>
    <t>巨能股份</t>
  </si>
  <si>
    <t>920128.BJ</t>
  </si>
  <si>
    <t>胜业电气</t>
  </si>
  <si>
    <t>832786.BJ</t>
  </si>
  <si>
    <t>骑士乳业</t>
  </si>
  <si>
    <t>000017.SZ</t>
  </si>
  <si>
    <t>深中华A</t>
  </si>
  <si>
    <t>832651.BJ</t>
  </si>
  <si>
    <t>天罡股份</t>
  </si>
  <si>
    <t>837023.BJ</t>
  </si>
  <si>
    <t>芭薇股份</t>
  </si>
  <si>
    <t>430198.BJ</t>
  </si>
  <si>
    <t>微创光电</t>
  </si>
  <si>
    <t>920016.BJ</t>
  </si>
  <si>
    <t>中草香料</t>
  </si>
  <si>
    <t>831278.BJ</t>
  </si>
  <si>
    <t>泰德股份</t>
  </si>
  <si>
    <t>873665.BJ</t>
  </si>
  <si>
    <t>科强股份</t>
  </si>
  <si>
    <t>数据来源：Wind</t>
  </si>
  <si>
    <t>603151.SH</t>
  </si>
  <si>
    <t>邦基科技</t>
  </si>
  <si>
    <t>300808.SZ</t>
  </si>
  <si>
    <t>久量股份</t>
  </si>
  <si>
    <t>301112.SZ</t>
  </si>
  <si>
    <t>信邦智能</t>
  </si>
  <si>
    <t>300237.SZ</t>
  </si>
  <si>
    <t>美晨科技</t>
  </si>
  <si>
    <t>688059.SH</t>
  </si>
  <si>
    <t>华锐精密</t>
  </si>
  <si>
    <t>688571.SH</t>
  </si>
  <si>
    <t>杭华股份</t>
  </si>
  <si>
    <t>300986.SZ</t>
  </si>
  <si>
    <t>志特新材</t>
  </si>
  <si>
    <t>002094.SZ</t>
  </si>
  <si>
    <t>青岛金王</t>
  </si>
  <si>
    <t>300561.SZ</t>
  </si>
  <si>
    <t>*ST汇科</t>
  </si>
  <si>
    <t>688373.SH</t>
  </si>
  <si>
    <t>盟科药业-U</t>
  </si>
  <si>
    <t>002313.SZ</t>
  </si>
  <si>
    <t>日海智能</t>
  </si>
  <si>
    <t>688458.SH</t>
  </si>
  <si>
    <t>美芯晟</t>
  </si>
  <si>
    <t>688129.SH</t>
  </si>
  <si>
    <t>东来技术</t>
  </si>
  <si>
    <t>301248.SZ</t>
  </si>
  <si>
    <t>杰创智能</t>
  </si>
  <si>
    <t>300501.SZ</t>
  </si>
  <si>
    <t>海顺新材</t>
  </si>
  <si>
    <t>300515.SZ</t>
  </si>
  <si>
    <t>三德科技</t>
  </si>
  <si>
    <t>002712.SZ</t>
  </si>
  <si>
    <t>思美传媒</t>
  </si>
  <si>
    <t>603110.SH</t>
  </si>
  <si>
    <t>东方材料</t>
  </si>
  <si>
    <t>603373.SH</t>
  </si>
  <si>
    <t>安邦护卫</t>
  </si>
  <si>
    <t>688767.SH</t>
  </si>
  <si>
    <t>博拓生物</t>
  </si>
  <si>
    <t>002826.SZ</t>
  </si>
  <si>
    <t>易明医药</t>
  </si>
  <si>
    <t>300789.SZ</t>
  </si>
  <si>
    <t>唐源电气</t>
  </si>
  <si>
    <t>002391.SZ</t>
  </si>
  <si>
    <t>长青股份</t>
  </si>
  <si>
    <t>300135.SZ</t>
  </si>
  <si>
    <t>宝利国际</t>
  </si>
  <si>
    <t>688068.SH</t>
  </si>
  <si>
    <t>热景生物</t>
  </si>
  <si>
    <t>603683.SH</t>
  </si>
  <si>
    <t>晶华新材</t>
  </si>
  <si>
    <t>002685.SZ</t>
  </si>
  <si>
    <t>华东重机</t>
  </si>
  <si>
    <t>605288.SH</t>
  </si>
  <si>
    <t>凯迪股份</t>
  </si>
  <si>
    <t>300890.SZ</t>
  </si>
  <si>
    <t>翔丰华</t>
  </si>
  <si>
    <t>831087.BJ</t>
  </si>
  <si>
    <t>秋乐种业</t>
  </si>
  <si>
    <t>300964.SZ</t>
  </si>
  <si>
    <t>本川智能</t>
  </si>
  <si>
    <t>002404.SZ</t>
  </si>
  <si>
    <t>嘉欣丝绸</t>
  </si>
  <si>
    <t>300885.SZ</t>
  </si>
  <si>
    <t>海昌新材</t>
  </si>
  <si>
    <t>300066.SZ</t>
  </si>
  <si>
    <t>三川智慧</t>
  </si>
  <si>
    <t>001317.SZ</t>
  </si>
  <si>
    <t>三羊马</t>
  </si>
  <si>
    <t>603217.SH</t>
  </si>
  <si>
    <t>元利科技</t>
  </si>
  <si>
    <t>002418.SZ</t>
  </si>
  <si>
    <t>康盛股份</t>
  </si>
  <si>
    <t>603109.SH</t>
  </si>
  <si>
    <t>神驰机电</t>
  </si>
  <si>
    <t>300016.SZ</t>
  </si>
  <si>
    <t>北陆药业</t>
  </si>
  <si>
    <t>688456.SH</t>
  </si>
  <si>
    <t>有研粉材</t>
  </si>
  <si>
    <t>000504.SZ</t>
  </si>
  <si>
    <t>*ST生物</t>
  </si>
  <si>
    <t>600722.SH</t>
  </si>
  <si>
    <t>金牛化工</t>
  </si>
  <si>
    <t>002187.SZ</t>
  </si>
  <si>
    <t>广百股份</t>
  </si>
  <si>
    <t>001296.SZ</t>
  </si>
  <si>
    <t>长江材料</t>
  </si>
  <si>
    <t>301225.SZ</t>
  </si>
  <si>
    <t>恒勃股份</t>
  </si>
  <si>
    <t>300667.SZ</t>
  </si>
  <si>
    <t>必创科技</t>
  </si>
  <si>
    <t>300359.SZ</t>
  </si>
  <si>
    <t>全通教育</t>
  </si>
  <si>
    <t>300730.SZ</t>
  </si>
  <si>
    <t>科创信息</t>
  </si>
  <si>
    <t>603012.SH</t>
  </si>
  <si>
    <t>创力集团</t>
  </si>
  <si>
    <t>301189.SZ</t>
  </si>
  <si>
    <t>奥尼电子</t>
  </si>
  <si>
    <t>600250.SH</t>
  </si>
  <si>
    <t>南京商旅</t>
  </si>
  <si>
    <t>600227.SH</t>
  </si>
  <si>
    <t>赤天化</t>
  </si>
  <si>
    <t>600397.SH</t>
  </si>
  <si>
    <t>安源煤业</t>
  </si>
  <si>
    <t>002734.SZ</t>
  </si>
  <si>
    <t>利民股份</t>
  </si>
  <si>
    <t>688258.SH</t>
  </si>
  <si>
    <t>卓易信息</t>
  </si>
  <si>
    <t>600716.SH</t>
  </si>
  <si>
    <t>凤凰股份</t>
  </si>
  <si>
    <t>002659.SZ</t>
  </si>
  <si>
    <t>凯文教育</t>
  </si>
  <si>
    <t>836239.BJ</t>
  </si>
  <si>
    <t>长虹能源</t>
  </si>
  <si>
    <t>002969.SZ</t>
  </si>
  <si>
    <t>嘉美包装</t>
  </si>
  <si>
    <t>001332.SZ</t>
  </si>
  <si>
    <t>锡装股份</t>
  </si>
  <si>
    <t>688302.SH</t>
  </si>
  <si>
    <t>海创药业-U</t>
  </si>
  <si>
    <t>000880.SZ</t>
  </si>
  <si>
    <t>潍柴重机</t>
  </si>
  <si>
    <t>300467.SZ</t>
  </si>
  <si>
    <t>迅游科技</t>
  </si>
  <si>
    <t>300148.SZ</t>
  </si>
  <si>
    <t>天舟文化</t>
  </si>
  <si>
    <t>002148.SZ</t>
  </si>
  <si>
    <t>北纬科技</t>
  </si>
  <si>
    <t>300043.SZ</t>
  </si>
  <si>
    <t>星辉娱乐</t>
  </si>
  <si>
    <t>000698.SZ</t>
  </si>
  <si>
    <t>沈阳化工</t>
  </si>
  <si>
    <t>603808.SH</t>
  </si>
  <si>
    <t>歌力思</t>
  </si>
  <si>
    <t>301349.SZ</t>
  </si>
  <si>
    <t>信德新材</t>
  </si>
  <si>
    <t>600423.SH</t>
  </si>
  <si>
    <t>柳化股份</t>
  </si>
  <si>
    <t>605289.SH</t>
  </si>
  <si>
    <t>罗曼股份</t>
  </si>
  <si>
    <t>688244.SH</t>
  </si>
  <si>
    <t>永信至诚</t>
  </si>
  <si>
    <t>600579.SH</t>
  </si>
  <si>
    <t>中化装备</t>
  </si>
  <si>
    <t>000677.SZ</t>
  </si>
  <si>
    <t>恒天海龙</t>
  </si>
  <si>
    <t>603189.SH</t>
  </si>
  <si>
    <t>网达软件</t>
  </si>
  <si>
    <t>688089.SH</t>
  </si>
  <si>
    <t>嘉必优</t>
  </si>
  <si>
    <t>002940.SZ</t>
  </si>
  <si>
    <t>昂利康</t>
  </si>
  <si>
    <t>000965.SZ</t>
  </si>
  <si>
    <t>天保基建</t>
  </si>
  <si>
    <t>688499.SH</t>
  </si>
  <si>
    <t>利元亨</t>
  </si>
  <si>
    <t>600560.SH</t>
  </si>
  <si>
    <t>金自天正</t>
  </si>
  <si>
    <t>601177.SH</t>
  </si>
  <si>
    <t>杭齿前进</t>
  </si>
  <si>
    <t>002425.SZ</t>
  </si>
  <si>
    <t>ST凯文</t>
  </si>
  <si>
    <t>600222.SH</t>
  </si>
  <si>
    <t>太龙药业</t>
  </si>
  <si>
    <t>002811.SZ</t>
  </si>
  <si>
    <t>郑中设计</t>
  </si>
  <si>
    <t>300350.SZ</t>
  </si>
  <si>
    <t>华鹏飞</t>
  </si>
  <si>
    <t>603336.SH</t>
  </si>
  <si>
    <t>宏辉果蔬</t>
  </si>
  <si>
    <t>300543.SZ</t>
  </si>
  <si>
    <t>朗科智能</t>
  </si>
  <si>
    <t>300930.SZ</t>
  </si>
  <si>
    <t>屹通新材</t>
  </si>
  <si>
    <t>300546.SZ</t>
  </si>
  <si>
    <t>雄帝科技</t>
  </si>
  <si>
    <t>833171.BJ</t>
  </si>
  <si>
    <t>国航远洋</t>
  </si>
  <si>
    <t>603089.SH</t>
  </si>
  <si>
    <t>正裕工业</t>
  </si>
  <si>
    <t>301066.SZ</t>
  </si>
  <si>
    <t>万事利</t>
  </si>
  <si>
    <t>300111.SZ</t>
  </si>
  <si>
    <t>向日葵</t>
  </si>
  <si>
    <t>300753.SZ</t>
  </si>
  <si>
    <t>爱朋医疗</t>
  </si>
  <si>
    <t>300511.SZ</t>
  </si>
  <si>
    <t>雪榕生物</t>
  </si>
  <si>
    <t>300426.SZ</t>
  </si>
  <si>
    <t>华智数媒</t>
  </si>
  <si>
    <t>001256.SZ</t>
  </si>
  <si>
    <t>炜冈科技</t>
  </si>
  <si>
    <t>838924.BJ</t>
  </si>
  <si>
    <t>广脉科技</t>
  </si>
  <si>
    <t>600173.SH</t>
  </si>
  <si>
    <t>卧龙新能</t>
  </si>
  <si>
    <t>301046.SZ</t>
  </si>
  <si>
    <t>能辉科技</t>
  </si>
  <si>
    <t>301052.SZ</t>
  </si>
  <si>
    <t>果麦文化</t>
  </si>
  <si>
    <t>603697.SH</t>
  </si>
  <si>
    <t>有友食品</t>
  </si>
  <si>
    <t>002082.SZ</t>
  </si>
  <si>
    <t>万邦德</t>
  </si>
  <si>
    <t>603818.SH</t>
  </si>
  <si>
    <t>曲美家居</t>
  </si>
  <si>
    <t>603948.SH</t>
  </si>
  <si>
    <t>建业股份</t>
  </si>
  <si>
    <t>300989.SZ</t>
  </si>
  <si>
    <t>蕾奥规划</t>
  </si>
  <si>
    <t>300553.SZ</t>
  </si>
  <si>
    <t>集智股份</t>
  </si>
  <si>
    <t>300460.SZ</t>
  </si>
  <si>
    <t>惠伦晶体</t>
  </si>
  <si>
    <t>873305.BJ</t>
  </si>
  <si>
    <t>九菱科技</t>
  </si>
  <si>
    <t>603276.SH</t>
  </si>
  <si>
    <t>恒兴新材</t>
  </si>
  <si>
    <t>001316.SZ</t>
  </si>
  <si>
    <t>润贝航科</t>
  </si>
  <si>
    <t>300853.SZ</t>
  </si>
  <si>
    <t>申昊科技</t>
  </si>
  <si>
    <t>688179.SH</t>
  </si>
  <si>
    <t>阿拉丁</t>
  </si>
  <si>
    <t>002927.SZ</t>
  </si>
  <si>
    <t>泰永长征</t>
  </si>
  <si>
    <t>301335.SZ</t>
  </si>
  <si>
    <t>天元宠物</t>
  </si>
  <si>
    <t>300611.SZ</t>
  </si>
  <si>
    <t>美力科技</t>
  </si>
  <si>
    <t>603788.SH</t>
  </si>
  <si>
    <t>宁波高发</t>
  </si>
  <si>
    <t>002570.SZ</t>
  </si>
  <si>
    <t>贝因美</t>
  </si>
  <si>
    <t>000753.SZ</t>
  </si>
  <si>
    <t>漳州发展</t>
  </si>
  <si>
    <t>002374.SZ</t>
  </si>
  <si>
    <t>中锐股份</t>
  </si>
  <si>
    <t>430139.BJ</t>
  </si>
  <si>
    <t>华岭股份</t>
  </si>
  <si>
    <t>688716.SH</t>
  </si>
  <si>
    <t>中研股份</t>
  </si>
  <si>
    <t>002490.SZ</t>
  </si>
  <si>
    <t>山东墨龙</t>
  </si>
  <si>
    <t>603165.SH</t>
  </si>
  <si>
    <t>荣晟环保</t>
  </si>
  <si>
    <t>300295.SZ</t>
  </si>
  <si>
    <t>三六五网</t>
  </si>
  <si>
    <t>603701.SH</t>
  </si>
  <si>
    <t>德宏股份</t>
  </si>
  <si>
    <t>301137.SZ</t>
  </si>
  <si>
    <t>哈焊华通</t>
  </si>
  <si>
    <t>300625.SZ</t>
  </si>
  <si>
    <t>三雄极光</t>
  </si>
  <si>
    <t>601218.SH</t>
  </si>
  <si>
    <t>吉鑫科技</t>
  </si>
  <si>
    <t>300269.SZ</t>
  </si>
  <si>
    <t>联建光电</t>
  </si>
  <si>
    <t>603222.SH</t>
  </si>
  <si>
    <t>济民健康</t>
  </si>
  <si>
    <t>300249.SZ</t>
  </si>
  <si>
    <t>依米康</t>
  </si>
  <si>
    <t>000530.SZ</t>
  </si>
  <si>
    <t>冰山冷热</t>
  </si>
  <si>
    <t>688028.SH</t>
  </si>
  <si>
    <t>沃尔德</t>
  </si>
  <si>
    <t>832491.BJ</t>
  </si>
  <si>
    <t>奥迪威</t>
  </si>
  <si>
    <t>000514.SZ</t>
  </si>
  <si>
    <t>渝开发</t>
  </si>
  <si>
    <t>688133.SH</t>
  </si>
  <si>
    <t>泰坦科技</t>
  </si>
  <si>
    <t>301082.SZ</t>
  </si>
  <si>
    <t>久盛电气</t>
  </si>
  <si>
    <t>300922.SZ</t>
  </si>
  <si>
    <t>天秦装备</t>
  </si>
  <si>
    <t>002196.SZ</t>
  </si>
  <si>
    <t>方正电机</t>
  </si>
  <si>
    <t>688501.SH</t>
  </si>
  <si>
    <t>青达环保</t>
  </si>
  <si>
    <t>002235.SZ</t>
  </si>
  <si>
    <t>安妮股份</t>
  </si>
  <si>
    <t>600573.SH</t>
  </si>
  <si>
    <t>惠泉啤酒</t>
  </si>
  <si>
    <t>600735.SH</t>
  </si>
  <si>
    <t>新华锦</t>
  </si>
  <si>
    <t>002337.SZ</t>
  </si>
  <si>
    <t>赛象科技</t>
  </si>
  <si>
    <t>000430.SZ</t>
  </si>
  <si>
    <t>ST张家界</t>
  </si>
  <si>
    <t>301063.SZ</t>
  </si>
  <si>
    <t>海锅股份</t>
  </si>
  <si>
    <t>002972.SZ</t>
  </si>
  <si>
    <t>科安达</t>
  </si>
  <si>
    <t>601086.SH</t>
  </si>
  <si>
    <t>国芳集团</t>
  </si>
  <si>
    <t>300824.SZ</t>
  </si>
  <si>
    <t>北鼎股份</t>
  </si>
  <si>
    <t>600770.SH</t>
  </si>
  <si>
    <t>综艺股份</t>
  </si>
  <si>
    <t>300608.SZ</t>
  </si>
  <si>
    <t>思特奇</t>
  </si>
  <si>
    <t>300639.SZ</t>
  </si>
  <si>
    <t>凯普生物</t>
  </si>
  <si>
    <t>600239.SH</t>
  </si>
  <si>
    <t>云南城投</t>
  </si>
  <si>
    <t>002689.SZ</t>
  </si>
  <si>
    <t>远大智能</t>
  </si>
  <si>
    <t>300448.SZ</t>
  </si>
  <si>
    <t>浩云科技</t>
  </si>
  <si>
    <t>301365.SZ</t>
  </si>
  <si>
    <t>矩阵股份</t>
  </si>
  <si>
    <t>688257.SH</t>
  </si>
  <si>
    <t>新锐股份</t>
  </si>
  <si>
    <t>002982.SZ</t>
  </si>
  <si>
    <t>湘佳股份</t>
  </si>
  <si>
    <t>688255.SH</t>
  </si>
  <si>
    <t>凯尔达</t>
  </si>
  <si>
    <t>300370.SZ</t>
  </si>
  <si>
    <t>安控科技</t>
  </si>
  <si>
    <t>002471.SZ</t>
  </si>
  <si>
    <t>中超控股</t>
  </si>
  <si>
    <t>688221.SH</t>
  </si>
  <si>
    <t>前沿生物-U</t>
  </si>
  <si>
    <t>301319.SZ</t>
  </si>
  <si>
    <t>唯特偶</t>
  </si>
  <si>
    <t>600476.SH</t>
  </si>
  <si>
    <t>湘邮科技</t>
  </si>
  <si>
    <t>002574.SZ</t>
  </si>
  <si>
    <t>明牌珠宝</t>
  </si>
  <si>
    <t>688622.SH</t>
  </si>
  <si>
    <t>禾信仪器</t>
  </si>
  <si>
    <t>300452.SZ</t>
  </si>
  <si>
    <t>山河药辅</t>
  </si>
  <si>
    <t>002717.SZ</t>
  </si>
  <si>
    <t>ST岭南</t>
  </si>
  <si>
    <t>003041.SZ</t>
  </si>
  <si>
    <t>真爱美家</t>
  </si>
  <si>
    <t>833914.BJ</t>
  </si>
  <si>
    <t>远航精密</t>
  </si>
  <si>
    <t>839273.BJ</t>
  </si>
  <si>
    <t>一致魔芋</t>
  </si>
  <si>
    <t>300328.SZ</t>
  </si>
  <si>
    <t>宜安科技</t>
  </si>
  <si>
    <t>600148.SH</t>
  </si>
  <si>
    <t>长春一东</t>
  </si>
  <si>
    <t>000908.SZ</t>
  </si>
  <si>
    <t>ST景峰</t>
  </si>
  <si>
    <t>300050.SZ</t>
  </si>
  <si>
    <t>世纪鼎利</t>
  </si>
  <si>
    <t>301151.SZ</t>
  </si>
  <si>
    <t>冠龙节能</t>
  </si>
  <si>
    <t>603538.SH</t>
  </si>
  <si>
    <t>美诺华</t>
  </si>
  <si>
    <t>300486.SZ</t>
  </si>
  <si>
    <t>东杰智能</t>
  </si>
  <si>
    <t>002650.SZ</t>
  </si>
  <si>
    <t>ST加加</t>
  </si>
  <si>
    <t>002132.SZ</t>
  </si>
  <si>
    <t>恒星科技</t>
  </si>
  <si>
    <t>300189.SZ</t>
  </si>
  <si>
    <t>神农种业</t>
  </si>
  <si>
    <t>002342.SZ</t>
  </si>
  <si>
    <t>巨力索具</t>
  </si>
  <si>
    <t>002825.SZ</t>
  </si>
  <si>
    <t>纳尔股份</t>
  </si>
  <si>
    <t>001319.SZ</t>
  </si>
  <si>
    <t>铭科精技</t>
  </si>
  <si>
    <t>600678.SH</t>
  </si>
  <si>
    <t>四川金顶</t>
  </si>
  <si>
    <t>000407.SZ</t>
  </si>
  <si>
    <t>胜利股份</t>
  </si>
  <si>
    <t>300947.SZ</t>
  </si>
  <si>
    <t>德必集团</t>
  </si>
  <si>
    <t>688226.SH</t>
  </si>
  <si>
    <t>威腾电气</t>
  </si>
  <si>
    <t>300991.SZ</t>
  </si>
  <si>
    <t>创益通</t>
  </si>
  <si>
    <t>605100.SH</t>
  </si>
  <si>
    <t>华丰股份</t>
  </si>
  <si>
    <t>003001.SZ</t>
  </si>
  <si>
    <t>中岩大地</t>
  </si>
  <si>
    <t>835579.BJ</t>
  </si>
  <si>
    <t>机科股份</t>
  </si>
  <si>
    <t>301020.SZ</t>
  </si>
  <si>
    <t>密封科技</t>
  </si>
  <si>
    <t>688509.SH</t>
  </si>
  <si>
    <t>正元地信</t>
  </si>
  <si>
    <t>605138.SH</t>
  </si>
  <si>
    <t>盛泰集团</t>
  </si>
  <si>
    <t>002398.SZ</t>
  </si>
  <si>
    <t>垒知集团</t>
  </si>
  <si>
    <t>603999.SH</t>
  </si>
  <si>
    <t>读者传媒</t>
  </si>
  <si>
    <t>002903.SZ</t>
  </si>
  <si>
    <t>宇环数控</t>
  </si>
  <si>
    <t>002164.SZ</t>
  </si>
  <si>
    <t>宁波东力</t>
  </si>
  <si>
    <t>300867.SZ</t>
  </si>
  <si>
    <t>圣元环保</t>
  </si>
  <si>
    <t>301388.SZ</t>
  </si>
  <si>
    <t>欣灵电气</t>
  </si>
  <si>
    <t>003026.SZ</t>
  </si>
  <si>
    <t>中晶科技</t>
  </si>
  <si>
    <t>605208.SH</t>
  </si>
  <si>
    <t>永茂泰</t>
  </si>
  <si>
    <t>300932.SZ</t>
  </si>
  <si>
    <t>三友联众</t>
  </si>
  <si>
    <t>002875.SZ</t>
  </si>
  <si>
    <t>安奈儿</t>
  </si>
  <si>
    <t>688186.SH</t>
  </si>
  <si>
    <t>广大特材</t>
  </si>
  <si>
    <t>300582.SZ</t>
  </si>
  <si>
    <t>英飞特</t>
  </si>
  <si>
    <t>301079.SZ</t>
  </si>
  <si>
    <t>邵阳液压</t>
  </si>
  <si>
    <t>002666.SZ</t>
  </si>
  <si>
    <t>德联集团</t>
  </si>
  <si>
    <t>301100.SZ</t>
  </si>
  <si>
    <t>风光股份</t>
  </si>
  <si>
    <t>000816.SZ</t>
  </si>
  <si>
    <t>智慧农业</t>
  </si>
  <si>
    <t>301107.SZ</t>
  </si>
  <si>
    <t>瑜欣电子</t>
  </si>
  <si>
    <t>300510.SZ</t>
  </si>
  <si>
    <t>金冠股份</t>
  </si>
  <si>
    <t>300745.SZ</t>
  </si>
  <si>
    <t>欣锐科技</t>
  </si>
  <si>
    <t>603032.SH</t>
  </si>
  <si>
    <t>德新科技</t>
  </si>
  <si>
    <t>600419.SH</t>
  </si>
  <si>
    <t>天润乳业</t>
  </si>
  <si>
    <t>300153.SZ</t>
  </si>
  <si>
    <t>科泰电源</t>
  </si>
  <si>
    <t>603706.SH</t>
  </si>
  <si>
    <t>东方环宇</t>
  </si>
  <si>
    <t>003036.SZ</t>
  </si>
  <si>
    <t>泰坦股份</t>
  </si>
  <si>
    <t>300651.SZ</t>
  </si>
  <si>
    <t>金陵体育</t>
  </si>
  <si>
    <t>603389.SH</t>
  </si>
  <si>
    <t>*ST亚振</t>
  </si>
  <si>
    <t>000576.SZ</t>
  </si>
  <si>
    <t>甘化科工</t>
  </si>
  <si>
    <t>301210.SZ</t>
  </si>
  <si>
    <t>金杨股份</t>
  </si>
  <si>
    <t>300650.SZ</t>
  </si>
  <si>
    <t>太龙股份</t>
  </si>
  <si>
    <t>000678.SZ</t>
  </si>
  <si>
    <t>襄阳轴承</t>
  </si>
  <si>
    <t>002251.SZ</t>
  </si>
  <si>
    <t>步步高</t>
  </si>
  <si>
    <t>600731.SH</t>
  </si>
  <si>
    <t>湖南海利</t>
  </si>
  <si>
    <t>300204.SZ</t>
  </si>
  <si>
    <t>舒泰神</t>
  </si>
  <si>
    <t>688196.SH</t>
  </si>
  <si>
    <t>卓越新能</t>
  </si>
  <si>
    <t>300287.SZ</t>
  </si>
  <si>
    <t>飞利信</t>
  </si>
  <si>
    <t>002547.SZ</t>
  </si>
  <si>
    <t>春兴精工</t>
  </si>
  <si>
    <t>001223.SZ</t>
  </si>
  <si>
    <t>欧克科技</t>
  </si>
  <si>
    <t>002640.SZ</t>
  </si>
  <si>
    <t>跨境通</t>
  </si>
  <si>
    <t>000592.SZ</t>
  </si>
  <si>
    <t>平潭发展</t>
  </si>
  <si>
    <t>300551.SZ</t>
  </si>
  <si>
    <t>古鳌科技</t>
  </si>
  <si>
    <t>603958.SH</t>
  </si>
  <si>
    <t>哈森股份</t>
  </si>
  <si>
    <t>300879.SZ</t>
  </si>
  <si>
    <t>大叶股份</t>
  </si>
  <si>
    <t>688079.SH</t>
  </si>
  <si>
    <t>美迪凯</t>
  </si>
  <si>
    <t>002141.SZ</t>
  </si>
  <si>
    <t>贤丰控股</t>
  </si>
  <si>
    <t>002177.SZ</t>
  </si>
  <si>
    <t>御银股份</t>
  </si>
  <si>
    <t>605089.SH</t>
  </si>
  <si>
    <t>味知香</t>
  </si>
  <si>
    <t>873806.BJ</t>
  </si>
  <si>
    <t>云星宇</t>
  </si>
  <si>
    <t>603332.SH</t>
  </si>
  <si>
    <t>苏州龙杰</t>
  </si>
  <si>
    <t>600865.SH</t>
  </si>
  <si>
    <t>百大集团</t>
  </si>
  <si>
    <t>000882.SZ</t>
  </si>
  <si>
    <t>华联股份</t>
  </si>
  <si>
    <t>300120.SZ</t>
  </si>
  <si>
    <t>经纬辉开</t>
  </si>
  <si>
    <t>000509.SZ</t>
  </si>
  <si>
    <t>华塑控股</t>
  </si>
  <si>
    <t>600379.SH</t>
  </si>
  <si>
    <t>宝光股份</t>
  </si>
  <si>
    <t>300961.SZ</t>
  </si>
  <si>
    <t>深水海纳</t>
  </si>
  <si>
    <t>002022.SZ</t>
  </si>
  <si>
    <t>科华生物</t>
  </si>
  <si>
    <t>002722.SZ</t>
  </si>
  <si>
    <t>物产金轮</t>
  </si>
  <si>
    <t>002305.SZ</t>
  </si>
  <si>
    <t>*ST南置</t>
  </si>
  <si>
    <t>600119.SH</t>
  </si>
  <si>
    <t>长江投资</t>
  </si>
  <si>
    <t>688143.SH</t>
  </si>
  <si>
    <t>长盈通</t>
  </si>
  <si>
    <t>000759.SZ</t>
  </si>
  <si>
    <t>中百集团</t>
  </si>
  <si>
    <t>300683.SZ</t>
  </si>
  <si>
    <t>海特生物</t>
  </si>
  <si>
    <t>002593.SZ</t>
  </si>
  <si>
    <t>日上集团</t>
  </si>
  <si>
    <t>600698.SH</t>
  </si>
  <si>
    <t>湖南天雁</t>
  </si>
  <si>
    <t>920799.BJ</t>
  </si>
  <si>
    <t>艾融软件</t>
  </si>
  <si>
    <t>301055.SZ</t>
  </si>
  <si>
    <t>张小泉</t>
  </si>
  <si>
    <t>002575.SZ</t>
  </si>
  <si>
    <t>群兴玩具</t>
  </si>
  <si>
    <t>603768.SH</t>
  </si>
  <si>
    <t>常青股份</t>
  </si>
  <si>
    <t>688588.SH</t>
  </si>
  <si>
    <t>凌志软件</t>
  </si>
  <si>
    <t>300300.SZ</t>
  </si>
  <si>
    <t>ST峡创</t>
  </si>
  <si>
    <t>002542.SZ</t>
  </si>
  <si>
    <t>中化岩土</t>
  </si>
  <si>
    <t>603007.SH</t>
  </si>
  <si>
    <t>*ST花王</t>
  </si>
  <si>
    <t>600288.SH</t>
  </si>
  <si>
    <t>大恒科技</t>
  </si>
  <si>
    <t>301419.SZ</t>
  </si>
  <si>
    <t>阿莱德</t>
  </si>
  <si>
    <t>603121.SH</t>
  </si>
  <si>
    <t>华培动力</t>
  </si>
  <si>
    <t>300943.SZ</t>
  </si>
  <si>
    <t>春晖智控</t>
  </si>
  <si>
    <t>300720.SZ</t>
  </si>
  <si>
    <t>海川智能</t>
  </si>
  <si>
    <t>603366.SH</t>
  </si>
  <si>
    <t>日出东方</t>
  </si>
  <si>
    <t>600327.SH</t>
  </si>
  <si>
    <t>大东方</t>
  </si>
  <si>
    <t>002692.SZ</t>
  </si>
  <si>
    <t>远程股份</t>
  </si>
  <si>
    <t>603016.SH</t>
  </si>
  <si>
    <t>新宏泰</t>
  </si>
  <si>
    <t>300427.SZ</t>
  </si>
  <si>
    <t>红相股份</t>
  </si>
  <si>
    <t>002846.SZ</t>
  </si>
  <si>
    <t>英联股份</t>
  </si>
  <si>
    <t>603990.SH</t>
  </si>
  <si>
    <t>麦迪科技</t>
  </si>
  <si>
    <t>300901.SZ</t>
  </si>
  <si>
    <t>中胤时尚</t>
  </si>
  <si>
    <t>603180.SH</t>
  </si>
  <si>
    <t>金牌家居</t>
  </si>
  <si>
    <t>300967.SZ</t>
  </si>
  <si>
    <t>晓鸣股份</t>
  </si>
  <si>
    <t>300980.SZ</t>
  </si>
  <si>
    <t>祥源新材</t>
  </si>
  <si>
    <t>002289.SZ</t>
  </si>
  <si>
    <t>*ST宇顺</t>
  </si>
  <si>
    <t>301119.SZ</t>
  </si>
  <si>
    <t>正强股份</t>
  </si>
  <si>
    <t>688558.SH</t>
  </si>
  <si>
    <t>国盛智科</t>
  </si>
  <si>
    <t>001207.SZ</t>
  </si>
  <si>
    <t>联科科技</t>
  </si>
  <si>
    <t>301317.SZ</t>
  </si>
  <si>
    <t>鑫磊股份</t>
  </si>
  <si>
    <t>002377.SZ</t>
  </si>
  <si>
    <t>国创高新</t>
  </si>
  <si>
    <t>001229.SZ</t>
  </si>
  <si>
    <t>魅视科技</t>
  </si>
  <si>
    <t>688201.SH</t>
  </si>
  <si>
    <t>信安世纪</t>
  </si>
  <si>
    <t>301160.SZ</t>
  </si>
  <si>
    <t>翔楼新材</t>
  </si>
  <si>
    <t>300933.SZ</t>
  </si>
  <si>
    <t>中辰股份</t>
  </si>
  <si>
    <t>300414.SZ</t>
  </si>
  <si>
    <t>中光防雷</t>
  </si>
  <si>
    <t>301278.SZ</t>
  </si>
  <si>
    <t>快可电子</t>
  </si>
  <si>
    <t>300694.SZ</t>
  </si>
  <si>
    <t>蠡湖股份</t>
  </si>
  <si>
    <t>002348.SZ</t>
  </si>
  <si>
    <t>高乐股份</t>
  </si>
  <si>
    <t>002278.SZ</t>
  </si>
  <si>
    <t>神开股份</t>
  </si>
  <si>
    <t>300449.SZ</t>
  </si>
  <si>
    <t>汉邦高科</t>
  </si>
  <si>
    <t>603196.SH</t>
  </si>
  <si>
    <t>日播时尚</t>
  </si>
  <si>
    <t>830839.BJ</t>
  </si>
  <si>
    <t>万通液压</t>
  </si>
  <si>
    <t>300942.SZ</t>
  </si>
  <si>
    <t>易瑞生物</t>
  </si>
  <si>
    <t>603106.SH</t>
  </si>
  <si>
    <t>恒银科技</t>
  </si>
  <si>
    <t>301139.SZ</t>
  </si>
  <si>
    <t>元道通信</t>
  </si>
  <si>
    <t>300227.SZ</t>
  </si>
  <si>
    <t>光韵达</t>
  </si>
  <si>
    <t>300985.SZ</t>
  </si>
  <si>
    <t>致远新能</t>
  </si>
  <si>
    <t>603928.SH</t>
  </si>
  <si>
    <t>兴业股份</t>
  </si>
  <si>
    <t>603991.SH</t>
  </si>
  <si>
    <t>至正股份</t>
  </si>
  <si>
    <t>300892.SZ</t>
  </si>
  <si>
    <t>品渥食品</t>
  </si>
  <si>
    <t>002631.SZ</t>
  </si>
  <si>
    <t>德尔未来</t>
  </si>
  <si>
    <t>603898.SH</t>
  </si>
  <si>
    <t>好莱客</t>
  </si>
  <si>
    <t>002112.SZ</t>
  </si>
  <si>
    <t>三变科技</t>
  </si>
  <si>
    <t>002103.SZ</t>
  </si>
  <si>
    <t>广博股份</t>
  </si>
  <si>
    <t>603215.SH</t>
  </si>
  <si>
    <t>比依股份</t>
  </si>
  <si>
    <t>603988.SH</t>
  </si>
  <si>
    <t>中电电机</t>
  </si>
  <si>
    <t>603030.SH</t>
  </si>
  <si>
    <t>全筑股份</t>
  </si>
  <si>
    <t>603421.SH</t>
  </si>
  <si>
    <t>鼎信通讯</t>
  </si>
  <si>
    <t>603559.SH</t>
  </si>
  <si>
    <t>ST通脉</t>
  </si>
  <si>
    <t>301256.SZ</t>
  </si>
  <si>
    <t>华融化学</t>
  </si>
  <si>
    <t>300021.SZ</t>
  </si>
  <si>
    <t>大禹节水</t>
  </si>
  <si>
    <t>300020.SZ</t>
  </si>
  <si>
    <t>ST银江</t>
  </si>
  <si>
    <t>002565.SZ</t>
  </si>
  <si>
    <t>顺灏股份</t>
  </si>
  <si>
    <t>688070.SH</t>
  </si>
  <si>
    <t>纵横股份</t>
  </si>
  <si>
    <t>838971.BJ</t>
  </si>
  <si>
    <t>天马新材</t>
  </si>
  <si>
    <t>300844.SZ</t>
  </si>
  <si>
    <t>山水比德</t>
  </si>
  <si>
    <t>688398.SH</t>
  </si>
  <si>
    <t>赛特新材</t>
  </si>
  <si>
    <t>600769.SH</t>
  </si>
  <si>
    <t>祥龙电业</t>
  </si>
  <si>
    <t>600470.SH</t>
  </si>
  <si>
    <t>六国化工</t>
  </si>
  <si>
    <t>300340.SZ</t>
  </si>
  <si>
    <t>科恒股份</t>
  </si>
  <si>
    <t>301356.SZ</t>
  </si>
  <si>
    <t>天振股份</t>
  </si>
  <si>
    <t>002663.SZ</t>
  </si>
  <si>
    <t>普邦股份</t>
  </si>
  <si>
    <t>830946.BJ</t>
  </si>
  <si>
    <t>森萱医药</t>
  </si>
  <si>
    <t>603822.SH</t>
  </si>
  <si>
    <t>嘉澳环保</t>
  </si>
  <si>
    <t>002772.SZ</t>
  </si>
  <si>
    <t>众兴菌业</t>
  </si>
  <si>
    <t>603079.SH</t>
  </si>
  <si>
    <t>圣达生物</t>
  </si>
  <si>
    <t>605080.SH</t>
  </si>
  <si>
    <t>浙江自然</t>
  </si>
  <si>
    <t>300195.SZ</t>
  </si>
  <si>
    <t>长荣股份</t>
  </si>
  <si>
    <t>603869.SH</t>
  </si>
  <si>
    <t>ST智知</t>
  </si>
  <si>
    <t>002995.SZ</t>
  </si>
  <si>
    <t>天地在线</t>
  </si>
  <si>
    <t>832735.BJ</t>
  </si>
  <si>
    <t>德源药业</t>
  </si>
  <si>
    <t>003010.SZ</t>
  </si>
  <si>
    <t>若羽臣</t>
  </si>
  <si>
    <t>300528.SZ</t>
  </si>
  <si>
    <t>幸福蓝海</t>
  </si>
  <si>
    <t>600800.SH</t>
  </si>
  <si>
    <t>渤海化学</t>
  </si>
  <si>
    <t>600743.SH</t>
  </si>
  <si>
    <t>华远控股</t>
  </si>
  <si>
    <t>002647.SZ</t>
  </si>
  <si>
    <t>*ST仁东</t>
  </si>
  <si>
    <t>600322.SH</t>
  </si>
  <si>
    <t>津投城开</t>
  </si>
  <si>
    <t>000782.SZ</t>
  </si>
  <si>
    <t>恒申新材</t>
  </si>
  <si>
    <t>600262.SH</t>
  </si>
  <si>
    <t>北方股份</t>
  </si>
  <si>
    <t>603966.SH</t>
  </si>
  <si>
    <t>法兰泰克</t>
  </si>
  <si>
    <t>688285.SH</t>
  </si>
  <si>
    <t>高铁电气</t>
  </si>
  <si>
    <t>835985.BJ</t>
  </si>
  <si>
    <t>海泰新能</t>
  </si>
  <si>
    <t>603351.SH</t>
  </si>
  <si>
    <t>威尔药业</t>
  </si>
  <si>
    <t>605028.SH</t>
  </si>
  <si>
    <t>世茂能源</t>
  </si>
  <si>
    <t>603500.SH</t>
  </si>
  <si>
    <t>祥和实业</t>
  </si>
  <si>
    <t>688480.SH</t>
  </si>
  <si>
    <t>赛恩斯</t>
  </si>
  <si>
    <t>603038.SH</t>
  </si>
  <si>
    <t>华立股份</t>
  </si>
  <si>
    <t>688365.SH</t>
  </si>
  <si>
    <t>光云科技</t>
  </si>
  <si>
    <t>301379.SZ</t>
  </si>
  <si>
    <t>天山电子</t>
  </si>
  <si>
    <t>301315.SZ</t>
  </si>
  <si>
    <t>威士顿</t>
  </si>
  <si>
    <t>002403.SZ</t>
  </si>
  <si>
    <t>爱仕达</t>
  </si>
  <si>
    <t>600405.SH</t>
  </si>
  <si>
    <t>动力源</t>
  </si>
  <si>
    <t>603586.SH</t>
  </si>
  <si>
    <t>金麒麟</t>
  </si>
  <si>
    <t>605398.SH</t>
  </si>
  <si>
    <t>新炬网络</t>
  </si>
  <si>
    <t>300952.SZ</t>
  </si>
  <si>
    <t>恒辉安防</t>
  </si>
  <si>
    <t>300945.SZ</t>
  </si>
  <si>
    <t>曼卡龙</t>
  </si>
  <si>
    <t>836247.BJ</t>
  </si>
  <si>
    <t>华密新材</t>
  </si>
  <si>
    <t>300032.SZ</t>
  </si>
  <si>
    <t>金龙机电</t>
  </si>
  <si>
    <t>603095.SH</t>
  </si>
  <si>
    <t>越剑智能</t>
  </si>
  <si>
    <t>603607.SH</t>
  </si>
  <si>
    <t>京华激光</t>
  </si>
  <si>
    <t>603956.SH</t>
  </si>
  <si>
    <t>威派格</t>
  </si>
  <si>
    <t>000850.SZ</t>
  </si>
  <si>
    <t>华茂股份</t>
  </si>
  <si>
    <t>301011.SZ</t>
  </si>
  <si>
    <t>华立科技</t>
  </si>
  <si>
    <t>002989.SZ</t>
  </si>
  <si>
    <t>中天精装</t>
  </si>
  <si>
    <t>002976.SZ</t>
  </si>
  <si>
    <t>瑞玛精密</t>
  </si>
  <si>
    <t>688656.SH</t>
  </si>
  <si>
    <t>浩欧博</t>
  </si>
  <si>
    <t>600527.SH</t>
  </si>
  <si>
    <t>江南高纤</t>
  </si>
  <si>
    <t>833533.BJ</t>
  </si>
  <si>
    <t>骏创科技</t>
  </si>
  <si>
    <t>002134.SZ</t>
  </si>
  <si>
    <t>天津普林</t>
  </si>
  <si>
    <t>688292.SH</t>
  </si>
  <si>
    <t>浩瀚深度</t>
  </si>
  <si>
    <t>301186.SZ</t>
  </si>
  <si>
    <t>超达装备</t>
  </si>
  <si>
    <t>002580.SZ</t>
  </si>
  <si>
    <t>圣阳股份</t>
  </si>
  <si>
    <t>600358.SH</t>
  </si>
  <si>
    <t>ST联合</t>
  </si>
  <si>
    <t>600793.SH</t>
  </si>
  <si>
    <t>宜宾纸业</t>
  </si>
  <si>
    <t>603759.SH</t>
  </si>
  <si>
    <t>海天股份</t>
  </si>
  <si>
    <t>002480.SZ</t>
  </si>
  <si>
    <t>新筑股份</t>
  </si>
  <si>
    <t>002628.SZ</t>
  </si>
  <si>
    <t>成都路桥</t>
  </si>
  <si>
    <t>301302.SZ</t>
  </si>
  <si>
    <t>华如科技</t>
  </si>
  <si>
    <t>600191.SH</t>
  </si>
  <si>
    <t>华资实业</t>
  </si>
  <si>
    <t>300421.SZ</t>
  </si>
  <si>
    <t>力星股份</t>
  </si>
  <si>
    <t>600506.SH</t>
  </si>
  <si>
    <t>统一股份</t>
  </si>
  <si>
    <t>002730.SZ</t>
  </si>
  <si>
    <t>电光科技</t>
  </si>
  <si>
    <t>600467.SH</t>
  </si>
  <si>
    <t>好当家</t>
  </si>
  <si>
    <t>688168.SH</t>
  </si>
  <si>
    <t>安博通</t>
  </si>
  <si>
    <t>600693.SH</t>
  </si>
  <si>
    <t>东百集团</t>
  </si>
  <si>
    <t>600668.SH</t>
  </si>
  <si>
    <t>尖峰集团</t>
  </si>
  <si>
    <t>605259.SH</t>
  </si>
  <si>
    <t>绿田机械</t>
  </si>
  <si>
    <t>605318.SH</t>
  </si>
  <si>
    <t>法狮龙</t>
  </si>
  <si>
    <t>000701.SZ</t>
  </si>
  <si>
    <t>厦门信达</t>
  </si>
  <si>
    <t>002694.SZ</t>
  </si>
  <si>
    <t>顾地科技</t>
  </si>
  <si>
    <t>839790.BJ</t>
  </si>
  <si>
    <t>联迪信息</t>
  </si>
  <si>
    <t>002172.SZ</t>
  </si>
  <si>
    <t>澳洋健康</t>
  </si>
  <si>
    <t>603900.SH</t>
  </si>
  <si>
    <t>莱绅通灵</t>
  </si>
  <si>
    <t>301128.SZ</t>
  </si>
  <si>
    <t>强瑞技术</t>
  </si>
  <si>
    <t>000042.SZ</t>
  </si>
  <si>
    <t>中洲控股</t>
  </si>
  <si>
    <t>600568.SH</t>
  </si>
  <si>
    <t>ST中珠</t>
  </si>
  <si>
    <t>831689.BJ</t>
  </si>
  <si>
    <t>克莱特</t>
  </si>
  <si>
    <t>002323.SZ</t>
  </si>
  <si>
    <t>雅博股份</t>
  </si>
  <si>
    <t>300960.SZ</t>
  </si>
  <si>
    <t>通业科技</t>
  </si>
  <si>
    <t>301013.SZ</t>
  </si>
  <si>
    <t>利和兴</t>
  </si>
  <si>
    <t>603978.SH</t>
  </si>
  <si>
    <t>深圳新星</t>
  </si>
  <si>
    <t>301428.SZ</t>
  </si>
  <si>
    <t>世纪恒通</t>
  </si>
  <si>
    <t>688325.SH</t>
  </si>
  <si>
    <t>赛微微电</t>
  </si>
  <si>
    <t>300489.SZ</t>
  </si>
  <si>
    <t>光智科技</t>
  </si>
  <si>
    <t>000037.SZ</t>
  </si>
  <si>
    <t>深南电A</t>
  </si>
  <si>
    <t>301201.SZ</t>
  </si>
  <si>
    <t>诚达药业</t>
  </si>
  <si>
    <t>300804.SZ</t>
  </si>
  <si>
    <t>广康生化</t>
  </si>
  <si>
    <t>837821.BJ</t>
  </si>
  <si>
    <t>则成电子</t>
  </si>
  <si>
    <t>837006.BJ</t>
  </si>
  <si>
    <t>晟楠科技</t>
  </si>
  <si>
    <t>430510.BJ</t>
  </si>
  <si>
    <t>丰光精密</t>
  </si>
  <si>
    <t>000068.SZ</t>
  </si>
  <si>
    <t>华控赛格</t>
  </si>
  <si>
    <t>002951.SZ</t>
  </si>
  <si>
    <t>金时科技</t>
  </si>
  <si>
    <t>873593.BJ</t>
  </si>
  <si>
    <t>鼎智科技</t>
  </si>
  <si>
    <t>300247.SZ</t>
  </si>
  <si>
    <t>融捷健康</t>
  </si>
  <si>
    <t>301223.SZ</t>
  </si>
  <si>
    <t>中荣股份</t>
  </si>
  <si>
    <t>688176.SH</t>
  </si>
  <si>
    <t>亚虹医药-U</t>
  </si>
  <si>
    <t>002269.SZ</t>
  </si>
  <si>
    <t>美邦服饰</t>
  </si>
  <si>
    <t>837592.BJ</t>
  </si>
  <si>
    <t>华信永道</t>
  </si>
  <si>
    <t>605055.SH</t>
  </si>
  <si>
    <t>迎丰股份</t>
  </si>
  <si>
    <t>002931.SZ</t>
  </si>
  <si>
    <t>锋龙股份</t>
  </si>
  <si>
    <t>605336.SH</t>
  </si>
  <si>
    <t>帅丰电器</t>
  </si>
  <si>
    <t>000533.SZ</t>
  </si>
  <si>
    <t>顺钠股份</t>
  </si>
  <si>
    <t>002868.SZ</t>
  </si>
  <si>
    <t>*ST绿康</t>
  </si>
  <si>
    <t>688500.SH</t>
  </si>
  <si>
    <t>慧辰股份</t>
  </si>
  <si>
    <t>300266.SZ</t>
  </si>
  <si>
    <t>兴源环境</t>
  </si>
  <si>
    <t>688238.SH</t>
  </si>
  <si>
    <t>和元生物</t>
  </si>
  <si>
    <t>600503.SH</t>
  </si>
  <si>
    <t>华丽家族</t>
  </si>
  <si>
    <t>600530.SH</t>
  </si>
  <si>
    <t>交大昂立</t>
  </si>
  <si>
    <t>603776.SH</t>
  </si>
  <si>
    <t>永安行</t>
  </si>
  <si>
    <t>002259.SZ</t>
  </si>
  <si>
    <t>升达林业</t>
  </si>
  <si>
    <t>688330.SH</t>
  </si>
  <si>
    <t>宏力达</t>
  </si>
  <si>
    <t>300984.SZ</t>
  </si>
  <si>
    <t>金沃股份</t>
  </si>
  <si>
    <t>301220.SZ</t>
  </si>
  <si>
    <t>亚香股份</t>
  </si>
  <si>
    <t>603020.SH</t>
  </si>
  <si>
    <t>爱普股份</t>
  </si>
  <si>
    <t>603648.SH</t>
  </si>
  <si>
    <t>畅联股份</t>
  </si>
  <si>
    <t>002178.SZ</t>
  </si>
  <si>
    <t>延华智能</t>
  </si>
  <si>
    <t>300521.SZ</t>
  </si>
  <si>
    <t>爱司凯</t>
  </si>
  <si>
    <t>301270.SZ</t>
  </si>
  <si>
    <t>汉仪股份</t>
  </si>
  <si>
    <t>603130.SH</t>
  </si>
  <si>
    <t>云中马</t>
  </si>
  <si>
    <t>300326.SZ</t>
  </si>
  <si>
    <t>ST凯利</t>
  </si>
  <si>
    <t>603499.SH</t>
  </si>
  <si>
    <t>翔港科技</t>
  </si>
  <si>
    <t>605588.SH</t>
  </si>
  <si>
    <t>冠石科技</t>
  </si>
  <si>
    <t>600375.SH</t>
  </si>
  <si>
    <t>汉马科技</t>
  </si>
  <si>
    <t>300245.SZ</t>
  </si>
  <si>
    <t>天玑科技</t>
  </si>
  <si>
    <t>600838.SH</t>
  </si>
  <si>
    <t>上海九百</t>
  </si>
  <si>
    <t>300272.SZ</t>
  </si>
  <si>
    <t>开能健康</t>
  </si>
  <si>
    <t>600638.SH</t>
  </si>
  <si>
    <t>新黄浦</t>
  </si>
  <si>
    <t>600624.SH</t>
  </si>
  <si>
    <t>复旦复华</t>
  </si>
  <si>
    <t>002561.SZ</t>
  </si>
  <si>
    <t>徐家汇</t>
  </si>
  <si>
    <t>002451.SZ</t>
  </si>
  <si>
    <t>摩恩电气</t>
  </si>
  <si>
    <t>600187.SH</t>
  </si>
  <si>
    <t>国中水务</t>
  </si>
  <si>
    <t>603828.SH</t>
  </si>
  <si>
    <t>ST柯利达</t>
  </si>
  <si>
    <t>600610.SH</t>
  </si>
  <si>
    <t>中毅达</t>
  </si>
  <si>
    <t>600067.SH</t>
  </si>
  <si>
    <t>冠城新材</t>
  </si>
  <si>
    <t>300609.SZ</t>
  </si>
  <si>
    <t>汇纳科技</t>
  </si>
  <si>
    <t>301369.SZ</t>
  </si>
  <si>
    <t>联动科技</t>
  </si>
  <si>
    <t>603987.SH</t>
  </si>
  <si>
    <t>康德莱</t>
  </si>
  <si>
    <t>600676.SH</t>
  </si>
  <si>
    <t>交运股份</t>
  </si>
  <si>
    <t>001212.SZ</t>
  </si>
  <si>
    <t>中旗新材</t>
  </si>
  <si>
    <t>600650.SH</t>
  </si>
  <si>
    <t>锦江在线</t>
  </si>
  <si>
    <t>300959.SZ</t>
  </si>
  <si>
    <t>线上线下</t>
  </si>
  <si>
    <t>600622.SH</t>
  </si>
  <si>
    <t>光大嘉宝</t>
  </si>
  <si>
    <t>688286.SH</t>
  </si>
  <si>
    <t>敏芯股份</t>
  </si>
  <si>
    <t>300836.SZ</t>
  </si>
  <si>
    <t>佰奥智能</t>
  </si>
  <si>
    <t>002370.SZ</t>
  </si>
  <si>
    <t>亚太药业</t>
  </si>
  <si>
    <t>002040.SZ</t>
  </si>
  <si>
    <t>南京港</t>
  </si>
  <si>
    <t>300091.SZ</t>
  </si>
  <si>
    <t>金通灵</t>
  </si>
  <si>
    <t>300994.SZ</t>
  </si>
  <si>
    <t>久祺股份</t>
  </si>
  <si>
    <t>603601.SH</t>
  </si>
  <si>
    <t>再升科技</t>
  </si>
  <si>
    <t>830779.BJ</t>
  </si>
  <si>
    <t>武汉蓝电</t>
  </si>
  <si>
    <t>603232.SH</t>
  </si>
  <si>
    <t>格尔软件</t>
  </si>
  <si>
    <t>002412.SZ</t>
  </si>
  <si>
    <t>汉森制药</t>
  </si>
  <si>
    <t>300963.SZ</t>
  </si>
  <si>
    <t>中洲特材</t>
  </si>
  <si>
    <t>605006.SH</t>
  </si>
  <si>
    <t>山东玻纤</t>
  </si>
  <si>
    <t>836720.BJ</t>
  </si>
  <si>
    <t>吉冈精密</t>
  </si>
  <si>
    <t>688722.SH</t>
  </si>
  <si>
    <t>同益中</t>
  </si>
  <si>
    <t>688560.SH</t>
  </si>
  <si>
    <t>明冠新材</t>
  </si>
  <si>
    <t>603716.SH</t>
  </si>
  <si>
    <t>塞力医疗</t>
  </si>
  <si>
    <t>002474.SZ</t>
  </si>
  <si>
    <t>榕基软件</t>
  </si>
  <si>
    <t>300805.SZ</t>
  </si>
  <si>
    <t>电声股份</t>
  </si>
  <si>
    <t>600439.SH</t>
  </si>
  <si>
    <t>瑞贝卡</t>
  </si>
  <si>
    <t>002630.SZ</t>
  </si>
  <si>
    <t>ST华西</t>
  </si>
  <si>
    <t>000554.SZ</t>
  </si>
  <si>
    <t>泰山石油</t>
  </si>
  <si>
    <t>300996.SZ</t>
  </si>
  <si>
    <t>普联软件</t>
  </si>
  <si>
    <t>000520.SZ</t>
  </si>
  <si>
    <t>凤凰航运</t>
  </si>
  <si>
    <t>000639.SZ</t>
  </si>
  <si>
    <t>西王食品</t>
  </si>
  <si>
    <t>600858.SH</t>
  </si>
  <si>
    <t>银座股份</t>
  </si>
  <si>
    <t>300150.SZ</t>
  </si>
  <si>
    <t>世纪瑞尔</t>
  </si>
  <si>
    <t>002638.SZ</t>
  </si>
  <si>
    <t>勤上股份</t>
  </si>
  <si>
    <t>688291.SH</t>
  </si>
  <si>
    <t>金橙子</t>
  </si>
  <si>
    <t>300157.SZ</t>
  </si>
  <si>
    <t>新锦动力</t>
  </si>
  <si>
    <t>603066.SH</t>
  </si>
  <si>
    <t>音飞储存</t>
  </si>
  <si>
    <t>301209.SZ</t>
  </si>
  <si>
    <t>联合化学</t>
  </si>
  <si>
    <t>003016.SZ</t>
  </si>
  <si>
    <t>欣贺股份</t>
  </si>
  <si>
    <t>600715.SH</t>
  </si>
  <si>
    <t>文投控股</t>
  </si>
  <si>
    <t>301021.SZ</t>
  </si>
  <si>
    <t>英诺激光</t>
  </si>
  <si>
    <t>603887.SH</t>
  </si>
  <si>
    <t>城地香江</t>
  </si>
  <si>
    <t>002596.SZ</t>
  </si>
  <si>
    <t>海南瑞泽</t>
  </si>
  <si>
    <t>000892.SZ</t>
  </si>
  <si>
    <t>欢瑞世纪</t>
  </si>
  <si>
    <t>603527.SH</t>
  </si>
  <si>
    <t>众源新材</t>
  </si>
  <si>
    <t>300652.SZ</t>
  </si>
  <si>
    <t>雷迪克</t>
  </si>
  <si>
    <t>300491.SZ</t>
  </si>
  <si>
    <t>通合科技</t>
  </si>
  <si>
    <t>300995.SZ</t>
  </si>
  <si>
    <t>奇德新材</t>
  </si>
  <si>
    <t>603982.SH</t>
  </si>
  <si>
    <t>泉峰汽车</t>
  </si>
  <si>
    <t>301093.SZ</t>
  </si>
  <si>
    <t>华兰股份</t>
  </si>
  <si>
    <t>603811.SH</t>
  </si>
  <si>
    <t>诚意药业</t>
  </si>
  <si>
    <t>300904.SZ</t>
  </si>
  <si>
    <t>威力传动</t>
  </si>
  <si>
    <t>300006.SZ</t>
  </si>
  <si>
    <t>莱美药业</t>
  </si>
  <si>
    <t>002213.SZ</t>
  </si>
  <si>
    <t>大为股份</t>
  </si>
  <si>
    <t>300484.SZ</t>
  </si>
  <si>
    <t>蓝海华腾</t>
  </si>
  <si>
    <t>300154.SZ</t>
  </si>
  <si>
    <t>瑞凌股份</t>
  </si>
  <si>
    <t>600714.SH</t>
  </si>
  <si>
    <t>金瑞矿业</t>
  </si>
  <si>
    <t>301320.SZ</t>
  </si>
  <si>
    <t>豪江智能</t>
  </si>
  <si>
    <t>003033.SZ</t>
  </si>
  <si>
    <t>征和工业</t>
  </si>
  <si>
    <t>000599.SZ</t>
  </si>
  <si>
    <t>青岛双星</t>
  </si>
  <si>
    <t>002355.SZ</t>
  </si>
  <si>
    <t>兴民智通</t>
  </si>
  <si>
    <t>603836.SH</t>
  </si>
  <si>
    <t>海程邦达</t>
  </si>
  <si>
    <t>300950.SZ</t>
  </si>
  <si>
    <t>德固特</t>
  </si>
  <si>
    <t>003002.SZ</t>
  </si>
  <si>
    <t>壶化股份</t>
  </si>
  <si>
    <t>000889.SZ</t>
  </si>
  <si>
    <t>中嘉博创</t>
  </si>
  <si>
    <t>301380.SZ</t>
  </si>
  <si>
    <t>挖金客</t>
  </si>
  <si>
    <t>002137.SZ</t>
  </si>
  <si>
    <t>实益达</t>
  </si>
  <si>
    <t>300399.SZ</t>
  </si>
  <si>
    <t>天利科技</t>
  </si>
  <si>
    <t>688633.SH</t>
  </si>
  <si>
    <t>星球石墨</t>
  </si>
  <si>
    <t>603116.SH</t>
  </si>
  <si>
    <t>红蜻蜓</t>
  </si>
  <si>
    <t>000793.SZ</t>
  </si>
  <si>
    <t>ST华闻</t>
  </si>
  <si>
    <t>301106.SZ</t>
  </si>
  <si>
    <t>骏成科技</t>
  </si>
  <si>
    <t>002160.SZ</t>
  </si>
  <si>
    <t>常铝股份</t>
  </si>
  <si>
    <t>001222.SZ</t>
  </si>
  <si>
    <t>源飞宠物</t>
  </si>
  <si>
    <t>603933.SH</t>
  </si>
  <si>
    <t>睿能科技</t>
  </si>
  <si>
    <t>300081.SZ</t>
  </si>
  <si>
    <t>恒信东方</t>
  </si>
  <si>
    <t>002186.SZ</t>
  </si>
  <si>
    <t>全聚德</t>
  </si>
  <si>
    <t>600593.SH</t>
  </si>
  <si>
    <t>大连圣亚</t>
  </si>
  <si>
    <t>603101.SH</t>
  </si>
  <si>
    <t>汇嘉时代</t>
  </si>
  <si>
    <t>301138.SZ</t>
  </si>
  <si>
    <t>华研精机</t>
  </si>
  <si>
    <t>600386.SH</t>
  </si>
  <si>
    <t>北巴传媒</t>
  </si>
  <si>
    <t>301258.SZ</t>
  </si>
  <si>
    <t>富士莱</t>
  </si>
  <si>
    <t>430418.BJ</t>
  </si>
  <si>
    <t>苏轴股份</t>
  </si>
  <si>
    <t>300187.SZ</t>
  </si>
  <si>
    <t>永清环保</t>
  </si>
  <si>
    <t>301026.SZ</t>
  </si>
  <si>
    <t>浩通科技</t>
  </si>
  <si>
    <t>300727.SZ</t>
  </si>
  <si>
    <t>润禾材料</t>
  </si>
  <si>
    <t>002586.SZ</t>
  </si>
  <si>
    <t>*ST围海</t>
  </si>
  <si>
    <t>300840.SZ</t>
  </si>
  <si>
    <t>酷特智能</t>
  </si>
  <si>
    <t>603949.SH</t>
  </si>
  <si>
    <t>雪龙集团</t>
  </si>
  <si>
    <t>600152.SH</t>
  </si>
  <si>
    <t>维科技术</t>
  </si>
  <si>
    <t>603677.SH</t>
  </si>
  <si>
    <t>奇精机械</t>
  </si>
  <si>
    <t>002981.SZ</t>
  </si>
  <si>
    <t>朝阳科技</t>
  </si>
  <si>
    <t>300810.SZ</t>
  </si>
  <si>
    <t>中科海讯</t>
  </si>
  <si>
    <t>001205.SZ</t>
  </si>
  <si>
    <t>盛航股份</t>
  </si>
  <si>
    <t>833284.BJ</t>
  </si>
  <si>
    <t>灵鸽科技</t>
  </si>
  <si>
    <t>300898.SZ</t>
  </si>
  <si>
    <t>熊猫乳品</t>
  </si>
  <si>
    <t>688073.SH</t>
  </si>
  <si>
    <t>毕得医药</t>
  </si>
  <si>
    <t>688317.SH</t>
  </si>
  <si>
    <t>之江生物</t>
  </si>
  <si>
    <t>300819.SZ</t>
  </si>
  <si>
    <t>聚杰微纤</t>
  </si>
  <si>
    <t>003025.SZ</t>
  </si>
  <si>
    <t>思进智能</t>
  </si>
  <si>
    <t>002286.SZ</t>
  </si>
  <si>
    <t>保龄宝</t>
  </si>
  <si>
    <t>603856.SH</t>
  </si>
  <si>
    <t>东宏股份</t>
  </si>
  <si>
    <t>002688.SZ</t>
  </si>
  <si>
    <t>金河生物</t>
  </si>
  <si>
    <t>002661.SZ</t>
  </si>
  <si>
    <t>克明食品</t>
  </si>
  <si>
    <t>300927.SZ</t>
  </si>
  <si>
    <t>江天化学</t>
  </si>
  <si>
    <t>603115.SH</t>
  </si>
  <si>
    <t>海星股份</t>
  </si>
  <si>
    <t>002175.SZ</t>
  </si>
  <si>
    <t>东方智造</t>
  </si>
  <si>
    <t>002899.SZ</t>
  </si>
  <si>
    <t>英派斯</t>
  </si>
  <si>
    <t>600712.SH</t>
  </si>
  <si>
    <t>南宁百货</t>
  </si>
  <si>
    <t>000421.SZ</t>
  </si>
  <si>
    <t>南京公用</t>
  </si>
  <si>
    <t>600889.SH</t>
  </si>
  <si>
    <t>南京化纤</t>
  </si>
  <si>
    <t>002431.SZ</t>
  </si>
  <si>
    <t>棕榈股份</t>
  </si>
  <si>
    <t>300631.SZ</t>
  </si>
  <si>
    <t>久吾高科</t>
  </si>
  <si>
    <t>002165.SZ</t>
  </si>
  <si>
    <t>红宝丽</t>
  </si>
  <si>
    <t>000803.SZ</t>
  </si>
  <si>
    <t>山高环能</t>
  </si>
  <si>
    <t>832171.BJ</t>
  </si>
  <si>
    <t>志晟信息</t>
  </si>
  <si>
    <t>300299.SZ</t>
  </si>
  <si>
    <t>富春股份</t>
  </si>
  <si>
    <t>300884.SZ</t>
  </si>
  <si>
    <t>狄耐克</t>
  </si>
  <si>
    <t>603916.SH</t>
  </si>
  <si>
    <t>苏博特</t>
  </si>
  <si>
    <t>688358.SH</t>
  </si>
  <si>
    <t>祥生医疗</t>
  </si>
  <si>
    <t>300583.SZ</t>
  </si>
  <si>
    <t>赛托生物</t>
  </si>
  <si>
    <t>603136.SH</t>
  </si>
  <si>
    <t>天目湖</t>
  </si>
  <si>
    <t>600135.SH</t>
  </si>
  <si>
    <t>乐凯胶片</t>
  </si>
  <si>
    <t>301036.SZ</t>
  </si>
  <si>
    <t>双乐股份</t>
  </si>
  <si>
    <t>300400.SZ</t>
  </si>
  <si>
    <t>劲拓股份</t>
  </si>
  <si>
    <t>002343.SZ</t>
  </si>
  <si>
    <t>慈文传媒</t>
  </si>
  <si>
    <t>300485.SZ</t>
  </si>
  <si>
    <t>赛升药业</t>
  </si>
  <si>
    <t>002560.SZ</t>
  </si>
  <si>
    <t>通达股份</t>
  </si>
  <si>
    <t>600594.SH</t>
  </si>
  <si>
    <t>益佰制药</t>
  </si>
  <si>
    <t>002107.SZ</t>
  </si>
  <si>
    <t>沃华医药</t>
  </si>
  <si>
    <t>832885.BJ</t>
  </si>
  <si>
    <t>星辰科技</t>
  </si>
  <si>
    <t>300022.SZ</t>
  </si>
  <si>
    <t>吉峰科技</t>
  </si>
  <si>
    <t>688057.SH</t>
  </si>
  <si>
    <t>金达莱</t>
  </si>
  <si>
    <t>300018.SZ</t>
  </si>
  <si>
    <t>中元股份</t>
  </si>
  <si>
    <t>002272.SZ</t>
  </si>
  <si>
    <t>川润股份</t>
  </si>
  <si>
    <t>300983.SZ</t>
  </si>
  <si>
    <t>尤安设计</t>
  </si>
  <si>
    <t>300078.SZ</t>
  </si>
  <si>
    <t>思创医惠</t>
  </si>
  <si>
    <t>603286.SH</t>
  </si>
  <si>
    <t>日盈电子</t>
  </si>
  <si>
    <t>688682.SH</t>
  </si>
  <si>
    <t>霍莱沃</t>
  </si>
  <si>
    <t>300214.SZ</t>
  </si>
  <si>
    <t>日科化学</t>
  </si>
  <si>
    <t>600281.SH</t>
  </si>
  <si>
    <t>华阳新材</t>
  </si>
  <si>
    <t>300715.SZ</t>
  </si>
  <si>
    <t>凯伦股份</t>
  </si>
  <si>
    <t>001206.SZ</t>
  </si>
  <si>
    <t>依依股份</t>
  </si>
  <si>
    <t>002860.SZ</t>
  </si>
  <si>
    <t>星帅尔</t>
  </si>
  <si>
    <t>301228.SZ</t>
  </si>
  <si>
    <t>实朴检测</t>
  </si>
  <si>
    <t>002731.SZ</t>
  </si>
  <si>
    <t>萃华珠宝</t>
  </si>
  <si>
    <t>600249.SH</t>
  </si>
  <si>
    <t>两面针</t>
  </si>
  <si>
    <t>300424.SZ</t>
  </si>
  <si>
    <t>航新科技</t>
  </si>
  <si>
    <t>600192.SH</t>
  </si>
  <si>
    <t>长城电工</t>
  </si>
  <si>
    <t>688419.SH</t>
  </si>
  <si>
    <t>耐科装备</t>
  </si>
  <si>
    <t>300483.SZ</t>
  </si>
  <si>
    <t>首华燃气</t>
  </si>
  <si>
    <t>300554.SZ</t>
  </si>
  <si>
    <t>三超新材</t>
  </si>
  <si>
    <t>002852.SZ</t>
  </si>
  <si>
    <t>道道全</t>
  </si>
  <si>
    <t>688191.SH</t>
  </si>
  <si>
    <t>智洋创新</t>
  </si>
  <si>
    <t>001367.SZ</t>
  </si>
  <si>
    <t>海森药业</t>
  </si>
  <si>
    <t>688662.SH</t>
  </si>
  <si>
    <t>富信科技</t>
  </si>
  <si>
    <t>300368.SZ</t>
  </si>
  <si>
    <t>汇金股份</t>
  </si>
  <si>
    <t>002443.SZ</t>
  </si>
  <si>
    <t>金洲管道</t>
  </si>
  <si>
    <t>300092.SZ</t>
  </si>
  <si>
    <t>科新机电</t>
  </si>
  <si>
    <t>002725.SZ</t>
  </si>
  <si>
    <t>跃岭股份</t>
  </si>
  <si>
    <t>301399.SZ</t>
  </si>
  <si>
    <t>英特科技</t>
  </si>
  <si>
    <t>605500.SH</t>
  </si>
  <si>
    <t>森林包装</t>
  </si>
  <si>
    <t>300283.SZ</t>
  </si>
  <si>
    <t>温州宏丰</t>
  </si>
  <si>
    <t>603579.SH</t>
  </si>
  <si>
    <t>荣泰健康</t>
  </si>
  <si>
    <t>603268.SH</t>
  </si>
  <si>
    <t>*ST松发</t>
  </si>
  <si>
    <t>300591.SZ</t>
  </si>
  <si>
    <t>万里马</t>
  </si>
  <si>
    <t>603602.SH</t>
  </si>
  <si>
    <t>纵横通信</t>
  </si>
  <si>
    <t>000838.SZ</t>
  </si>
  <si>
    <t>财信发展</t>
  </si>
  <si>
    <t>600653.SH</t>
  </si>
  <si>
    <t>申华控股</t>
  </si>
  <si>
    <t>603980.SH</t>
  </si>
  <si>
    <t>吉华集团</t>
  </si>
  <si>
    <t>688788.SH</t>
  </si>
  <si>
    <t>科思科技</t>
  </si>
  <si>
    <t>002551.SZ</t>
  </si>
  <si>
    <t>尚荣医疗</t>
  </si>
  <si>
    <t>300871.SZ</t>
  </si>
  <si>
    <t>回盛生物</t>
  </si>
  <si>
    <t>000626.SZ</t>
  </si>
  <si>
    <t>远大控股</t>
  </si>
  <si>
    <t>301077.SZ</t>
  </si>
  <si>
    <t>星华新材</t>
  </si>
  <si>
    <t>300335.SZ</t>
  </si>
  <si>
    <t>迪森股份</t>
  </si>
  <si>
    <t>300774.SZ</t>
  </si>
  <si>
    <t>倍杰特</t>
  </si>
  <si>
    <t>688377.SH</t>
  </si>
  <si>
    <t>迪威尔</t>
  </si>
  <si>
    <t>300897.SZ</t>
  </si>
  <si>
    <t>山科智能</t>
  </si>
  <si>
    <t>002363.SZ</t>
  </si>
  <si>
    <t>隆基机械</t>
  </si>
  <si>
    <t>300648.SZ</t>
  </si>
  <si>
    <t>星云股份</t>
  </si>
  <si>
    <t>688680.SH</t>
  </si>
  <si>
    <t>海优新材</t>
  </si>
  <si>
    <t>300221.SZ</t>
  </si>
  <si>
    <t>银禧科技</t>
  </si>
  <si>
    <t>605162.SH</t>
  </si>
  <si>
    <t>新中港</t>
  </si>
  <si>
    <t>300440.SZ</t>
  </si>
  <si>
    <t>运达科技</t>
  </si>
  <si>
    <t>301121.SZ</t>
  </si>
  <si>
    <t>紫建电子</t>
  </si>
  <si>
    <t>872190.BJ</t>
  </si>
  <si>
    <t>雷神科技</t>
  </si>
  <si>
    <t>300767.SZ</t>
  </si>
  <si>
    <t>震安科技</t>
  </si>
  <si>
    <t>001268.SZ</t>
  </si>
  <si>
    <t>联合精密</t>
  </si>
  <si>
    <t>002227.SZ</t>
  </si>
  <si>
    <t>奥特迅</t>
  </si>
  <si>
    <t>603330.SH</t>
  </si>
  <si>
    <t>天洋新材</t>
  </si>
  <si>
    <t>300616.SZ</t>
  </si>
  <si>
    <t>尚品宅配</t>
  </si>
  <si>
    <t>600076.SH</t>
  </si>
  <si>
    <t>康欣新材</t>
  </si>
  <si>
    <t>300004.SZ</t>
  </si>
  <si>
    <t>南风股份</t>
  </si>
  <si>
    <t>300333.SZ</t>
  </si>
  <si>
    <t>兆日科技</t>
  </si>
  <si>
    <t>688080.SH</t>
  </si>
  <si>
    <t>映翰通</t>
  </si>
  <si>
    <t>000716.SZ</t>
  </si>
  <si>
    <t>黑芝麻</t>
  </si>
  <si>
    <t>002829.SZ</t>
  </si>
  <si>
    <t>星网宇达</t>
  </si>
  <si>
    <t>603333.SH</t>
  </si>
  <si>
    <t>尚纬股份</t>
  </si>
  <si>
    <t>002905.SZ</t>
  </si>
  <si>
    <t>金逸影视</t>
  </si>
  <si>
    <t>300311.SZ</t>
  </si>
  <si>
    <t>ST任子行</t>
  </si>
  <si>
    <t>600965.SH</t>
  </si>
  <si>
    <t>福成股份</t>
  </si>
  <si>
    <t>603726.SH</t>
  </si>
  <si>
    <t>朗迪集团</t>
  </si>
  <si>
    <t>301213.SZ</t>
  </si>
  <si>
    <t>观想科技</t>
  </si>
  <si>
    <t>002256.SZ</t>
  </si>
  <si>
    <t>兆新股份</t>
  </si>
  <si>
    <t>300965.SZ</t>
  </si>
  <si>
    <t>恒宇信通</t>
  </si>
  <si>
    <t>300250.SZ</t>
  </si>
  <si>
    <t>初灵信息</t>
  </si>
  <si>
    <t>600684.SH</t>
  </si>
  <si>
    <t>珠江股份</t>
  </si>
  <si>
    <t>603037.SH</t>
  </si>
  <si>
    <t>凯众股份</t>
  </si>
  <si>
    <t>688117.SH</t>
  </si>
  <si>
    <t>圣诺生物</t>
  </si>
  <si>
    <t>830809.BJ</t>
  </si>
  <si>
    <t>安达科技</t>
  </si>
  <si>
    <t>603076.SH</t>
  </si>
  <si>
    <t>乐惠国际</t>
  </si>
  <si>
    <t>301528.SZ</t>
  </si>
  <si>
    <t>多浦乐</t>
  </si>
  <si>
    <t>000558.SZ</t>
  </si>
  <si>
    <t>天府文旅</t>
  </si>
  <si>
    <t>300240.SZ</t>
  </si>
  <si>
    <t>飞力达</t>
  </si>
  <si>
    <t>300407.SZ</t>
  </si>
  <si>
    <t>凯发电气</t>
  </si>
  <si>
    <t>300277.SZ</t>
  </si>
  <si>
    <t>海联讯</t>
  </si>
  <si>
    <t>300209.SZ</t>
  </si>
  <si>
    <t>有棵树</t>
  </si>
  <si>
    <t>301533.SZ</t>
  </si>
  <si>
    <t>威马农机</t>
  </si>
  <si>
    <t>688090.SH</t>
  </si>
  <si>
    <t>瑞松科技</t>
  </si>
  <si>
    <t>002669.SZ</t>
  </si>
  <si>
    <t>康达新材</t>
  </si>
  <si>
    <t>833509.BJ</t>
  </si>
  <si>
    <t>同惠电子</t>
  </si>
  <si>
    <t>873001.BJ</t>
  </si>
  <si>
    <t>纬达光电</t>
  </si>
  <si>
    <t>920489.BJ</t>
  </si>
  <si>
    <t>佳先股份</t>
  </si>
  <si>
    <t>301396.SZ</t>
  </si>
  <si>
    <t>宏景科技</t>
  </si>
  <si>
    <t>601002.SH</t>
  </si>
  <si>
    <t>晋亿实业</t>
  </si>
  <si>
    <t>600540.SH</t>
  </si>
  <si>
    <t>新赛股份</t>
  </si>
  <si>
    <t>003007.SZ</t>
  </si>
  <si>
    <t>直真科技</t>
  </si>
  <si>
    <t>002863.SZ</t>
  </si>
  <si>
    <t>今飞凯达</t>
  </si>
  <si>
    <t>002546.SZ</t>
  </si>
  <si>
    <t>新联电子</t>
  </si>
  <si>
    <t>688199.SH</t>
  </si>
  <si>
    <t>久日新材</t>
  </si>
  <si>
    <t>301068.SZ</t>
  </si>
  <si>
    <t>大地海洋</t>
  </si>
  <si>
    <t>688125.SH</t>
  </si>
  <si>
    <t>安达智能</t>
  </si>
  <si>
    <t>300921.SZ</t>
  </si>
  <si>
    <t>南凌科技</t>
  </si>
  <si>
    <t>300584.SZ</t>
  </si>
  <si>
    <t>海辰药业</t>
  </si>
  <si>
    <t>603825.SH</t>
  </si>
  <si>
    <t>华扬联众</t>
  </si>
  <si>
    <t>301067.SZ</t>
  </si>
  <si>
    <t>显盈科技</t>
  </si>
  <si>
    <t>300230.SZ</t>
  </si>
  <si>
    <t>永利股份</t>
  </si>
  <si>
    <t>300940.SZ</t>
  </si>
  <si>
    <t>南极光</t>
  </si>
  <si>
    <t>688273.SH</t>
  </si>
  <si>
    <t>麦澜德</t>
  </si>
  <si>
    <t>002309.SZ</t>
  </si>
  <si>
    <t>ST中利</t>
  </si>
  <si>
    <t>600354.SH</t>
  </si>
  <si>
    <t>敦煌种业</t>
  </si>
  <si>
    <t>301337.SZ</t>
  </si>
  <si>
    <t>亚华电子</t>
  </si>
  <si>
    <t>601956.SH</t>
  </si>
  <si>
    <t>东贝集团</t>
  </si>
  <si>
    <t>002514.SZ</t>
  </si>
  <si>
    <t>宝馨科技</t>
  </si>
  <si>
    <t>603585.SH</t>
  </si>
  <si>
    <t>苏利股份</t>
  </si>
  <si>
    <t>600280.SH</t>
  </si>
  <si>
    <t>中央商场</t>
  </si>
  <si>
    <t>300703.SZ</t>
  </si>
  <si>
    <t>创源股份</t>
  </si>
  <si>
    <t>300713.SZ</t>
  </si>
  <si>
    <t>英可瑞</t>
  </si>
  <si>
    <t>002599.SZ</t>
  </si>
  <si>
    <t>盛通股份</t>
  </si>
  <si>
    <t>605488.SH</t>
  </si>
  <si>
    <t>福莱新材</t>
  </si>
  <si>
    <t>301265.SZ</t>
  </si>
  <si>
    <t>华新环保</t>
  </si>
  <si>
    <t>300817.SZ</t>
  </si>
  <si>
    <t>双飞集团</t>
  </si>
  <si>
    <t>000010.SZ</t>
  </si>
  <si>
    <t>美丽生态</t>
  </si>
  <si>
    <t>301281.SZ</t>
  </si>
  <si>
    <t>科源制药</t>
  </si>
  <si>
    <t>300479.SZ</t>
  </si>
  <si>
    <t>神思电子</t>
  </si>
  <si>
    <t>688557.SH</t>
  </si>
  <si>
    <t>兰剑智能</t>
  </si>
  <si>
    <t>300830.SZ</t>
  </si>
  <si>
    <t>金现代</t>
  </si>
  <si>
    <t>872953.BJ</t>
  </si>
  <si>
    <t>国子软件</t>
  </si>
  <si>
    <t>300423.SZ</t>
  </si>
  <si>
    <t>昇辉科技</t>
  </si>
  <si>
    <t>603006.SH</t>
  </si>
  <si>
    <t>联明股份</t>
  </si>
  <si>
    <t>600537.SH</t>
  </si>
  <si>
    <t>亿晶光电</t>
  </si>
  <si>
    <t>831961.BJ</t>
  </si>
  <si>
    <t>创远信科</t>
  </si>
  <si>
    <t>300132.SZ</t>
  </si>
  <si>
    <t>青松股份</t>
  </si>
  <si>
    <t>605169.SH</t>
  </si>
  <si>
    <t>洪通燃气</t>
  </si>
  <si>
    <t>300578.SZ</t>
  </si>
  <si>
    <t>会畅通讯</t>
  </si>
  <si>
    <t>688283.SH</t>
  </si>
  <si>
    <t>坤恒顺维</t>
  </si>
  <si>
    <t>300868.SZ</t>
  </si>
  <si>
    <t>杰美特</t>
  </si>
  <si>
    <t>603339.SH</t>
  </si>
  <si>
    <t>四方科技</t>
  </si>
  <si>
    <t>002849.SZ</t>
  </si>
  <si>
    <t>威星智能</t>
  </si>
  <si>
    <t>688600.SH</t>
  </si>
  <si>
    <t>皖仪科技</t>
  </si>
  <si>
    <t>002578.SZ</t>
  </si>
  <si>
    <t>闽发铝业</t>
  </si>
  <si>
    <t>002554.SZ</t>
  </si>
  <si>
    <t>惠博普</t>
  </si>
  <si>
    <t>688053.SH</t>
  </si>
  <si>
    <t>思科瑞</t>
  </si>
  <si>
    <t>301032.SZ</t>
  </si>
  <si>
    <t>新柴股份</t>
  </si>
  <si>
    <t>300164.SZ</t>
  </si>
  <si>
    <t>通源石油</t>
  </si>
  <si>
    <t>002329.SZ</t>
  </si>
  <si>
    <t>皇氏集团</t>
  </si>
  <si>
    <t>300915.SZ</t>
  </si>
  <si>
    <t>海融科技</t>
  </si>
  <si>
    <t>002054.SZ</t>
  </si>
  <si>
    <t>德美化工</t>
  </si>
  <si>
    <t>002365.SZ</t>
  </si>
  <si>
    <t>永安药业</t>
  </si>
  <si>
    <t>300599.SZ</t>
  </si>
  <si>
    <t>雄塑科技</t>
  </si>
  <si>
    <t>002347.SZ</t>
  </si>
  <si>
    <t>泰尔股份</t>
  </si>
  <si>
    <t>301229.SZ</t>
  </si>
  <si>
    <t>纽泰格</t>
  </si>
  <si>
    <t>002052.SZ</t>
  </si>
  <si>
    <t>同洲电子</t>
  </si>
  <si>
    <t>301088.SZ</t>
  </si>
  <si>
    <t>戎美股份</t>
  </si>
  <si>
    <t>688360.SH</t>
  </si>
  <si>
    <t>德马科技</t>
  </si>
  <si>
    <t>300798.SZ</t>
  </si>
  <si>
    <t>锦鸡股份</t>
  </si>
  <si>
    <t>835174.BJ</t>
  </si>
  <si>
    <t>五新隧装</t>
  </si>
  <si>
    <t>000428.SZ</t>
  </si>
  <si>
    <t>华天酒店</t>
  </si>
  <si>
    <t>300530.SZ</t>
  </si>
  <si>
    <t>领湃科技</t>
  </si>
  <si>
    <t>300241.SZ</t>
  </si>
  <si>
    <t>瑞丰光电</t>
  </si>
  <si>
    <t>300557.SZ</t>
  </si>
  <si>
    <t>理工光科</t>
  </si>
  <si>
    <t>300539.SZ</t>
  </si>
  <si>
    <t>横河精密</t>
  </si>
  <si>
    <t>603040.SH</t>
  </si>
  <si>
    <t>新坐标</t>
  </si>
  <si>
    <t>300508.SZ</t>
  </si>
  <si>
    <t>维宏股份</t>
  </si>
  <si>
    <t>688580.SH</t>
  </si>
  <si>
    <t>伟思医疗</t>
  </si>
  <si>
    <t>000710.SZ</t>
  </si>
  <si>
    <t>贝瑞基因</t>
  </si>
  <si>
    <t>002228.SZ</t>
  </si>
  <si>
    <t>合兴包装</t>
  </si>
  <si>
    <t>600738.SH</t>
  </si>
  <si>
    <t>丽尚国潮</t>
  </si>
  <si>
    <t>688246.SH</t>
  </si>
  <si>
    <t>嘉和美康</t>
  </si>
  <si>
    <t>688316.SH</t>
  </si>
  <si>
    <t>青云科技-U</t>
  </si>
  <si>
    <t>688115.SH</t>
  </si>
  <si>
    <t>思林杰</t>
  </si>
  <si>
    <t>688689.SH</t>
  </si>
  <si>
    <t>银河微电</t>
  </si>
  <si>
    <t>838402.BJ</t>
  </si>
  <si>
    <t>硅烷科技</t>
  </si>
  <si>
    <t>600172.SH</t>
  </si>
  <si>
    <t>黄河旋风</t>
  </si>
  <si>
    <t>301182.SZ</t>
  </si>
  <si>
    <t>凯旺科技</t>
  </si>
  <si>
    <t>301152.SZ</t>
  </si>
  <si>
    <t>天力锂能</t>
  </si>
  <si>
    <t>300375.SZ</t>
  </si>
  <si>
    <t>鹏翎股份</t>
  </si>
  <si>
    <t>832522.BJ</t>
  </si>
  <si>
    <t>纳科诺尔</t>
  </si>
  <si>
    <t>603577.SH</t>
  </si>
  <si>
    <t>汇金通</t>
  </si>
  <si>
    <t>301322.SZ</t>
  </si>
  <si>
    <t>绿通科技</t>
  </si>
  <si>
    <t>603011.SH</t>
  </si>
  <si>
    <t>合锻智能</t>
  </si>
  <si>
    <t>301076.SZ</t>
  </si>
  <si>
    <t>新瀚新材</t>
  </si>
  <si>
    <t>300306.SZ</t>
  </si>
  <si>
    <t>远方信息</t>
  </si>
  <si>
    <t>300645.SZ</t>
  </si>
  <si>
    <t>正元智慧</t>
  </si>
  <si>
    <t>300669.SZ</t>
  </si>
  <si>
    <t>沪宁股份</t>
  </si>
  <si>
    <t>300550.SZ</t>
  </si>
  <si>
    <t>和仁科技</t>
  </si>
  <si>
    <t>603238.SH</t>
  </si>
  <si>
    <t>诺邦股份</t>
  </si>
  <si>
    <t>000506.SZ</t>
  </si>
  <si>
    <t>中润资源</t>
  </si>
  <si>
    <t>300695.SZ</t>
  </si>
  <si>
    <t>兆丰股份</t>
  </si>
  <si>
    <t>688379.SH</t>
  </si>
  <si>
    <t>华光新材</t>
  </si>
  <si>
    <t>605136.SH</t>
  </si>
  <si>
    <t>丽人丽妆</t>
  </si>
  <si>
    <t>002582.SZ</t>
  </si>
  <si>
    <t>好想你</t>
  </si>
  <si>
    <t>688611.SH</t>
  </si>
  <si>
    <t>杭州柯林</t>
  </si>
  <si>
    <t>300512.SZ</t>
  </si>
  <si>
    <t>中亚股份</t>
  </si>
  <si>
    <t>300071.SZ</t>
  </si>
  <si>
    <t>福石控股</t>
  </si>
  <si>
    <t>300149.SZ</t>
  </si>
  <si>
    <t>睿智医药</t>
  </si>
  <si>
    <t>605580.SH</t>
  </si>
  <si>
    <t>恒盛能源</t>
  </si>
  <si>
    <t>002535.SZ</t>
  </si>
  <si>
    <t>林州重机</t>
  </si>
  <si>
    <t>300875.SZ</t>
  </si>
  <si>
    <t>捷强装备</t>
  </si>
  <si>
    <t>300239.SZ</t>
  </si>
  <si>
    <t>东宝生物</t>
  </si>
  <si>
    <t>002900.SZ</t>
  </si>
  <si>
    <t>哈三联</t>
  </si>
  <si>
    <t>600513.SH</t>
  </si>
  <si>
    <t>联环药业</t>
  </si>
  <si>
    <t>920682.BJ</t>
  </si>
  <si>
    <t>球冠电缆</t>
  </si>
  <si>
    <t>001238.SZ</t>
  </si>
  <si>
    <t>浙江正特</t>
  </si>
  <si>
    <t>002864.SZ</t>
  </si>
  <si>
    <t>盘龙药业</t>
  </si>
  <si>
    <t>301033.SZ</t>
  </si>
  <si>
    <t>迈普医学</t>
  </si>
  <si>
    <t>000931.SZ</t>
  </si>
  <si>
    <t>中关村</t>
  </si>
  <si>
    <t>600545.SH</t>
  </si>
  <si>
    <t>卓郎智能</t>
  </si>
  <si>
    <t>600463.SH</t>
  </si>
  <si>
    <t>空港股份</t>
  </si>
  <si>
    <t>600620.SH</t>
  </si>
  <si>
    <t>天宸股份</t>
  </si>
  <si>
    <t>300987.SZ</t>
  </si>
  <si>
    <t>川网传媒</t>
  </si>
  <si>
    <t>831305.BJ</t>
  </si>
  <si>
    <t>海希通讯</t>
  </si>
  <si>
    <t>300571.SZ</t>
  </si>
  <si>
    <t>平治信息</t>
  </si>
  <si>
    <t>301503.SZ</t>
  </si>
  <si>
    <t>智迪科技</t>
  </si>
  <si>
    <t>600613.SH</t>
  </si>
  <si>
    <t>神奇制药</t>
  </si>
  <si>
    <t>300731.SZ</t>
  </si>
  <si>
    <t>科创新源</t>
  </si>
  <si>
    <t>300281.SZ</t>
  </si>
  <si>
    <t>金明精机</t>
  </si>
  <si>
    <t>603051.SH</t>
  </si>
  <si>
    <t>鹿山新材</t>
  </si>
  <si>
    <t>688227.SH</t>
  </si>
  <si>
    <t>品高股份</t>
  </si>
  <si>
    <t>300147.SZ</t>
  </si>
  <si>
    <t>ST香雪</t>
  </si>
  <si>
    <t>688020.SH</t>
  </si>
  <si>
    <t>方邦股份</t>
  </si>
  <si>
    <t>300011.SZ</t>
  </si>
  <si>
    <t>鼎汉技术</t>
  </si>
  <si>
    <t>688428.SH</t>
  </si>
  <si>
    <t>诺诚健华-U</t>
  </si>
  <si>
    <t>300829.SZ</t>
  </si>
  <si>
    <t>金丹科技</t>
  </si>
  <si>
    <t>002769.SZ</t>
  </si>
  <si>
    <t>普路通</t>
  </si>
  <si>
    <t>300756.SZ</t>
  </si>
  <si>
    <t>金马游乐</t>
  </si>
  <si>
    <t>688162.SH</t>
  </si>
  <si>
    <t>巨一科技</t>
  </si>
  <si>
    <t>300082.SZ</t>
  </si>
  <si>
    <t>奥克股份</t>
  </si>
  <si>
    <t>300094.SZ</t>
  </si>
  <si>
    <t>国联水产</t>
  </si>
  <si>
    <t>603790.SH</t>
  </si>
  <si>
    <t>雅运股份</t>
  </si>
  <si>
    <t>002660.SZ</t>
  </si>
  <si>
    <t>茂硕电源</t>
  </si>
  <si>
    <t>001318.SZ</t>
  </si>
  <si>
    <t>阳光乳业</t>
  </si>
  <si>
    <t>002047.SZ</t>
  </si>
  <si>
    <t>*ST宝鹰</t>
  </si>
  <si>
    <t>301070.SZ</t>
  </si>
  <si>
    <t>开勒股份</t>
  </si>
  <si>
    <t>301386.SZ</t>
  </si>
  <si>
    <t>未来电器</t>
  </si>
  <si>
    <t>301326.SZ</t>
  </si>
  <si>
    <t>捷邦科技</t>
  </si>
  <si>
    <t>301178.SZ</t>
  </si>
  <si>
    <t>天亿马</t>
  </si>
  <si>
    <t>831010.BJ</t>
  </si>
  <si>
    <t>凯添燃气</t>
  </si>
  <si>
    <t>002615.SZ</t>
  </si>
  <si>
    <t>哈尔斯</t>
  </si>
  <si>
    <t>300600.SZ</t>
  </si>
  <si>
    <t>国瑞科技</t>
  </si>
  <si>
    <t>002357.SZ</t>
  </si>
  <si>
    <t>富临运业</t>
  </si>
  <si>
    <t>603656.SH</t>
  </si>
  <si>
    <t>泰禾智能</t>
  </si>
  <si>
    <t>600730.SH</t>
  </si>
  <si>
    <t>中国高科</t>
  </si>
  <si>
    <t>605066.SH</t>
  </si>
  <si>
    <t>天正电气</t>
  </si>
  <si>
    <t>300562.SZ</t>
  </si>
  <si>
    <t>乐心医疗</t>
  </si>
  <si>
    <t>300380.SZ</t>
  </si>
  <si>
    <t>安硕信息</t>
  </si>
  <si>
    <t>688665.SH</t>
  </si>
  <si>
    <t>四方光电</t>
  </si>
  <si>
    <t>300771.SZ</t>
  </si>
  <si>
    <t>智莱科技</t>
  </si>
  <si>
    <t>300534.SZ</t>
  </si>
  <si>
    <t>陇神戎发</t>
  </si>
  <si>
    <t>000571.SZ</t>
  </si>
  <si>
    <t>新大洲A</t>
  </si>
  <si>
    <t>000565.SZ</t>
  </si>
  <si>
    <t>渝三峡A</t>
  </si>
  <si>
    <t>603817.SH</t>
  </si>
  <si>
    <t>海峡环保</t>
  </si>
  <si>
    <t>002098.SZ</t>
  </si>
  <si>
    <t>浔兴股份</t>
  </si>
  <si>
    <t>688010.SH</t>
  </si>
  <si>
    <t>福光股份</t>
  </si>
  <si>
    <t>300436.SZ</t>
  </si>
  <si>
    <t>广生堂</t>
  </si>
  <si>
    <t>300473.SZ</t>
  </si>
  <si>
    <t>德尔股份</t>
  </si>
  <si>
    <t>600165.SH</t>
  </si>
  <si>
    <t>ST宁科</t>
  </si>
  <si>
    <t>300063.SZ</t>
  </si>
  <si>
    <t>天龙集团</t>
  </si>
  <si>
    <t>300689.SZ</t>
  </si>
  <si>
    <t>澄天伟业</t>
  </si>
  <si>
    <t>300095.SZ</t>
  </si>
  <si>
    <t>华伍股份</t>
  </si>
  <si>
    <t>300259.SZ</t>
  </si>
  <si>
    <t>新天科技</t>
  </si>
  <si>
    <t>300746.SZ</t>
  </si>
  <si>
    <t>汉嘉设计</t>
  </si>
  <si>
    <t>300920.SZ</t>
  </si>
  <si>
    <t>润阳科技</t>
  </si>
  <si>
    <t>000715.SZ</t>
  </si>
  <si>
    <t>中兴商业</t>
  </si>
  <si>
    <t>688768.SH</t>
  </si>
  <si>
    <t>容知日新</t>
  </si>
  <si>
    <t>300365.SZ</t>
  </si>
  <si>
    <t>恒华科技</t>
  </si>
  <si>
    <t>002598.SZ</t>
  </si>
  <si>
    <t>山东章鼓</t>
  </si>
  <si>
    <t>688683.SH</t>
  </si>
  <si>
    <t>莱尔科技</t>
  </si>
  <si>
    <t>603655.SH</t>
  </si>
  <si>
    <t>朗博科技</t>
  </si>
  <si>
    <t>603117.SH</t>
  </si>
  <si>
    <t>万林物流</t>
  </si>
  <si>
    <t>688636.SH</t>
  </si>
  <si>
    <t>智明达</t>
  </si>
  <si>
    <t>002885.SZ</t>
  </si>
  <si>
    <t>京泉华</t>
  </si>
  <si>
    <t>300084.SZ</t>
  </si>
  <si>
    <t>海默科技</t>
  </si>
  <si>
    <t>603278.SH</t>
  </si>
  <si>
    <t>大业股份</t>
  </si>
  <si>
    <t>834261.BJ</t>
  </si>
  <si>
    <t>一诺威</t>
  </si>
  <si>
    <t>301110.SZ</t>
  </si>
  <si>
    <t>青木科技</t>
  </si>
  <si>
    <t>300778.SZ</t>
  </si>
  <si>
    <t>新城市</t>
  </si>
  <si>
    <t>002980.SZ</t>
  </si>
  <si>
    <t>华盛昌</t>
  </si>
  <si>
    <t>688228.SH</t>
  </si>
  <si>
    <t>开普云</t>
  </si>
  <si>
    <t>000419.SZ</t>
  </si>
  <si>
    <t>通程控股</t>
  </si>
  <si>
    <t>603976.SH</t>
  </si>
  <si>
    <t>正川股份</t>
  </si>
  <si>
    <t>000510.SZ</t>
  </si>
  <si>
    <t>新金路</t>
  </si>
  <si>
    <t>600293.SH</t>
  </si>
  <si>
    <t>三峡新材</t>
  </si>
  <si>
    <t>002933.SZ</t>
  </si>
  <si>
    <t>新兴装备</t>
  </si>
  <si>
    <t>600289.SH</t>
  </si>
  <si>
    <t>ST信通</t>
  </si>
  <si>
    <t>603318.SH</t>
  </si>
  <si>
    <t>水发燃气</t>
  </si>
  <si>
    <t>688039.SH</t>
  </si>
  <si>
    <t>当虹科技</t>
  </si>
  <si>
    <t>300993.SZ</t>
  </si>
  <si>
    <t>玉马科技</t>
  </si>
  <si>
    <t>301299.SZ</t>
  </si>
  <si>
    <t>卓创资讯</t>
  </si>
  <si>
    <t>873576.BJ</t>
  </si>
  <si>
    <t>天力复合</t>
  </si>
  <si>
    <t>832978.BJ</t>
  </si>
  <si>
    <t>开特股份</t>
  </si>
  <si>
    <t>833394.BJ</t>
  </si>
  <si>
    <t>民士达</t>
  </si>
  <si>
    <t>600683.SH</t>
  </si>
  <si>
    <t>京投发展</t>
  </si>
  <si>
    <t>301024.SZ</t>
  </si>
  <si>
    <t>霍普股份</t>
  </si>
  <si>
    <t>300490.SZ</t>
  </si>
  <si>
    <t>华自科技</t>
  </si>
  <si>
    <t>300425.SZ</t>
  </si>
  <si>
    <t>中建环能</t>
  </si>
  <si>
    <t>873693.BJ</t>
  </si>
  <si>
    <t>阿为特</t>
  </si>
  <si>
    <t>603657.SH</t>
  </si>
  <si>
    <t>春光科技</t>
  </si>
  <si>
    <t>300314.SZ</t>
  </si>
  <si>
    <t>戴维医疗</t>
  </si>
  <si>
    <t>873169.BJ</t>
  </si>
  <si>
    <t>七丰精工</t>
  </si>
  <si>
    <t>301023.SZ</t>
  </si>
  <si>
    <t>江南奕帆</t>
  </si>
  <si>
    <t>002564.SZ</t>
  </si>
  <si>
    <t>天沃科技</t>
  </si>
  <si>
    <t>300706.SZ</t>
  </si>
  <si>
    <t>阿石创</t>
  </si>
  <si>
    <t>002686.SZ</t>
  </si>
  <si>
    <t>亿利达</t>
  </si>
  <si>
    <t>688678.SH</t>
  </si>
  <si>
    <t>福立旺</t>
  </si>
  <si>
    <t>603660.SH</t>
  </si>
  <si>
    <t>苏州科达</t>
  </si>
  <si>
    <t>003018.SZ</t>
  </si>
  <si>
    <t>金富科技</t>
  </si>
  <si>
    <t>300062.SZ</t>
  </si>
  <si>
    <t>中能电气</t>
  </si>
  <si>
    <t>301038.SZ</t>
  </si>
  <si>
    <t>深水规院</t>
  </si>
  <si>
    <t>300560.SZ</t>
  </si>
  <si>
    <t>中富通</t>
  </si>
  <si>
    <t>000812.SZ</t>
  </si>
  <si>
    <t>陕西金叶</t>
  </si>
  <si>
    <t>301007.SZ</t>
  </si>
  <si>
    <t>德迈仕</t>
  </si>
  <si>
    <t>688648.SH</t>
  </si>
  <si>
    <t>中邮科技</t>
  </si>
  <si>
    <t>603086.SH</t>
  </si>
  <si>
    <t>先达股份</t>
  </si>
  <si>
    <t>301292.SZ</t>
  </si>
  <si>
    <t>海科新源</t>
  </si>
  <si>
    <t>603390.SH</t>
  </si>
  <si>
    <t>通达电气</t>
  </si>
  <si>
    <t>603615.SH</t>
  </si>
  <si>
    <t>茶花股份</t>
  </si>
  <si>
    <t>002369.SZ</t>
  </si>
  <si>
    <t>卓翼科技</t>
  </si>
  <si>
    <t>000659.SZ</t>
  </si>
  <si>
    <t>珠海中富</t>
  </si>
  <si>
    <t>000570.SZ</t>
  </si>
  <si>
    <t>苏常柴A</t>
  </si>
  <si>
    <t>002457.SZ</t>
  </si>
  <si>
    <t>青龙管业</t>
  </si>
  <si>
    <t>000056.SZ</t>
  </si>
  <si>
    <t>皇庭国际</t>
  </si>
  <si>
    <t>301518.SZ</t>
  </si>
  <si>
    <t>长华化学</t>
  </si>
  <si>
    <t>605378.SH</t>
  </si>
  <si>
    <t>野马电池</t>
  </si>
  <si>
    <t>605058.SH</t>
  </si>
  <si>
    <t>澳弘电子</t>
  </si>
  <si>
    <t>002522.SZ</t>
  </si>
  <si>
    <t>浙江众成</t>
  </si>
  <si>
    <t>003015.SZ</t>
  </si>
  <si>
    <t>日久光电</t>
  </si>
  <si>
    <t>688733.SH</t>
  </si>
  <si>
    <t>壹石通</t>
  </si>
  <si>
    <t>300279.SZ</t>
  </si>
  <si>
    <t>和晶科技</t>
  </si>
  <si>
    <t>300173.SZ</t>
  </si>
  <si>
    <t>福能东方</t>
  </si>
  <si>
    <t>688353.SH</t>
  </si>
  <si>
    <t>华盛锂电</t>
  </si>
  <si>
    <t>688386.SH</t>
  </si>
  <si>
    <t>泛亚微透</t>
  </si>
  <si>
    <t>300881.SZ</t>
  </si>
  <si>
    <t>盛德鑫泰</t>
  </si>
  <si>
    <t>301331.SZ</t>
  </si>
  <si>
    <t>恩威医药</t>
  </si>
  <si>
    <t>600984.SH</t>
  </si>
  <si>
    <t>建设机械</t>
  </si>
  <si>
    <t>600980.SH</t>
  </si>
  <si>
    <t>北矿科技</t>
  </si>
  <si>
    <t>300565.SZ</t>
  </si>
  <si>
    <t>科信技术</t>
  </si>
  <si>
    <t>002197.SZ</t>
  </si>
  <si>
    <t>ST证通</t>
  </si>
  <si>
    <t>000851.SZ</t>
  </si>
  <si>
    <t>*ST高鸿</t>
  </si>
  <si>
    <t>688077.SH</t>
  </si>
  <si>
    <t>大地熊</t>
  </si>
  <si>
    <t>603036.SH</t>
  </si>
  <si>
    <t>如通股份</t>
  </si>
  <si>
    <t>300420.SZ</t>
  </si>
  <si>
    <t>五洋自控</t>
  </si>
  <si>
    <t>002862.SZ</t>
  </si>
  <si>
    <t>实丰文化</t>
  </si>
  <si>
    <t>300137.SZ</t>
  </si>
  <si>
    <t>ST先河</t>
  </si>
  <si>
    <t>002442.SZ</t>
  </si>
  <si>
    <t>龙星科技</t>
  </si>
  <si>
    <t>300061.SZ</t>
  </si>
  <si>
    <t>旗天科技</t>
  </si>
  <si>
    <t>835640.BJ</t>
  </si>
  <si>
    <t>富士达</t>
  </si>
  <si>
    <t>688181.SH</t>
  </si>
  <si>
    <t>八亿时空</t>
  </si>
  <si>
    <t>300238.SZ</t>
  </si>
  <si>
    <t>冠昊生物</t>
  </si>
  <si>
    <t>600960.SH</t>
  </si>
  <si>
    <t>渤海汽车</t>
  </si>
  <si>
    <t>688282.SH</t>
  </si>
  <si>
    <t>理工导航</t>
  </si>
  <si>
    <t>301373.SZ</t>
  </si>
  <si>
    <t>凌玮科技</t>
  </si>
  <si>
    <t>000788.SZ</t>
  </si>
  <si>
    <t>北大医药</t>
  </si>
  <si>
    <t>600360.SH</t>
  </si>
  <si>
    <t>*ST华微</t>
  </si>
  <si>
    <t>000153.SZ</t>
  </si>
  <si>
    <t>丰原药业</t>
  </si>
  <si>
    <t>002005.SZ</t>
  </si>
  <si>
    <t>ST德豪</t>
  </si>
  <si>
    <t>603630.SH</t>
  </si>
  <si>
    <t>拉芳家化</t>
  </si>
  <si>
    <t>601999.SH</t>
  </si>
  <si>
    <t>出版传媒</t>
  </si>
  <si>
    <t>603955.SH</t>
  </si>
  <si>
    <t>大千生态</t>
  </si>
  <si>
    <t>600520.SH</t>
  </si>
  <si>
    <t>三佳科技</t>
  </si>
  <si>
    <t>600218.SH</t>
  </si>
  <si>
    <t>全柴动力</t>
  </si>
  <si>
    <t>002805.SZ</t>
  </si>
  <si>
    <t>丰元股份</t>
  </si>
  <si>
    <t>603429.SH</t>
  </si>
  <si>
    <t>集友股份</t>
  </si>
  <si>
    <t>600881.SH</t>
  </si>
  <si>
    <t>亚泰集团</t>
  </si>
  <si>
    <t>688207.SH</t>
  </si>
  <si>
    <t>格灵深瞳</t>
  </si>
  <si>
    <t>601616.SH</t>
  </si>
  <si>
    <t>广电电气</t>
  </si>
  <si>
    <t>688585.SH</t>
  </si>
  <si>
    <t>上纬新材</t>
  </si>
  <si>
    <t>001300.SZ</t>
  </si>
  <si>
    <t>三柏硕</t>
  </si>
  <si>
    <t>301009.SZ</t>
  </si>
  <si>
    <t>可靠股份</t>
  </si>
  <si>
    <t>301016.SZ</t>
  </si>
  <si>
    <t>雷尔伟</t>
  </si>
  <si>
    <t>300572.SZ</t>
  </si>
  <si>
    <t>安车检测</t>
  </si>
  <si>
    <t>002528.SZ</t>
  </si>
  <si>
    <t>ST英飞拓</t>
  </si>
  <si>
    <t>002693.SZ</t>
  </si>
  <si>
    <t>*ST双成</t>
  </si>
  <si>
    <t>002162.SZ</t>
  </si>
  <si>
    <t>悦心健康</t>
  </si>
  <si>
    <t>688280.SH</t>
  </si>
  <si>
    <t>精进电动-UW</t>
  </si>
  <si>
    <t>001379.SZ</t>
  </si>
  <si>
    <t>腾达科技</t>
  </si>
  <si>
    <t>603226.SH</t>
  </si>
  <si>
    <t>菲林格尔</t>
  </si>
  <si>
    <t>300622.SZ</t>
  </si>
  <si>
    <t>博士眼镜</t>
  </si>
  <si>
    <t>920002.BJ</t>
  </si>
  <si>
    <t>万达轴承</t>
  </si>
  <si>
    <t>837748.BJ</t>
  </si>
  <si>
    <t>路桥信息</t>
  </si>
  <si>
    <t>839493.BJ</t>
  </si>
  <si>
    <t>并行科技</t>
  </si>
  <si>
    <t>832149.BJ</t>
  </si>
  <si>
    <t>利尔达</t>
  </si>
  <si>
    <t>836208.BJ</t>
  </si>
  <si>
    <t>青矩技术</t>
  </si>
  <si>
    <t>流通市值_20240630</t>
  </si>
  <si>
    <t>流通市值_20250708</t>
  </si>
  <si>
    <t>机构占比_20240630</t>
  </si>
  <si>
    <t>机构占比_20250708</t>
  </si>
  <si>
    <t>机构占比变化量</t>
  </si>
  <si>
    <t>产品占比_20240630</t>
  </si>
  <si>
    <t>产品占比_20250708</t>
  </si>
  <si>
    <t>产品占比变化量</t>
  </si>
  <si>
    <t>自然人占比_20240630</t>
  </si>
  <si>
    <t>自然人占比_20250708</t>
  </si>
  <si>
    <t>自然人占比变化量</t>
  </si>
  <si>
    <t>前十大股东总占比_20240630</t>
  </si>
  <si>
    <t>前十大股东总占比_20250708</t>
  </si>
  <si>
    <t>前十大股东总占比变化量</t>
  </si>
  <si>
    <t>机构_20240630</t>
  </si>
  <si>
    <t>机构_20250708</t>
  </si>
  <si>
    <t>机构变化</t>
  </si>
  <si>
    <t>产品_20240630</t>
  </si>
  <si>
    <t>产品_20250708</t>
  </si>
  <si>
    <t>产品变化</t>
  </si>
  <si>
    <t>自然人_20240630</t>
  </si>
  <si>
    <t>自然人_20250708</t>
  </si>
  <si>
    <t>自然人变化</t>
  </si>
  <si>
    <t/>
  </si>
  <si>
    <t>总和：</t>
  </si>
  <si>
    <t>机构占比变化量↓</t>
  </si>
  <si>
    <t>产品占比变化量↓</t>
  </si>
  <si>
    <t>自然人占比变化量↓</t>
  </si>
  <si>
    <t>占比：</t>
  </si>
  <si>
    <t>机构金额-2024</t>
  </si>
  <si>
    <t>机构金额-2025</t>
  </si>
  <si>
    <t>产品金额-2024</t>
  </si>
  <si>
    <t>产品金额-2025</t>
  </si>
  <si>
    <t>自然人金额-2024</t>
  </si>
  <si>
    <t>自然人金额-2025</t>
  </si>
  <si>
    <t>全部机构金额-2024：</t>
  </si>
  <si>
    <t>M1总流通市价2024：</t>
  </si>
  <si>
    <t>sum_a1</t>
  </si>
  <si>
    <t>全部机构金额-2025：</t>
  </si>
  <si>
    <t>M2总流通市价2025：</t>
  </si>
  <si>
    <t>全部产品金额-2024：</t>
  </si>
  <si>
    <t>机构总比例2024：</t>
  </si>
  <si>
    <t>全部产品金额-2025：</t>
  </si>
  <si>
    <t>机构总比例2025：</t>
  </si>
  <si>
    <t>全部自然人金额-2024：</t>
  </si>
  <si>
    <t>产品总比例2024：</t>
  </si>
  <si>
    <t>全部自然人金额-2025：</t>
  </si>
  <si>
    <t>产品总比例2025：</t>
  </si>
  <si>
    <t>自然人总比例2024：</t>
  </si>
  <si>
    <t>自然人总比例2025：</t>
  </si>
  <si>
    <t>机构24</t>
  </si>
  <si>
    <t>机构25</t>
  </si>
  <si>
    <t>产品24</t>
  </si>
  <si>
    <t>产品25</t>
  </si>
  <si>
    <t>自然人24</t>
  </si>
  <si>
    <t>自然人25</t>
  </si>
  <si>
    <t>差值：</t>
  </si>
  <si>
    <t>机构(%)</t>
  </si>
  <si>
    <t>产品(%)</t>
  </si>
  <si>
    <t>自然人(%)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</si>
</sst>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b/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9" tint="0.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>
      <alignment vertical="center"/>
    </xf>
    <xf numFmtId="44" fontId="0" fillId="0" borderId="0">
      <alignment vertical="center"/>
    </xf>
    <xf numFmtId="9" fontId="0" fillId="0" borderId="0">
      <alignment vertical="center"/>
    </xf>
    <xf numFmtId="41" fontId="0" fillId="0" borderId="0">
      <alignment vertical="center"/>
    </xf>
    <xf numFmtId="42" fontId="0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0" fillId="5" borderId="9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8" fillId="0" borderId="10">
      <alignment vertical="center"/>
    </xf>
    <xf numFmtId="0" fontId="9" fillId="0" borderId="10">
      <alignment vertical="center"/>
    </xf>
    <xf numFmtId="0" fontId="10" fillId="0" borderId="11">
      <alignment vertical="center"/>
    </xf>
    <xf numFmtId="0" fontId="10" fillId="0" borderId="0">
      <alignment vertical="center"/>
    </xf>
    <xf numFmtId="0" fontId="11" fillId="6" borderId="12">
      <alignment vertical="center"/>
    </xf>
    <xf numFmtId="0" fontId="12" fillId="7" borderId="13">
      <alignment vertical="center"/>
    </xf>
    <xf numFmtId="0" fontId="13" fillId="7" borderId="12">
      <alignment vertical="center"/>
    </xf>
    <xf numFmtId="0" fontId="14" fillId="8" borderId="14">
      <alignment vertical="center"/>
    </xf>
    <xf numFmtId="0" fontId="15" fillId="0" borderId="15">
      <alignment vertical="center"/>
    </xf>
    <xf numFmtId="0" fontId="16" fillId="0" borderId="16">
      <alignment vertical="center"/>
    </xf>
    <xf numFmtId="0" fontId="17" fillId="9" borderId="0">
      <alignment vertical="center"/>
    </xf>
    <xf numFmtId="0" fontId="18" fillId="10" borderId="0">
      <alignment vertical="center"/>
    </xf>
    <xf numFmtId="0" fontId="19" fillId="11" borderId="0">
      <alignment vertical="center"/>
    </xf>
    <xf numFmtId="0" fontId="20" fillId="12" borderId="0">
      <alignment vertical="center"/>
    </xf>
    <xf numFmtId="0" fontId="21" fillId="13" borderId="0">
      <alignment vertical="center"/>
    </xf>
    <xf numFmtId="0" fontId="21" fillId="14" borderId="0">
      <alignment vertical="center"/>
    </xf>
    <xf numFmtId="0" fontId="20" fillId="15" borderId="0">
      <alignment vertical="center"/>
    </xf>
    <xf numFmtId="0" fontId="20" fillId="16" borderId="0">
      <alignment vertical="center"/>
    </xf>
    <xf numFmtId="0" fontId="21" fillId="17" borderId="0">
      <alignment vertical="center"/>
    </xf>
    <xf numFmtId="0" fontId="21" fillId="18" borderId="0">
      <alignment vertical="center"/>
    </xf>
    <xf numFmtId="0" fontId="20" fillId="19" borderId="0">
      <alignment vertical="center"/>
    </xf>
    <xf numFmtId="0" fontId="20" fillId="20" borderId="0">
      <alignment vertical="center"/>
    </xf>
    <xf numFmtId="0" fontId="21" fillId="21" borderId="0">
      <alignment vertical="center"/>
    </xf>
    <xf numFmtId="0" fontId="21" fillId="22" borderId="0">
      <alignment vertical="center"/>
    </xf>
    <xf numFmtId="0" fontId="20" fillId="23" borderId="0">
      <alignment vertical="center"/>
    </xf>
    <xf numFmtId="0" fontId="20" fillId="24" borderId="0">
      <alignment vertical="center"/>
    </xf>
    <xf numFmtId="0" fontId="21" fillId="25" borderId="0">
      <alignment vertical="center"/>
    </xf>
    <xf numFmtId="0" fontId="21" fillId="26" borderId="0">
      <alignment vertical="center"/>
    </xf>
    <xf numFmtId="0" fontId="20" fillId="27" borderId="0">
      <alignment vertical="center"/>
    </xf>
    <xf numFmtId="0" fontId="20" fillId="28" borderId="0">
      <alignment vertical="center"/>
    </xf>
    <xf numFmtId="0" fontId="21" fillId="29" borderId="0">
      <alignment vertical="center"/>
    </xf>
    <xf numFmtId="0" fontId="21" fillId="30" borderId="0">
      <alignment vertical="center"/>
    </xf>
    <xf numFmtId="0" fontId="20" fillId="31" borderId="0">
      <alignment vertical="center"/>
    </xf>
    <xf numFmtId="0" fontId="20" fillId="3" borderId="0">
      <alignment vertical="center"/>
    </xf>
    <xf numFmtId="0" fontId="21" fillId="32" borderId="0">
      <alignment vertical="center"/>
    </xf>
    <xf numFmtId="0" fontId="21" fillId="33" borderId="0">
      <alignment vertical="center"/>
    </xf>
    <xf numFmtId="0" fontId="20" fillId="34" borderId="0">
      <alignment vertical="center"/>
    </xf>
  </cellStyleXfs>
  <cellXfs count="1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1" fillId="3" borderId="1" xfId="0" applyFont="1" applyFill="1" applyBorder="1" applyAlignment="1">
      <alignment horizontal="center" vertical="top"/>
    </xf>
    <xf numFmtId="0" fontId="1" fillId="0" borderId="1" xfId="0" applyFont="1" applyFill="1" applyBorder="1" applyAlignment="1">
      <alignment horizontal="center" vertical="top"/>
    </xf>
    <xf numFmtId="0" fontId="0" fillId="4" borderId="0" xfId="0" applyFill="1"/>
    <xf numFmtId="0" fontId="0" fillId="0" borderId="2" xfId="0" applyBorder="1"/>
    <xf numFmtId="0" fontId="0" fillId="0" borderId="3" xfId="0" applyBorder="1"/>
    <xf numFmtId="0" fontId="2" fillId="4" borderId="3" xfId="0" applyFont="1" applyFill="1" applyBorder="1"/>
    <xf numFmtId="0" fontId="0" fillId="0" borderId="4" xfId="0" applyBorder="1"/>
    <xf numFmtId="0" fontId="2" fillId="4" borderId="5" xfId="0" applyFont="1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colors>
    <mruColors>
      <color rgb="00DBE53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www.wps.cn/officeDocument/2023/relationships/customStorage" Target="customStorage/customStorage.xml"/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ustomStorage/customStorage.xml><?xml version="1.0" encoding="utf-8"?>
<customStorage xmlns="https://web.wps.cn/et/2018/main">
  <book/>
  <sheets/>
</customStorag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28"/>
  <sheetViews>
    <sheetView workbookViewId="0">
      <selection activeCell="E32" sqref="E32"/>
    </sheetView>
  </sheetViews>
  <sheetFormatPr defaultColWidth="9" defaultRowHeight="14" outlineLevelCol="6"/>
  <cols>
    <col min="1" max="1" width="16.2727272727273" customWidth="1"/>
    <col min="2" max="2" width="9.90909090909091" customWidth="1"/>
    <col min="3" max="3" width="12.8181818181818" customWidth="1"/>
    <col min="4" max="5" width="9.90909090909091" customWidth="1"/>
    <col min="6" max="6" width="12.2727272727273" customWidth="1"/>
    <col min="7" max="7" width="19.3636363636364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 t="s">
        <v>7</v>
      </c>
      <c r="B2" t="s">
        <v>8</v>
      </c>
      <c r="C2">
        <v>2412037337.76</v>
      </c>
      <c r="D2">
        <v>10.6258</v>
      </c>
      <c r="E2">
        <v>0</v>
      </c>
      <c r="F2">
        <v>44.2794</v>
      </c>
      <c r="G2">
        <v>54.9052</v>
      </c>
    </row>
    <row r="3" spans="1:7">
      <c r="A3" t="s">
        <v>9</v>
      </c>
      <c r="B3" t="s">
        <v>10</v>
      </c>
      <c r="C3">
        <v>1818300000</v>
      </c>
      <c r="D3">
        <v>3.2972</v>
      </c>
      <c r="E3">
        <v>15.1136</v>
      </c>
      <c r="F3">
        <v>44.7948</v>
      </c>
      <c r="G3">
        <v>63.2055</v>
      </c>
    </row>
    <row r="4" spans="1:7">
      <c r="A4" t="s">
        <v>11</v>
      </c>
      <c r="B4" t="s">
        <v>12</v>
      </c>
      <c r="C4">
        <v>1231679323.2</v>
      </c>
      <c r="D4">
        <v>45.8279</v>
      </c>
      <c r="E4">
        <v>2.7181</v>
      </c>
      <c r="F4">
        <v>13.4151</v>
      </c>
      <c r="G4">
        <v>61.9612</v>
      </c>
    </row>
    <row r="5" spans="1:7">
      <c r="A5" t="s">
        <v>13</v>
      </c>
      <c r="B5" t="s">
        <v>14</v>
      </c>
      <c r="C5">
        <v>2661287974.66</v>
      </c>
      <c r="D5">
        <v>38.4469</v>
      </c>
      <c r="E5">
        <v>0</v>
      </c>
      <c r="F5">
        <v>26.7475</v>
      </c>
      <c r="G5">
        <v>65.1944</v>
      </c>
    </row>
    <row r="6" spans="1:7">
      <c r="A6" t="s">
        <v>15</v>
      </c>
      <c r="B6" t="s">
        <v>16</v>
      </c>
      <c r="C6">
        <v>2768582408.88</v>
      </c>
      <c r="D6">
        <v>41.5463</v>
      </c>
      <c r="E6">
        <v>8.8828</v>
      </c>
      <c r="F6">
        <v>3.9073</v>
      </c>
      <c r="G6">
        <v>54.3364</v>
      </c>
    </row>
    <row r="7" spans="1:7">
      <c r="A7" t="s">
        <v>17</v>
      </c>
      <c r="B7" t="s">
        <v>18</v>
      </c>
      <c r="C7">
        <v>2433600000</v>
      </c>
      <c r="D7">
        <v>32.5832</v>
      </c>
      <c r="E7">
        <v>0</v>
      </c>
      <c r="F7">
        <v>18.7792</v>
      </c>
      <c r="G7">
        <v>51.3625</v>
      </c>
    </row>
    <row r="8" spans="1:7">
      <c r="A8" t="s">
        <v>19</v>
      </c>
      <c r="B8" t="s">
        <v>20</v>
      </c>
      <c r="C8">
        <v>1525345896</v>
      </c>
      <c r="D8">
        <v>33.6491</v>
      </c>
      <c r="E8">
        <v>0</v>
      </c>
      <c r="F8">
        <v>24.064</v>
      </c>
      <c r="G8">
        <v>57.7131</v>
      </c>
    </row>
    <row r="9" spans="1:7">
      <c r="A9" t="s">
        <v>21</v>
      </c>
      <c r="B9" t="s">
        <v>22</v>
      </c>
      <c r="C9">
        <v>2524336200</v>
      </c>
      <c r="D9">
        <v>9.1265</v>
      </c>
      <c r="E9">
        <v>0</v>
      </c>
      <c r="F9">
        <v>44.1318</v>
      </c>
      <c r="G9">
        <v>53.2583</v>
      </c>
    </row>
    <row r="10" spans="1:7">
      <c r="A10" t="s">
        <v>23</v>
      </c>
      <c r="B10" t="s">
        <v>24</v>
      </c>
      <c r="C10">
        <v>1966028755.64</v>
      </c>
      <c r="D10">
        <v>14.0509</v>
      </c>
      <c r="E10">
        <v>6.1725</v>
      </c>
      <c r="F10">
        <v>24.0326</v>
      </c>
      <c r="G10">
        <v>44.256</v>
      </c>
    </row>
    <row r="11" spans="1:7">
      <c r="A11" t="s">
        <v>25</v>
      </c>
      <c r="B11" t="s">
        <v>26</v>
      </c>
      <c r="C11">
        <v>2088735474.54</v>
      </c>
      <c r="D11">
        <v>5.4017</v>
      </c>
      <c r="E11">
        <v>30.7816</v>
      </c>
      <c r="F11">
        <v>12.8237</v>
      </c>
      <c r="G11">
        <v>49.007</v>
      </c>
    </row>
    <row r="12" spans="1:7">
      <c r="A12" t="s">
        <v>27</v>
      </c>
      <c r="B12" t="s">
        <v>28</v>
      </c>
      <c r="C12">
        <v>2884083937.28</v>
      </c>
      <c r="D12">
        <v>0</v>
      </c>
      <c r="E12">
        <v>3.5123</v>
      </c>
      <c r="F12">
        <v>47.853</v>
      </c>
      <c r="G12">
        <v>51.3653</v>
      </c>
    </row>
    <row r="13" spans="1:7">
      <c r="A13" t="s">
        <v>29</v>
      </c>
      <c r="B13" t="s">
        <v>30</v>
      </c>
      <c r="C13">
        <v>1567458222.04</v>
      </c>
      <c r="D13">
        <v>30.8864</v>
      </c>
      <c r="E13">
        <v>13.3227</v>
      </c>
      <c r="F13">
        <v>21.6456</v>
      </c>
      <c r="G13">
        <v>65.8547</v>
      </c>
    </row>
    <row r="14" spans="1:7">
      <c r="A14" t="s">
        <v>31</v>
      </c>
      <c r="B14" t="s">
        <v>32</v>
      </c>
      <c r="C14">
        <v>2766035295</v>
      </c>
      <c r="D14">
        <v>0.2738</v>
      </c>
      <c r="E14">
        <v>11.762</v>
      </c>
      <c r="F14">
        <v>60.7996</v>
      </c>
      <c r="G14">
        <v>72.8354</v>
      </c>
    </row>
    <row r="15" spans="1:7">
      <c r="A15" t="s">
        <v>33</v>
      </c>
      <c r="B15" t="s">
        <v>34</v>
      </c>
      <c r="C15">
        <v>1249580000</v>
      </c>
      <c r="D15">
        <v>0</v>
      </c>
      <c r="E15">
        <v>0</v>
      </c>
      <c r="F15">
        <v>45.7309</v>
      </c>
      <c r="G15">
        <v>45.7309</v>
      </c>
    </row>
    <row r="16" spans="1:7">
      <c r="A16" t="s">
        <v>35</v>
      </c>
      <c r="B16" t="s">
        <v>36</v>
      </c>
      <c r="C16">
        <v>943126800.9</v>
      </c>
      <c r="D16">
        <v>58.8782</v>
      </c>
      <c r="E16">
        <v>1.069</v>
      </c>
      <c r="F16">
        <v>0.9967</v>
      </c>
      <c r="G16">
        <v>60.9439</v>
      </c>
    </row>
    <row r="17" spans="1:7">
      <c r="A17" t="s">
        <v>37</v>
      </c>
      <c r="B17" t="s">
        <v>38</v>
      </c>
      <c r="C17">
        <v>2560566844.66</v>
      </c>
      <c r="D17">
        <v>20.1556</v>
      </c>
      <c r="E17">
        <v>3.7159</v>
      </c>
      <c r="F17">
        <v>48.2127</v>
      </c>
      <c r="G17">
        <v>72.0842</v>
      </c>
    </row>
    <row r="18" spans="1:7">
      <c r="A18" t="s">
        <v>39</v>
      </c>
      <c r="B18" t="s">
        <v>40</v>
      </c>
      <c r="C18">
        <v>2026197176.4</v>
      </c>
      <c r="D18">
        <v>0</v>
      </c>
      <c r="E18">
        <v>5.5147</v>
      </c>
      <c r="F18">
        <v>37.1568</v>
      </c>
      <c r="G18">
        <v>42.6716</v>
      </c>
    </row>
    <row r="19" spans="1:7">
      <c r="A19" t="s">
        <v>41</v>
      </c>
      <c r="B19" t="s">
        <v>42</v>
      </c>
      <c r="C19">
        <v>2856687629.3</v>
      </c>
      <c r="D19">
        <v>34.0223</v>
      </c>
      <c r="E19">
        <v>10.3942</v>
      </c>
      <c r="F19">
        <v>11.2899</v>
      </c>
      <c r="G19">
        <v>55.7065</v>
      </c>
    </row>
    <row r="20" spans="1:7">
      <c r="A20" t="s">
        <v>43</v>
      </c>
      <c r="B20" t="s">
        <v>44</v>
      </c>
      <c r="C20">
        <v>2293153852.55</v>
      </c>
      <c r="D20">
        <v>35.1511</v>
      </c>
      <c r="E20">
        <v>0</v>
      </c>
      <c r="F20">
        <v>21.1874</v>
      </c>
      <c r="G20">
        <v>56.3385</v>
      </c>
    </row>
    <row r="21" spans="1:7">
      <c r="A21" t="s">
        <v>45</v>
      </c>
      <c r="B21" t="s">
        <v>46</v>
      </c>
      <c r="C21">
        <v>2753742309.49</v>
      </c>
      <c r="D21">
        <v>75.3306</v>
      </c>
      <c r="E21">
        <v>0</v>
      </c>
      <c r="F21">
        <v>1.1647</v>
      </c>
      <c r="G21">
        <v>76.4953</v>
      </c>
    </row>
    <row r="22" spans="1:7">
      <c r="A22" t="s">
        <v>47</v>
      </c>
      <c r="B22" t="s">
        <v>48</v>
      </c>
      <c r="C22">
        <v>2448053415</v>
      </c>
      <c r="D22">
        <v>1.9788</v>
      </c>
      <c r="E22">
        <v>11.5121</v>
      </c>
      <c r="F22">
        <v>54.2908</v>
      </c>
      <c r="G22">
        <v>67.7817</v>
      </c>
    </row>
    <row r="23" spans="1:7">
      <c r="A23" t="s">
        <v>49</v>
      </c>
      <c r="B23" t="s">
        <v>50</v>
      </c>
      <c r="C23">
        <v>2844448776</v>
      </c>
      <c r="D23">
        <v>35.1951</v>
      </c>
      <c r="E23">
        <v>8.0486</v>
      </c>
      <c r="F23">
        <v>6.6303</v>
      </c>
      <c r="G23">
        <v>49.874</v>
      </c>
    </row>
    <row r="24" spans="1:7">
      <c r="A24" t="s">
        <v>51</v>
      </c>
      <c r="B24" t="s">
        <v>52</v>
      </c>
      <c r="C24">
        <v>2808960000</v>
      </c>
      <c r="D24">
        <v>0</v>
      </c>
      <c r="E24">
        <v>2.6953</v>
      </c>
      <c r="F24">
        <v>63.178</v>
      </c>
      <c r="G24">
        <v>65.8733</v>
      </c>
    </row>
    <row r="25" spans="1:7">
      <c r="A25" t="s">
        <v>53</v>
      </c>
      <c r="B25" t="s">
        <v>54</v>
      </c>
      <c r="C25">
        <v>1327872000</v>
      </c>
      <c r="D25">
        <v>9.4964</v>
      </c>
      <c r="E25">
        <v>0</v>
      </c>
      <c r="F25">
        <v>38.225</v>
      </c>
      <c r="G25">
        <v>47.7214</v>
      </c>
    </row>
    <row r="26" spans="1:7">
      <c r="A26" t="s">
        <v>55</v>
      </c>
      <c r="B26" t="s">
        <v>56</v>
      </c>
      <c r="C26">
        <v>2348386829.5</v>
      </c>
      <c r="D26">
        <v>11.8487</v>
      </c>
      <c r="E26">
        <v>22.0685</v>
      </c>
      <c r="F26">
        <v>12.595</v>
      </c>
      <c r="G26">
        <v>46.5122</v>
      </c>
    </row>
    <row r="27" spans="1:7">
      <c r="A27" t="s">
        <v>57</v>
      </c>
      <c r="B27" t="s">
        <v>58</v>
      </c>
      <c r="C27">
        <v>2631583381.88</v>
      </c>
      <c r="D27">
        <v>46.0676</v>
      </c>
      <c r="E27">
        <v>5.14</v>
      </c>
      <c r="F27">
        <v>15.5666</v>
      </c>
      <c r="G27">
        <v>66.7743</v>
      </c>
    </row>
    <row r="28" spans="1:7">
      <c r="A28" t="s">
        <v>59</v>
      </c>
      <c r="B28" t="s">
        <v>60</v>
      </c>
      <c r="C28">
        <v>2666664000</v>
      </c>
      <c r="D28">
        <v>44.9119</v>
      </c>
      <c r="E28">
        <v>0</v>
      </c>
      <c r="F28">
        <v>13.928</v>
      </c>
      <c r="G28">
        <v>58.8399</v>
      </c>
    </row>
    <row r="29" spans="1:7">
      <c r="A29" t="s">
        <v>61</v>
      </c>
      <c r="B29" t="s">
        <v>62</v>
      </c>
      <c r="C29">
        <v>1653513556.94</v>
      </c>
      <c r="D29">
        <v>10.4906</v>
      </c>
      <c r="E29">
        <v>13.8413</v>
      </c>
      <c r="F29">
        <v>33.7451</v>
      </c>
      <c r="G29">
        <v>58.077</v>
      </c>
    </row>
    <row r="30" spans="1:7">
      <c r="A30" t="s">
        <v>63</v>
      </c>
      <c r="B30" t="s">
        <v>64</v>
      </c>
      <c r="C30">
        <v>2318758404.95</v>
      </c>
      <c r="D30">
        <v>16.4941</v>
      </c>
      <c r="E30">
        <v>18.1722</v>
      </c>
      <c r="F30">
        <v>8.7704</v>
      </c>
      <c r="G30">
        <v>43.4367</v>
      </c>
    </row>
    <row r="31" spans="1:7">
      <c r="A31" t="s">
        <v>65</v>
      </c>
      <c r="B31" t="s">
        <v>66</v>
      </c>
      <c r="C31">
        <v>2292553100.4</v>
      </c>
      <c r="D31">
        <v>2.2361</v>
      </c>
      <c r="E31">
        <v>0</v>
      </c>
      <c r="F31">
        <v>52.0739</v>
      </c>
      <c r="G31">
        <v>54.31</v>
      </c>
    </row>
    <row r="32" spans="1:7">
      <c r="A32" t="s">
        <v>67</v>
      </c>
      <c r="B32" t="s">
        <v>68</v>
      </c>
      <c r="C32">
        <v>2199734101</v>
      </c>
      <c r="D32">
        <v>14.8082</v>
      </c>
      <c r="E32">
        <v>7.0534</v>
      </c>
      <c r="F32">
        <v>35.7544</v>
      </c>
      <c r="G32">
        <v>57.6161</v>
      </c>
    </row>
    <row r="33" spans="1:7">
      <c r="A33" t="s">
        <v>69</v>
      </c>
      <c r="B33" t="s">
        <v>70</v>
      </c>
      <c r="C33">
        <v>2474470338.75</v>
      </c>
      <c r="D33">
        <v>1.0939</v>
      </c>
      <c r="E33">
        <v>12.8499</v>
      </c>
      <c r="F33">
        <v>58.2674</v>
      </c>
      <c r="G33">
        <v>72.2111</v>
      </c>
    </row>
    <row r="34" spans="1:7">
      <c r="A34" t="s">
        <v>71</v>
      </c>
      <c r="B34" t="s">
        <v>72</v>
      </c>
      <c r="C34">
        <v>2599941731.44</v>
      </c>
      <c r="D34">
        <v>35.6941</v>
      </c>
      <c r="E34">
        <v>1.3433</v>
      </c>
      <c r="F34">
        <v>31.4802</v>
      </c>
      <c r="G34">
        <v>68.5176</v>
      </c>
    </row>
    <row r="35" spans="1:7">
      <c r="A35" t="s">
        <v>73</v>
      </c>
      <c r="B35" t="s">
        <v>74</v>
      </c>
      <c r="C35">
        <v>2764122676.74</v>
      </c>
      <c r="D35">
        <v>0</v>
      </c>
      <c r="E35">
        <v>5.8067</v>
      </c>
      <c r="F35">
        <v>42.7743</v>
      </c>
      <c r="G35">
        <v>48.5811</v>
      </c>
    </row>
    <row r="36" spans="1:7">
      <c r="A36" t="s">
        <v>75</v>
      </c>
      <c r="B36" t="s">
        <v>76</v>
      </c>
      <c r="C36">
        <v>2698619997.13</v>
      </c>
      <c r="D36">
        <v>46.3969</v>
      </c>
      <c r="E36">
        <v>2.9768</v>
      </c>
      <c r="F36">
        <v>4.8415</v>
      </c>
      <c r="G36">
        <v>54.2152</v>
      </c>
    </row>
    <row r="37" spans="1:7">
      <c r="A37" t="s">
        <v>77</v>
      </c>
      <c r="B37" t="s">
        <v>78</v>
      </c>
      <c r="C37">
        <v>2108875768.9</v>
      </c>
      <c r="D37">
        <v>30.8679</v>
      </c>
      <c r="E37">
        <v>17.4125</v>
      </c>
      <c r="F37">
        <v>3.2141</v>
      </c>
      <c r="G37">
        <v>51.4944</v>
      </c>
    </row>
    <row r="38" spans="1:7">
      <c r="A38" t="s">
        <v>79</v>
      </c>
      <c r="B38" t="s">
        <v>80</v>
      </c>
      <c r="C38">
        <v>1788257871.36</v>
      </c>
      <c r="D38">
        <v>16.6109</v>
      </c>
      <c r="E38">
        <v>13.7344</v>
      </c>
      <c r="F38">
        <v>27.4521</v>
      </c>
      <c r="G38">
        <v>57.7975</v>
      </c>
    </row>
    <row r="39" spans="1:7">
      <c r="A39" t="s">
        <v>81</v>
      </c>
      <c r="B39" t="s">
        <v>82</v>
      </c>
      <c r="C39">
        <v>2813200000</v>
      </c>
      <c r="D39">
        <v>17.6509</v>
      </c>
      <c r="E39">
        <v>0.6434</v>
      </c>
      <c r="F39">
        <v>31.2</v>
      </c>
      <c r="G39">
        <v>49.4942</v>
      </c>
    </row>
    <row r="40" spans="1:7">
      <c r="A40" t="s">
        <v>83</v>
      </c>
      <c r="B40" t="s">
        <v>84</v>
      </c>
      <c r="C40">
        <v>2116778908.92</v>
      </c>
      <c r="D40">
        <v>0</v>
      </c>
      <c r="E40">
        <v>9.4578</v>
      </c>
      <c r="F40">
        <v>37.6752</v>
      </c>
      <c r="G40">
        <v>47.133</v>
      </c>
    </row>
    <row r="41" spans="1:7">
      <c r="A41" t="s">
        <v>85</v>
      </c>
      <c r="B41" t="s">
        <v>86</v>
      </c>
      <c r="C41">
        <v>2512737430.56</v>
      </c>
      <c r="D41">
        <v>19.1877</v>
      </c>
      <c r="E41">
        <v>6.9017</v>
      </c>
      <c r="F41">
        <v>14.4494</v>
      </c>
      <c r="G41">
        <v>40.5389</v>
      </c>
    </row>
    <row r="42" spans="1:7">
      <c r="A42" t="s">
        <v>87</v>
      </c>
      <c r="B42" t="s">
        <v>88</v>
      </c>
      <c r="C42">
        <v>2703917180.9</v>
      </c>
      <c r="D42">
        <v>16.4528</v>
      </c>
      <c r="E42">
        <v>8.1006</v>
      </c>
      <c r="F42">
        <v>21.3784</v>
      </c>
      <c r="G42">
        <v>45.9318</v>
      </c>
    </row>
    <row r="43" spans="1:7">
      <c r="A43" t="s">
        <v>89</v>
      </c>
      <c r="B43" t="s">
        <v>90</v>
      </c>
      <c r="C43">
        <v>1114502187.6</v>
      </c>
      <c r="D43">
        <v>20.0807</v>
      </c>
      <c r="E43">
        <v>6.1741</v>
      </c>
      <c r="F43">
        <v>44.4232</v>
      </c>
      <c r="G43">
        <v>70.678</v>
      </c>
    </row>
    <row r="44" spans="1:7">
      <c r="A44" t="s">
        <v>91</v>
      </c>
      <c r="B44" t="s">
        <v>92</v>
      </c>
      <c r="C44">
        <v>2872963350</v>
      </c>
      <c r="D44">
        <v>29.8503</v>
      </c>
      <c r="E44">
        <v>5.7224</v>
      </c>
      <c r="F44">
        <v>14.6457</v>
      </c>
      <c r="G44">
        <v>50.2184</v>
      </c>
    </row>
    <row r="45" spans="1:7">
      <c r="A45" t="s">
        <v>93</v>
      </c>
      <c r="B45" t="s">
        <v>94</v>
      </c>
      <c r="C45">
        <v>2783066019.48</v>
      </c>
      <c r="D45">
        <v>2.6337</v>
      </c>
      <c r="E45">
        <v>0</v>
      </c>
      <c r="F45">
        <v>39.7618</v>
      </c>
      <c r="G45">
        <v>42.3955</v>
      </c>
    </row>
    <row r="46" spans="1:7">
      <c r="A46" t="s">
        <v>95</v>
      </c>
      <c r="B46" t="s">
        <v>96</v>
      </c>
      <c r="C46">
        <v>2529567040</v>
      </c>
      <c r="D46">
        <v>17.129</v>
      </c>
      <c r="E46">
        <v>2.4385</v>
      </c>
      <c r="F46">
        <v>39.9717</v>
      </c>
      <c r="G46">
        <v>59.5392</v>
      </c>
    </row>
    <row r="47" spans="1:7">
      <c r="A47" t="s">
        <v>97</v>
      </c>
      <c r="B47" t="s">
        <v>98</v>
      </c>
      <c r="C47">
        <v>2641034499</v>
      </c>
      <c r="D47">
        <v>14.1116</v>
      </c>
      <c r="E47">
        <v>10.8866</v>
      </c>
      <c r="F47">
        <v>16.5471</v>
      </c>
      <c r="G47">
        <v>41.5453</v>
      </c>
    </row>
    <row r="48" spans="1:7">
      <c r="A48" t="s">
        <v>99</v>
      </c>
      <c r="B48" t="s">
        <v>100</v>
      </c>
      <c r="C48">
        <v>1537689600</v>
      </c>
      <c r="D48">
        <v>17.6882</v>
      </c>
      <c r="E48">
        <v>0</v>
      </c>
      <c r="F48">
        <v>31.7067</v>
      </c>
      <c r="G48">
        <v>49.3949</v>
      </c>
    </row>
    <row r="49" spans="1:7">
      <c r="A49" t="s">
        <v>101</v>
      </c>
      <c r="B49" t="s">
        <v>102</v>
      </c>
      <c r="C49">
        <v>1984099200</v>
      </c>
      <c r="D49">
        <v>0</v>
      </c>
      <c r="E49">
        <v>0</v>
      </c>
      <c r="F49">
        <v>64.3874</v>
      </c>
      <c r="G49">
        <v>64.3874</v>
      </c>
    </row>
    <row r="50" spans="1:7">
      <c r="A50" t="s">
        <v>103</v>
      </c>
      <c r="B50" t="s">
        <v>104</v>
      </c>
      <c r="C50">
        <v>2203692600</v>
      </c>
      <c r="D50">
        <v>5.7773</v>
      </c>
      <c r="E50">
        <v>0.6102</v>
      </c>
      <c r="F50">
        <v>28.4488</v>
      </c>
      <c r="G50">
        <v>34.8363</v>
      </c>
    </row>
    <row r="51" spans="1:7">
      <c r="A51" t="s">
        <v>105</v>
      </c>
      <c r="B51" t="s">
        <v>106</v>
      </c>
      <c r="C51">
        <v>2741443551.98</v>
      </c>
      <c r="D51">
        <v>17.4699</v>
      </c>
      <c r="E51">
        <v>6.5344</v>
      </c>
      <c r="F51">
        <v>26.1545</v>
      </c>
      <c r="G51">
        <v>50.1588</v>
      </c>
    </row>
    <row r="52" spans="1:7">
      <c r="A52" t="s">
        <v>107</v>
      </c>
      <c r="B52" t="s">
        <v>108</v>
      </c>
      <c r="C52">
        <v>2747675045.43</v>
      </c>
      <c r="D52">
        <v>20.8702</v>
      </c>
      <c r="E52">
        <v>3.0744</v>
      </c>
      <c r="F52">
        <v>46.075</v>
      </c>
      <c r="G52">
        <v>70.0196</v>
      </c>
    </row>
    <row r="53" spans="1:7">
      <c r="A53" t="s">
        <v>109</v>
      </c>
      <c r="B53" t="s">
        <v>110</v>
      </c>
      <c r="C53">
        <v>2842948200</v>
      </c>
      <c r="D53">
        <v>27.7273</v>
      </c>
      <c r="E53">
        <v>0</v>
      </c>
      <c r="F53">
        <v>39.0757</v>
      </c>
      <c r="G53">
        <v>66.803</v>
      </c>
    </row>
    <row r="54" spans="1:7">
      <c r="A54" t="s">
        <v>111</v>
      </c>
      <c r="B54" t="s">
        <v>112</v>
      </c>
      <c r="C54">
        <v>2057908994.72</v>
      </c>
      <c r="D54">
        <v>14.9818</v>
      </c>
      <c r="E54">
        <v>0</v>
      </c>
      <c r="F54">
        <v>37.855</v>
      </c>
      <c r="G54">
        <v>52.8369</v>
      </c>
    </row>
    <row r="55" spans="1:7">
      <c r="A55" t="s">
        <v>113</v>
      </c>
      <c r="B55" t="s">
        <v>114</v>
      </c>
      <c r="C55">
        <v>2696407799.68</v>
      </c>
      <c r="D55">
        <v>5.4109</v>
      </c>
      <c r="E55">
        <v>1.9142</v>
      </c>
      <c r="F55">
        <v>35.7971</v>
      </c>
      <c r="G55">
        <v>43.1221</v>
      </c>
    </row>
    <row r="56" spans="1:7">
      <c r="A56" t="s">
        <v>115</v>
      </c>
      <c r="B56" t="s">
        <v>116</v>
      </c>
      <c r="C56">
        <v>2806973430</v>
      </c>
      <c r="D56">
        <v>23.4022</v>
      </c>
      <c r="E56">
        <v>5.9138</v>
      </c>
      <c r="F56">
        <v>11.1277</v>
      </c>
      <c r="G56">
        <v>40.4437</v>
      </c>
    </row>
    <row r="57" spans="1:7">
      <c r="A57" t="s">
        <v>117</v>
      </c>
      <c r="B57" t="s">
        <v>118</v>
      </c>
      <c r="C57">
        <v>2373796964</v>
      </c>
      <c r="D57">
        <v>32.3007</v>
      </c>
      <c r="E57">
        <v>0</v>
      </c>
      <c r="F57">
        <v>40.5312</v>
      </c>
      <c r="G57">
        <v>72.8319</v>
      </c>
    </row>
    <row r="58" spans="1:7">
      <c r="A58" t="s">
        <v>119</v>
      </c>
      <c r="B58" t="s">
        <v>120</v>
      </c>
      <c r="C58">
        <v>1822407444</v>
      </c>
      <c r="D58">
        <v>18.9047</v>
      </c>
      <c r="E58">
        <v>4.6777</v>
      </c>
      <c r="F58">
        <v>26.9492</v>
      </c>
      <c r="G58">
        <v>50.5316</v>
      </c>
    </row>
    <row r="59" spans="1:7">
      <c r="A59" t="s">
        <v>121</v>
      </c>
      <c r="B59" t="s">
        <v>122</v>
      </c>
      <c r="C59">
        <v>1757568425.44</v>
      </c>
      <c r="D59">
        <v>17.1879</v>
      </c>
      <c r="E59">
        <v>8.7279</v>
      </c>
      <c r="F59">
        <v>20.1011</v>
      </c>
      <c r="G59">
        <v>46.0169</v>
      </c>
    </row>
    <row r="60" spans="1:7">
      <c r="A60" t="s">
        <v>123</v>
      </c>
      <c r="B60" t="s">
        <v>124</v>
      </c>
      <c r="C60">
        <v>2754581378.01</v>
      </c>
      <c r="D60">
        <v>57.4523</v>
      </c>
      <c r="E60">
        <v>0</v>
      </c>
      <c r="F60">
        <v>16.7727</v>
      </c>
      <c r="G60">
        <v>74.225</v>
      </c>
    </row>
    <row r="61" spans="1:7">
      <c r="A61" t="s">
        <v>125</v>
      </c>
      <c r="B61" t="s">
        <v>126</v>
      </c>
      <c r="C61">
        <v>2454203884.08</v>
      </c>
      <c r="D61">
        <v>11.3455</v>
      </c>
      <c r="E61">
        <v>3.4806</v>
      </c>
      <c r="F61">
        <v>42.372</v>
      </c>
      <c r="G61">
        <v>57.1982</v>
      </c>
    </row>
    <row r="62" spans="1:7">
      <c r="A62" t="s">
        <v>127</v>
      </c>
      <c r="B62" t="s">
        <v>128</v>
      </c>
      <c r="C62">
        <v>2034537540.75</v>
      </c>
      <c r="D62">
        <v>33.1603</v>
      </c>
      <c r="E62">
        <v>0</v>
      </c>
      <c r="F62">
        <v>22.3322</v>
      </c>
      <c r="G62">
        <v>55.4925</v>
      </c>
    </row>
    <row r="63" spans="1:7">
      <c r="A63" t="s">
        <v>129</v>
      </c>
      <c r="B63" t="s">
        <v>130</v>
      </c>
      <c r="C63">
        <v>2340530607.36</v>
      </c>
      <c r="D63">
        <v>12.3655</v>
      </c>
      <c r="E63">
        <v>0</v>
      </c>
      <c r="F63">
        <v>22.6437</v>
      </c>
      <c r="G63">
        <v>35.0092</v>
      </c>
    </row>
    <row r="64" spans="1:7">
      <c r="A64" t="s">
        <v>131</v>
      </c>
      <c r="B64" t="s">
        <v>132</v>
      </c>
      <c r="C64">
        <v>2893025382.88</v>
      </c>
      <c r="D64">
        <v>1.7101</v>
      </c>
      <c r="E64">
        <v>8.0382</v>
      </c>
      <c r="F64">
        <v>49.0948</v>
      </c>
      <c r="G64">
        <v>58.8431</v>
      </c>
    </row>
    <row r="65" spans="1:7">
      <c r="A65" t="s">
        <v>133</v>
      </c>
      <c r="B65" t="s">
        <v>134</v>
      </c>
      <c r="C65">
        <v>2879854380</v>
      </c>
      <c r="D65">
        <v>7.0114</v>
      </c>
      <c r="E65">
        <v>8.4</v>
      </c>
      <c r="F65">
        <v>45.084</v>
      </c>
      <c r="G65">
        <v>60.4953</v>
      </c>
    </row>
    <row r="66" spans="1:7">
      <c r="A66" t="s">
        <v>135</v>
      </c>
      <c r="B66" t="s">
        <v>136</v>
      </c>
      <c r="C66">
        <v>2435124510</v>
      </c>
      <c r="D66">
        <v>19.3707</v>
      </c>
      <c r="E66">
        <v>8.3005</v>
      </c>
      <c r="F66">
        <v>31.881</v>
      </c>
      <c r="G66">
        <v>59.5522</v>
      </c>
    </row>
    <row r="67" spans="1:7">
      <c r="A67" t="s">
        <v>137</v>
      </c>
      <c r="B67" t="s">
        <v>138</v>
      </c>
      <c r="C67">
        <v>2172800000</v>
      </c>
      <c r="D67">
        <v>13.2063</v>
      </c>
      <c r="E67">
        <v>3.4159</v>
      </c>
      <c r="F67">
        <v>29.8473</v>
      </c>
      <c r="G67">
        <v>46.4695</v>
      </c>
    </row>
    <row r="68" spans="1:7">
      <c r="A68" t="s">
        <v>139</v>
      </c>
      <c r="B68" t="s">
        <v>140</v>
      </c>
      <c r="C68">
        <v>2051938526</v>
      </c>
      <c r="D68">
        <v>8.8981</v>
      </c>
      <c r="E68">
        <v>4.3758</v>
      </c>
      <c r="F68">
        <v>22.9283</v>
      </c>
      <c r="G68">
        <v>36.2021</v>
      </c>
    </row>
    <row r="69" spans="1:7">
      <c r="A69" t="s">
        <v>141</v>
      </c>
      <c r="B69" t="s">
        <v>142</v>
      </c>
      <c r="C69">
        <v>2328468000</v>
      </c>
      <c r="D69">
        <v>0</v>
      </c>
      <c r="E69">
        <v>0</v>
      </c>
      <c r="F69">
        <v>47.1861</v>
      </c>
      <c r="G69">
        <v>47.1861</v>
      </c>
    </row>
    <row r="70" spans="1:7">
      <c r="A70" t="s">
        <v>143</v>
      </c>
      <c r="B70" t="s">
        <v>144</v>
      </c>
      <c r="C70">
        <v>2768696000</v>
      </c>
      <c r="D70">
        <v>37.7579</v>
      </c>
      <c r="E70">
        <v>0</v>
      </c>
      <c r="F70">
        <v>26.616</v>
      </c>
      <c r="G70">
        <v>64.3738</v>
      </c>
    </row>
    <row r="71" spans="1:7">
      <c r="A71" t="s">
        <v>145</v>
      </c>
      <c r="B71" t="s">
        <v>146</v>
      </c>
      <c r="C71">
        <v>2445021990</v>
      </c>
      <c r="D71">
        <v>18.3456</v>
      </c>
      <c r="E71">
        <v>0</v>
      </c>
      <c r="F71">
        <v>30</v>
      </c>
      <c r="G71">
        <v>48.3456</v>
      </c>
    </row>
    <row r="72" spans="1:7">
      <c r="A72" t="s">
        <v>147</v>
      </c>
      <c r="B72" t="s">
        <v>148</v>
      </c>
      <c r="C72">
        <v>1374623250</v>
      </c>
      <c r="D72">
        <v>11.8947</v>
      </c>
      <c r="E72">
        <v>0</v>
      </c>
      <c r="F72">
        <v>41.5709</v>
      </c>
      <c r="G72">
        <v>53.4656</v>
      </c>
    </row>
    <row r="73" spans="1:7">
      <c r="A73" t="s">
        <v>149</v>
      </c>
      <c r="B73" t="s">
        <v>150</v>
      </c>
      <c r="C73">
        <v>2424424191.68</v>
      </c>
      <c r="D73">
        <v>0</v>
      </c>
      <c r="E73">
        <v>5.1163</v>
      </c>
      <c r="F73">
        <v>41.4209</v>
      </c>
      <c r="G73">
        <v>46.5372</v>
      </c>
    </row>
    <row r="74" spans="1:7">
      <c r="A74" t="s">
        <v>151</v>
      </c>
      <c r="B74" t="s">
        <v>152</v>
      </c>
      <c r="C74">
        <v>1658588288.14</v>
      </c>
      <c r="D74">
        <v>23.7134</v>
      </c>
      <c r="E74">
        <v>4.9259</v>
      </c>
      <c r="F74">
        <v>20.6969</v>
      </c>
      <c r="G74">
        <v>49.3362</v>
      </c>
    </row>
    <row r="75" spans="1:7">
      <c r="A75" t="s">
        <v>153</v>
      </c>
      <c r="B75" t="s">
        <v>154</v>
      </c>
      <c r="C75">
        <v>1685603250</v>
      </c>
      <c r="D75">
        <v>1.8406</v>
      </c>
      <c r="E75">
        <v>20.8297</v>
      </c>
      <c r="F75">
        <v>26.1785</v>
      </c>
      <c r="G75">
        <v>48.8488</v>
      </c>
    </row>
    <row r="76" spans="1:7">
      <c r="A76" t="s">
        <v>155</v>
      </c>
      <c r="B76" t="s">
        <v>156</v>
      </c>
      <c r="C76">
        <v>2666400000</v>
      </c>
      <c r="D76">
        <v>20.4007</v>
      </c>
      <c r="E76">
        <v>4.5618</v>
      </c>
      <c r="F76">
        <v>22.4618</v>
      </c>
      <c r="G76">
        <v>47.4243</v>
      </c>
    </row>
    <row r="77" spans="1:7">
      <c r="A77" t="s">
        <v>157</v>
      </c>
      <c r="B77" t="s">
        <v>158</v>
      </c>
      <c r="C77">
        <v>1903800000</v>
      </c>
      <c r="D77">
        <v>19.3056</v>
      </c>
      <c r="E77">
        <v>0</v>
      </c>
      <c r="F77">
        <v>34.2767</v>
      </c>
      <c r="G77">
        <v>53.5823</v>
      </c>
    </row>
    <row r="78" spans="1:7">
      <c r="A78" t="s">
        <v>159</v>
      </c>
      <c r="B78" t="s">
        <v>160</v>
      </c>
      <c r="C78">
        <v>2168227760.12</v>
      </c>
      <c r="D78">
        <v>17.5517</v>
      </c>
      <c r="E78">
        <v>28.6727</v>
      </c>
      <c r="F78">
        <v>6.8713</v>
      </c>
      <c r="G78">
        <v>53.0957</v>
      </c>
    </row>
    <row r="79" spans="1:7">
      <c r="A79" t="s">
        <v>161</v>
      </c>
      <c r="B79" t="s">
        <v>162</v>
      </c>
      <c r="C79">
        <v>2855303491.25</v>
      </c>
      <c r="D79">
        <v>10.067</v>
      </c>
      <c r="E79">
        <v>0</v>
      </c>
      <c r="F79">
        <v>26.7282</v>
      </c>
      <c r="G79">
        <v>36.7951</v>
      </c>
    </row>
    <row r="80" spans="1:7">
      <c r="A80" t="s">
        <v>163</v>
      </c>
      <c r="B80" t="s">
        <v>164</v>
      </c>
      <c r="C80">
        <v>1477545000</v>
      </c>
      <c r="D80">
        <v>10.7481</v>
      </c>
      <c r="E80">
        <v>1.7462</v>
      </c>
      <c r="F80">
        <v>35.1932</v>
      </c>
      <c r="G80">
        <v>47.6874</v>
      </c>
    </row>
    <row r="81" spans="1:7">
      <c r="A81" t="s">
        <v>165</v>
      </c>
      <c r="B81" t="s">
        <v>166</v>
      </c>
      <c r="C81">
        <v>2954927585.88</v>
      </c>
      <c r="D81">
        <v>17.1296</v>
      </c>
      <c r="E81">
        <v>9.48</v>
      </c>
      <c r="F81">
        <v>26.5106</v>
      </c>
      <c r="G81">
        <v>53.1202</v>
      </c>
    </row>
    <row r="82" spans="1:7">
      <c r="A82" t="s">
        <v>167</v>
      </c>
      <c r="B82" t="s">
        <v>168</v>
      </c>
      <c r="C82">
        <v>1739704200</v>
      </c>
      <c r="D82">
        <v>76.2446</v>
      </c>
      <c r="E82">
        <v>3.4268</v>
      </c>
      <c r="F82">
        <v>1.3002</v>
      </c>
      <c r="G82">
        <v>80.9716</v>
      </c>
    </row>
    <row r="83" spans="1:7">
      <c r="A83" t="s">
        <v>169</v>
      </c>
      <c r="B83" t="s">
        <v>170</v>
      </c>
      <c r="C83">
        <v>2604729616</v>
      </c>
      <c r="D83">
        <v>2.6496</v>
      </c>
      <c r="E83">
        <v>0.5687</v>
      </c>
      <c r="F83">
        <v>38.2667</v>
      </c>
      <c r="G83">
        <v>41.485</v>
      </c>
    </row>
    <row r="84" spans="1:7">
      <c r="A84" t="s">
        <v>171</v>
      </c>
      <c r="B84" t="s">
        <v>172</v>
      </c>
      <c r="C84">
        <v>2343786600</v>
      </c>
      <c r="D84">
        <v>1.1651</v>
      </c>
      <c r="E84">
        <v>0</v>
      </c>
      <c r="F84">
        <v>27.6671</v>
      </c>
      <c r="G84">
        <v>28.8322</v>
      </c>
    </row>
    <row r="85" spans="1:7">
      <c r="A85" t="s">
        <v>173</v>
      </c>
      <c r="B85" t="s">
        <v>174</v>
      </c>
      <c r="C85">
        <v>1947881158.08</v>
      </c>
      <c r="D85">
        <v>32.6881</v>
      </c>
      <c r="E85">
        <v>7.8984</v>
      </c>
      <c r="F85">
        <v>17.588</v>
      </c>
      <c r="G85">
        <v>58.1744</v>
      </c>
    </row>
    <row r="86" spans="1:7">
      <c r="A86" t="s">
        <v>175</v>
      </c>
      <c r="B86" t="s">
        <v>176</v>
      </c>
      <c r="C86">
        <v>2836180800</v>
      </c>
      <c r="D86">
        <v>1.7165</v>
      </c>
      <c r="E86">
        <v>23.3473</v>
      </c>
      <c r="F86">
        <v>12.1534</v>
      </c>
      <c r="G86">
        <v>37.2172</v>
      </c>
    </row>
    <row r="87" spans="1:7">
      <c r="A87" t="s">
        <v>177</v>
      </c>
      <c r="B87" t="s">
        <v>178</v>
      </c>
      <c r="C87">
        <v>2095113252</v>
      </c>
      <c r="D87">
        <v>0</v>
      </c>
      <c r="E87">
        <v>29.2901</v>
      </c>
      <c r="F87">
        <v>26.4753</v>
      </c>
      <c r="G87">
        <v>55.7654</v>
      </c>
    </row>
    <row r="88" spans="1:7">
      <c r="A88" t="s">
        <v>179</v>
      </c>
      <c r="B88" t="s">
        <v>180</v>
      </c>
      <c r="C88">
        <v>2655174375</v>
      </c>
      <c r="D88">
        <v>49.75</v>
      </c>
      <c r="E88">
        <v>0</v>
      </c>
      <c r="F88">
        <v>27.6132</v>
      </c>
      <c r="G88">
        <v>77.3632</v>
      </c>
    </row>
    <row r="89" spans="1:7">
      <c r="A89" t="s">
        <v>181</v>
      </c>
      <c r="B89" t="s">
        <v>182</v>
      </c>
      <c r="C89">
        <v>2129400000</v>
      </c>
      <c r="D89">
        <v>17.6651</v>
      </c>
      <c r="E89">
        <v>8.8864</v>
      </c>
      <c r="F89">
        <v>34.2001</v>
      </c>
      <c r="G89">
        <v>60.7516</v>
      </c>
    </row>
    <row r="90" spans="1:7">
      <c r="A90" t="s">
        <v>183</v>
      </c>
      <c r="B90" t="s">
        <v>184</v>
      </c>
      <c r="C90">
        <v>2323946988</v>
      </c>
      <c r="D90">
        <v>53.0067</v>
      </c>
      <c r="E90">
        <v>0</v>
      </c>
      <c r="F90">
        <v>23.1624</v>
      </c>
      <c r="G90">
        <v>76.1691</v>
      </c>
    </row>
    <row r="91" spans="1:7">
      <c r="A91" t="s">
        <v>185</v>
      </c>
      <c r="B91" t="s">
        <v>186</v>
      </c>
      <c r="C91">
        <v>2463647010.8</v>
      </c>
      <c r="D91">
        <v>39.8322</v>
      </c>
      <c r="E91">
        <v>14.9204</v>
      </c>
      <c r="F91">
        <v>0</v>
      </c>
      <c r="G91">
        <v>54.7527</v>
      </c>
    </row>
    <row r="92" spans="1:7">
      <c r="A92" t="s">
        <v>187</v>
      </c>
      <c r="B92" t="s">
        <v>188</v>
      </c>
      <c r="C92">
        <v>2207212800</v>
      </c>
      <c r="D92">
        <v>9.4911</v>
      </c>
      <c r="E92">
        <v>14.8122</v>
      </c>
      <c r="F92">
        <v>13.6046</v>
      </c>
      <c r="G92">
        <v>37.9079</v>
      </c>
    </row>
    <row r="93" spans="1:7">
      <c r="A93" t="s">
        <v>189</v>
      </c>
      <c r="B93" t="s">
        <v>190</v>
      </c>
      <c r="C93">
        <v>2323875468.75</v>
      </c>
      <c r="D93">
        <v>30.8037</v>
      </c>
      <c r="E93">
        <v>5.4987</v>
      </c>
      <c r="F93">
        <v>17.8023</v>
      </c>
      <c r="G93">
        <v>54.1047</v>
      </c>
    </row>
    <row r="94" spans="1:7">
      <c r="A94" t="s">
        <v>191</v>
      </c>
      <c r="B94" t="s">
        <v>192</v>
      </c>
      <c r="C94">
        <v>2785667525.76</v>
      </c>
      <c r="D94">
        <v>26.3612</v>
      </c>
      <c r="E94">
        <v>14.0901</v>
      </c>
      <c r="F94">
        <v>5.6756</v>
      </c>
      <c r="G94">
        <v>46.1269</v>
      </c>
    </row>
    <row r="95" spans="1:7">
      <c r="A95" t="s">
        <v>193</v>
      </c>
      <c r="B95" t="s">
        <v>194</v>
      </c>
      <c r="C95">
        <v>2714398947.99</v>
      </c>
      <c r="D95">
        <v>24.4873</v>
      </c>
      <c r="E95">
        <v>3.8752</v>
      </c>
      <c r="F95">
        <v>26.0667</v>
      </c>
      <c r="G95">
        <v>54.4292</v>
      </c>
    </row>
    <row r="96" spans="1:7">
      <c r="A96" t="s">
        <v>195</v>
      </c>
      <c r="B96" t="s">
        <v>196</v>
      </c>
      <c r="C96">
        <v>2797227482.22</v>
      </c>
      <c r="D96">
        <v>41.6442</v>
      </c>
      <c r="E96">
        <v>0</v>
      </c>
      <c r="F96">
        <v>5.4086</v>
      </c>
      <c r="G96">
        <v>47.0528</v>
      </c>
    </row>
    <row r="97" spans="1:7">
      <c r="A97" t="s">
        <v>197</v>
      </c>
      <c r="B97" t="s">
        <v>198</v>
      </c>
      <c r="C97">
        <v>2190252000</v>
      </c>
      <c r="D97">
        <v>9.7479</v>
      </c>
      <c r="E97">
        <v>0</v>
      </c>
      <c r="F97">
        <v>54.2997</v>
      </c>
      <c r="G97">
        <v>64.0477</v>
      </c>
    </row>
    <row r="98" spans="1:7">
      <c r="A98" t="s">
        <v>199</v>
      </c>
      <c r="B98" t="s">
        <v>200</v>
      </c>
      <c r="C98">
        <v>2067794331.78</v>
      </c>
      <c r="D98">
        <v>24.8418</v>
      </c>
      <c r="E98">
        <v>3.7125</v>
      </c>
      <c r="F98">
        <v>9.1347</v>
      </c>
      <c r="G98">
        <v>37.6889</v>
      </c>
    </row>
    <row r="99" spans="1:7">
      <c r="A99" t="s">
        <v>201</v>
      </c>
      <c r="B99" t="s">
        <v>202</v>
      </c>
      <c r="C99">
        <v>2641808000</v>
      </c>
      <c r="D99">
        <v>12.8698</v>
      </c>
      <c r="E99">
        <v>0.3648</v>
      </c>
      <c r="F99">
        <v>62.6371</v>
      </c>
      <c r="G99">
        <v>75.8718</v>
      </c>
    </row>
    <row r="100" spans="1:7">
      <c r="A100" t="s">
        <v>203</v>
      </c>
      <c r="B100" t="s">
        <v>204</v>
      </c>
      <c r="C100">
        <v>1748876220</v>
      </c>
      <c r="D100">
        <v>10.9655</v>
      </c>
      <c r="E100">
        <v>0</v>
      </c>
      <c r="F100">
        <v>31.6715</v>
      </c>
      <c r="G100">
        <v>42.637</v>
      </c>
    </row>
    <row r="101" spans="1:7">
      <c r="A101" t="s">
        <v>205</v>
      </c>
      <c r="B101" t="s">
        <v>206</v>
      </c>
      <c r="C101">
        <v>2371007661.12</v>
      </c>
      <c r="D101">
        <v>6.9447</v>
      </c>
      <c r="E101">
        <v>2.7698</v>
      </c>
      <c r="F101">
        <v>35.1305</v>
      </c>
      <c r="G101">
        <v>44.845</v>
      </c>
    </row>
    <row r="102" spans="1:7">
      <c r="A102" t="s">
        <v>207</v>
      </c>
      <c r="B102" t="s">
        <v>208</v>
      </c>
      <c r="C102">
        <v>2794806400</v>
      </c>
      <c r="D102">
        <v>0</v>
      </c>
      <c r="E102">
        <v>0</v>
      </c>
      <c r="F102">
        <v>36.5404</v>
      </c>
      <c r="G102">
        <v>36.5404</v>
      </c>
    </row>
    <row r="103" spans="1:7">
      <c r="A103" t="s">
        <v>209</v>
      </c>
      <c r="B103" t="s">
        <v>210</v>
      </c>
      <c r="C103">
        <v>2547250652.88</v>
      </c>
      <c r="D103">
        <v>33.4248</v>
      </c>
      <c r="E103">
        <v>0</v>
      </c>
      <c r="F103">
        <v>6.9846</v>
      </c>
      <c r="G103">
        <v>40.4095</v>
      </c>
    </row>
    <row r="104" spans="1:7">
      <c r="A104" t="s">
        <v>211</v>
      </c>
      <c r="B104" t="s">
        <v>212</v>
      </c>
      <c r="C104">
        <v>2844744000</v>
      </c>
      <c r="D104">
        <v>29.7067</v>
      </c>
      <c r="E104">
        <v>7.2299</v>
      </c>
      <c r="F104">
        <v>5.2927</v>
      </c>
      <c r="G104">
        <v>42.2294</v>
      </c>
    </row>
    <row r="105" spans="1:7">
      <c r="A105" t="s">
        <v>213</v>
      </c>
      <c r="B105" t="s">
        <v>214</v>
      </c>
      <c r="C105">
        <v>2526289920</v>
      </c>
      <c r="D105">
        <v>28.2208</v>
      </c>
      <c r="E105">
        <v>0</v>
      </c>
      <c r="F105">
        <v>6.4081</v>
      </c>
      <c r="G105">
        <v>34.6289</v>
      </c>
    </row>
    <row r="106" spans="1:7">
      <c r="A106" t="s">
        <v>215</v>
      </c>
      <c r="B106" t="s">
        <v>216</v>
      </c>
      <c r="C106">
        <v>1418742000</v>
      </c>
      <c r="D106">
        <v>16.8421</v>
      </c>
      <c r="E106">
        <v>0.5191</v>
      </c>
      <c r="F106">
        <v>35.7448</v>
      </c>
      <c r="G106">
        <v>53.106</v>
      </c>
    </row>
    <row r="107" spans="1:7">
      <c r="A107" t="s">
        <v>217</v>
      </c>
      <c r="B107" t="s">
        <v>218</v>
      </c>
      <c r="C107">
        <v>1205690786</v>
      </c>
      <c r="D107">
        <v>5.4612</v>
      </c>
      <c r="E107">
        <v>0</v>
      </c>
      <c r="F107">
        <v>23.9551</v>
      </c>
      <c r="G107">
        <v>29.4164</v>
      </c>
    </row>
    <row r="108" spans="1:7">
      <c r="A108" t="s">
        <v>219</v>
      </c>
      <c r="B108" t="s">
        <v>220</v>
      </c>
      <c r="C108">
        <v>2771619923.7</v>
      </c>
      <c r="D108">
        <v>6.3971</v>
      </c>
      <c r="E108">
        <v>12.8134</v>
      </c>
      <c r="F108">
        <v>34.487</v>
      </c>
      <c r="G108">
        <v>53.6975</v>
      </c>
    </row>
    <row r="109" spans="1:7">
      <c r="A109" t="s">
        <v>221</v>
      </c>
      <c r="B109" t="s">
        <v>222</v>
      </c>
      <c r="C109">
        <v>1933938528.6</v>
      </c>
      <c r="D109">
        <v>24.1781</v>
      </c>
      <c r="E109">
        <v>0</v>
      </c>
      <c r="F109">
        <v>18.464</v>
      </c>
      <c r="G109">
        <v>42.6421</v>
      </c>
    </row>
    <row r="110" spans="1:7">
      <c r="A110" t="s">
        <v>223</v>
      </c>
      <c r="B110" t="s">
        <v>224</v>
      </c>
      <c r="C110">
        <v>2433600000</v>
      </c>
      <c r="D110">
        <v>18.1445</v>
      </c>
      <c r="E110">
        <v>0</v>
      </c>
      <c r="F110">
        <v>55.3041</v>
      </c>
      <c r="G110">
        <v>73.4485</v>
      </c>
    </row>
    <row r="111" spans="1:7">
      <c r="A111" t="s">
        <v>225</v>
      </c>
      <c r="B111" t="s">
        <v>226</v>
      </c>
      <c r="C111">
        <v>2193275169.9</v>
      </c>
      <c r="D111">
        <v>5.3909</v>
      </c>
      <c r="E111">
        <v>0.9516</v>
      </c>
      <c r="F111">
        <v>37.3537</v>
      </c>
      <c r="G111">
        <v>43.6961</v>
      </c>
    </row>
    <row r="112" spans="1:7">
      <c r="A112" t="s">
        <v>227</v>
      </c>
      <c r="B112" t="s">
        <v>228</v>
      </c>
      <c r="C112">
        <v>1652503670.46</v>
      </c>
      <c r="D112">
        <v>18.0517</v>
      </c>
      <c r="E112">
        <v>22.8285</v>
      </c>
      <c r="F112">
        <v>0</v>
      </c>
      <c r="G112">
        <v>40.8802</v>
      </c>
    </row>
    <row r="113" spans="1:7">
      <c r="A113" t="s">
        <v>229</v>
      </c>
      <c r="B113" t="s">
        <v>230</v>
      </c>
      <c r="C113">
        <v>2337488416</v>
      </c>
      <c r="D113">
        <v>11.0575</v>
      </c>
      <c r="E113">
        <v>7.1075</v>
      </c>
      <c r="F113">
        <v>19.0535</v>
      </c>
      <c r="G113">
        <v>37.2184</v>
      </c>
    </row>
    <row r="114" spans="1:7">
      <c r="A114" t="s">
        <v>231</v>
      </c>
      <c r="B114" t="s">
        <v>232</v>
      </c>
      <c r="C114">
        <v>2078000000</v>
      </c>
      <c r="D114">
        <v>3.488</v>
      </c>
      <c r="E114">
        <v>0</v>
      </c>
      <c r="F114">
        <v>30.0383</v>
      </c>
      <c r="G114">
        <v>33.5263</v>
      </c>
    </row>
    <row r="115" spans="1:7">
      <c r="A115" t="s">
        <v>233</v>
      </c>
      <c r="B115" t="s">
        <v>234</v>
      </c>
      <c r="C115">
        <v>1803254244.12</v>
      </c>
      <c r="D115">
        <v>14.0023</v>
      </c>
      <c r="E115">
        <v>0</v>
      </c>
      <c r="F115">
        <v>31.2699</v>
      </c>
      <c r="G115">
        <v>45.2722</v>
      </c>
    </row>
    <row r="116" spans="1:7">
      <c r="A116" t="s">
        <v>235</v>
      </c>
      <c r="B116" t="s">
        <v>236</v>
      </c>
      <c r="C116">
        <v>1588142400</v>
      </c>
      <c r="D116">
        <v>4.698</v>
      </c>
      <c r="E116">
        <v>0</v>
      </c>
      <c r="F116">
        <v>41.7839</v>
      </c>
      <c r="G116">
        <v>46.4818</v>
      </c>
    </row>
    <row r="117" spans="1:7">
      <c r="A117" t="s">
        <v>237</v>
      </c>
      <c r="B117" t="s">
        <v>238</v>
      </c>
      <c r="C117">
        <v>1452710550.6</v>
      </c>
      <c r="D117">
        <v>19.8116</v>
      </c>
      <c r="E117">
        <v>0</v>
      </c>
      <c r="F117">
        <v>29.8667</v>
      </c>
      <c r="G117">
        <v>49.6783</v>
      </c>
    </row>
    <row r="118" spans="1:7">
      <c r="A118" t="s">
        <v>239</v>
      </c>
      <c r="B118" t="s">
        <v>240</v>
      </c>
      <c r="C118">
        <v>2853760000</v>
      </c>
      <c r="D118">
        <v>0</v>
      </c>
      <c r="E118">
        <v>4.5193</v>
      </c>
      <c r="F118">
        <v>36.1682</v>
      </c>
      <c r="G118">
        <v>40.6875</v>
      </c>
    </row>
    <row r="119" spans="1:7">
      <c r="A119" t="s">
        <v>241</v>
      </c>
      <c r="B119" t="s">
        <v>242</v>
      </c>
      <c r="C119">
        <v>2774000000</v>
      </c>
      <c r="D119">
        <v>9.8638</v>
      </c>
      <c r="E119">
        <v>1.397</v>
      </c>
      <c r="F119">
        <v>22.7042</v>
      </c>
      <c r="G119">
        <v>33.9651</v>
      </c>
    </row>
    <row r="120" spans="1:7">
      <c r="A120" t="s">
        <v>243</v>
      </c>
      <c r="B120" t="s">
        <v>244</v>
      </c>
      <c r="C120">
        <v>2922304000</v>
      </c>
      <c r="D120">
        <v>8.868</v>
      </c>
      <c r="E120">
        <v>0.9777</v>
      </c>
      <c r="F120">
        <v>27.0688</v>
      </c>
      <c r="G120">
        <v>36.9144</v>
      </c>
    </row>
    <row r="121" spans="1:7">
      <c r="A121" t="s">
        <v>245</v>
      </c>
      <c r="B121" t="s">
        <v>246</v>
      </c>
      <c r="C121">
        <v>2381092459.14</v>
      </c>
      <c r="D121">
        <v>7.7452</v>
      </c>
      <c r="E121">
        <v>0</v>
      </c>
      <c r="F121">
        <v>65.1456</v>
      </c>
      <c r="G121">
        <v>72.8907</v>
      </c>
    </row>
    <row r="122" spans="1:7">
      <c r="A122" t="s">
        <v>247</v>
      </c>
      <c r="B122" t="s">
        <v>248</v>
      </c>
      <c r="C122">
        <v>2894080000</v>
      </c>
      <c r="D122">
        <v>26.01</v>
      </c>
      <c r="E122">
        <v>7.0137</v>
      </c>
      <c r="F122">
        <v>8.8413</v>
      </c>
      <c r="G122">
        <v>41.865</v>
      </c>
    </row>
    <row r="123" spans="1:7">
      <c r="A123" t="s">
        <v>249</v>
      </c>
      <c r="B123" t="s">
        <v>250</v>
      </c>
      <c r="C123">
        <v>2486022000</v>
      </c>
      <c r="D123">
        <v>2.6487</v>
      </c>
      <c r="E123">
        <v>0</v>
      </c>
      <c r="F123">
        <v>32.9876</v>
      </c>
      <c r="G123">
        <v>35.6362</v>
      </c>
    </row>
    <row r="124" spans="1:7">
      <c r="A124" t="s">
        <v>251</v>
      </c>
      <c r="B124" t="s">
        <v>252</v>
      </c>
      <c r="C124">
        <v>1565851602</v>
      </c>
      <c r="D124">
        <v>15.9932</v>
      </c>
      <c r="E124">
        <v>0</v>
      </c>
      <c r="F124">
        <v>33.4109</v>
      </c>
      <c r="G124">
        <v>49.4041</v>
      </c>
    </row>
    <row r="125" spans="1:7">
      <c r="A125" t="s">
        <v>253</v>
      </c>
      <c r="B125" t="s">
        <v>254</v>
      </c>
      <c r="C125">
        <v>2781133565.4</v>
      </c>
      <c r="D125">
        <v>20.6924</v>
      </c>
      <c r="E125">
        <v>8.654</v>
      </c>
      <c r="F125">
        <v>21.5441</v>
      </c>
      <c r="G125">
        <v>50.8905</v>
      </c>
    </row>
    <row r="126" spans="1:7">
      <c r="A126" t="s">
        <v>255</v>
      </c>
      <c r="B126" t="s">
        <v>256</v>
      </c>
      <c r="C126">
        <v>1936000000</v>
      </c>
      <c r="D126">
        <v>0</v>
      </c>
      <c r="E126">
        <v>2.9121</v>
      </c>
      <c r="F126">
        <v>28.1552</v>
      </c>
      <c r="G126">
        <v>31.0673</v>
      </c>
    </row>
    <row r="127" spans="1:7">
      <c r="A127" t="s">
        <v>257</v>
      </c>
      <c r="B127" t="s">
        <v>258</v>
      </c>
      <c r="C127">
        <v>2696880000</v>
      </c>
      <c r="D127">
        <v>6.8765</v>
      </c>
      <c r="E127">
        <v>10.597</v>
      </c>
      <c r="F127">
        <v>40.2766</v>
      </c>
      <c r="G127">
        <v>57.7501</v>
      </c>
    </row>
    <row r="128" spans="1:7">
      <c r="A128" t="s">
        <v>259</v>
      </c>
      <c r="B128" t="s">
        <v>260</v>
      </c>
      <c r="C128">
        <v>1733680494</v>
      </c>
      <c r="D128">
        <v>34.5723</v>
      </c>
      <c r="E128">
        <v>0</v>
      </c>
      <c r="F128">
        <v>11.7539</v>
      </c>
      <c r="G128">
        <v>46.3261</v>
      </c>
    </row>
    <row r="129" spans="1:7">
      <c r="A129" t="s">
        <v>261</v>
      </c>
      <c r="B129" t="s">
        <v>262</v>
      </c>
      <c r="C129">
        <v>2166340169</v>
      </c>
      <c r="D129">
        <v>20.9487</v>
      </c>
      <c r="E129">
        <v>9.209</v>
      </c>
      <c r="F129">
        <v>14.7677</v>
      </c>
      <c r="G129">
        <v>44.9254</v>
      </c>
    </row>
    <row r="130" spans="1:7">
      <c r="A130" t="s">
        <v>263</v>
      </c>
      <c r="B130" t="s">
        <v>264</v>
      </c>
      <c r="C130">
        <v>2668660000</v>
      </c>
      <c r="D130">
        <v>13.5922</v>
      </c>
      <c r="E130">
        <v>7.3467</v>
      </c>
      <c r="F130">
        <v>13.252</v>
      </c>
      <c r="G130">
        <v>34.1908</v>
      </c>
    </row>
    <row r="131" spans="1:7">
      <c r="A131" t="s">
        <v>265</v>
      </c>
      <c r="B131" t="s">
        <v>266</v>
      </c>
      <c r="C131">
        <v>1801605605</v>
      </c>
      <c r="D131">
        <v>6.589</v>
      </c>
      <c r="E131">
        <v>1.6001</v>
      </c>
      <c r="F131">
        <v>42.9219</v>
      </c>
      <c r="G131">
        <v>51.111</v>
      </c>
    </row>
    <row r="132" spans="1:7">
      <c r="A132" t="s">
        <v>267</v>
      </c>
      <c r="B132" t="s">
        <v>268</v>
      </c>
      <c r="C132">
        <v>2441089872</v>
      </c>
      <c r="D132">
        <v>12.1063</v>
      </c>
      <c r="E132">
        <v>0</v>
      </c>
      <c r="F132">
        <v>36.2635</v>
      </c>
      <c r="G132">
        <v>48.3698</v>
      </c>
    </row>
    <row r="133" spans="1:7">
      <c r="A133" t="s">
        <v>269</v>
      </c>
      <c r="B133" t="s">
        <v>270</v>
      </c>
      <c r="C133">
        <v>2788455460</v>
      </c>
      <c r="D133">
        <v>4.9122</v>
      </c>
      <c r="E133">
        <v>21.7688</v>
      </c>
      <c r="F133">
        <v>13.5855</v>
      </c>
      <c r="G133">
        <v>40.2665</v>
      </c>
    </row>
    <row r="134" spans="1:7">
      <c r="A134" t="s">
        <v>271</v>
      </c>
      <c r="B134" t="s">
        <v>272</v>
      </c>
      <c r="C134">
        <v>2941695231.2</v>
      </c>
      <c r="D134">
        <v>0</v>
      </c>
      <c r="E134">
        <v>8.0195</v>
      </c>
      <c r="F134">
        <v>31.124</v>
      </c>
      <c r="G134">
        <v>39.1436</v>
      </c>
    </row>
    <row r="135" spans="1:7">
      <c r="A135" t="s">
        <v>273</v>
      </c>
      <c r="B135" t="s">
        <v>274</v>
      </c>
      <c r="C135">
        <v>2839199915.5</v>
      </c>
      <c r="D135">
        <v>20.6387</v>
      </c>
      <c r="E135">
        <v>0</v>
      </c>
      <c r="F135">
        <v>23.3017</v>
      </c>
      <c r="G135">
        <v>43.9404</v>
      </c>
    </row>
    <row r="136" spans="1:7">
      <c r="A136" t="s">
        <v>275</v>
      </c>
      <c r="B136" t="s">
        <v>276</v>
      </c>
      <c r="C136">
        <v>2256140631.9</v>
      </c>
      <c r="D136">
        <v>3.3072</v>
      </c>
      <c r="E136">
        <v>3.2205</v>
      </c>
      <c r="F136">
        <v>30.1634</v>
      </c>
      <c r="G136">
        <v>36.691</v>
      </c>
    </row>
    <row r="137" spans="1:7">
      <c r="A137" t="s">
        <v>277</v>
      </c>
      <c r="B137" t="s">
        <v>278</v>
      </c>
      <c r="C137">
        <v>2934500338.12</v>
      </c>
      <c r="D137">
        <v>42.3426</v>
      </c>
      <c r="E137">
        <v>0.9145</v>
      </c>
      <c r="F137">
        <v>2.4911</v>
      </c>
      <c r="G137">
        <v>45.7482</v>
      </c>
    </row>
    <row r="138" spans="1:7">
      <c r="A138" t="s">
        <v>279</v>
      </c>
      <c r="B138" t="s">
        <v>280</v>
      </c>
      <c r="C138">
        <v>2772480022.8</v>
      </c>
      <c r="D138">
        <v>0</v>
      </c>
      <c r="E138">
        <v>14.4464</v>
      </c>
      <c r="F138">
        <v>28.6712</v>
      </c>
      <c r="G138">
        <v>43.1176</v>
      </c>
    </row>
    <row r="139" spans="1:7">
      <c r="A139" t="s">
        <v>281</v>
      </c>
      <c r="B139" t="s">
        <v>282</v>
      </c>
      <c r="C139">
        <v>1890042960</v>
      </c>
      <c r="D139">
        <v>34.8658</v>
      </c>
      <c r="E139">
        <v>11.5764</v>
      </c>
      <c r="F139">
        <v>23.9689</v>
      </c>
      <c r="G139">
        <v>70.4111</v>
      </c>
    </row>
    <row r="140" spans="1:7">
      <c r="A140" t="s">
        <v>283</v>
      </c>
      <c r="B140" t="s">
        <v>284</v>
      </c>
      <c r="C140">
        <v>2745062037.64</v>
      </c>
      <c r="D140">
        <v>6.7566</v>
      </c>
      <c r="E140">
        <v>4.4185</v>
      </c>
      <c r="F140">
        <v>32.8932</v>
      </c>
      <c r="G140">
        <v>44.0682</v>
      </c>
    </row>
    <row r="141" spans="1:7">
      <c r="A141" t="s">
        <v>285</v>
      </c>
      <c r="B141" t="s">
        <v>286</v>
      </c>
      <c r="C141">
        <v>1264716800</v>
      </c>
      <c r="D141">
        <v>0</v>
      </c>
      <c r="E141">
        <v>9.4981</v>
      </c>
      <c r="F141">
        <v>35.9023</v>
      </c>
      <c r="G141">
        <v>45.4003</v>
      </c>
    </row>
    <row r="142" spans="1:7">
      <c r="A142" t="s">
        <v>287</v>
      </c>
      <c r="B142" t="s">
        <v>288</v>
      </c>
      <c r="C142">
        <v>2757812379.84</v>
      </c>
      <c r="D142">
        <v>7.8172</v>
      </c>
      <c r="E142">
        <v>20.316</v>
      </c>
      <c r="F142">
        <v>6.113</v>
      </c>
      <c r="G142">
        <v>34.2462</v>
      </c>
    </row>
    <row r="143" spans="1:7">
      <c r="A143" t="s">
        <v>289</v>
      </c>
      <c r="B143" t="s">
        <v>290</v>
      </c>
      <c r="C143">
        <v>1657708003.06</v>
      </c>
      <c r="D143">
        <v>12.3398</v>
      </c>
      <c r="E143">
        <v>0</v>
      </c>
      <c r="F143">
        <v>22.5254</v>
      </c>
      <c r="G143">
        <v>34.8652</v>
      </c>
    </row>
    <row r="144" spans="1:7">
      <c r="A144" t="s">
        <v>291</v>
      </c>
      <c r="B144" t="s">
        <v>292</v>
      </c>
      <c r="C144">
        <v>1449600060.4</v>
      </c>
      <c r="D144">
        <v>27.9346</v>
      </c>
      <c r="E144">
        <v>0</v>
      </c>
      <c r="F144">
        <v>24.0003</v>
      </c>
      <c r="G144">
        <v>51.9349</v>
      </c>
    </row>
    <row r="145" spans="1:7">
      <c r="A145" t="s">
        <v>293</v>
      </c>
      <c r="B145" t="s">
        <v>294</v>
      </c>
      <c r="C145">
        <v>2339953306.55</v>
      </c>
      <c r="D145">
        <v>31.8923</v>
      </c>
      <c r="E145">
        <v>0</v>
      </c>
      <c r="F145">
        <v>10.423</v>
      </c>
      <c r="G145">
        <v>42.3153</v>
      </c>
    </row>
    <row r="146" spans="1:7">
      <c r="A146" t="s">
        <v>295</v>
      </c>
      <c r="B146" t="s">
        <v>296</v>
      </c>
      <c r="C146">
        <v>2245749615.2</v>
      </c>
      <c r="D146">
        <v>0</v>
      </c>
      <c r="E146">
        <v>0</v>
      </c>
      <c r="F146">
        <v>58.5401</v>
      </c>
      <c r="G146">
        <v>58.5401</v>
      </c>
    </row>
    <row r="147" spans="1:7">
      <c r="A147" t="s">
        <v>297</v>
      </c>
      <c r="B147" t="s">
        <v>298</v>
      </c>
      <c r="C147">
        <v>2780700000</v>
      </c>
      <c r="D147">
        <v>27.3868</v>
      </c>
      <c r="E147">
        <v>13.7191</v>
      </c>
      <c r="F147">
        <v>0</v>
      </c>
      <c r="G147">
        <v>41.1059</v>
      </c>
    </row>
    <row r="148" spans="1:7">
      <c r="A148" t="s">
        <v>299</v>
      </c>
      <c r="B148" t="s">
        <v>300</v>
      </c>
      <c r="C148">
        <v>1557139471.36</v>
      </c>
      <c r="D148">
        <v>39.1039</v>
      </c>
      <c r="E148">
        <v>3.1502</v>
      </c>
      <c r="F148">
        <v>13.6441</v>
      </c>
      <c r="G148">
        <v>55.8983</v>
      </c>
    </row>
    <row r="149" spans="1:7">
      <c r="A149" t="s">
        <v>301</v>
      </c>
      <c r="B149" t="s">
        <v>302</v>
      </c>
      <c r="C149">
        <v>1991720000</v>
      </c>
      <c r="D149">
        <v>0</v>
      </c>
      <c r="E149">
        <v>0</v>
      </c>
      <c r="F149">
        <v>35.7337</v>
      </c>
      <c r="G149">
        <v>35.7337</v>
      </c>
    </row>
    <row r="150" spans="1:7">
      <c r="A150" t="s">
        <v>303</v>
      </c>
      <c r="B150" t="s">
        <v>304</v>
      </c>
      <c r="C150">
        <v>2699160264.76</v>
      </c>
      <c r="D150">
        <v>7.7587</v>
      </c>
      <c r="E150">
        <v>0</v>
      </c>
      <c r="F150">
        <v>33.2459</v>
      </c>
      <c r="G150">
        <v>41.0046</v>
      </c>
    </row>
    <row r="151" spans="1:7">
      <c r="A151" t="s">
        <v>305</v>
      </c>
      <c r="B151" t="s">
        <v>306</v>
      </c>
      <c r="C151">
        <v>1501001351.08</v>
      </c>
      <c r="D151">
        <v>2.7461</v>
      </c>
      <c r="E151">
        <v>50.8015</v>
      </c>
      <c r="F151">
        <v>9.0148</v>
      </c>
      <c r="G151">
        <v>62.5624</v>
      </c>
    </row>
    <row r="152" spans="1:7">
      <c r="A152" t="s">
        <v>307</v>
      </c>
      <c r="B152" t="s">
        <v>308</v>
      </c>
      <c r="C152">
        <v>2204802400</v>
      </c>
      <c r="D152">
        <v>8.5089</v>
      </c>
      <c r="E152">
        <v>0</v>
      </c>
      <c r="F152">
        <v>46.8364</v>
      </c>
      <c r="G152">
        <v>55.3453</v>
      </c>
    </row>
    <row r="153" spans="1:7">
      <c r="A153" t="s">
        <v>309</v>
      </c>
      <c r="B153" t="s">
        <v>310</v>
      </c>
      <c r="C153">
        <v>2703331862.7</v>
      </c>
      <c r="D153">
        <v>12.8707</v>
      </c>
      <c r="E153">
        <v>15.7524</v>
      </c>
      <c r="F153">
        <v>14.6009</v>
      </c>
      <c r="G153">
        <v>43.2239</v>
      </c>
    </row>
    <row r="154" spans="1:7">
      <c r="A154" t="s">
        <v>311</v>
      </c>
      <c r="B154" t="s">
        <v>312</v>
      </c>
      <c r="C154">
        <v>2326165184</v>
      </c>
      <c r="D154">
        <v>21.5822</v>
      </c>
      <c r="E154">
        <v>12.9285</v>
      </c>
      <c r="F154">
        <v>16.631</v>
      </c>
      <c r="G154">
        <v>51.1416</v>
      </c>
    </row>
    <row r="155" spans="1:7">
      <c r="A155" t="s">
        <v>313</v>
      </c>
      <c r="B155" t="s">
        <v>314</v>
      </c>
      <c r="C155">
        <v>1645698078.9</v>
      </c>
      <c r="D155">
        <v>5.2261</v>
      </c>
      <c r="E155">
        <v>17.1357</v>
      </c>
      <c r="F155">
        <v>14.3108</v>
      </c>
      <c r="G155">
        <v>36.6726</v>
      </c>
    </row>
    <row r="156" spans="1:7">
      <c r="A156" t="s">
        <v>315</v>
      </c>
      <c r="B156" t="s">
        <v>316</v>
      </c>
      <c r="C156">
        <v>2525717306</v>
      </c>
      <c r="D156">
        <v>31.3643</v>
      </c>
      <c r="E156">
        <v>2.6884</v>
      </c>
      <c r="F156">
        <v>21.7676</v>
      </c>
      <c r="G156">
        <v>55.8203</v>
      </c>
    </row>
    <row r="157" spans="1:7">
      <c r="A157" t="s">
        <v>317</v>
      </c>
      <c r="B157" t="s">
        <v>318</v>
      </c>
      <c r="C157">
        <v>2954193277.92</v>
      </c>
      <c r="D157">
        <v>22.0038</v>
      </c>
      <c r="E157">
        <v>3.9634</v>
      </c>
      <c r="F157">
        <v>47.7465</v>
      </c>
      <c r="G157">
        <v>73.7136</v>
      </c>
    </row>
    <row r="158" spans="1:7">
      <c r="A158" t="s">
        <v>319</v>
      </c>
      <c r="B158" t="s">
        <v>320</v>
      </c>
      <c r="C158">
        <v>2492696521.85</v>
      </c>
      <c r="D158">
        <v>5.6089</v>
      </c>
      <c r="E158">
        <v>1.2537</v>
      </c>
      <c r="F158">
        <v>62.1912</v>
      </c>
      <c r="G158">
        <v>69.0537</v>
      </c>
    </row>
    <row r="159" spans="1:7">
      <c r="A159" t="s">
        <v>321</v>
      </c>
      <c r="B159" t="s">
        <v>322</v>
      </c>
      <c r="C159">
        <v>2652226416</v>
      </c>
      <c r="D159">
        <v>40.1257</v>
      </c>
      <c r="E159">
        <v>4.3367</v>
      </c>
      <c r="F159">
        <v>16.2417</v>
      </c>
      <c r="G159">
        <v>60.7042</v>
      </c>
    </row>
    <row r="160" spans="1:7">
      <c r="A160" t="s">
        <v>323</v>
      </c>
      <c r="B160" t="s">
        <v>324</v>
      </c>
      <c r="C160">
        <v>1652859000</v>
      </c>
      <c r="D160">
        <v>0</v>
      </c>
      <c r="E160">
        <v>0</v>
      </c>
      <c r="F160">
        <v>33.0541</v>
      </c>
      <c r="G160">
        <v>33.0541</v>
      </c>
    </row>
    <row r="161" spans="1:7">
      <c r="A161" t="s">
        <v>325</v>
      </c>
      <c r="B161" t="s">
        <v>326</v>
      </c>
      <c r="C161">
        <v>2462625915.52</v>
      </c>
      <c r="D161">
        <v>24.803</v>
      </c>
      <c r="E161">
        <v>1.4272</v>
      </c>
      <c r="F161">
        <v>14.7403</v>
      </c>
      <c r="G161">
        <v>40.9705</v>
      </c>
    </row>
    <row r="162" spans="1:7">
      <c r="A162" t="s">
        <v>327</v>
      </c>
      <c r="B162" t="s">
        <v>328</v>
      </c>
      <c r="C162">
        <v>1436509724.34</v>
      </c>
      <c r="D162">
        <v>11.8307</v>
      </c>
      <c r="E162">
        <v>5.4506</v>
      </c>
      <c r="F162">
        <v>25.2358</v>
      </c>
      <c r="G162">
        <v>42.5171</v>
      </c>
    </row>
    <row r="163" spans="1:7">
      <c r="A163" t="s">
        <v>329</v>
      </c>
      <c r="B163" t="s">
        <v>330</v>
      </c>
      <c r="C163">
        <v>2672251400</v>
      </c>
      <c r="D163">
        <v>17.2831</v>
      </c>
      <c r="E163">
        <v>0</v>
      </c>
      <c r="F163">
        <v>15.314</v>
      </c>
      <c r="G163">
        <v>32.597</v>
      </c>
    </row>
    <row r="164" spans="1:7">
      <c r="A164" t="s">
        <v>331</v>
      </c>
      <c r="B164" t="s">
        <v>332</v>
      </c>
      <c r="C164">
        <v>2943687402.24</v>
      </c>
      <c r="D164">
        <v>48.3541</v>
      </c>
      <c r="E164">
        <v>1.1</v>
      </c>
      <c r="F164">
        <v>18.2713</v>
      </c>
      <c r="G164">
        <v>67.7254</v>
      </c>
    </row>
    <row r="165" spans="1:7">
      <c r="A165" t="s">
        <v>333</v>
      </c>
      <c r="B165" t="s">
        <v>334</v>
      </c>
      <c r="C165">
        <v>1482148462.88</v>
      </c>
      <c r="D165">
        <v>6.4121</v>
      </c>
      <c r="E165">
        <v>0</v>
      </c>
      <c r="F165">
        <v>46.7825</v>
      </c>
      <c r="G165">
        <v>53.1946</v>
      </c>
    </row>
    <row r="166" spans="1:7">
      <c r="A166" t="s">
        <v>335</v>
      </c>
      <c r="B166" t="s">
        <v>336</v>
      </c>
      <c r="C166">
        <v>1678400000</v>
      </c>
      <c r="D166">
        <v>45.7867</v>
      </c>
      <c r="E166">
        <v>2.689</v>
      </c>
      <c r="F166">
        <v>7.6145</v>
      </c>
      <c r="G166">
        <v>56.0902</v>
      </c>
    </row>
    <row r="167" spans="1:7">
      <c r="A167" t="s">
        <v>337</v>
      </c>
      <c r="B167" t="s">
        <v>338</v>
      </c>
      <c r="C167">
        <v>2623620023.34</v>
      </c>
      <c r="D167">
        <v>7.3534</v>
      </c>
      <c r="E167">
        <v>14.8041</v>
      </c>
      <c r="F167">
        <v>4.7892</v>
      </c>
      <c r="G167">
        <v>26.9467</v>
      </c>
    </row>
    <row r="168" spans="1:7">
      <c r="A168" t="s">
        <v>339</v>
      </c>
      <c r="B168" t="s">
        <v>340</v>
      </c>
      <c r="C168">
        <v>2352941460.8</v>
      </c>
      <c r="D168">
        <v>5.966</v>
      </c>
      <c r="E168">
        <v>0</v>
      </c>
      <c r="F168">
        <v>55.7845</v>
      </c>
      <c r="G168">
        <v>61.7504</v>
      </c>
    </row>
    <row r="169" spans="1:7">
      <c r="A169" t="s">
        <v>341</v>
      </c>
      <c r="B169" t="s">
        <v>342</v>
      </c>
      <c r="C169">
        <v>1288160000</v>
      </c>
      <c r="D169">
        <v>42.399</v>
      </c>
      <c r="E169">
        <v>0</v>
      </c>
      <c r="F169">
        <v>20.7529</v>
      </c>
      <c r="G169">
        <v>63.1519</v>
      </c>
    </row>
    <row r="170" spans="1:7">
      <c r="A170" t="s">
        <v>343</v>
      </c>
      <c r="B170" t="s">
        <v>344</v>
      </c>
      <c r="C170">
        <v>2249013245.49</v>
      </c>
      <c r="D170">
        <v>55.3508</v>
      </c>
      <c r="E170">
        <v>4.6552</v>
      </c>
      <c r="F170">
        <v>12.3036</v>
      </c>
      <c r="G170">
        <v>72.3097</v>
      </c>
    </row>
    <row r="171" spans="1:7">
      <c r="A171" t="s">
        <v>345</v>
      </c>
      <c r="B171" t="s">
        <v>346</v>
      </c>
      <c r="C171">
        <v>2152673576.83</v>
      </c>
      <c r="D171">
        <v>0</v>
      </c>
      <c r="E171">
        <v>0</v>
      </c>
      <c r="F171">
        <v>33.6488</v>
      </c>
      <c r="G171">
        <v>33.6488</v>
      </c>
    </row>
    <row r="172" spans="1:7">
      <c r="A172" t="s">
        <v>347</v>
      </c>
      <c r="B172" t="s">
        <v>348</v>
      </c>
      <c r="C172">
        <v>2240657162.9</v>
      </c>
      <c r="D172">
        <v>16.1192</v>
      </c>
      <c r="E172">
        <v>32</v>
      </c>
      <c r="F172">
        <v>5.4349</v>
      </c>
      <c r="G172">
        <v>53.5541</v>
      </c>
    </row>
    <row r="173" spans="1:7">
      <c r="A173" t="s">
        <v>349</v>
      </c>
      <c r="B173" t="s">
        <v>350</v>
      </c>
      <c r="C173">
        <v>2759840640</v>
      </c>
      <c r="D173">
        <v>7.156</v>
      </c>
      <c r="E173">
        <v>10.9836</v>
      </c>
      <c r="F173">
        <v>13.7584</v>
      </c>
      <c r="G173">
        <v>31.8981</v>
      </c>
    </row>
    <row r="174" spans="1:7">
      <c r="A174" t="s">
        <v>351</v>
      </c>
      <c r="B174" t="s">
        <v>352</v>
      </c>
      <c r="C174">
        <v>2532088748</v>
      </c>
      <c r="D174">
        <v>42.1099</v>
      </c>
      <c r="E174">
        <v>0.8257</v>
      </c>
      <c r="F174">
        <v>10.6819</v>
      </c>
      <c r="G174">
        <v>53.6175</v>
      </c>
    </row>
    <row r="175" spans="1:7">
      <c r="A175" t="s">
        <v>353</v>
      </c>
      <c r="B175" t="s">
        <v>354</v>
      </c>
      <c r="C175">
        <v>2149360111.71</v>
      </c>
      <c r="D175">
        <v>10.814</v>
      </c>
      <c r="E175">
        <v>0</v>
      </c>
      <c r="F175">
        <v>21.295</v>
      </c>
      <c r="G175">
        <v>32.1091</v>
      </c>
    </row>
    <row r="176" spans="1:7">
      <c r="A176" t="s">
        <v>355</v>
      </c>
      <c r="B176" t="s">
        <v>356</v>
      </c>
      <c r="C176">
        <v>2418431850.2</v>
      </c>
      <c r="D176">
        <v>13.5445</v>
      </c>
      <c r="E176">
        <v>0</v>
      </c>
      <c r="F176">
        <v>39.655</v>
      </c>
      <c r="G176">
        <v>53.1995</v>
      </c>
    </row>
    <row r="177" spans="1:7">
      <c r="A177" t="s">
        <v>357</v>
      </c>
      <c r="B177" t="s">
        <v>358</v>
      </c>
      <c r="C177">
        <v>2818593317.76</v>
      </c>
      <c r="D177">
        <v>15.6099</v>
      </c>
      <c r="E177">
        <v>2.1832</v>
      </c>
      <c r="F177">
        <v>22.5633</v>
      </c>
      <c r="G177">
        <v>40.3563</v>
      </c>
    </row>
    <row r="178" spans="1:7">
      <c r="A178" t="s">
        <v>359</v>
      </c>
      <c r="B178" t="s">
        <v>360</v>
      </c>
      <c r="C178">
        <v>1694799200</v>
      </c>
      <c r="D178">
        <v>12.9039</v>
      </c>
      <c r="E178">
        <v>0</v>
      </c>
      <c r="F178">
        <v>38.6204</v>
      </c>
      <c r="G178">
        <v>51.5242</v>
      </c>
    </row>
    <row r="179" spans="1:7">
      <c r="A179" t="s">
        <v>361</v>
      </c>
      <c r="B179" t="s">
        <v>362</v>
      </c>
      <c r="C179">
        <v>2526462862.99</v>
      </c>
      <c r="D179">
        <v>33.4351</v>
      </c>
      <c r="E179">
        <v>2.364</v>
      </c>
      <c r="F179">
        <v>13.9334</v>
      </c>
      <c r="G179">
        <v>49.7326</v>
      </c>
    </row>
    <row r="180" spans="1:7">
      <c r="A180" t="s">
        <v>363</v>
      </c>
      <c r="B180" t="s">
        <v>364</v>
      </c>
      <c r="C180">
        <v>1584553000</v>
      </c>
      <c r="D180">
        <v>0</v>
      </c>
      <c r="E180">
        <v>6.5032</v>
      </c>
      <c r="F180">
        <v>39.2058</v>
      </c>
      <c r="G180">
        <v>45.709</v>
      </c>
    </row>
    <row r="181" spans="1:7">
      <c r="A181" t="s">
        <v>365</v>
      </c>
      <c r="B181" t="s">
        <v>366</v>
      </c>
      <c r="C181">
        <v>2042074400</v>
      </c>
      <c r="D181">
        <v>2.9276</v>
      </c>
      <c r="E181">
        <v>0.8178</v>
      </c>
      <c r="F181">
        <v>43.4173</v>
      </c>
      <c r="G181">
        <v>47.1628</v>
      </c>
    </row>
    <row r="182" spans="1:7">
      <c r="A182" t="s">
        <v>367</v>
      </c>
      <c r="B182" t="s">
        <v>368</v>
      </c>
      <c r="C182">
        <v>1411298000</v>
      </c>
      <c r="D182">
        <v>29.0975</v>
      </c>
      <c r="E182">
        <v>2.9193</v>
      </c>
      <c r="F182">
        <v>12.9994</v>
      </c>
      <c r="G182">
        <v>45.0161</v>
      </c>
    </row>
    <row r="183" spans="1:7">
      <c r="A183" t="s">
        <v>369</v>
      </c>
      <c r="B183" t="s">
        <v>370</v>
      </c>
      <c r="C183">
        <v>2207288980</v>
      </c>
      <c r="D183">
        <v>10.7696</v>
      </c>
      <c r="E183">
        <v>3.7301</v>
      </c>
      <c r="F183">
        <v>27.6161</v>
      </c>
      <c r="G183">
        <v>42.1157</v>
      </c>
    </row>
    <row r="184" spans="1:7">
      <c r="A184" t="s">
        <v>371</v>
      </c>
      <c r="B184" t="s">
        <v>372</v>
      </c>
      <c r="C184">
        <v>2554988534</v>
      </c>
      <c r="D184">
        <v>28.8783</v>
      </c>
      <c r="E184">
        <v>0</v>
      </c>
      <c r="F184">
        <v>22.8285</v>
      </c>
      <c r="G184">
        <v>51.7068</v>
      </c>
    </row>
    <row r="185" spans="1:7">
      <c r="A185" t="s">
        <v>373</v>
      </c>
      <c r="B185" t="s">
        <v>374</v>
      </c>
      <c r="C185">
        <v>2550232541.72</v>
      </c>
      <c r="D185">
        <v>8.1907</v>
      </c>
      <c r="E185">
        <v>25.0849</v>
      </c>
      <c r="F185">
        <v>1.4768</v>
      </c>
      <c r="G185">
        <v>34.7523</v>
      </c>
    </row>
    <row r="186" spans="1:7">
      <c r="A186" t="s">
        <v>375</v>
      </c>
      <c r="B186" t="s">
        <v>376</v>
      </c>
      <c r="C186">
        <v>2575439193.6</v>
      </c>
      <c r="D186">
        <v>3.9146</v>
      </c>
      <c r="E186">
        <v>15.7471</v>
      </c>
      <c r="F186">
        <v>25.8131</v>
      </c>
      <c r="G186">
        <v>45.4748</v>
      </c>
    </row>
    <row r="187" spans="1:7">
      <c r="A187" t="s">
        <v>377</v>
      </c>
      <c r="B187" t="s">
        <v>378</v>
      </c>
      <c r="C187">
        <v>1861055280</v>
      </c>
      <c r="D187">
        <v>2.8861</v>
      </c>
      <c r="E187">
        <v>2.7735</v>
      </c>
      <c r="F187">
        <v>23.7586</v>
      </c>
      <c r="G187">
        <v>29.4182</v>
      </c>
    </row>
    <row r="188" spans="1:7">
      <c r="A188" t="s">
        <v>379</v>
      </c>
      <c r="B188" t="s">
        <v>380</v>
      </c>
      <c r="C188">
        <v>2351573377.5</v>
      </c>
      <c r="D188">
        <v>39.9221</v>
      </c>
      <c r="E188">
        <v>0.6498</v>
      </c>
      <c r="F188">
        <v>34.2454</v>
      </c>
      <c r="G188">
        <v>74.8173</v>
      </c>
    </row>
    <row r="189" spans="1:7">
      <c r="A189" t="s">
        <v>381</v>
      </c>
      <c r="B189" t="s">
        <v>382</v>
      </c>
      <c r="C189">
        <v>1015606848</v>
      </c>
      <c r="D189">
        <v>0</v>
      </c>
      <c r="E189">
        <v>9.3235</v>
      </c>
      <c r="F189">
        <v>34.6054</v>
      </c>
      <c r="G189">
        <v>43.9289</v>
      </c>
    </row>
    <row r="190" spans="1:7">
      <c r="A190" t="s">
        <v>383</v>
      </c>
      <c r="B190" t="s">
        <v>384</v>
      </c>
      <c r="C190">
        <v>2541700290</v>
      </c>
      <c r="D190">
        <v>0</v>
      </c>
      <c r="E190">
        <v>9.8126</v>
      </c>
      <c r="F190">
        <v>17.997</v>
      </c>
      <c r="G190">
        <v>27.8097</v>
      </c>
    </row>
    <row r="191" spans="1:7">
      <c r="A191" t="s">
        <v>385</v>
      </c>
      <c r="B191" t="s">
        <v>386</v>
      </c>
      <c r="C191">
        <v>2680911200</v>
      </c>
      <c r="D191">
        <v>5.4807</v>
      </c>
      <c r="E191">
        <v>0</v>
      </c>
      <c r="F191">
        <v>39.1938</v>
      </c>
      <c r="G191">
        <v>44.6746</v>
      </c>
    </row>
    <row r="192" spans="1:7">
      <c r="A192" t="s">
        <v>387</v>
      </c>
      <c r="B192" t="s">
        <v>388</v>
      </c>
      <c r="C192">
        <v>1659743100</v>
      </c>
      <c r="D192">
        <v>0</v>
      </c>
      <c r="E192">
        <v>0</v>
      </c>
      <c r="F192">
        <v>30.847</v>
      </c>
      <c r="G192">
        <v>30.847</v>
      </c>
    </row>
    <row r="193" spans="1:7">
      <c r="A193" t="s">
        <v>389</v>
      </c>
      <c r="B193" t="s">
        <v>390</v>
      </c>
      <c r="C193">
        <v>2980232440</v>
      </c>
      <c r="D193">
        <v>40.6254</v>
      </c>
      <c r="E193">
        <v>10.804</v>
      </c>
      <c r="F193">
        <v>1.8043</v>
      </c>
      <c r="G193">
        <v>53.2338</v>
      </c>
    </row>
    <row r="194" spans="1:7">
      <c r="A194" t="s">
        <v>391</v>
      </c>
      <c r="B194" t="s">
        <v>392</v>
      </c>
      <c r="C194">
        <v>2325899200</v>
      </c>
      <c r="D194">
        <v>22.5378</v>
      </c>
      <c r="E194">
        <v>0.6517</v>
      </c>
      <c r="F194">
        <v>24.4638</v>
      </c>
      <c r="G194">
        <v>47.6534</v>
      </c>
    </row>
    <row r="195" spans="1:7">
      <c r="A195" t="s">
        <v>393</v>
      </c>
      <c r="B195" t="s">
        <v>394</v>
      </c>
      <c r="C195">
        <v>2906006503.59</v>
      </c>
      <c r="D195">
        <v>43.0121</v>
      </c>
      <c r="E195">
        <v>0</v>
      </c>
      <c r="F195">
        <v>7.8355</v>
      </c>
      <c r="G195">
        <v>50.8476</v>
      </c>
    </row>
    <row r="196" spans="1:7">
      <c r="A196" t="s">
        <v>395</v>
      </c>
      <c r="B196" t="s">
        <v>396</v>
      </c>
      <c r="C196">
        <v>2492005375.4</v>
      </c>
      <c r="D196">
        <v>40.4331</v>
      </c>
      <c r="E196">
        <v>0</v>
      </c>
      <c r="F196">
        <v>12.2361</v>
      </c>
      <c r="G196">
        <v>52.6693</v>
      </c>
    </row>
    <row r="197" spans="1:7">
      <c r="A197" t="s">
        <v>397</v>
      </c>
      <c r="B197" t="s">
        <v>398</v>
      </c>
      <c r="C197">
        <v>187368750</v>
      </c>
      <c r="D197">
        <v>33.6326</v>
      </c>
      <c r="E197">
        <v>0</v>
      </c>
      <c r="F197">
        <v>21.186</v>
      </c>
      <c r="G197">
        <v>54.8186</v>
      </c>
    </row>
    <row r="198" spans="1:7">
      <c r="A198" t="s">
        <v>399</v>
      </c>
      <c r="B198" t="s">
        <v>400</v>
      </c>
      <c r="C198">
        <v>2154921600</v>
      </c>
      <c r="D198">
        <v>36.1229</v>
      </c>
      <c r="E198">
        <v>0.5611</v>
      </c>
      <c r="F198">
        <v>6.6654</v>
      </c>
      <c r="G198">
        <v>43.3494</v>
      </c>
    </row>
    <row r="199" spans="1:7">
      <c r="A199" t="s">
        <v>401</v>
      </c>
      <c r="B199" t="s">
        <v>402</v>
      </c>
      <c r="C199">
        <v>2821567812.52</v>
      </c>
      <c r="D199">
        <v>42.2834</v>
      </c>
      <c r="E199">
        <v>2.7829</v>
      </c>
      <c r="F199">
        <v>5.1511</v>
      </c>
      <c r="G199">
        <v>50.2174</v>
      </c>
    </row>
    <row r="200" spans="1:7">
      <c r="A200" t="s">
        <v>403</v>
      </c>
      <c r="B200" t="s">
        <v>404</v>
      </c>
      <c r="C200">
        <v>2164139640</v>
      </c>
      <c r="D200">
        <v>69.6758</v>
      </c>
      <c r="E200">
        <v>0</v>
      </c>
      <c r="F200">
        <v>0.7412</v>
      </c>
      <c r="G200">
        <v>70.417</v>
      </c>
    </row>
    <row r="201" spans="1:7">
      <c r="A201" t="s">
        <v>405</v>
      </c>
      <c r="B201" t="s">
        <v>406</v>
      </c>
      <c r="C201">
        <v>1942500000</v>
      </c>
      <c r="D201">
        <v>12.7339</v>
      </c>
      <c r="E201">
        <v>20.6845</v>
      </c>
      <c r="F201">
        <v>14.394</v>
      </c>
      <c r="G201">
        <v>47.8123</v>
      </c>
    </row>
    <row r="202" spans="1:7">
      <c r="A202" t="s">
        <v>407</v>
      </c>
      <c r="B202" t="s">
        <v>408</v>
      </c>
      <c r="C202">
        <v>2745600000</v>
      </c>
      <c r="D202">
        <v>2.7779</v>
      </c>
      <c r="E202">
        <v>0.9432</v>
      </c>
      <c r="F202">
        <v>25.5205</v>
      </c>
      <c r="G202">
        <v>29.2416</v>
      </c>
    </row>
    <row r="203" spans="1:7">
      <c r="A203" t="s">
        <v>409</v>
      </c>
      <c r="B203" t="s">
        <v>410</v>
      </c>
      <c r="C203">
        <v>1860750200</v>
      </c>
      <c r="D203">
        <v>30.4669</v>
      </c>
      <c r="E203">
        <v>0</v>
      </c>
      <c r="F203">
        <v>8.4036</v>
      </c>
      <c r="G203">
        <v>38.8704</v>
      </c>
    </row>
    <row r="204" spans="1:7">
      <c r="A204" t="s">
        <v>411</v>
      </c>
      <c r="B204" t="s">
        <v>412</v>
      </c>
      <c r="C204">
        <v>2609935933.42</v>
      </c>
      <c r="D204">
        <v>2.7636</v>
      </c>
      <c r="E204">
        <v>14.3077</v>
      </c>
      <c r="F204">
        <v>12.0051</v>
      </c>
      <c r="G204">
        <v>29.0764</v>
      </c>
    </row>
    <row r="205" spans="1:7">
      <c r="A205" t="s">
        <v>413</v>
      </c>
      <c r="B205" t="s">
        <v>414</v>
      </c>
      <c r="C205">
        <v>2198759994.64</v>
      </c>
      <c r="D205">
        <v>2.7583</v>
      </c>
      <c r="E205">
        <v>3.0841</v>
      </c>
      <c r="F205">
        <v>54.0855</v>
      </c>
      <c r="G205">
        <v>59.9278</v>
      </c>
    </row>
    <row r="206" spans="1:7">
      <c r="A206" t="s">
        <v>415</v>
      </c>
      <c r="B206" t="s">
        <v>416</v>
      </c>
      <c r="C206">
        <v>1500155555.25</v>
      </c>
      <c r="D206">
        <v>0</v>
      </c>
      <c r="E206">
        <v>0</v>
      </c>
      <c r="F206">
        <v>30.0276</v>
      </c>
      <c r="G206">
        <v>30.0276</v>
      </c>
    </row>
    <row r="207" spans="1:7">
      <c r="A207" t="s">
        <v>417</v>
      </c>
      <c r="B207" t="s">
        <v>418</v>
      </c>
      <c r="C207">
        <v>1427035924.8</v>
      </c>
      <c r="D207">
        <v>20.0929</v>
      </c>
      <c r="E207">
        <v>0</v>
      </c>
      <c r="F207">
        <v>14.4241</v>
      </c>
      <c r="G207">
        <v>34.517</v>
      </c>
    </row>
    <row r="208" spans="1:7">
      <c r="A208" t="s">
        <v>419</v>
      </c>
      <c r="B208" t="s">
        <v>420</v>
      </c>
      <c r="C208">
        <v>2823122103.88</v>
      </c>
      <c r="D208">
        <v>14.5661</v>
      </c>
      <c r="E208">
        <v>0</v>
      </c>
      <c r="F208">
        <v>22.6679</v>
      </c>
      <c r="G208">
        <v>37.2341</v>
      </c>
    </row>
    <row r="209" spans="1:7">
      <c r="A209" t="s">
        <v>421</v>
      </c>
      <c r="B209" t="s">
        <v>422</v>
      </c>
      <c r="C209">
        <v>2417338518.32</v>
      </c>
      <c r="D209">
        <v>0</v>
      </c>
      <c r="E209">
        <v>5.2641</v>
      </c>
      <c r="F209">
        <v>55.0548</v>
      </c>
      <c r="G209">
        <v>60.319</v>
      </c>
    </row>
    <row r="210" spans="1:7">
      <c r="A210" t="s">
        <v>423</v>
      </c>
      <c r="B210" t="s">
        <v>424</v>
      </c>
      <c r="C210">
        <v>2686464144</v>
      </c>
      <c r="D210">
        <v>2.7778</v>
      </c>
      <c r="E210">
        <v>0</v>
      </c>
      <c r="F210">
        <v>54.675</v>
      </c>
      <c r="G210">
        <v>57.4528</v>
      </c>
    </row>
    <row r="211" spans="1:7">
      <c r="A211" t="s">
        <v>425</v>
      </c>
      <c r="B211" t="s">
        <v>426</v>
      </c>
      <c r="C211">
        <v>2956533253.74</v>
      </c>
      <c r="D211">
        <v>44.4182</v>
      </c>
      <c r="E211">
        <v>0</v>
      </c>
      <c r="F211">
        <v>6.7156</v>
      </c>
      <c r="G211">
        <v>51.1338</v>
      </c>
    </row>
    <row r="212" spans="1:7">
      <c r="A212" t="s">
        <v>427</v>
      </c>
      <c r="B212" t="s">
        <v>428</v>
      </c>
      <c r="C212">
        <v>2720160000</v>
      </c>
      <c r="D212">
        <v>0.6987</v>
      </c>
      <c r="E212">
        <v>0</v>
      </c>
      <c r="F212">
        <v>44.9759</v>
      </c>
      <c r="G212">
        <v>45.6746</v>
      </c>
    </row>
    <row r="213" spans="1:7">
      <c r="A213" t="s">
        <v>429</v>
      </c>
      <c r="B213" t="s">
        <v>430</v>
      </c>
      <c r="C213">
        <v>2994561880.2</v>
      </c>
      <c r="D213">
        <v>8.5266</v>
      </c>
      <c r="E213">
        <v>2.3675</v>
      </c>
      <c r="F213">
        <v>25.4188</v>
      </c>
      <c r="G213">
        <v>36.3129</v>
      </c>
    </row>
    <row r="214" spans="1:7">
      <c r="A214" t="s">
        <v>431</v>
      </c>
      <c r="B214" t="s">
        <v>432</v>
      </c>
      <c r="C214">
        <v>1342881000</v>
      </c>
      <c r="D214">
        <v>12.5708</v>
      </c>
      <c r="E214">
        <v>0</v>
      </c>
      <c r="F214">
        <v>14.2194</v>
      </c>
      <c r="G214">
        <v>26.7901</v>
      </c>
    </row>
    <row r="215" spans="1:7">
      <c r="A215" t="s">
        <v>433</v>
      </c>
      <c r="B215" t="s">
        <v>434</v>
      </c>
      <c r="C215">
        <v>2917178038.8</v>
      </c>
      <c r="D215">
        <v>19.2399</v>
      </c>
      <c r="E215">
        <v>1.2197</v>
      </c>
      <c r="F215">
        <v>25.3906</v>
      </c>
      <c r="G215">
        <v>45.8503</v>
      </c>
    </row>
    <row r="216" spans="1:7">
      <c r="A216" t="s">
        <v>435</v>
      </c>
      <c r="B216" t="s">
        <v>436</v>
      </c>
      <c r="C216">
        <v>1427499271.8</v>
      </c>
      <c r="D216">
        <v>10.09</v>
      </c>
      <c r="E216">
        <v>8.4125</v>
      </c>
      <c r="F216">
        <v>39.1225</v>
      </c>
      <c r="G216">
        <v>57.6249</v>
      </c>
    </row>
    <row r="217" spans="1:7">
      <c r="A217" t="s">
        <v>437</v>
      </c>
      <c r="B217" t="s">
        <v>438</v>
      </c>
      <c r="C217">
        <v>2670534536.67</v>
      </c>
      <c r="D217">
        <v>43.0891</v>
      </c>
      <c r="E217">
        <v>0</v>
      </c>
      <c r="F217">
        <v>21.6904</v>
      </c>
      <c r="G217">
        <v>64.7796</v>
      </c>
    </row>
    <row r="218" spans="1:7">
      <c r="A218" t="s">
        <v>439</v>
      </c>
      <c r="B218" t="s">
        <v>440</v>
      </c>
      <c r="C218">
        <v>2459053339.44</v>
      </c>
      <c r="D218">
        <v>11.9875</v>
      </c>
      <c r="E218">
        <v>0</v>
      </c>
      <c r="F218">
        <v>35.0008</v>
      </c>
      <c r="G218">
        <v>46.9883</v>
      </c>
    </row>
    <row r="219" spans="1:7">
      <c r="A219" t="s">
        <v>441</v>
      </c>
      <c r="B219" t="s">
        <v>442</v>
      </c>
      <c r="C219">
        <v>2867936760</v>
      </c>
      <c r="D219">
        <v>43.0874</v>
      </c>
      <c r="E219">
        <v>0</v>
      </c>
      <c r="F219">
        <v>30.4099</v>
      </c>
      <c r="G219">
        <v>73.4973</v>
      </c>
    </row>
    <row r="220" spans="1:7">
      <c r="A220" t="s">
        <v>443</v>
      </c>
      <c r="B220" t="s">
        <v>444</v>
      </c>
      <c r="C220">
        <v>2696403355.52</v>
      </c>
      <c r="D220">
        <v>46.7739</v>
      </c>
      <c r="E220">
        <v>9.1244</v>
      </c>
      <c r="F220">
        <v>3.2066</v>
      </c>
      <c r="G220">
        <v>59.1049</v>
      </c>
    </row>
    <row r="221" spans="1:7">
      <c r="A221" t="s">
        <v>445</v>
      </c>
      <c r="B221" t="s">
        <v>446</v>
      </c>
      <c r="C221">
        <v>2588926340</v>
      </c>
      <c r="D221">
        <v>31.4644</v>
      </c>
      <c r="E221">
        <v>7.3455</v>
      </c>
      <c r="F221">
        <v>3.8916</v>
      </c>
      <c r="G221">
        <v>42.7014</v>
      </c>
    </row>
    <row r="222" spans="1:7">
      <c r="A222" t="s">
        <v>447</v>
      </c>
      <c r="B222" t="s">
        <v>448</v>
      </c>
      <c r="C222">
        <v>1498720000</v>
      </c>
      <c r="D222">
        <v>5.8382</v>
      </c>
      <c r="E222">
        <v>2.1267</v>
      </c>
      <c r="F222">
        <v>51.9818</v>
      </c>
      <c r="G222">
        <v>59.9468</v>
      </c>
    </row>
    <row r="223" spans="1:7">
      <c r="A223" t="s">
        <v>449</v>
      </c>
      <c r="B223" t="s">
        <v>450</v>
      </c>
      <c r="C223">
        <v>2216024850</v>
      </c>
      <c r="D223">
        <v>9.8544</v>
      </c>
      <c r="E223">
        <v>2.8338</v>
      </c>
      <c r="F223">
        <v>23.2938</v>
      </c>
      <c r="G223">
        <v>35.982</v>
      </c>
    </row>
    <row r="224" spans="1:7">
      <c r="A224" t="s">
        <v>451</v>
      </c>
      <c r="B224" t="s">
        <v>452</v>
      </c>
      <c r="C224">
        <v>2228520000</v>
      </c>
      <c r="D224">
        <v>0</v>
      </c>
      <c r="E224">
        <v>4.324</v>
      </c>
      <c r="F224">
        <v>21.3269</v>
      </c>
      <c r="G224">
        <v>25.6509</v>
      </c>
    </row>
    <row r="225" spans="1:7">
      <c r="A225" t="s">
        <v>453</v>
      </c>
      <c r="B225" t="s">
        <v>454</v>
      </c>
      <c r="C225">
        <v>2826352237</v>
      </c>
      <c r="D225">
        <v>6.5349</v>
      </c>
      <c r="E225">
        <v>2.5477</v>
      </c>
      <c r="F225">
        <v>61.4679</v>
      </c>
      <c r="G225">
        <v>70.5504</v>
      </c>
    </row>
    <row r="226" spans="1:7">
      <c r="A226" t="s">
        <v>455</v>
      </c>
      <c r="B226" t="s">
        <v>456</v>
      </c>
      <c r="C226">
        <v>2882520000</v>
      </c>
      <c r="D226">
        <v>0</v>
      </c>
      <c r="E226">
        <v>0</v>
      </c>
      <c r="F226">
        <v>34.4264</v>
      </c>
      <c r="G226">
        <v>34.4264</v>
      </c>
    </row>
    <row r="227" spans="1:7">
      <c r="A227" t="s">
        <v>457</v>
      </c>
      <c r="B227" t="s">
        <v>458</v>
      </c>
      <c r="C227">
        <v>2841277630.86</v>
      </c>
      <c r="D227">
        <v>4.5476</v>
      </c>
      <c r="E227">
        <v>16.3722</v>
      </c>
      <c r="F227">
        <v>24.4534</v>
      </c>
      <c r="G227">
        <v>45.3732</v>
      </c>
    </row>
    <row r="228" spans="1:7">
      <c r="A228" t="s">
        <v>459</v>
      </c>
      <c r="B228" t="s">
        <v>460</v>
      </c>
      <c r="C228">
        <v>2265853500</v>
      </c>
      <c r="D228">
        <v>1.6115</v>
      </c>
      <c r="E228">
        <v>8.4166</v>
      </c>
      <c r="F228">
        <v>27.9125</v>
      </c>
      <c r="G228">
        <v>37.9407</v>
      </c>
    </row>
    <row r="229" spans="1:7">
      <c r="A229" t="s">
        <v>461</v>
      </c>
      <c r="B229" t="s">
        <v>462</v>
      </c>
      <c r="C229">
        <v>2570087706</v>
      </c>
      <c r="D229">
        <v>14.1528</v>
      </c>
      <c r="E229">
        <v>2.5951</v>
      </c>
      <c r="F229">
        <v>50.752</v>
      </c>
      <c r="G229">
        <v>67.4999</v>
      </c>
    </row>
    <row r="230" spans="1:7">
      <c r="A230" t="s">
        <v>463</v>
      </c>
      <c r="B230" t="s">
        <v>464</v>
      </c>
      <c r="C230">
        <v>2836498860</v>
      </c>
      <c r="D230">
        <v>0</v>
      </c>
      <c r="E230">
        <v>0</v>
      </c>
      <c r="F230">
        <v>54.1902</v>
      </c>
      <c r="G230">
        <v>54.1902</v>
      </c>
    </row>
    <row r="231" spans="1:7">
      <c r="A231" t="s">
        <v>465</v>
      </c>
      <c r="B231" t="s">
        <v>466</v>
      </c>
      <c r="C231">
        <v>1732598343.75</v>
      </c>
      <c r="D231">
        <v>4.3763</v>
      </c>
      <c r="E231">
        <v>0</v>
      </c>
      <c r="F231">
        <v>38.4027</v>
      </c>
      <c r="G231">
        <v>42.779</v>
      </c>
    </row>
    <row r="232" spans="1:7">
      <c r="A232" t="s">
        <v>467</v>
      </c>
      <c r="B232" t="s">
        <v>468</v>
      </c>
      <c r="C232">
        <v>2413709084.08</v>
      </c>
      <c r="D232">
        <v>28.1814</v>
      </c>
      <c r="E232">
        <v>0</v>
      </c>
      <c r="F232">
        <v>19.4548</v>
      </c>
      <c r="G232">
        <v>47.6362</v>
      </c>
    </row>
    <row r="233" spans="1:7">
      <c r="A233" t="s">
        <v>469</v>
      </c>
      <c r="B233" t="s">
        <v>470</v>
      </c>
      <c r="C233">
        <v>2330123662.35</v>
      </c>
      <c r="D233">
        <v>7.526</v>
      </c>
      <c r="E233">
        <v>2.5733</v>
      </c>
      <c r="F233">
        <v>54.709</v>
      </c>
      <c r="G233">
        <v>64.8083</v>
      </c>
    </row>
    <row r="234" spans="1:7">
      <c r="A234" t="s">
        <v>471</v>
      </c>
      <c r="B234" t="s">
        <v>472</v>
      </c>
      <c r="C234">
        <v>2197486735.4</v>
      </c>
      <c r="D234">
        <v>15.2413</v>
      </c>
      <c r="E234">
        <v>0</v>
      </c>
      <c r="F234">
        <v>19.8659</v>
      </c>
      <c r="G234">
        <v>35.1072</v>
      </c>
    </row>
    <row r="235" spans="1:7">
      <c r="A235" t="s">
        <v>473</v>
      </c>
      <c r="B235" t="s">
        <v>474</v>
      </c>
      <c r="C235">
        <v>1351254334.43</v>
      </c>
      <c r="D235">
        <v>11.4997</v>
      </c>
      <c r="E235">
        <v>0</v>
      </c>
      <c r="F235">
        <v>18.0411</v>
      </c>
      <c r="G235">
        <v>29.5408</v>
      </c>
    </row>
    <row r="236" spans="1:7">
      <c r="A236" t="s">
        <v>475</v>
      </c>
      <c r="B236" t="s">
        <v>476</v>
      </c>
      <c r="C236">
        <v>1845425600</v>
      </c>
      <c r="D236">
        <v>13.5838</v>
      </c>
      <c r="E236">
        <v>1.6404</v>
      </c>
      <c r="F236">
        <v>31.7126</v>
      </c>
      <c r="G236">
        <v>46.9367</v>
      </c>
    </row>
    <row r="237" spans="1:7">
      <c r="A237" t="s">
        <v>477</v>
      </c>
      <c r="B237" t="s">
        <v>478</v>
      </c>
      <c r="C237">
        <v>2942222400</v>
      </c>
      <c r="D237">
        <v>7.0007</v>
      </c>
      <c r="E237">
        <v>3.0328</v>
      </c>
      <c r="F237">
        <v>29.3889</v>
      </c>
      <c r="G237">
        <v>39.4225</v>
      </c>
    </row>
    <row r="238" spans="1:7">
      <c r="A238" t="s">
        <v>479</v>
      </c>
      <c r="B238" t="s">
        <v>480</v>
      </c>
      <c r="C238">
        <v>2565810000</v>
      </c>
      <c r="D238">
        <v>35.1974</v>
      </c>
      <c r="E238">
        <v>0</v>
      </c>
      <c r="F238">
        <v>16.8364</v>
      </c>
      <c r="G238">
        <v>52.0338</v>
      </c>
    </row>
    <row r="239" spans="1:7">
      <c r="A239" t="s">
        <v>481</v>
      </c>
      <c r="B239" t="s">
        <v>482</v>
      </c>
      <c r="C239">
        <v>2676354019.13</v>
      </c>
      <c r="D239">
        <v>44.9892</v>
      </c>
      <c r="E239">
        <v>0</v>
      </c>
      <c r="F239">
        <v>3.8773</v>
      </c>
      <c r="G239">
        <v>48.8665</v>
      </c>
    </row>
    <row r="240" spans="1:7">
      <c r="A240" t="s">
        <v>483</v>
      </c>
      <c r="B240" t="s">
        <v>484</v>
      </c>
      <c r="C240">
        <v>2123878200</v>
      </c>
      <c r="D240">
        <v>0</v>
      </c>
      <c r="E240">
        <v>1.9928</v>
      </c>
      <c r="F240">
        <v>42.734</v>
      </c>
      <c r="G240">
        <v>44.7268</v>
      </c>
    </row>
    <row r="241" spans="1:7">
      <c r="A241" t="s">
        <v>485</v>
      </c>
      <c r="B241" t="s">
        <v>486</v>
      </c>
      <c r="C241">
        <v>2726400000</v>
      </c>
      <c r="D241">
        <v>3.87</v>
      </c>
      <c r="E241">
        <v>0</v>
      </c>
      <c r="F241">
        <v>24.2139</v>
      </c>
      <c r="G241">
        <v>28.0839</v>
      </c>
    </row>
    <row r="242" spans="1:7">
      <c r="A242" t="s">
        <v>487</v>
      </c>
      <c r="B242" t="s">
        <v>488</v>
      </c>
      <c r="C242">
        <v>1792060400</v>
      </c>
      <c r="D242">
        <v>0</v>
      </c>
      <c r="E242">
        <v>3.3751</v>
      </c>
      <c r="F242">
        <v>55.4201</v>
      </c>
      <c r="G242">
        <v>58.7952</v>
      </c>
    </row>
    <row r="243" spans="1:7">
      <c r="A243" t="s">
        <v>489</v>
      </c>
      <c r="B243" t="s">
        <v>490</v>
      </c>
      <c r="C243">
        <v>1476745777.8</v>
      </c>
      <c r="D243">
        <v>23.1821</v>
      </c>
      <c r="E243">
        <v>2.175</v>
      </c>
      <c r="F243">
        <v>20.9506</v>
      </c>
      <c r="G243">
        <v>46.3077</v>
      </c>
    </row>
    <row r="244" spans="1:7">
      <c r="A244" t="s">
        <v>491</v>
      </c>
      <c r="B244" t="s">
        <v>492</v>
      </c>
      <c r="C244">
        <v>2466336285</v>
      </c>
      <c r="D244">
        <v>9.4743</v>
      </c>
      <c r="E244">
        <v>2.1451</v>
      </c>
      <c r="F244">
        <v>19.7669</v>
      </c>
      <c r="G244">
        <v>31.3864</v>
      </c>
    </row>
    <row r="245" spans="1:7">
      <c r="A245" t="s">
        <v>493</v>
      </c>
      <c r="B245" t="s">
        <v>494</v>
      </c>
      <c r="C245">
        <v>2893467093.44</v>
      </c>
      <c r="D245">
        <v>22.8285</v>
      </c>
      <c r="E245">
        <v>0</v>
      </c>
      <c r="F245">
        <v>1.7875</v>
      </c>
      <c r="G245">
        <v>24.6161</v>
      </c>
    </row>
    <row r="246" spans="1:7">
      <c r="A246" t="s">
        <v>495</v>
      </c>
      <c r="B246" t="s">
        <v>496</v>
      </c>
      <c r="C246">
        <v>2313036000</v>
      </c>
      <c r="D246">
        <v>31.3995</v>
      </c>
      <c r="E246">
        <v>0</v>
      </c>
      <c r="F246">
        <v>17.5413</v>
      </c>
      <c r="G246">
        <v>48.9409</v>
      </c>
    </row>
    <row r="247" spans="1:7">
      <c r="A247" t="s">
        <v>497</v>
      </c>
      <c r="B247" t="s">
        <v>498</v>
      </c>
      <c r="C247">
        <v>2423908809</v>
      </c>
      <c r="D247">
        <v>11.0731</v>
      </c>
      <c r="E247">
        <v>0</v>
      </c>
      <c r="F247">
        <v>25.4051</v>
      </c>
      <c r="G247">
        <v>36.4782</v>
      </c>
    </row>
    <row r="248" spans="1:7">
      <c r="A248" t="s">
        <v>499</v>
      </c>
      <c r="B248" t="s">
        <v>500</v>
      </c>
      <c r="C248">
        <v>2774358000</v>
      </c>
      <c r="D248">
        <v>26.6622</v>
      </c>
      <c r="E248">
        <v>0.6742</v>
      </c>
      <c r="F248">
        <v>5.4611</v>
      </c>
      <c r="G248">
        <v>32.7974</v>
      </c>
    </row>
    <row r="249" spans="1:7">
      <c r="A249" t="s">
        <v>501</v>
      </c>
      <c r="B249" t="s">
        <v>502</v>
      </c>
      <c r="C249">
        <v>1711643904</v>
      </c>
      <c r="D249">
        <v>0.5541</v>
      </c>
      <c r="E249">
        <v>0</v>
      </c>
      <c r="F249">
        <v>24.1978</v>
      </c>
      <c r="G249">
        <v>24.7518</v>
      </c>
    </row>
    <row r="250" spans="1:7">
      <c r="A250" t="s">
        <v>503</v>
      </c>
      <c r="B250" t="s">
        <v>504</v>
      </c>
      <c r="C250">
        <v>2522141760.32</v>
      </c>
      <c r="D250">
        <v>38.5905</v>
      </c>
      <c r="E250">
        <v>0</v>
      </c>
      <c r="F250">
        <v>7.2403</v>
      </c>
      <c r="G250">
        <v>45.8307</v>
      </c>
    </row>
    <row r="251" spans="1:7">
      <c r="A251" t="s">
        <v>505</v>
      </c>
      <c r="B251" t="s">
        <v>506</v>
      </c>
      <c r="C251">
        <v>1643970140</v>
      </c>
      <c r="D251">
        <v>7.3612</v>
      </c>
      <c r="E251">
        <v>6.1413</v>
      </c>
      <c r="F251">
        <v>10.6065</v>
      </c>
      <c r="G251">
        <v>24.109</v>
      </c>
    </row>
    <row r="252" spans="1:7">
      <c r="A252" t="s">
        <v>507</v>
      </c>
      <c r="B252" t="s">
        <v>508</v>
      </c>
      <c r="C252">
        <v>1246921553.13</v>
      </c>
      <c r="D252">
        <v>1.7942</v>
      </c>
      <c r="E252">
        <v>3.844</v>
      </c>
      <c r="F252">
        <v>18.5049</v>
      </c>
      <c r="G252">
        <v>24.1431</v>
      </c>
    </row>
    <row r="253" spans="1:7">
      <c r="A253" t="s">
        <v>509</v>
      </c>
      <c r="B253" t="s">
        <v>510</v>
      </c>
      <c r="C253">
        <v>2178798164.11</v>
      </c>
      <c r="D253">
        <v>7.803</v>
      </c>
      <c r="E253">
        <v>4.1605</v>
      </c>
      <c r="F253">
        <v>47.5132</v>
      </c>
      <c r="G253">
        <v>59.4768</v>
      </c>
    </row>
    <row r="254" spans="1:7">
      <c r="A254" t="s">
        <v>511</v>
      </c>
      <c r="B254" t="s">
        <v>512</v>
      </c>
      <c r="C254">
        <v>1953376888.32</v>
      </c>
      <c r="D254">
        <v>25.2962</v>
      </c>
      <c r="E254">
        <v>0</v>
      </c>
      <c r="F254">
        <v>24.0967</v>
      </c>
      <c r="G254">
        <v>49.3929</v>
      </c>
    </row>
    <row r="255" spans="1:7">
      <c r="A255" t="s">
        <v>513</v>
      </c>
      <c r="B255" t="s">
        <v>514</v>
      </c>
      <c r="C255">
        <v>1875424100.76</v>
      </c>
      <c r="D255">
        <v>37.2706</v>
      </c>
      <c r="E255">
        <v>9.617</v>
      </c>
      <c r="F255">
        <v>14.6373</v>
      </c>
      <c r="G255">
        <v>61.5249</v>
      </c>
    </row>
    <row r="256" spans="1:7">
      <c r="A256" t="s">
        <v>515</v>
      </c>
      <c r="B256" t="s">
        <v>516</v>
      </c>
      <c r="C256">
        <v>2264400000</v>
      </c>
      <c r="D256">
        <v>12.1167</v>
      </c>
      <c r="E256">
        <v>5.9379</v>
      </c>
      <c r="F256">
        <v>16.0558</v>
      </c>
      <c r="G256">
        <v>34.1104</v>
      </c>
    </row>
    <row r="257" spans="1:7">
      <c r="A257" t="s">
        <v>517</v>
      </c>
      <c r="B257" t="s">
        <v>518</v>
      </c>
      <c r="C257">
        <v>2312632553.77</v>
      </c>
      <c r="D257">
        <v>38.8035</v>
      </c>
      <c r="E257">
        <v>3.6349</v>
      </c>
      <c r="F257">
        <v>5.9013</v>
      </c>
      <c r="G257">
        <v>48.3397</v>
      </c>
    </row>
    <row r="258" spans="1:7">
      <c r="A258" t="s">
        <v>519</v>
      </c>
      <c r="B258" t="s">
        <v>520</v>
      </c>
      <c r="C258">
        <v>1497600000</v>
      </c>
      <c r="D258">
        <v>26.7258</v>
      </c>
      <c r="E258">
        <v>0</v>
      </c>
      <c r="F258">
        <v>14.3738</v>
      </c>
      <c r="G258">
        <v>41.0996</v>
      </c>
    </row>
    <row r="259" spans="1:7">
      <c r="A259" t="s">
        <v>521</v>
      </c>
      <c r="B259" t="s">
        <v>522</v>
      </c>
      <c r="C259">
        <v>2053436000</v>
      </c>
      <c r="D259">
        <v>0</v>
      </c>
      <c r="E259">
        <v>2.3827</v>
      </c>
      <c r="F259">
        <v>51.8302</v>
      </c>
      <c r="G259">
        <v>54.2129</v>
      </c>
    </row>
    <row r="260" spans="1:7">
      <c r="A260" t="s">
        <v>523</v>
      </c>
      <c r="B260" t="s">
        <v>524</v>
      </c>
      <c r="C260">
        <v>2369277448.44</v>
      </c>
      <c r="D260">
        <v>50.0831</v>
      </c>
      <c r="E260">
        <v>0</v>
      </c>
      <c r="F260">
        <v>9.8838</v>
      </c>
      <c r="G260">
        <v>59.9669</v>
      </c>
    </row>
    <row r="261" spans="1:7">
      <c r="A261" t="s">
        <v>525</v>
      </c>
      <c r="B261" t="s">
        <v>526</v>
      </c>
      <c r="C261">
        <v>1740816000</v>
      </c>
      <c r="D261">
        <v>2.7</v>
      </c>
      <c r="E261">
        <v>0.9105</v>
      </c>
      <c r="F261">
        <v>72.925</v>
      </c>
      <c r="G261">
        <v>76.5355</v>
      </c>
    </row>
    <row r="262" spans="1:7">
      <c r="A262" t="s">
        <v>527</v>
      </c>
      <c r="B262" t="s">
        <v>528</v>
      </c>
      <c r="C262">
        <v>2903248824.25</v>
      </c>
      <c r="D262">
        <v>14.1425</v>
      </c>
      <c r="E262">
        <v>0</v>
      </c>
      <c r="F262">
        <v>14.4541</v>
      </c>
      <c r="G262">
        <v>28.5966</v>
      </c>
    </row>
    <row r="263" spans="1:7">
      <c r="A263" t="s">
        <v>529</v>
      </c>
      <c r="B263" t="s">
        <v>530</v>
      </c>
      <c r="C263">
        <v>1606933477</v>
      </c>
      <c r="D263">
        <v>26.6436</v>
      </c>
      <c r="E263">
        <v>4</v>
      </c>
      <c r="F263">
        <v>6.5523</v>
      </c>
      <c r="G263">
        <v>37.1959</v>
      </c>
    </row>
    <row r="264" spans="1:7">
      <c r="A264" t="s">
        <v>531</v>
      </c>
      <c r="B264" t="s">
        <v>532</v>
      </c>
      <c r="C264">
        <v>1863225000</v>
      </c>
      <c r="D264">
        <v>2.3674</v>
      </c>
      <c r="E264">
        <v>0</v>
      </c>
      <c r="F264">
        <v>56.633</v>
      </c>
      <c r="G264">
        <v>59.0004</v>
      </c>
    </row>
    <row r="265" spans="1:7">
      <c r="A265" t="s">
        <v>533</v>
      </c>
      <c r="B265" t="s">
        <v>534</v>
      </c>
      <c r="C265">
        <v>2726894378.5</v>
      </c>
      <c r="D265">
        <v>33.3516</v>
      </c>
      <c r="E265">
        <v>4.7175</v>
      </c>
      <c r="F265">
        <v>2.5838</v>
      </c>
      <c r="G265">
        <v>40.653</v>
      </c>
    </row>
    <row r="266" spans="1:7">
      <c r="A266" t="s">
        <v>535</v>
      </c>
      <c r="B266" t="s">
        <v>536</v>
      </c>
      <c r="C266">
        <v>1812313870.08</v>
      </c>
      <c r="D266">
        <v>35.4843</v>
      </c>
      <c r="E266">
        <v>0</v>
      </c>
      <c r="F266">
        <v>18.3446</v>
      </c>
      <c r="G266">
        <v>53.8288</v>
      </c>
    </row>
    <row r="267" spans="1:7">
      <c r="A267" t="s">
        <v>537</v>
      </c>
      <c r="B267" t="s">
        <v>538</v>
      </c>
      <c r="C267">
        <v>1824652651.08</v>
      </c>
      <c r="D267">
        <v>0</v>
      </c>
      <c r="E267">
        <v>9.2531</v>
      </c>
      <c r="F267">
        <v>37.4552</v>
      </c>
      <c r="G267">
        <v>46.7083</v>
      </c>
    </row>
    <row r="268" spans="1:7">
      <c r="A268" t="s">
        <v>539</v>
      </c>
      <c r="B268" t="s">
        <v>540</v>
      </c>
      <c r="C268">
        <v>1076719905</v>
      </c>
      <c r="D268">
        <v>24.6492</v>
      </c>
      <c r="E268">
        <v>0</v>
      </c>
      <c r="F268">
        <v>15.7728</v>
      </c>
      <c r="G268">
        <v>40.4219</v>
      </c>
    </row>
    <row r="269" spans="1:7">
      <c r="A269" t="s">
        <v>541</v>
      </c>
      <c r="B269" t="s">
        <v>542</v>
      </c>
      <c r="C269">
        <v>1765280000</v>
      </c>
      <c r="D269">
        <v>0</v>
      </c>
      <c r="E269">
        <v>0</v>
      </c>
      <c r="F269">
        <v>39.1419</v>
      </c>
      <c r="G269">
        <v>39.1419</v>
      </c>
    </row>
    <row r="270" spans="1:7">
      <c r="A270" t="s">
        <v>543</v>
      </c>
      <c r="B270" t="s">
        <v>544</v>
      </c>
      <c r="C270">
        <v>2254174081.65</v>
      </c>
      <c r="D270">
        <v>9.4609</v>
      </c>
      <c r="E270">
        <v>0</v>
      </c>
      <c r="F270">
        <v>20.0338</v>
      </c>
      <c r="G270">
        <v>29.4947</v>
      </c>
    </row>
    <row r="271" spans="1:7">
      <c r="A271" t="s">
        <v>545</v>
      </c>
      <c r="B271" t="s">
        <v>546</v>
      </c>
      <c r="C271">
        <v>2510000000</v>
      </c>
      <c r="D271">
        <v>3.1102</v>
      </c>
      <c r="E271">
        <v>9.345</v>
      </c>
      <c r="F271">
        <v>54.688</v>
      </c>
      <c r="G271">
        <v>67.1431</v>
      </c>
    </row>
    <row r="272" spans="1:7">
      <c r="A272" t="s">
        <v>547</v>
      </c>
      <c r="B272" t="s">
        <v>548</v>
      </c>
      <c r="C272">
        <v>2362291055.04</v>
      </c>
      <c r="D272">
        <v>0</v>
      </c>
      <c r="E272">
        <v>0</v>
      </c>
      <c r="F272">
        <v>45.231</v>
      </c>
      <c r="G272">
        <v>45.231</v>
      </c>
    </row>
    <row r="273" spans="1:7">
      <c r="A273" t="s">
        <v>549</v>
      </c>
      <c r="B273" t="s">
        <v>550</v>
      </c>
      <c r="C273">
        <v>2367086400</v>
      </c>
      <c r="D273">
        <v>11.6354</v>
      </c>
      <c r="E273">
        <v>0</v>
      </c>
      <c r="F273">
        <v>26.6556</v>
      </c>
      <c r="G273">
        <v>38.291</v>
      </c>
    </row>
    <row r="274" spans="1:7">
      <c r="A274" t="s">
        <v>551</v>
      </c>
      <c r="B274" t="s">
        <v>552</v>
      </c>
      <c r="C274">
        <v>2206000000</v>
      </c>
      <c r="D274">
        <v>13.8463</v>
      </c>
      <c r="E274">
        <v>17.4067</v>
      </c>
      <c r="F274">
        <v>5.462</v>
      </c>
      <c r="G274">
        <v>36.7149</v>
      </c>
    </row>
    <row r="275" spans="1:7">
      <c r="A275" t="s">
        <v>553</v>
      </c>
      <c r="B275" t="s">
        <v>554</v>
      </c>
      <c r="C275">
        <v>2563224300</v>
      </c>
      <c r="D275">
        <v>11.4118</v>
      </c>
      <c r="E275">
        <v>2.4728</v>
      </c>
      <c r="F275">
        <v>26.5501</v>
      </c>
      <c r="G275">
        <v>40.4347</v>
      </c>
    </row>
    <row r="276" spans="1:7">
      <c r="A276" t="s">
        <v>555</v>
      </c>
      <c r="B276" t="s">
        <v>556</v>
      </c>
      <c r="C276">
        <v>2351936276.64</v>
      </c>
      <c r="D276">
        <v>38.3607</v>
      </c>
      <c r="E276">
        <v>0.6335</v>
      </c>
      <c r="F276">
        <v>10.6802</v>
      </c>
      <c r="G276">
        <v>49.6745</v>
      </c>
    </row>
    <row r="277" spans="1:7">
      <c r="A277" t="s">
        <v>557</v>
      </c>
      <c r="B277" t="s">
        <v>558</v>
      </c>
      <c r="C277">
        <v>2903340000</v>
      </c>
      <c r="D277">
        <v>38.7952</v>
      </c>
      <c r="E277">
        <v>2.0493</v>
      </c>
      <c r="F277">
        <v>16.1361</v>
      </c>
      <c r="G277">
        <v>56.9805</v>
      </c>
    </row>
    <row r="278" spans="1:7">
      <c r="A278" t="s">
        <v>559</v>
      </c>
      <c r="B278" t="s">
        <v>560</v>
      </c>
      <c r="C278">
        <v>2348200300.5</v>
      </c>
      <c r="D278">
        <v>4.3364</v>
      </c>
      <c r="E278">
        <v>0</v>
      </c>
      <c r="F278">
        <v>41.5574</v>
      </c>
      <c r="G278">
        <v>45.8938</v>
      </c>
    </row>
    <row r="279" spans="1:7">
      <c r="A279" t="s">
        <v>561</v>
      </c>
      <c r="B279" t="s">
        <v>562</v>
      </c>
      <c r="C279">
        <v>2592434605.68</v>
      </c>
      <c r="D279">
        <v>1.0631</v>
      </c>
      <c r="E279">
        <v>6.7486</v>
      </c>
      <c r="F279">
        <v>22.9288</v>
      </c>
      <c r="G279">
        <v>30.7405</v>
      </c>
    </row>
    <row r="280" spans="1:7">
      <c r="A280" t="s">
        <v>563</v>
      </c>
      <c r="B280" t="s">
        <v>564</v>
      </c>
      <c r="C280">
        <v>2596304474.4</v>
      </c>
      <c r="D280">
        <v>30.7885</v>
      </c>
      <c r="E280">
        <v>0</v>
      </c>
      <c r="F280">
        <v>28.6218</v>
      </c>
      <c r="G280">
        <v>59.4102</v>
      </c>
    </row>
    <row r="281" spans="1:7">
      <c r="A281" t="s">
        <v>565</v>
      </c>
      <c r="B281" t="s">
        <v>566</v>
      </c>
      <c r="C281">
        <v>2876840890.35</v>
      </c>
      <c r="D281">
        <v>8.8345</v>
      </c>
      <c r="E281">
        <v>19.2459</v>
      </c>
      <c r="F281">
        <v>2.8417</v>
      </c>
      <c r="G281">
        <v>30.9221</v>
      </c>
    </row>
    <row r="282" spans="1:7">
      <c r="A282" t="s">
        <v>567</v>
      </c>
      <c r="B282" t="s">
        <v>568</v>
      </c>
      <c r="C282">
        <v>1171500631.99</v>
      </c>
      <c r="D282">
        <v>5.392</v>
      </c>
      <c r="E282">
        <v>0</v>
      </c>
      <c r="F282">
        <v>23.7659</v>
      </c>
      <c r="G282">
        <v>29.1579</v>
      </c>
    </row>
    <row r="283" spans="1:7">
      <c r="A283" t="s">
        <v>569</v>
      </c>
      <c r="B283" t="s">
        <v>570</v>
      </c>
      <c r="C283">
        <v>2191988096.5</v>
      </c>
      <c r="D283">
        <v>2.9353</v>
      </c>
      <c r="E283">
        <v>6.1251</v>
      </c>
      <c r="F283">
        <v>53.9744</v>
      </c>
      <c r="G283">
        <v>63.0348</v>
      </c>
    </row>
    <row r="284" spans="1:7">
      <c r="A284" t="s">
        <v>571</v>
      </c>
      <c r="B284" t="s">
        <v>572</v>
      </c>
      <c r="C284">
        <v>1875540260</v>
      </c>
      <c r="D284">
        <v>0</v>
      </c>
      <c r="E284">
        <v>8.9305</v>
      </c>
      <c r="F284">
        <v>32.8419</v>
      </c>
      <c r="G284">
        <v>41.7724</v>
      </c>
    </row>
    <row r="285" spans="1:7">
      <c r="A285" t="s">
        <v>573</v>
      </c>
      <c r="B285" t="s">
        <v>574</v>
      </c>
      <c r="C285">
        <v>2141247960.28</v>
      </c>
      <c r="D285">
        <v>22.766</v>
      </c>
      <c r="E285">
        <v>0</v>
      </c>
      <c r="F285">
        <v>16.3028</v>
      </c>
      <c r="G285">
        <v>39.0688</v>
      </c>
    </row>
    <row r="286" spans="1:7">
      <c r="A286" t="s">
        <v>575</v>
      </c>
      <c r="B286" t="s">
        <v>576</v>
      </c>
      <c r="C286">
        <v>2372463607.7</v>
      </c>
      <c r="D286">
        <v>0</v>
      </c>
      <c r="E286">
        <v>0</v>
      </c>
      <c r="F286">
        <v>34.6612</v>
      </c>
      <c r="G286">
        <v>34.6612</v>
      </c>
    </row>
    <row r="287" spans="1:7">
      <c r="A287" t="s">
        <v>577</v>
      </c>
      <c r="B287" t="s">
        <v>578</v>
      </c>
      <c r="C287">
        <v>2339892634.75</v>
      </c>
      <c r="D287">
        <v>4.3354</v>
      </c>
      <c r="E287">
        <v>0.7642</v>
      </c>
      <c r="F287">
        <v>18.4182</v>
      </c>
      <c r="G287">
        <v>23.5178</v>
      </c>
    </row>
    <row r="288" spans="1:7">
      <c r="A288" t="s">
        <v>579</v>
      </c>
      <c r="B288" t="s">
        <v>580</v>
      </c>
      <c r="C288">
        <v>2480917040</v>
      </c>
      <c r="D288">
        <v>8.1489</v>
      </c>
      <c r="E288">
        <v>3.1913</v>
      </c>
      <c r="F288">
        <v>35.7392</v>
      </c>
      <c r="G288">
        <v>47.0793</v>
      </c>
    </row>
    <row r="289" spans="1:7">
      <c r="A289" t="s">
        <v>581</v>
      </c>
      <c r="B289" t="s">
        <v>582</v>
      </c>
      <c r="C289">
        <v>1685419768.4</v>
      </c>
      <c r="D289">
        <v>47.5362</v>
      </c>
      <c r="E289">
        <v>4.1078</v>
      </c>
      <c r="F289">
        <v>8.4386</v>
      </c>
      <c r="G289">
        <v>60.0826</v>
      </c>
    </row>
    <row r="290" spans="1:7">
      <c r="A290" t="s">
        <v>583</v>
      </c>
      <c r="B290" t="s">
        <v>584</v>
      </c>
      <c r="C290">
        <v>1852583611.84</v>
      </c>
      <c r="D290">
        <v>8.5506</v>
      </c>
      <c r="E290">
        <v>0</v>
      </c>
      <c r="F290">
        <v>41.6932</v>
      </c>
      <c r="G290">
        <v>50.2438</v>
      </c>
    </row>
    <row r="291" spans="1:7">
      <c r="A291" t="s">
        <v>585</v>
      </c>
      <c r="B291" t="s">
        <v>586</v>
      </c>
      <c r="C291">
        <v>1331888836.05</v>
      </c>
      <c r="D291">
        <v>21.1876</v>
      </c>
      <c r="E291">
        <v>0</v>
      </c>
      <c r="F291">
        <v>9.7558</v>
      </c>
      <c r="G291">
        <v>30.9434</v>
      </c>
    </row>
    <row r="292" spans="1:7">
      <c r="A292" t="s">
        <v>587</v>
      </c>
      <c r="B292" t="s">
        <v>588</v>
      </c>
      <c r="C292">
        <v>1759226390.4</v>
      </c>
      <c r="D292">
        <v>0</v>
      </c>
      <c r="E292">
        <v>22.6023</v>
      </c>
      <c r="F292">
        <v>19.445</v>
      </c>
      <c r="G292">
        <v>42.0473</v>
      </c>
    </row>
    <row r="293" spans="1:7">
      <c r="A293" t="s">
        <v>589</v>
      </c>
      <c r="B293" t="s">
        <v>590</v>
      </c>
      <c r="C293">
        <v>2846306400</v>
      </c>
      <c r="D293">
        <v>6.0303</v>
      </c>
      <c r="E293">
        <v>8.9387</v>
      </c>
      <c r="F293">
        <v>11.3908</v>
      </c>
      <c r="G293">
        <v>26.3598</v>
      </c>
    </row>
    <row r="294" spans="1:7">
      <c r="A294" t="s">
        <v>591</v>
      </c>
      <c r="B294" t="s">
        <v>592</v>
      </c>
      <c r="C294">
        <v>1947316392</v>
      </c>
      <c r="D294">
        <v>0</v>
      </c>
      <c r="E294">
        <v>1.1739</v>
      </c>
      <c r="F294">
        <v>56.5978</v>
      </c>
      <c r="G294">
        <v>57.7717</v>
      </c>
    </row>
    <row r="295" spans="1:7">
      <c r="A295" t="s">
        <v>593</v>
      </c>
      <c r="B295" t="s">
        <v>594</v>
      </c>
      <c r="C295">
        <v>2880653995.44</v>
      </c>
      <c r="D295">
        <v>2.8404</v>
      </c>
      <c r="E295">
        <v>0</v>
      </c>
      <c r="F295">
        <v>37.5637</v>
      </c>
      <c r="G295">
        <v>40.4042</v>
      </c>
    </row>
    <row r="296" spans="1:7">
      <c r="A296" t="s">
        <v>595</v>
      </c>
      <c r="B296" t="s">
        <v>596</v>
      </c>
      <c r="C296">
        <v>2699868641.28</v>
      </c>
      <c r="D296">
        <v>17.9258</v>
      </c>
      <c r="E296">
        <v>9.9733</v>
      </c>
      <c r="F296">
        <v>7.313</v>
      </c>
      <c r="G296">
        <v>35.2121</v>
      </c>
    </row>
    <row r="297" spans="1:7">
      <c r="A297" t="s">
        <v>597</v>
      </c>
      <c r="B297" t="s">
        <v>598</v>
      </c>
      <c r="C297">
        <v>2715736380.75</v>
      </c>
      <c r="D297">
        <v>0</v>
      </c>
      <c r="E297">
        <v>0</v>
      </c>
      <c r="F297">
        <v>52.5935</v>
      </c>
      <c r="G297">
        <v>52.5935</v>
      </c>
    </row>
    <row r="298" spans="1:7">
      <c r="A298" t="s">
        <v>599</v>
      </c>
      <c r="B298" t="s">
        <v>600</v>
      </c>
      <c r="C298">
        <v>2997748426.26</v>
      </c>
      <c r="D298">
        <v>47.1141</v>
      </c>
      <c r="E298">
        <v>0</v>
      </c>
      <c r="F298">
        <v>18.6802</v>
      </c>
      <c r="G298">
        <v>65.7943</v>
      </c>
    </row>
    <row r="299" spans="1:7">
      <c r="A299" t="s">
        <v>601</v>
      </c>
      <c r="B299" t="s">
        <v>602</v>
      </c>
      <c r="C299">
        <v>1910735500</v>
      </c>
      <c r="D299">
        <v>0</v>
      </c>
      <c r="E299">
        <v>16.7483</v>
      </c>
      <c r="F299">
        <v>24.501</v>
      </c>
      <c r="G299">
        <v>41.2493</v>
      </c>
    </row>
    <row r="300" spans="1:7">
      <c r="A300" t="s">
        <v>603</v>
      </c>
      <c r="B300" t="s">
        <v>604</v>
      </c>
      <c r="C300">
        <v>2766791339.1</v>
      </c>
      <c r="D300">
        <v>12.5686</v>
      </c>
      <c r="E300">
        <v>1.5915</v>
      </c>
      <c r="F300">
        <v>28.2892</v>
      </c>
      <c r="G300">
        <v>42.4494</v>
      </c>
    </row>
    <row r="301" spans="1:7">
      <c r="A301" t="s">
        <v>605</v>
      </c>
      <c r="B301" t="s">
        <v>606</v>
      </c>
      <c r="C301">
        <v>2355063133.4</v>
      </c>
      <c r="D301">
        <v>6.5559</v>
      </c>
      <c r="E301">
        <v>11.7579</v>
      </c>
      <c r="F301">
        <v>39.1513</v>
      </c>
      <c r="G301">
        <v>57.4651</v>
      </c>
    </row>
    <row r="302" spans="1:7">
      <c r="A302" t="s">
        <v>607</v>
      </c>
      <c r="B302" t="s">
        <v>608</v>
      </c>
      <c r="C302">
        <v>2442832344</v>
      </c>
      <c r="D302">
        <v>5.433</v>
      </c>
      <c r="E302">
        <v>1.6425</v>
      </c>
      <c r="F302">
        <v>34.1</v>
      </c>
      <c r="G302">
        <v>41.1755</v>
      </c>
    </row>
    <row r="303" spans="1:7">
      <c r="A303" t="s">
        <v>609</v>
      </c>
      <c r="B303" t="s">
        <v>610</v>
      </c>
      <c r="C303">
        <v>2405612681.26</v>
      </c>
      <c r="D303">
        <v>0</v>
      </c>
      <c r="E303">
        <v>0</v>
      </c>
      <c r="F303">
        <v>34.7655</v>
      </c>
      <c r="G303">
        <v>34.7655</v>
      </c>
    </row>
    <row r="304" spans="1:7">
      <c r="A304" t="s">
        <v>611</v>
      </c>
      <c r="B304" t="s">
        <v>612</v>
      </c>
      <c r="C304">
        <v>2877876853.6</v>
      </c>
      <c r="D304">
        <v>6.261</v>
      </c>
      <c r="E304">
        <v>5.6116</v>
      </c>
      <c r="F304">
        <v>21.538</v>
      </c>
      <c r="G304">
        <v>33.4107</v>
      </c>
    </row>
    <row r="305" spans="1:7">
      <c r="A305" t="s">
        <v>613</v>
      </c>
      <c r="B305" t="s">
        <v>614</v>
      </c>
      <c r="C305">
        <v>2238074202</v>
      </c>
      <c r="D305">
        <v>10.9799</v>
      </c>
      <c r="E305">
        <v>22.5904</v>
      </c>
      <c r="F305">
        <v>11.7021</v>
      </c>
      <c r="G305">
        <v>45.2724</v>
      </c>
    </row>
    <row r="306" spans="1:7">
      <c r="A306" t="s">
        <v>615</v>
      </c>
      <c r="B306" t="s">
        <v>616</v>
      </c>
      <c r="C306">
        <v>2166091200</v>
      </c>
      <c r="D306">
        <v>14.6414</v>
      </c>
      <c r="E306">
        <v>0</v>
      </c>
      <c r="F306">
        <v>27.1378</v>
      </c>
      <c r="G306">
        <v>41.7792</v>
      </c>
    </row>
    <row r="307" spans="1:7">
      <c r="A307" t="s">
        <v>617</v>
      </c>
      <c r="B307" t="s">
        <v>618</v>
      </c>
      <c r="C307">
        <v>1258494992</v>
      </c>
      <c r="D307">
        <v>2.1902</v>
      </c>
      <c r="E307">
        <v>3.3653</v>
      </c>
      <c r="F307">
        <v>24.5802</v>
      </c>
      <c r="G307">
        <v>30.1358</v>
      </c>
    </row>
    <row r="308" spans="1:7">
      <c r="A308" t="s">
        <v>619</v>
      </c>
      <c r="B308" t="s">
        <v>620</v>
      </c>
      <c r="C308">
        <v>2593487617.26</v>
      </c>
      <c r="D308">
        <v>5.9194</v>
      </c>
      <c r="E308">
        <v>11.4717</v>
      </c>
      <c r="F308">
        <v>15.0813</v>
      </c>
      <c r="G308">
        <v>32.4725</v>
      </c>
    </row>
    <row r="309" spans="1:7">
      <c r="A309" t="s">
        <v>621</v>
      </c>
      <c r="B309" t="s">
        <v>622</v>
      </c>
      <c r="C309">
        <v>2350400000</v>
      </c>
      <c r="D309">
        <v>7.6433</v>
      </c>
      <c r="E309">
        <v>17.4777</v>
      </c>
      <c r="F309">
        <v>11.478</v>
      </c>
      <c r="G309">
        <v>36.599</v>
      </c>
    </row>
    <row r="310" spans="1:7">
      <c r="A310" t="s">
        <v>623</v>
      </c>
      <c r="B310" t="s">
        <v>624</v>
      </c>
      <c r="C310">
        <v>2356800000</v>
      </c>
      <c r="D310">
        <v>55.9104</v>
      </c>
      <c r="E310">
        <v>0</v>
      </c>
      <c r="F310">
        <v>5.6</v>
      </c>
      <c r="G310">
        <v>61.5104</v>
      </c>
    </row>
    <row r="311" spans="1:7">
      <c r="A311" t="s">
        <v>625</v>
      </c>
      <c r="B311" t="s">
        <v>626</v>
      </c>
      <c r="C311">
        <v>2602606359.52</v>
      </c>
      <c r="D311">
        <v>5.0199</v>
      </c>
      <c r="E311">
        <v>1.1373</v>
      </c>
      <c r="F311">
        <v>14.3728</v>
      </c>
      <c r="G311">
        <v>20.5299</v>
      </c>
    </row>
    <row r="312" spans="1:7">
      <c r="A312" t="s">
        <v>627</v>
      </c>
      <c r="B312" t="s">
        <v>628</v>
      </c>
      <c r="C312">
        <v>1811645802</v>
      </c>
      <c r="D312">
        <v>10.3224</v>
      </c>
      <c r="E312">
        <v>0</v>
      </c>
      <c r="F312">
        <v>26.4498</v>
      </c>
      <c r="G312">
        <v>36.7722</v>
      </c>
    </row>
    <row r="313" spans="1:7">
      <c r="A313" t="s">
        <v>629</v>
      </c>
      <c r="B313" t="s">
        <v>630</v>
      </c>
      <c r="C313">
        <v>2150638441.33</v>
      </c>
      <c r="D313">
        <v>67.7205</v>
      </c>
      <c r="E313">
        <v>0.2134</v>
      </c>
      <c r="F313">
        <v>1.0636</v>
      </c>
      <c r="G313">
        <v>68.9975</v>
      </c>
    </row>
    <row r="314" spans="1:7">
      <c r="A314" t="s">
        <v>631</v>
      </c>
      <c r="B314" t="s">
        <v>632</v>
      </c>
      <c r="C314">
        <v>2649600000</v>
      </c>
      <c r="D314">
        <v>68.5108</v>
      </c>
      <c r="E314">
        <v>0.7</v>
      </c>
      <c r="F314">
        <v>0.7891</v>
      </c>
      <c r="G314">
        <v>69.9999</v>
      </c>
    </row>
    <row r="315" spans="1:7">
      <c r="A315" t="s">
        <v>633</v>
      </c>
      <c r="B315" t="s">
        <v>634</v>
      </c>
      <c r="C315">
        <v>1648896900</v>
      </c>
      <c r="D315">
        <v>34.6614</v>
      </c>
      <c r="E315">
        <v>2.0249</v>
      </c>
      <c r="F315">
        <v>17.196</v>
      </c>
      <c r="G315">
        <v>53.8823</v>
      </c>
    </row>
    <row r="316" spans="1:7">
      <c r="A316" t="s">
        <v>635</v>
      </c>
      <c r="B316" t="s">
        <v>636</v>
      </c>
      <c r="C316">
        <v>1887427700</v>
      </c>
      <c r="D316">
        <v>32.3896</v>
      </c>
      <c r="E316">
        <v>0</v>
      </c>
      <c r="F316">
        <v>9.7108</v>
      </c>
      <c r="G316">
        <v>42.1005</v>
      </c>
    </row>
    <row r="317" spans="1:7">
      <c r="A317" t="s">
        <v>637</v>
      </c>
      <c r="B317" t="s">
        <v>638</v>
      </c>
      <c r="C317">
        <v>2359553760</v>
      </c>
      <c r="D317">
        <v>2.1551</v>
      </c>
      <c r="E317">
        <v>1.8179</v>
      </c>
      <c r="F317">
        <v>37.3918</v>
      </c>
      <c r="G317">
        <v>41.3648</v>
      </c>
    </row>
    <row r="318" spans="1:7">
      <c r="A318" t="s">
        <v>639</v>
      </c>
      <c r="B318" t="s">
        <v>640</v>
      </c>
      <c r="C318">
        <v>2021911154.93</v>
      </c>
      <c r="D318">
        <v>1.4928</v>
      </c>
      <c r="E318">
        <v>6.6107</v>
      </c>
      <c r="F318">
        <v>30.6193</v>
      </c>
      <c r="G318">
        <v>38.7228</v>
      </c>
    </row>
    <row r="319" spans="1:7">
      <c r="A319" t="s">
        <v>641</v>
      </c>
      <c r="B319" t="s">
        <v>642</v>
      </c>
      <c r="C319">
        <v>2413305245.92</v>
      </c>
      <c r="D319">
        <v>0</v>
      </c>
      <c r="E319">
        <v>9.7045</v>
      </c>
      <c r="F319">
        <v>16.8269</v>
      </c>
      <c r="G319">
        <v>26.5314</v>
      </c>
    </row>
    <row r="320" spans="1:7">
      <c r="A320" t="s">
        <v>643</v>
      </c>
      <c r="B320" t="s">
        <v>644</v>
      </c>
      <c r="C320">
        <v>1950023194</v>
      </c>
      <c r="D320">
        <v>0</v>
      </c>
      <c r="E320">
        <v>1.059</v>
      </c>
      <c r="F320">
        <v>40.3133</v>
      </c>
      <c r="G320">
        <v>41.3723</v>
      </c>
    </row>
    <row r="321" spans="1:7">
      <c r="A321" t="s">
        <v>645</v>
      </c>
      <c r="B321" t="s">
        <v>646</v>
      </c>
      <c r="C321">
        <v>2990435500</v>
      </c>
      <c r="D321">
        <v>54.1368</v>
      </c>
      <c r="E321">
        <v>2.4128</v>
      </c>
      <c r="F321">
        <v>13.7008</v>
      </c>
      <c r="G321">
        <v>70.2504</v>
      </c>
    </row>
    <row r="322" spans="1:7">
      <c r="A322" t="s">
        <v>647</v>
      </c>
      <c r="B322" t="s">
        <v>648</v>
      </c>
      <c r="C322">
        <v>2092337388.72</v>
      </c>
      <c r="D322">
        <v>11.2427</v>
      </c>
      <c r="E322">
        <v>0</v>
      </c>
      <c r="F322">
        <v>24.9186</v>
      </c>
      <c r="G322">
        <v>36.1613</v>
      </c>
    </row>
    <row r="323" spans="1:7">
      <c r="A323" t="s">
        <v>649</v>
      </c>
      <c r="B323" t="s">
        <v>650</v>
      </c>
      <c r="C323">
        <v>2999762348.85</v>
      </c>
      <c r="D323">
        <v>2.1265</v>
      </c>
      <c r="E323">
        <v>0</v>
      </c>
      <c r="F323">
        <v>37.3643</v>
      </c>
      <c r="G323">
        <v>39.4908</v>
      </c>
    </row>
    <row r="324" spans="1:7">
      <c r="A324" t="s">
        <v>651</v>
      </c>
      <c r="B324" t="s">
        <v>652</v>
      </c>
      <c r="C324">
        <v>2556052800</v>
      </c>
      <c r="D324">
        <v>10.4665</v>
      </c>
      <c r="E324">
        <v>5.3739</v>
      </c>
      <c r="F324">
        <v>10.3953</v>
      </c>
      <c r="G324">
        <v>26.2358</v>
      </c>
    </row>
    <row r="325" spans="1:7">
      <c r="A325" t="s">
        <v>653</v>
      </c>
      <c r="B325" t="s">
        <v>654</v>
      </c>
      <c r="C325">
        <v>2476479678.4</v>
      </c>
      <c r="D325">
        <v>3.0811</v>
      </c>
      <c r="E325">
        <v>0</v>
      </c>
      <c r="F325">
        <v>54.3116</v>
      </c>
      <c r="G325">
        <v>57.3928</v>
      </c>
    </row>
    <row r="326" spans="1:7">
      <c r="A326" t="s">
        <v>655</v>
      </c>
      <c r="B326" t="s">
        <v>656</v>
      </c>
      <c r="C326">
        <v>2100445035.04</v>
      </c>
      <c r="D326">
        <v>21.8231</v>
      </c>
      <c r="E326">
        <v>12.4092</v>
      </c>
      <c r="F326">
        <v>6.6984</v>
      </c>
      <c r="G326">
        <v>40.9308</v>
      </c>
    </row>
    <row r="327" spans="1:7">
      <c r="A327" t="s">
        <v>657</v>
      </c>
      <c r="B327" t="s">
        <v>658</v>
      </c>
      <c r="C327">
        <v>1319360074.48</v>
      </c>
      <c r="D327">
        <v>4.1564</v>
      </c>
      <c r="E327">
        <v>2.312</v>
      </c>
      <c r="F327">
        <v>21.5729</v>
      </c>
      <c r="G327">
        <v>28.0412</v>
      </c>
    </row>
    <row r="328" spans="1:7">
      <c r="A328" t="s">
        <v>659</v>
      </c>
      <c r="B328" t="s">
        <v>660</v>
      </c>
      <c r="C328">
        <v>2955922400</v>
      </c>
      <c r="D328">
        <v>6.531</v>
      </c>
      <c r="E328">
        <v>0.9862</v>
      </c>
      <c r="F328">
        <v>48.8523</v>
      </c>
      <c r="G328">
        <v>56.3695</v>
      </c>
    </row>
    <row r="329" spans="1:7">
      <c r="A329" t="s">
        <v>661</v>
      </c>
      <c r="B329" t="s">
        <v>662</v>
      </c>
      <c r="C329">
        <v>2176475374.08</v>
      </c>
      <c r="D329">
        <v>13.5601</v>
      </c>
      <c r="E329">
        <v>2.1042</v>
      </c>
      <c r="F329">
        <v>20.126</v>
      </c>
      <c r="G329">
        <v>35.7903</v>
      </c>
    </row>
    <row r="330" spans="1:7">
      <c r="A330" t="s">
        <v>663</v>
      </c>
      <c r="B330" t="s">
        <v>664</v>
      </c>
      <c r="C330">
        <v>2886189867.84</v>
      </c>
      <c r="D330">
        <v>36.1565</v>
      </c>
      <c r="E330">
        <v>5.8922</v>
      </c>
      <c r="F330">
        <v>0</v>
      </c>
      <c r="G330">
        <v>42.0487</v>
      </c>
    </row>
    <row r="331" spans="1:7">
      <c r="A331" t="s">
        <v>665</v>
      </c>
      <c r="B331" t="s">
        <v>666</v>
      </c>
      <c r="C331">
        <v>2574000000</v>
      </c>
      <c r="D331">
        <v>9.7362</v>
      </c>
      <c r="E331">
        <v>5.8397</v>
      </c>
      <c r="F331">
        <v>13.954</v>
      </c>
      <c r="G331">
        <v>29.53</v>
      </c>
    </row>
    <row r="332" spans="1:7">
      <c r="A332" t="s">
        <v>667</v>
      </c>
      <c r="B332" t="s">
        <v>668</v>
      </c>
      <c r="C332">
        <v>2070303306.75</v>
      </c>
      <c r="D332">
        <v>13.4962</v>
      </c>
      <c r="E332">
        <v>1.9669</v>
      </c>
      <c r="F332">
        <v>40.8243</v>
      </c>
      <c r="G332">
        <v>56.2873</v>
      </c>
    </row>
    <row r="333" spans="1:7">
      <c r="A333" t="s">
        <v>669</v>
      </c>
      <c r="B333" t="s">
        <v>670</v>
      </c>
      <c r="C333">
        <v>2128075578.29</v>
      </c>
      <c r="D333">
        <v>7.4916</v>
      </c>
      <c r="E333">
        <v>0</v>
      </c>
      <c r="F333">
        <v>30.2764</v>
      </c>
      <c r="G333">
        <v>37.7681</v>
      </c>
    </row>
    <row r="334" spans="1:7">
      <c r="A334" t="s">
        <v>671</v>
      </c>
      <c r="B334" t="s">
        <v>672</v>
      </c>
      <c r="C334">
        <v>2483895438.57</v>
      </c>
      <c r="D334">
        <v>16.7247</v>
      </c>
      <c r="E334">
        <v>0</v>
      </c>
      <c r="F334">
        <v>11.2415</v>
      </c>
      <c r="G334">
        <v>27.9662</v>
      </c>
    </row>
    <row r="335" spans="1:7">
      <c r="A335" t="s">
        <v>673</v>
      </c>
      <c r="B335" t="s">
        <v>674</v>
      </c>
      <c r="C335">
        <v>1790328382.08</v>
      </c>
      <c r="D335">
        <v>0.9994</v>
      </c>
      <c r="E335">
        <v>28.8424</v>
      </c>
      <c r="F335">
        <v>16.0763</v>
      </c>
      <c r="G335">
        <v>45.918</v>
      </c>
    </row>
    <row r="336" spans="1:7">
      <c r="A336" t="s">
        <v>675</v>
      </c>
      <c r="B336" t="s">
        <v>676</v>
      </c>
      <c r="C336">
        <v>2096000000</v>
      </c>
      <c r="D336">
        <v>31.8869</v>
      </c>
      <c r="E336">
        <v>8.0104</v>
      </c>
      <c r="F336">
        <v>10.429</v>
      </c>
      <c r="G336">
        <v>50.3263</v>
      </c>
    </row>
    <row r="337" spans="1:7">
      <c r="A337" t="s">
        <v>677</v>
      </c>
      <c r="B337" t="s">
        <v>678</v>
      </c>
      <c r="C337">
        <v>1474673733.92</v>
      </c>
      <c r="D337">
        <v>0</v>
      </c>
      <c r="E337">
        <v>5.0759</v>
      </c>
      <c r="F337">
        <v>20.4723</v>
      </c>
      <c r="G337">
        <v>25.5482</v>
      </c>
    </row>
    <row r="338" spans="1:7">
      <c r="A338" t="s">
        <v>679</v>
      </c>
      <c r="B338" t="s">
        <v>680</v>
      </c>
      <c r="C338">
        <v>1437812000</v>
      </c>
      <c r="D338">
        <v>0</v>
      </c>
      <c r="E338">
        <v>20.2381</v>
      </c>
      <c r="F338">
        <v>14.973</v>
      </c>
      <c r="G338">
        <v>35.2112</v>
      </c>
    </row>
    <row r="339" spans="1:7">
      <c r="A339" t="s">
        <v>681</v>
      </c>
      <c r="B339" t="s">
        <v>682</v>
      </c>
      <c r="C339">
        <v>1173714693.12</v>
      </c>
      <c r="D339">
        <v>0</v>
      </c>
      <c r="E339">
        <v>1.3198</v>
      </c>
      <c r="F339">
        <v>49.8542</v>
      </c>
      <c r="G339">
        <v>51.1739</v>
      </c>
    </row>
    <row r="340" spans="1:7">
      <c r="A340" t="s">
        <v>683</v>
      </c>
      <c r="B340" t="s">
        <v>684</v>
      </c>
      <c r="C340">
        <v>2430708800</v>
      </c>
      <c r="D340">
        <v>44.7097</v>
      </c>
      <c r="E340">
        <v>2.5096</v>
      </c>
      <c r="F340">
        <v>5.0023</v>
      </c>
      <c r="G340">
        <v>52.2216</v>
      </c>
    </row>
    <row r="341" spans="1:7">
      <c r="A341" t="s">
        <v>685</v>
      </c>
      <c r="B341" t="s">
        <v>686</v>
      </c>
      <c r="C341">
        <v>2339100000</v>
      </c>
      <c r="D341">
        <v>1.0324</v>
      </c>
      <c r="E341">
        <v>0</v>
      </c>
      <c r="F341">
        <v>65.3067</v>
      </c>
      <c r="G341">
        <v>66.3391</v>
      </c>
    </row>
    <row r="342" spans="1:7">
      <c r="A342" t="s">
        <v>687</v>
      </c>
      <c r="B342" t="s">
        <v>688</v>
      </c>
      <c r="C342">
        <v>2977719808.8</v>
      </c>
      <c r="D342">
        <v>0</v>
      </c>
      <c r="E342">
        <v>10.8793</v>
      </c>
      <c r="F342">
        <v>22.0487</v>
      </c>
      <c r="G342">
        <v>32.928</v>
      </c>
    </row>
    <row r="343" spans="1:7">
      <c r="A343" t="s">
        <v>689</v>
      </c>
      <c r="B343" t="s">
        <v>690</v>
      </c>
      <c r="C343">
        <v>2269620282.72</v>
      </c>
      <c r="D343">
        <v>2.048</v>
      </c>
      <c r="E343">
        <v>0.5751</v>
      </c>
      <c r="F343">
        <v>46.1041</v>
      </c>
      <c r="G343">
        <v>48.7273</v>
      </c>
    </row>
    <row r="344" spans="1:7">
      <c r="A344" t="s">
        <v>691</v>
      </c>
      <c r="B344" t="s">
        <v>692</v>
      </c>
      <c r="C344">
        <v>2518070856.96</v>
      </c>
      <c r="D344">
        <v>13.3876</v>
      </c>
      <c r="E344">
        <v>0.8435</v>
      </c>
      <c r="F344">
        <v>20.6687</v>
      </c>
      <c r="G344">
        <v>34.8999</v>
      </c>
    </row>
    <row r="345" spans="1:7">
      <c r="A345" t="s">
        <v>693</v>
      </c>
      <c r="B345" t="s">
        <v>694</v>
      </c>
      <c r="C345">
        <v>2584985760</v>
      </c>
      <c r="D345">
        <v>0.8702</v>
      </c>
      <c r="E345">
        <v>5.1071</v>
      </c>
      <c r="F345">
        <v>15.5139</v>
      </c>
      <c r="G345">
        <v>21.4912</v>
      </c>
    </row>
    <row r="346" spans="1:7">
      <c r="A346" t="s">
        <v>695</v>
      </c>
      <c r="B346" t="s">
        <v>696</v>
      </c>
      <c r="C346">
        <v>2912376012.48</v>
      </c>
      <c r="D346">
        <v>26.5155</v>
      </c>
      <c r="E346">
        <v>0.5199</v>
      </c>
      <c r="F346">
        <v>11.5945</v>
      </c>
      <c r="G346">
        <v>38.6298</v>
      </c>
    </row>
    <row r="347" spans="1:7">
      <c r="A347" t="s">
        <v>697</v>
      </c>
      <c r="B347" t="s">
        <v>698</v>
      </c>
      <c r="C347">
        <v>2955979111.68</v>
      </c>
      <c r="D347">
        <v>17.6947</v>
      </c>
      <c r="E347">
        <v>0</v>
      </c>
      <c r="F347">
        <v>15.7733</v>
      </c>
      <c r="G347">
        <v>33.468</v>
      </c>
    </row>
    <row r="348" spans="1:7">
      <c r="A348" t="s">
        <v>699</v>
      </c>
      <c r="B348" t="s">
        <v>700</v>
      </c>
      <c r="C348">
        <v>2171562740.75</v>
      </c>
      <c r="D348">
        <v>14.4276</v>
      </c>
      <c r="E348">
        <v>2.894</v>
      </c>
      <c r="F348">
        <v>50.5926</v>
      </c>
      <c r="G348">
        <v>67.9142</v>
      </c>
    </row>
    <row r="349" spans="1:7">
      <c r="A349" t="s">
        <v>701</v>
      </c>
      <c r="B349" t="s">
        <v>702</v>
      </c>
      <c r="C349">
        <v>1554861420</v>
      </c>
      <c r="D349">
        <v>30.2167</v>
      </c>
      <c r="E349">
        <v>0.7478</v>
      </c>
      <c r="F349">
        <v>10.5546</v>
      </c>
      <c r="G349">
        <v>41.519</v>
      </c>
    </row>
    <row r="350" spans="1:7">
      <c r="A350" t="s">
        <v>703</v>
      </c>
      <c r="B350" t="s">
        <v>704</v>
      </c>
      <c r="C350">
        <v>1757987000</v>
      </c>
      <c r="D350">
        <v>9.6124</v>
      </c>
      <c r="E350">
        <v>0</v>
      </c>
      <c r="F350">
        <v>27.8543</v>
      </c>
      <c r="G350">
        <v>37.4667</v>
      </c>
    </row>
    <row r="351" spans="1:7">
      <c r="A351" t="s">
        <v>705</v>
      </c>
      <c r="B351" t="s">
        <v>706</v>
      </c>
      <c r="C351">
        <v>2582900000</v>
      </c>
      <c r="D351">
        <v>39.9662</v>
      </c>
      <c r="E351">
        <v>3.7609</v>
      </c>
      <c r="F351">
        <v>9.2443</v>
      </c>
      <c r="G351">
        <v>52.9714</v>
      </c>
    </row>
    <row r="352" spans="1:7">
      <c r="A352" t="s">
        <v>707</v>
      </c>
      <c r="B352" t="s">
        <v>708</v>
      </c>
      <c r="C352">
        <v>2021354400</v>
      </c>
      <c r="D352">
        <v>11.9009</v>
      </c>
      <c r="E352">
        <v>1.3582</v>
      </c>
      <c r="F352">
        <v>6.9784</v>
      </c>
      <c r="G352">
        <v>20.2375</v>
      </c>
    </row>
    <row r="353" spans="1:7">
      <c r="A353" t="s">
        <v>709</v>
      </c>
      <c r="B353" t="s">
        <v>710</v>
      </c>
      <c r="C353">
        <v>2423668000</v>
      </c>
      <c r="D353">
        <v>0</v>
      </c>
      <c r="E353">
        <v>0</v>
      </c>
      <c r="F353">
        <v>28.9405</v>
      </c>
      <c r="G353">
        <v>28.9405</v>
      </c>
    </row>
    <row r="354" spans="1:7">
      <c r="A354" t="s">
        <v>711</v>
      </c>
      <c r="B354" t="s">
        <v>712</v>
      </c>
      <c r="C354">
        <v>2546778307.59</v>
      </c>
      <c r="D354">
        <v>21.2161</v>
      </c>
      <c r="E354">
        <v>0.8296</v>
      </c>
      <c r="F354">
        <v>12.3158</v>
      </c>
      <c r="G354">
        <v>34.3615</v>
      </c>
    </row>
    <row r="355" spans="1:7">
      <c r="A355" t="s">
        <v>713</v>
      </c>
      <c r="B355" t="s">
        <v>714</v>
      </c>
      <c r="C355">
        <v>1848912534</v>
      </c>
      <c r="D355">
        <v>3.3734</v>
      </c>
      <c r="E355">
        <v>0</v>
      </c>
      <c r="F355">
        <v>40.2305</v>
      </c>
      <c r="G355">
        <v>43.6039</v>
      </c>
    </row>
    <row r="356" spans="1:7">
      <c r="A356" t="s">
        <v>715</v>
      </c>
      <c r="B356" t="s">
        <v>716</v>
      </c>
      <c r="C356">
        <v>1701398370.75</v>
      </c>
      <c r="D356">
        <v>17.123</v>
      </c>
      <c r="E356">
        <v>0</v>
      </c>
      <c r="F356">
        <v>8.0318</v>
      </c>
      <c r="G356">
        <v>25.1549</v>
      </c>
    </row>
    <row r="357" spans="1:7">
      <c r="A357" t="s">
        <v>717</v>
      </c>
      <c r="B357" t="s">
        <v>718</v>
      </c>
      <c r="C357">
        <v>1827738000</v>
      </c>
      <c r="D357">
        <v>41.5746</v>
      </c>
      <c r="E357">
        <v>2.0021</v>
      </c>
      <c r="F357">
        <v>4.9504</v>
      </c>
      <c r="G357">
        <v>48.5271</v>
      </c>
    </row>
    <row r="358" spans="1:7">
      <c r="A358" t="s">
        <v>719</v>
      </c>
      <c r="B358" t="s">
        <v>720</v>
      </c>
      <c r="C358">
        <v>2721597965.46</v>
      </c>
      <c r="D358">
        <v>51.6953</v>
      </c>
      <c r="E358">
        <v>1.4226</v>
      </c>
      <c r="F358">
        <v>22.3708</v>
      </c>
      <c r="G358">
        <v>75.4887</v>
      </c>
    </row>
    <row r="359" spans="1:7">
      <c r="A359" t="s">
        <v>721</v>
      </c>
      <c r="B359" t="s">
        <v>722</v>
      </c>
      <c r="C359">
        <v>2436715054.59</v>
      </c>
      <c r="D359">
        <v>16.0372</v>
      </c>
      <c r="E359">
        <v>4.324</v>
      </c>
      <c r="F359">
        <v>9.1226</v>
      </c>
      <c r="G359">
        <v>29.4838</v>
      </c>
    </row>
    <row r="360" spans="1:7">
      <c r="A360" t="s">
        <v>723</v>
      </c>
      <c r="B360" t="s">
        <v>724</v>
      </c>
      <c r="C360">
        <v>2696626030.57</v>
      </c>
      <c r="D360">
        <v>37.4508</v>
      </c>
      <c r="E360">
        <v>1.9997</v>
      </c>
      <c r="F360">
        <v>18.2062</v>
      </c>
      <c r="G360">
        <v>57.6567</v>
      </c>
    </row>
    <row r="361" spans="1:7">
      <c r="A361" t="s">
        <v>725</v>
      </c>
      <c r="B361" t="s">
        <v>726</v>
      </c>
      <c r="C361">
        <v>1783314835.72</v>
      </c>
      <c r="D361">
        <v>28.0246</v>
      </c>
      <c r="E361">
        <v>0</v>
      </c>
      <c r="F361">
        <v>11.378</v>
      </c>
      <c r="G361">
        <v>39.4026</v>
      </c>
    </row>
    <row r="362" spans="1:7">
      <c r="A362" t="s">
        <v>727</v>
      </c>
      <c r="B362" t="s">
        <v>728</v>
      </c>
      <c r="C362">
        <v>2776295801.58</v>
      </c>
      <c r="D362">
        <v>0</v>
      </c>
      <c r="E362">
        <v>5.7754</v>
      </c>
      <c r="F362">
        <v>66.3123</v>
      </c>
      <c r="G362">
        <v>72.0877</v>
      </c>
    </row>
    <row r="363" spans="1:7">
      <c r="A363" t="s">
        <v>729</v>
      </c>
      <c r="B363" t="s">
        <v>730</v>
      </c>
      <c r="C363">
        <v>2205020984.76</v>
      </c>
      <c r="D363">
        <v>21.7947</v>
      </c>
      <c r="E363">
        <v>0</v>
      </c>
      <c r="F363">
        <v>9.7408</v>
      </c>
      <c r="G363">
        <v>31.5355</v>
      </c>
    </row>
    <row r="364" spans="1:7">
      <c r="A364" t="s">
        <v>731</v>
      </c>
      <c r="B364" t="s">
        <v>732</v>
      </c>
      <c r="C364">
        <v>2581158882.12</v>
      </c>
      <c r="D364">
        <v>0</v>
      </c>
      <c r="E364">
        <v>1.9743</v>
      </c>
      <c r="F364">
        <v>33.7459</v>
      </c>
      <c r="G364">
        <v>35.7203</v>
      </c>
    </row>
    <row r="365" spans="1:7">
      <c r="A365" t="s">
        <v>733</v>
      </c>
      <c r="B365" t="s">
        <v>734</v>
      </c>
      <c r="C365">
        <v>1964740905</v>
      </c>
      <c r="D365">
        <v>5.6035</v>
      </c>
      <c r="E365">
        <v>1.6092</v>
      </c>
      <c r="F365">
        <v>29.3257</v>
      </c>
      <c r="G365">
        <v>36.5384</v>
      </c>
    </row>
    <row r="366" spans="1:7">
      <c r="A366" t="s">
        <v>735</v>
      </c>
      <c r="B366" t="s">
        <v>736</v>
      </c>
      <c r="C366">
        <v>1296027670.08</v>
      </c>
      <c r="D366">
        <v>13.585</v>
      </c>
      <c r="E366">
        <v>2.7655</v>
      </c>
      <c r="F366">
        <v>6.2828</v>
      </c>
      <c r="G366">
        <v>22.6333</v>
      </c>
    </row>
    <row r="367" spans="1:7">
      <c r="A367" t="s">
        <v>737</v>
      </c>
      <c r="B367" t="s">
        <v>738</v>
      </c>
      <c r="C367">
        <v>2358039072.62</v>
      </c>
      <c r="D367">
        <v>0</v>
      </c>
      <c r="E367">
        <v>0</v>
      </c>
      <c r="F367">
        <v>36.9398</v>
      </c>
      <c r="G367">
        <v>36.9398</v>
      </c>
    </row>
    <row r="368" spans="1:7">
      <c r="A368" t="s">
        <v>739</v>
      </c>
      <c r="B368" t="s">
        <v>740</v>
      </c>
      <c r="C368">
        <v>2730138488</v>
      </c>
      <c r="D368">
        <v>50.0855</v>
      </c>
      <c r="E368">
        <v>1.2327</v>
      </c>
      <c r="F368">
        <v>1.2081</v>
      </c>
      <c r="G368">
        <v>52.5263</v>
      </c>
    </row>
    <row r="369" spans="1:7">
      <c r="A369" t="s">
        <v>741</v>
      </c>
      <c r="B369" t="s">
        <v>742</v>
      </c>
      <c r="C369">
        <v>1970098130</v>
      </c>
      <c r="D369">
        <v>1.9689</v>
      </c>
      <c r="E369">
        <v>1.2918</v>
      </c>
      <c r="F369">
        <v>62.774</v>
      </c>
      <c r="G369">
        <v>66.0347</v>
      </c>
    </row>
    <row r="370" spans="1:7">
      <c r="A370" t="s">
        <v>743</v>
      </c>
      <c r="B370" t="s">
        <v>744</v>
      </c>
      <c r="C370">
        <v>2667180268.8</v>
      </c>
      <c r="D370">
        <v>41.4938</v>
      </c>
      <c r="E370">
        <v>1.968</v>
      </c>
      <c r="F370">
        <v>12.8407</v>
      </c>
      <c r="G370">
        <v>56.3026</v>
      </c>
    </row>
    <row r="371" spans="1:7">
      <c r="A371" t="s">
        <v>745</v>
      </c>
      <c r="B371" t="s">
        <v>746</v>
      </c>
      <c r="C371">
        <v>2214900000</v>
      </c>
      <c r="D371">
        <v>4.8671</v>
      </c>
      <c r="E371">
        <v>2.1795</v>
      </c>
      <c r="F371">
        <v>12.2277</v>
      </c>
      <c r="G371">
        <v>19.2743</v>
      </c>
    </row>
    <row r="372" spans="1:7">
      <c r="A372" t="s">
        <v>747</v>
      </c>
      <c r="B372" t="s">
        <v>748</v>
      </c>
      <c r="C372">
        <v>2482480000</v>
      </c>
      <c r="D372">
        <v>0.9373</v>
      </c>
      <c r="E372">
        <v>0</v>
      </c>
      <c r="F372">
        <v>20.9691</v>
      </c>
      <c r="G372">
        <v>21.9063</v>
      </c>
    </row>
    <row r="373" spans="1:7">
      <c r="A373" t="s">
        <v>749</v>
      </c>
      <c r="B373" t="s">
        <v>750</v>
      </c>
      <c r="C373">
        <v>1231767000</v>
      </c>
      <c r="D373">
        <v>26.7269</v>
      </c>
      <c r="E373">
        <v>1.9603</v>
      </c>
      <c r="F373">
        <v>6.1945</v>
      </c>
      <c r="G373">
        <v>34.8817</v>
      </c>
    </row>
    <row r="374" spans="1:7">
      <c r="A374" t="s">
        <v>751</v>
      </c>
      <c r="B374" t="s">
        <v>752</v>
      </c>
      <c r="C374">
        <v>2749484003.35</v>
      </c>
      <c r="D374">
        <v>30.362</v>
      </c>
      <c r="E374">
        <v>0</v>
      </c>
      <c r="F374">
        <v>17.0283</v>
      </c>
      <c r="G374">
        <v>47.3904</v>
      </c>
    </row>
    <row r="375" spans="1:7">
      <c r="A375" t="s">
        <v>753</v>
      </c>
      <c r="B375" t="s">
        <v>754</v>
      </c>
      <c r="C375">
        <v>2337413555.98</v>
      </c>
      <c r="D375">
        <v>17.0053</v>
      </c>
      <c r="E375">
        <v>0</v>
      </c>
      <c r="F375">
        <v>29.3544</v>
      </c>
      <c r="G375">
        <v>46.3597</v>
      </c>
    </row>
    <row r="376" spans="1:7">
      <c r="A376" t="s">
        <v>755</v>
      </c>
      <c r="B376" t="s">
        <v>756</v>
      </c>
      <c r="C376">
        <v>2607518581.2</v>
      </c>
      <c r="D376">
        <v>8.5051</v>
      </c>
      <c r="E376">
        <v>0</v>
      </c>
      <c r="F376">
        <v>40.0117</v>
      </c>
      <c r="G376">
        <v>48.5168</v>
      </c>
    </row>
    <row r="377" spans="1:7">
      <c r="A377" t="s">
        <v>757</v>
      </c>
      <c r="B377" t="s">
        <v>758</v>
      </c>
      <c r="C377">
        <v>2722081626</v>
      </c>
      <c r="D377">
        <v>43.2402</v>
      </c>
      <c r="E377">
        <v>1.514</v>
      </c>
      <c r="F377">
        <v>1.3638</v>
      </c>
      <c r="G377">
        <v>46.118</v>
      </c>
    </row>
    <row r="378" spans="1:7">
      <c r="A378" t="s">
        <v>759</v>
      </c>
      <c r="B378" t="s">
        <v>760</v>
      </c>
      <c r="C378">
        <v>2248703058.8</v>
      </c>
      <c r="D378">
        <v>35.7026</v>
      </c>
      <c r="E378">
        <v>0</v>
      </c>
      <c r="F378">
        <v>12.2975</v>
      </c>
      <c r="G378">
        <v>48.0001</v>
      </c>
    </row>
    <row r="379" spans="1:7">
      <c r="A379" t="s">
        <v>761</v>
      </c>
      <c r="B379" t="s">
        <v>762</v>
      </c>
      <c r="C379">
        <v>2229340226.91</v>
      </c>
      <c r="D379">
        <v>11.7853</v>
      </c>
      <c r="E379">
        <v>0</v>
      </c>
      <c r="F379">
        <v>9.2096</v>
      </c>
      <c r="G379">
        <v>20.9949</v>
      </c>
    </row>
    <row r="380" spans="1:7">
      <c r="A380" t="s">
        <v>763</v>
      </c>
      <c r="B380" t="s">
        <v>764</v>
      </c>
      <c r="C380">
        <v>2619273411</v>
      </c>
      <c r="D380">
        <v>10.2365</v>
      </c>
      <c r="E380">
        <v>2.2287</v>
      </c>
      <c r="F380">
        <v>12.3548</v>
      </c>
      <c r="G380">
        <v>24.8199</v>
      </c>
    </row>
    <row r="381" spans="1:7">
      <c r="A381" t="s">
        <v>765</v>
      </c>
      <c r="B381" t="s">
        <v>766</v>
      </c>
      <c r="C381">
        <v>1595117426.12</v>
      </c>
      <c r="D381">
        <v>18.3638</v>
      </c>
      <c r="E381">
        <v>9.5164</v>
      </c>
      <c r="F381">
        <v>5.6385</v>
      </c>
      <c r="G381">
        <v>33.5187</v>
      </c>
    </row>
    <row r="382" spans="1:7">
      <c r="A382" t="s">
        <v>767</v>
      </c>
      <c r="B382" t="s">
        <v>768</v>
      </c>
      <c r="C382">
        <v>1429478998.42</v>
      </c>
      <c r="D382">
        <v>8.6195</v>
      </c>
      <c r="E382">
        <v>0</v>
      </c>
      <c r="F382">
        <v>23.5168</v>
      </c>
      <c r="G382">
        <v>32.1363</v>
      </c>
    </row>
    <row r="383" spans="1:7">
      <c r="A383" t="s">
        <v>769</v>
      </c>
      <c r="B383" t="s">
        <v>770</v>
      </c>
      <c r="C383">
        <v>1955624814.07</v>
      </c>
      <c r="D383">
        <v>52.6234</v>
      </c>
      <c r="E383">
        <v>2.6991</v>
      </c>
      <c r="F383">
        <v>7.1612</v>
      </c>
      <c r="G383">
        <v>62.4838</v>
      </c>
    </row>
    <row r="384" spans="1:7">
      <c r="A384" t="s">
        <v>771</v>
      </c>
      <c r="B384" t="s">
        <v>772</v>
      </c>
      <c r="C384">
        <v>2304806400</v>
      </c>
      <c r="D384">
        <v>18.3094</v>
      </c>
      <c r="E384">
        <v>8.8403</v>
      </c>
      <c r="F384">
        <v>2.1619</v>
      </c>
      <c r="G384">
        <v>29.3116</v>
      </c>
    </row>
    <row r="385" spans="1:7">
      <c r="A385" t="s">
        <v>773</v>
      </c>
      <c r="B385" t="s">
        <v>774</v>
      </c>
      <c r="C385">
        <v>2773024582.9</v>
      </c>
      <c r="D385">
        <v>24.2717</v>
      </c>
      <c r="E385">
        <v>3.4435</v>
      </c>
      <c r="F385">
        <v>4.3841</v>
      </c>
      <c r="G385">
        <v>32.0993</v>
      </c>
    </row>
    <row r="386" spans="1:7">
      <c r="A386" t="s">
        <v>775</v>
      </c>
      <c r="B386" t="s">
        <v>776</v>
      </c>
      <c r="C386">
        <v>1390662000</v>
      </c>
      <c r="D386">
        <v>4.8543</v>
      </c>
      <c r="E386">
        <v>0</v>
      </c>
      <c r="F386">
        <v>16.7459</v>
      </c>
      <c r="G386">
        <v>21.6002</v>
      </c>
    </row>
    <row r="387" spans="1:7">
      <c r="A387" t="s">
        <v>777</v>
      </c>
      <c r="B387" t="s">
        <v>778</v>
      </c>
      <c r="C387">
        <v>2223263406.86</v>
      </c>
      <c r="D387">
        <v>23.8729</v>
      </c>
      <c r="E387">
        <v>0</v>
      </c>
      <c r="F387">
        <v>11.646</v>
      </c>
      <c r="G387">
        <v>35.5188</v>
      </c>
    </row>
    <row r="388" spans="1:7">
      <c r="A388" t="s">
        <v>779</v>
      </c>
      <c r="B388" t="s">
        <v>780</v>
      </c>
      <c r="C388">
        <v>1488546400</v>
      </c>
      <c r="D388">
        <v>21.2147</v>
      </c>
      <c r="E388">
        <v>0</v>
      </c>
      <c r="F388">
        <v>12.894</v>
      </c>
      <c r="G388">
        <v>34.1087</v>
      </c>
    </row>
    <row r="389" spans="1:7">
      <c r="A389" t="s">
        <v>781</v>
      </c>
      <c r="B389" t="s">
        <v>782</v>
      </c>
      <c r="C389">
        <v>2739893772.48</v>
      </c>
      <c r="D389">
        <v>0.6099</v>
      </c>
      <c r="E389">
        <v>17.0271</v>
      </c>
      <c r="F389">
        <v>21.1714</v>
      </c>
      <c r="G389">
        <v>38.8083</v>
      </c>
    </row>
    <row r="390" spans="1:7">
      <c r="A390" t="s">
        <v>783</v>
      </c>
      <c r="B390" t="s">
        <v>784</v>
      </c>
      <c r="C390">
        <v>2883302730</v>
      </c>
      <c r="D390">
        <v>8.3069</v>
      </c>
      <c r="E390">
        <v>14.8569</v>
      </c>
      <c r="F390">
        <v>0.5439</v>
      </c>
      <c r="G390">
        <v>23.7076</v>
      </c>
    </row>
    <row r="391" spans="1:7">
      <c r="A391" t="s">
        <v>785</v>
      </c>
      <c r="B391" t="s">
        <v>786</v>
      </c>
      <c r="C391">
        <v>1883236416</v>
      </c>
      <c r="D391">
        <v>41.3143</v>
      </c>
      <c r="E391">
        <v>0.7804</v>
      </c>
      <c r="F391">
        <v>11.5512</v>
      </c>
      <c r="G391">
        <v>53.6459</v>
      </c>
    </row>
    <row r="392" spans="1:7">
      <c r="A392" t="s">
        <v>787</v>
      </c>
      <c r="B392" t="s">
        <v>788</v>
      </c>
      <c r="C392">
        <v>1659769307.36</v>
      </c>
      <c r="D392">
        <v>3.2554</v>
      </c>
      <c r="E392">
        <v>3.9698</v>
      </c>
      <c r="F392">
        <v>38.2765</v>
      </c>
      <c r="G392">
        <v>45.5017</v>
      </c>
    </row>
    <row r="393" spans="1:7">
      <c r="A393" t="s">
        <v>789</v>
      </c>
      <c r="B393" t="s">
        <v>790</v>
      </c>
      <c r="C393">
        <v>1779599431.16</v>
      </c>
      <c r="D393">
        <v>0.8945</v>
      </c>
      <c r="E393">
        <v>0</v>
      </c>
      <c r="F393">
        <v>23.7603</v>
      </c>
      <c r="G393">
        <v>24.6548</v>
      </c>
    </row>
    <row r="394" spans="1:7">
      <c r="A394" t="s">
        <v>791</v>
      </c>
      <c r="B394" t="s">
        <v>792</v>
      </c>
      <c r="C394">
        <v>2623583820</v>
      </c>
      <c r="D394">
        <v>2.3645</v>
      </c>
      <c r="E394">
        <v>18.5226</v>
      </c>
      <c r="F394">
        <v>6.3325</v>
      </c>
      <c r="G394">
        <v>27.2196</v>
      </c>
    </row>
    <row r="395" spans="1:7">
      <c r="A395" t="s">
        <v>793</v>
      </c>
      <c r="B395" t="s">
        <v>794</v>
      </c>
      <c r="C395">
        <v>1494703776.96</v>
      </c>
      <c r="D395">
        <v>3.5806</v>
      </c>
      <c r="E395">
        <v>22.2297</v>
      </c>
      <c r="F395">
        <v>23.0002</v>
      </c>
      <c r="G395">
        <v>48.8105</v>
      </c>
    </row>
    <row r="396" spans="1:7">
      <c r="A396" t="s">
        <v>795</v>
      </c>
      <c r="B396" t="s">
        <v>796</v>
      </c>
      <c r="C396">
        <v>2698800041.52</v>
      </c>
      <c r="D396">
        <v>2.2477</v>
      </c>
      <c r="E396">
        <v>19.731</v>
      </c>
      <c r="F396">
        <v>5.4014</v>
      </c>
      <c r="G396">
        <v>27.3801</v>
      </c>
    </row>
    <row r="397" spans="1:7">
      <c r="A397" t="s">
        <v>797</v>
      </c>
      <c r="B397" t="s">
        <v>798</v>
      </c>
      <c r="C397">
        <v>1526400000</v>
      </c>
      <c r="D397">
        <v>8.3147</v>
      </c>
      <c r="E397">
        <v>0</v>
      </c>
      <c r="F397">
        <v>11.3133</v>
      </c>
      <c r="G397">
        <v>19.628</v>
      </c>
    </row>
    <row r="398" spans="1:7">
      <c r="A398" t="s">
        <v>799</v>
      </c>
      <c r="B398" t="s">
        <v>800</v>
      </c>
      <c r="C398">
        <v>2384967832.82</v>
      </c>
      <c r="D398">
        <v>18.4613</v>
      </c>
      <c r="E398">
        <v>1.7594</v>
      </c>
      <c r="F398">
        <v>41.8515</v>
      </c>
      <c r="G398">
        <v>62.0722</v>
      </c>
    </row>
    <row r="399" spans="1:7">
      <c r="A399" t="s">
        <v>801</v>
      </c>
      <c r="B399" t="s">
        <v>802</v>
      </c>
      <c r="C399">
        <v>1370350525.32</v>
      </c>
      <c r="D399">
        <v>11.1452</v>
      </c>
      <c r="E399">
        <v>3.0347</v>
      </c>
      <c r="F399">
        <v>16.961</v>
      </c>
      <c r="G399">
        <v>31.141</v>
      </c>
    </row>
    <row r="400" spans="1:7">
      <c r="A400" t="s">
        <v>803</v>
      </c>
      <c r="B400" t="s">
        <v>804</v>
      </c>
      <c r="C400">
        <v>2633353280.8</v>
      </c>
      <c r="D400">
        <v>9.1383</v>
      </c>
      <c r="E400">
        <v>0</v>
      </c>
      <c r="F400">
        <v>15.6029</v>
      </c>
      <c r="G400">
        <v>24.7412</v>
      </c>
    </row>
    <row r="401" spans="1:7">
      <c r="A401" t="s">
        <v>805</v>
      </c>
      <c r="B401" t="s">
        <v>806</v>
      </c>
      <c r="C401">
        <v>2874313453.4</v>
      </c>
      <c r="D401">
        <v>2.0752</v>
      </c>
      <c r="E401">
        <v>2.7615</v>
      </c>
      <c r="F401">
        <v>22.6678</v>
      </c>
      <c r="G401">
        <v>27.5046</v>
      </c>
    </row>
    <row r="402" spans="1:7">
      <c r="A402" t="s">
        <v>807</v>
      </c>
      <c r="B402" t="s">
        <v>808</v>
      </c>
      <c r="C402">
        <v>2702476863.4</v>
      </c>
      <c r="D402">
        <v>6.219</v>
      </c>
      <c r="E402">
        <v>0</v>
      </c>
      <c r="F402">
        <v>32.19</v>
      </c>
      <c r="G402">
        <v>38.4089</v>
      </c>
    </row>
    <row r="403" spans="1:7">
      <c r="A403" t="s">
        <v>809</v>
      </c>
      <c r="B403" t="s">
        <v>810</v>
      </c>
      <c r="C403">
        <v>2777712000</v>
      </c>
      <c r="D403">
        <v>0</v>
      </c>
      <c r="E403">
        <v>4.3235</v>
      </c>
      <c r="F403">
        <v>20.1085</v>
      </c>
      <c r="G403">
        <v>24.4321</v>
      </c>
    </row>
    <row r="404" spans="1:7">
      <c r="A404" t="s">
        <v>811</v>
      </c>
      <c r="B404" t="s">
        <v>812</v>
      </c>
      <c r="C404">
        <v>1605257176.3</v>
      </c>
      <c r="D404">
        <v>12.8673</v>
      </c>
      <c r="E404">
        <v>8.6224</v>
      </c>
      <c r="F404">
        <v>14.1951</v>
      </c>
      <c r="G404">
        <v>35.6849</v>
      </c>
    </row>
    <row r="405" spans="1:7">
      <c r="A405" t="s">
        <v>813</v>
      </c>
      <c r="B405" t="s">
        <v>814</v>
      </c>
      <c r="C405">
        <v>2809162146.96</v>
      </c>
      <c r="D405">
        <v>0.8536</v>
      </c>
      <c r="E405">
        <v>1.819</v>
      </c>
      <c r="F405">
        <v>27.3817</v>
      </c>
      <c r="G405">
        <v>30.0542</v>
      </c>
    </row>
    <row r="406" spans="1:7">
      <c r="A406" t="s">
        <v>815</v>
      </c>
      <c r="B406" t="s">
        <v>816</v>
      </c>
      <c r="C406">
        <v>2974194354.42</v>
      </c>
      <c r="D406">
        <v>17.8546</v>
      </c>
      <c r="E406">
        <v>7.7527</v>
      </c>
      <c r="F406">
        <v>34.594</v>
      </c>
      <c r="G406">
        <v>60.2014</v>
      </c>
    </row>
    <row r="407" spans="1:7">
      <c r="A407" t="s">
        <v>817</v>
      </c>
      <c r="B407" t="s">
        <v>818</v>
      </c>
      <c r="C407">
        <v>2912466444.36</v>
      </c>
      <c r="D407">
        <v>31.6847</v>
      </c>
      <c r="E407">
        <v>3.1154</v>
      </c>
      <c r="F407">
        <v>4.2933</v>
      </c>
      <c r="G407">
        <v>39.0934</v>
      </c>
    </row>
    <row r="408" spans="1:7">
      <c r="A408" t="s">
        <v>819</v>
      </c>
      <c r="B408" t="s">
        <v>820</v>
      </c>
      <c r="C408">
        <v>2148160959</v>
      </c>
      <c r="D408">
        <v>1.619</v>
      </c>
      <c r="E408">
        <v>1.6071</v>
      </c>
      <c r="F408">
        <v>16.6226</v>
      </c>
      <c r="G408">
        <v>19.8488</v>
      </c>
    </row>
    <row r="409" spans="1:7">
      <c r="A409" t="s">
        <v>821</v>
      </c>
      <c r="B409" t="s">
        <v>822</v>
      </c>
      <c r="C409">
        <v>2512050334.09</v>
      </c>
      <c r="D409">
        <v>2.9265</v>
      </c>
      <c r="E409">
        <v>17.0542</v>
      </c>
      <c r="F409">
        <v>8.3008</v>
      </c>
      <c r="G409">
        <v>28.2815</v>
      </c>
    </row>
    <row r="410" spans="1:7">
      <c r="A410" t="s">
        <v>823</v>
      </c>
      <c r="B410" t="s">
        <v>824</v>
      </c>
      <c r="C410">
        <v>2425630800</v>
      </c>
      <c r="D410">
        <v>2.6163</v>
      </c>
      <c r="E410">
        <v>5.3494</v>
      </c>
      <c r="F410">
        <v>21.9101</v>
      </c>
      <c r="G410">
        <v>29.8758</v>
      </c>
    </row>
    <row r="411" spans="1:7">
      <c r="A411" t="s">
        <v>825</v>
      </c>
      <c r="B411" t="s">
        <v>826</v>
      </c>
      <c r="C411">
        <v>1925322360</v>
      </c>
      <c r="D411">
        <v>11.2869</v>
      </c>
      <c r="E411">
        <v>1.4205</v>
      </c>
      <c r="F411">
        <v>22.9425</v>
      </c>
      <c r="G411">
        <v>35.6499</v>
      </c>
    </row>
    <row r="412" spans="1:7">
      <c r="A412" t="s">
        <v>827</v>
      </c>
      <c r="B412" t="s">
        <v>828</v>
      </c>
      <c r="C412">
        <v>1863000000</v>
      </c>
      <c r="D412">
        <v>18.0033</v>
      </c>
      <c r="E412">
        <v>0</v>
      </c>
      <c r="F412">
        <v>14.9912</v>
      </c>
      <c r="G412">
        <v>32.9945</v>
      </c>
    </row>
    <row r="413" spans="1:7">
      <c r="A413" t="s">
        <v>829</v>
      </c>
      <c r="B413" t="s">
        <v>830</v>
      </c>
      <c r="C413">
        <v>1708263890</v>
      </c>
      <c r="D413">
        <v>12.6017</v>
      </c>
      <c r="E413">
        <v>0</v>
      </c>
      <c r="F413">
        <v>10.3013</v>
      </c>
      <c r="G413">
        <v>22.9031</v>
      </c>
    </row>
    <row r="414" spans="1:7">
      <c r="A414" t="s">
        <v>831</v>
      </c>
      <c r="B414" t="s">
        <v>832</v>
      </c>
      <c r="C414">
        <v>2201722879.04</v>
      </c>
      <c r="D414">
        <v>0</v>
      </c>
      <c r="E414">
        <v>0</v>
      </c>
      <c r="F414">
        <v>21.2352</v>
      </c>
      <c r="G414">
        <v>21.2352</v>
      </c>
    </row>
    <row r="415" spans="1:7">
      <c r="A415" t="s">
        <v>833</v>
      </c>
      <c r="B415" t="s">
        <v>834</v>
      </c>
      <c r="C415">
        <v>2156202687.5</v>
      </c>
      <c r="D415">
        <v>5.2086</v>
      </c>
      <c r="E415">
        <v>5.6901</v>
      </c>
      <c r="F415">
        <v>27.4138</v>
      </c>
      <c r="G415">
        <v>38.3125</v>
      </c>
    </row>
    <row r="416" spans="1:7">
      <c r="A416" t="s">
        <v>835</v>
      </c>
      <c r="B416" t="s">
        <v>836</v>
      </c>
      <c r="C416">
        <v>2636421069.58</v>
      </c>
      <c r="D416">
        <v>32.5135</v>
      </c>
      <c r="E416">
        <v>9.9421</v>
      </c>
      <c r="F416">
        <v>4.1949</v>
      </c>
      <c r="G416">
        <v>46.6505</v>
      </c>
    </row>
    <row r="417" spans="1:7">
      <c r="A417" t="s">
        <v>837</v>
      </c>
      <c r="B417" t="s">
        <v>838</v>
      </c>
      <c r="C417">
        <v>2236049049</v>
      </c>
      <c r="D417">
        <v>60.4796</v>
      </c>
      <c r="E417">
        <v>2.1974</v>
      </c>
      <c r="F417">
        <v>8.0195</v>
      </c>
      <c r="G417">
        <v>70.6966</v>
      </c>
    </row>
    <row r="418" spans="1:7">
      <c r="A418" t="s">
        <v>839</v>
      </c>
      <c r="B418" t="s">
        <v>840</v>
      </c>
      <c r="C418">
        <v>1808324285</v>
      </c>
      <c r="D418">
        <v>30.8227</v>
      </c>
      <c r="E418">
        <v>4.8049</v>
      </c>
      <c r="F418">
        <v>9.7303</v>
      </c>
      <c r="G418">
        <v>45.3579</v>
      </c>
    </row>
    <row r="419" spans="1:7">
      <c r="A419" t="s">
        <v>841</v>
      </c>
      <c r="B419" t="s">
        <v>842</v>
      </c>
      <c r="C419">
        <v>1151740079.5</v>
      </c>
      <c r="D419">
        <v>4.7365</v>
      </c>
      <c r="E419">
        <v>0</v>
      </c>
      <c r="F419">
        <v>12.772</v>
      </c>
      <c r="G419">
        <v>17.5085</v>
      </c>
    </row>
    <row r="420" spans="1:7">
      <c r="A420" t="s">
        <v>843</v>
      </c>
      <c r="B420" t="s">
        <v>844</v>
      </c>
      <c r="C420">
        <v>2823859665.36</v>
      </c>
      <c r="D420">
        <v>30.9713</v>
      </c>
      <c r="E420">
        <v>10.5</v>
      </c>
      <c r="F420">
        <v>6.6919</v>
      </c>
      <c r="G420">
        <v>48.1632</v>
      </c>
    </row>
    <row r="421" spans="1:7">
      <c r="A421" t="s">
        <v>845</v>
      </c>
      <c r="B421" t="s">
        <v>846</v>
      </c>
      <c r="C421">
        <v>2190000000</v>
      </c>
      <c r="D421">
        <v>18.0608</v>
      </c>
      <c r="E421">
        <v>2.139</v>
      </c>
      <c r="F421">
        <v>17.1468</v>
      </c>
      <c r="G421">
        <v>37.3466</v>
      </c>
    </row>
    <row r="422" spans="1:7">
      <c r="A422" t="s">
        <v>847</v>
      </c>
      <c r="B422" t="s">
        <v>848</v>
      </c>
      <c r="C422">
        <v>2713661418.6</v>
      </c>
      <c r="D422">
        <v>0</v>
      </c>
      <c r="E422">
        <v>2.5898</v>
      </c>
      <c r="F422">
        <v>15.5896</v>
      </c>
      <c r="G422">
        <v>18.1794</v>
      </c>
    </row>
    <row r="423" spans="1:7">
      <c r="A423" t="s">
        <v>849</v>
      </c>
      <c r="B423" t="s">
        <v>850</v>
      </c>
      <c r="C423">
        <v>1440402600</v>
      </c>
      <c r="D423">
        <v>4.261</v>
      </c>
      <c r="E423">
        <v>0</v>
      </c>
      <c r="F423">
        <v>44.363</v>
      </c>
      <c r="G423">
        <v>48.624</v>
      </c>
    </row>
    <row r="424" spans="1:7">
      <c r="A424" t="s">
        <v>851</v>
      </c>
      <c r="B424" t="s">
        <v>852</v>
      </c>
      <c r="C424">
        <v>2928721464.48</v>
      </c>
      <c r="D424">
        <v>1.784</v>
      </c>
      <c r="E424">
        <v>20.7493</v>
      </c>
      <c r="F424">
        <v>2.5267</v>
      </c>
      <c r="G424">
        <v>25.06</v>
      </c>
    </row>
    <row r="425" spans="1:7">
      <c r="A425" t="s">
        <v>853</v>
      </c>
      <c r="B425" t="s">
        <v>854</v>
      </c>
      <c r="C425">
        <v>1910000000</v>
      </c>
      <c r="D425">
        <v>4.3352</v>
      </c>
      <c r="E425">
        <v>1.1827</v>
      </c>
      <c r="F425">
        <v>23.2601</v>
      </c>
      <c r="G425">
        <v>28.7781</v>
      </c>
    </row>
    <row r="426" spans="1:7">
      <c r="A426" t="s">
        <v>855</v>
      </c>
      <c r="B426" t="s">
        <v>856</v>
      </c>
      <c r="C426">
        <v>2369244332</v>
      </c>
      <c r="D426">
        <v>0</v>
      </c>
      <c r="E426">
        <v>0</v>
      </c>
      <c r="F426">
        <v>20.5863</v>
      </c>
      <c r="G426">
        <v>20.5863</v>
      </c>
    </row>
    <row r="427" spans="1:7">
      <c r="A427" t="s">
        <v>857</v>
      </c>
      <c r="B427" t="s">
        <v>858</v>
      </c>
      <c r="C427">
        <v>2578889613.12</v>
      </c>
      <c r="D427">
        <v>25.1346</v>
      </c>
      <c r="E427">
        <v>0</v>
      </c>
      <c r="F427">
        <v>12.7134</v>
      </c>
      <c r="G427">
        <v>37.8481</v>
      </c>
    </row>
    <row r="428" spans="1:7">
      <c r="A428" t="s">
        <v>859</v>
      </c>
      <c r="B428" t="s">
        <v>860</v>
      </c>
      <c r="C428">
        <v>2053041826.68</v>
      </c>
      <c r="D428">
        <v>0</v>
      </c>
      <c r="E428">
        <v>5.6299</v>
      </c>
      <c r="F428">
        <v>34.2149</v>
      </c>
      <c r="G428">
        <v>39.8447</v>
      </c>
    </row>
    <row r="429" spans="1:7">
      <c r="A429" t="s">
        <v>861</v>
      </c>
      <c r="B429" t="s">
        <v>862</v>
      </c>
      <c r="C429">
        <v>2544720000</v>
      </c>
      <c r="D429">
        <v>25.2756</v>
      </c>
      <c r="E429">
        <v>0</v>
      </c>
      <c r="F429">
        <v>20.9874</v>
      </c>
      <c r="G429">
        <v>46.263</v>
      </c>
    </row>
    <row r="430" spans="1:7">
      <c r="A430" t="s">
        <v>863</v>
      </c>
      <c r="B430" t="s">
        <v>864</v>
      </c>
      <c r="C430">
        <v>1943656680</v>
      </c>
      <c r="D430">
        <v>0.8803</v>
      </c>
      <c r="E430">
        <v>16.5086</v>
      </c>
      <c r="F430">
        <v>16.7308</v>
      </c>
      <c r="G430">
        <v>34.1197</v>
      </c>
    </row>
    <row r="431" spans="1:7">
      <c r="A431" t="s">
        <v>865</v>
      </c>
      <c r="B431" t="s">
        <v>866</v>
      </c>
      <c r="C431">
        <v>1727288600</v>
      </c>
      <c r="D431">
        <v>33.1378</v>
      </c>
      <c r="E431">
        <v>0</v>
      </c>
      <c r="F431">
        <v>16.4721</v>
      </c>
      <c r="G431">
        <v>49.61</v>
      </c>
    </row>
    <row r="432" spans="1:7">
      <c r="A432" t="s">
        <v>867</v>
      </c>
      <c r="B432" t="s">
        <v>868</v>
      </c>
      <c r="C432">
        <v>2663700840.65</v>
      </c>
      <c r="D432">
        <v>9.5257</v>
      </c>
      <c r="E432">
        <v>0</v>
      </c>
      <c r="F432">
        <v>27.6795</v>
      </c>
      <c r="G432">
        <v>37.2052</v>
      </c>
    </row>
    <row r="433" spans="1:7">
      <c r="A433" t="s">
        <v>869</v>
      </c>
      <c r="B433" t="s">
        <v>870</v>
      </c>
      <c r="C433">
        <v>2998528000</v>
      </c>
      <c r="D433">
        <v>57.823</v>
      </c>
      <c r="E433">
        <v>3.2569</v>
      </c>
      <c r="F433">
        <v>5.6226</v>
      </c>
      <c r="G433">
        <v>66.7025</v>
      </c>
    </row>
    <row r="434" spans="1:7">
      <c r="A434" t="s">
        <v>871</v>
      </c>
      <c r="B434" t="s">
        <v>872</v>
      </c>
      <c r="C434">
        <v>2637684252</v>
      </c>
      <c r="D434">
        <v>0</v>
      </c>
      <c r="E434">
        <v>0</v>
      </c>
      <c r="F434">
        <v>32.5693</v>
      </c>
      <c r="G434">
        <v>32.5693</v>
      </c>
    </row>
    <row r="435" spans="1:7">
      <c r="A435" t="s">
        <v>873</v>
      </c>
      <c r="B435" t="s">
        <v>874</v>
      </c>
      <c r="C435">
        <v>2194412601.6</v>
      </c>
      <c r="D435">
        <v>4.3352</v>
      </c>
      <c r="E435">
        <v>6.5699</v>
      </c>
      <c r="F435">
        <v>7.0023</v>
      </c>
      <c r="G435">
        <v>17.9073</v>
      </c>
    </row>
    <row r="436" spans="1:7">
      <c r="A436" t="s">
        <v>875</v>
      </c>
      <c r="B436" t="s">
        <v>876</v>
      </c>
      <c r="C436">
        <v>1112794008</v>
      </c>
      <c r="D436">
        <v>0</v>
      </c>
      <c r="E436">
        <v>0</v>
      </c>
      <c r="F436">
        <v>27.706</v>
      </c>
      <c r="G436">
        <v>27.706</v>
      </c>
    </row>
    <row r="437" spans="1:7">
      <c r="A437" t="s">
        <v>877</v>
      </c>
      <c r="B437" t="s">
        <v>878</v>
      </c>
      <c r="C437">
        <v>2283008760</v>
      </c>
      <c r="D437">
        <v>0</v>
      </c>
      <c r="E437">
        <v>0</v>
      </c>
      <c r="F437">
        <v>58.6804</v>
      </c>
      <c r="G437">
        <v>58.6804</v>
      </c>
    </row>
    <row r="438" spans="1:7">
      <c r="A438" t="s">
        <v>879</v>
      </c>
      <c r="B438" t="s">
        <v>880</v>
      </c>
      <c r="C438">
        <v>1899237196.8</v>
      </c>
      <c r="D438">
        <v>4.8211</v>
      </c>
      <c r="E438">
        <v>0</v>
      </c>
      <c r="F438">
        <v>17.75</v>
      </c>
      <c r="G438">
        <v>22.5711</v>
      </c>
    </row>
    <row r="439" spans="1:7">
      <c r="A439" t="s">
        <v>881</v>
      </c>
      <c r="B439" t="s">
        <v>882</v>
      </c>
      <c r="C439">
        <v>2786791313.6</v>
      </c>
      <c r="D439">
        <v>23.9816</v>
      </c>
      <c r="E439">
        <v>0.8976</v>
      </c>
      <c r="F439">
        <v>38.1733</v>
      </c>
      <c r="G439">
        <v>63.0525</v>
      </c>
    </row>
    <row r="440" spans="1:7">
      <c r="A440" t="s">
        <v>883</v>
      </c>
      <c r="B440" t="s">
        <v>884</v>
      </c>
      <c r="C440">
        <v>2956478682.72</v>
      </c>
      <c r="D440">
        <v>3.6919</v>
      </c>
      <c r="E440">
        <v>4.5767</v>
      </c>
      <c r="F440">
        <v>16.716</v>
      </c>
      <c r="G440">
        <v>24.9846</v>
      </c>
    </row>
    <row r="441" spans="1:7">
      <c r="A441" t="s">
        <v>885</v>
      </c>
      <c r="B441" t="s">
        <v>886</v>
      </c>
      <c r="C441">
        <v>1820448000</v>
      </c>
      <c r="D441">
        <v>1.618</v>
      </c>
      <c r="E441">
        <v>0</v>
      </c>
      <c r="F441">
        <v>27.9831</v>
      </c>
      <c r="G441">
        <v>29.601</v>
      </c>
    </row>
    <row r="442" spans="1:7">
      <c r="A442" t="s">
        <v>887</v>
      </c>
      <c r="B442" t="s">
        <v>888</v>
      </c>
      <c r="C442">
        <v>2619974400</v>
      </c>
      <c r="D442">
        <v>2.034</v>
      </c>
      <c r="E442">
        <v>40.3496</v>
      </c>
      <c r="F442">
        <v>9.0792</v>
      </c>
      <c r="G442">
        <v>51.4628</v>
      </c>
    </row>
    <row r="443" spans="1:7">
      <c r="A443" t="s">
        <v>889</v>
      </c>
      <c r="B443" t="s">
        <v>890</v>
      </c>
      <c r="C443">
        <v>2390064768</v>
      </c>
      <c r="D443">
        <v>18.5645</v>
      </c>
      <c r="E443">
        <v>3.7299</v>
      </c>
      <c r="F443">
        <v>6.4041</v>
      </c>
      <c r="G443">
        <v>28.6985</v>
      </c>
    </row>
    <row r="444" spans="1:7">
      <c r="A444" t="s">
        <v>891</v>
      </c>
      <c r="B444" t="s">
        <v>892</v>
      </c>
      <c r="C444">
        <v>2567608061.8</v>
      </c>
      <c r="D444">
        <v>31.4607</v>
      </c>
      <c r="E444">
        <v>6.1291</v>
      </c>
      <c r="F444">
        <v>7.2941</v>
      </c>
      <c r="G444">
        <v>44.8839</v>
      </c>
    </row>
    <row r="445" spans="1:7">
      <c r="A445" t="s">
        <v>893</v>
      </c>
      <c r="B445" t="s">
        <v>894</v>
      </c>
      <c r="C445">
        <v>2916548000</v>
      </c>
      <c r="D445">
        <v>0</v>
      </c>
      <c r="E445">
        <v>13.3799</v>
      </c>
      <c r="F445">
        <v>33.4376</v>
      </c>
      <c r="G445">
        <v>46.8176</v>
      </c>
    </row>
    <row r="446" spans="1:7">
      <c r="A446" t="s">
        <v>895</v>
      </c>
      <c r="B446" t="s">
        <v>896</v>
      </c>
      <c r="C446">
        <v>2443542192</v>
      </c>
      <c r="D446">
        <v>17.298</v>
      </c>
      <c r="E446">
        <v>6.013</v>
      </c>
      <c r="F446">
        <v>21.5958</v>
      </c>
      <c r="G446">
        <v>44.9068</v>
      </c>
    </row>
    <row r="447" spans="1:7">
      <c r="A447" t="s">
        <v>897</v>
      </c>
      <c r="B447" t="s">
        <v>898</v>
      </c>
      <c r="C447">
        <v>2630921778.4</v>
      </c>
      <c r="D447">
        <v>0</v>
      </c>
      <c r="E447">
        <v>1.7524</v>
      </c>
      <c r="F447">
        <v>48.7394</v>
      </c>
      <c r="G447">
        <v>50.4918</v>
      </c>
    </row>
    <row r="448" spans="1:7">
      <c r="A448" t="s">
        <v>899</v>
      </c>
      <c r="B448" t="s">
        <v>900</v>
      </c>
      <c r="C448">
        <v>2569872526.86</v>
      </c>
      <c r="D448">
        <v>55.5856</v>
      </c>
      <c r="E448">
        <v>7.6555</v>
      </c>
      <c r="F448">
        <v>10.8115</v>
      </c>
      <c r="G448">
        <v>74.0526</v>
      </c>
    </row>
    <row r="449" spans="1:7">
      <c r="A449" t="s">
        <v>901</v>
      </c>
      <c r="B449" t="s">
        <v>902</v>
      </c>
      <c r="C449">
        <v>1412800000</v>
      </c>
      <c r="D449">
        <v>8.977</v>
      </c>
      <c r="E449">
        <v>3.914</v>
      </c>
      <c r="F449">
        <v>43.486</v>
      </c>
      <c r="G449">
        <v>56.377</v>
      </c>
    </row>
    <row r="450" spans="1:7">
      <c r="A450" t="s">
        <v>903</v>
      </c>
      <c r="B450" t="s">
        <v>904</v>
      </c>
      <c r="C450">
        <v>1531599900</v>
      </c>
      <c r="D450">
        <v>20.8383</v>
      </c>
      <c r="E450">
        <v>0</v>
      </c>
      <c r="F450">
        <v>9.5824</v>
      </c>
      <c r="G450">
        <v>30.4207</v>
      </c>
    </row>
    <row r="451" spans="1:7">
      <c r="A451" t="s">
        <v>905</v>
      </c>
      <c r="B451" t="s">
        <v>906</v>
      </c>
      <c r="C451">
        <v>2017776727.68</v>
      </c>
      <c r="D451">
        <v>53.7136</v>
      </c>
      <c r="E451">
        <v>0</v>
      </c>
      <c r="F451">
        <v>5.95</v>
      </c>
      <c r="G451">
        <v>59.6636</v>
      </c>
    </row>
    <row r="452" spans="1:7">
      <c r="A452" t="s">
        <v>907</v>
      </c>
      <c r="B452" t="s">
        <v>908</v>
      </c>
      <c r="C452">
        <v>1950130000</v>
      </c>
      <c r="D452">
        <v>1.6296</v>
      </c>
      <c r="E452">
        <v>1.5835</v>
      </c>
      <c r="F452">
        <v>59.1792</v>
      </c>
      <c r="G452">
        <v>62.3922</v>
      </c>
    </row>
    <row r="453" spans="1:7">
      <c r="A453" t="s">
        <v>909</v>
      </c>
      <c r="B453" t="s">
        <v>910</v>
      </c>
      <c r="C453">
        <v>2719500000</v>
      </c>
      <c r="D453">
        <v>0</v>
      </c>
      <c r="E453">
        <v>1.4219</v>
      </c>
      <c r="F453">
        <v>15.7181</v>
      </c>
      <c r="G453">
        <v>17.14</v>
      </c>
    </row>
    <row r="454" spans="1:7">
      <c r="A454" t="s">
        <v>911</v>
      </c>
      <c r="B454" t="s">
        <v>912</v>
      </c>
      <c r="C454">
        <v>1239168000</v>
      </c>
      <c r="D454">
        <v>7.0407</v>
      </c>
      <c r="E454">
        <v>0</v>
      </c>
      <c r="F454">
        <v>21.9635</v>
      </c>
      <c r="G454">
        <v>29.0042</v>
      </c>
    </row>
    <row r="455" spans="1:7">
      <c r="A455" t="s">
        <v>913</v>
      </c>
      <c r="B455" t="s">
        <v>914</v>
      </c>
      <c r="C455">
        <v>2911040156.2</v>
      </c>
      <c r="D455">
        <v>6.8394</v>
      </c>
      <c r="E455">
        <v>1.6205</v>
      </c>
      <c r="F455">
        <v>11.5083</v>
      </c>
      <c r="G455">
        <v>19.9682</v>
      </c>
    </row>
    <row r="456" spans="1:7">
      <c r="A456" t="s">
        <v>915</v>
      </c>
      <c r="B456" t="s">
        <v>916</v>
      </c>
      <c r="C456">
        <v>1483145298.66</v>
      </c>
      <c r="D456">
        <v>0</v>
      </c>
      <c r="E456">
        <v>0</v>
      </c>
      <c r="F456">
        <v>23.1197</v>
      </c>
      <c r="G456">
        <v>23.1197</v>
      </c>
    </row>
    <row r="457" spans="1:7">
      <c r="A457" t="s">
        <v>917</v>
      </c>
      <c r="B457" t="s">
        <v>918</v>
      </c>
      <c r="C457">
        <v>2038638623.76</v>
      </c>
      <c r="D457">
        <v>33.2167</v>
      </c>
      <c r="E457">
        <v>0</v>
      </c>
      <c r="F457">
        <v>10.1172</v>
      </c>
      <c r="G457">
        <v>43.3339</v>
      </c>
    </row>
    <row r="458" spans="1:7">
      <c r="A458" t="s">
        <v>919</v>
      </c>
      <c r="B458" t="s">
        <v>920</v>
      </c>
      <c r="C458">
        <v>2720222688.26</v>
      </c>
      <c r="D458">
        <v>20.5401</v>
      </c>
      <c r="E458">
        <v>7.4282</v>
      </c>
      <c r="F458">
        <v>18.6674</v>
      </c>
      <c r="G458">
        <v>46.6357</v>
      </c>
    </row>
    <row r="459" spans="1:7">
      <c r="A459" t="s">
        <v>921</v>
      </c>
      <c r="B459" t="s">
        <v>922</v>
      </c>
      <c r="C459">
        <v>1584618300</v>
      </c>
      <c r="D459">
        <v>1.125</v>
      </c>
      <c r="E459">
        <v>6.3745</v>
      </c>
      <c r="F459">
        <v>33.1783</v>
      </c>
      <c r="G459">
        <v>40.6777</v>
      </c>
    </row>
    <row r="460" spans="1:7">
      <c r="A460" t="s">
        <v>923</v>
      </c>
      <c r="B460" t="s">
        <v>924</v>
      </c>
      <c r="C460">
        <v>1387928500</v>
      </c>
      <c r="D460">
        <v>22.59</v>
      </c>
      <c r="E460">
        <v>9.1885</v>
      </c>
      <c r="F460">
        <v>1.7561</v>
      </c>
      <c r="G460">
        <v>33.5346</v>
      </c>
    </row>
    <row r="461" spans="1:7">
      <c r="A461" t="s">
        <v>925</v>
      </c>
      <c r="B461" t="s">
        <v>926</v>
      </c>
      <c r="C461">
        <v>2711596006.08</v>
      </c>
      <c r="D461">
        <v>0</v>
      </c>
      <c r="E461">
        <v>0</v>
      </c>
      <c r="F461">
        <v>16.5784</v>
      </c>
      <c r="G461">
        <v>16.5784</v>
      </c>
    </row>
    <row r="462" spans="1:7">
      <c r="A462" t="s">
        <v>927</v>
      </c>
      <c r="B462" t="s">
        <v>928</v>
      </c>
      <c r="C462">
        <v>2466463805.96</v>
      </c>
      <c r="D462">
        <v>10.0455</v>
      </c>
      <c r="E462">
        <v>4.5204</v>
      </c>
      <c r="F462">
        <v>10.1827</v>
      </c>
      <c r="G462">
        <v>24.7487</v>
      </c>
    </row>
    <row r="463" spans="1:7">
      <c r="A463" t="s">
        <v>929</v>
      </c>
      <c r="B463" t="s">
        <v>930</v>
      </c>
      <c r="C463">
        <v>2162897000</v>
      </c>
      <c r="D463">
        <v>7.139</v>
      </c>
      <c r="E463">
        <v>1.5532</v>
      </c>
      <c r="F463">
        <v>32.6872</v>
      </c>
      <c r="G463">
        <v>41.3794</v>
      </c>
    </row>
    <row r="464" spans="1:7">
      <c r="A464" t="s">
        <v>931</v>
      </c>
      <c r="B464" t="s">
        <v>932</v>
      </c>
      <c r="C464">
        <v>2705389853.4</v>
      </c>
      <c r="D464">
        <v>16.0479</v>
      </c>
      <c r="E464">
        <v>4.0248</v>
      </c>
      <c r="F464">
        <v>30.6243</v>
      </c>
      <c r="G464">
        <v>50.697</v>
      </c>
    </row>
    <row r="465" spans="1:7">
      <c r="A465" t="s">
        <v>933</v>
      </c>
      <c r="B465" t="s">
        <v>934</v>
      </c>
      <c r="C465">
        <v>1937824000</v>
      </c>
      <c r="D465">
        <v>5.9886</v>
      </c>
      <c r="E465">
        <v>14.6691</v>
      </c>
      <c r="F465">
        <v>1.5859</v>
      </c>
      <c r="G465">
        <v>22.2435</v>
      </c>
    </row>
    <row r="466" spans="1:7">
      <c r="A466" t="s">
        <v>935</v>
      </c>
      <c r="B466" t="s">
        <v>936</v>
      </c>
      <c r="C466">
        <v>1441659320.96</v>
      </c>
      <c r="D466">
        <v>76.5182</v>
      </c>
      <c r="E466">
        <v>0</v>
      </c>
      <c r="F466">
        <v>4.784</v>
      </c>
      <c r="G466">
        <v>81.3023</v>
      </c>
    </row>
    <row r="467" spans="1:7">
      <c r="A467" t="s">
        <v>937</v>
      </c>
      <c r="B467" t="s">
        <v>938</v>
      </c>
      <c r="C467">
        <v>1795249061.19</v>
      </c>
      <c r="D467">
        <v>11.0015</v>
      </c>
      <c r="E467">
        <v>0</v>
      </c>
      <c r="F467">
        <v>17.8787</v>
      </c>
      <c r="G467">
        <v>28.8802</v>
      </c>
    </row>
    <row r="468" spans="1:7">
      <c r="A468" t="s">
        <v>939</v>
      </c>
      <c r="B468" t="s">
        <v>940</v>
      </c>
      <c r="C468">
        <v>1672560000</v>
      </c>
      <c r="D468">
        <v>40.0911</v>
      </c>
      <c r="E468">
        <v>1.4695</v>
      </c>
      <c r="F468">
        <v>10.9961</v>
      </c>
      <c r="G468">
        <v>52.5566</v>
      </c>
    </row>
    <row r="469" spans="1:7">
      <c r="A469" t="s">
        <v>941</v>
      </c>
      <c r="B469" t="s">
        <v>942</v>
      </c>
      <c r="C469">
        <v>1415588400</v>
      </c>
      <c r="D469">
        <v>6.0223</v>
      </c>
      <c r="E469">
        <v>6.4019</v>
      </c>
      <c r="F469">
        <v>29.8009</v>
      </c>
      <c r="G469">
        <v>42.2251</v>
      </c>
    </row>
    <row r="470" spans="1:7">
      <c r="A470" t="s">
        <v>943</v>
      </c>
      <c r="B470" t="s">
        <v>944</v>
      </c>
      <c r="C470">
        <v>440055796.16</v>
      </c>
      <c r="D470">
        <v>25.2232</v>
      </c>
      <c r="E470">
        <v>5.1603</v>
      </c>
      <c r="F470">
        <v>8.321</v>
      </c>
      <c r="G470">
        <v>38.7045</v>
      </c>
    </row>
    <row r="471" spans="1:7">
      <c r="A471" t="s">
        <v>945</v>
      </c>
      <c r="B471" t="s">
        <v>946</v>
      </c>
      <c r="C471">
        <v>1752946035</v>
      </c>
      <c r="D471">
        <v>0</v>
      </c>
      <c r="E471">
        <v>17.4792</v>
      </c>
      <c r="F471">
        <v>12.2454</v>
      </c>
      <c r="G471">
        <v>29.7246</v>
      </c>
    </row>
    <row r="472" spans="1:7">
      <c r="A472" t="s">
        <v>947</v>
      </c>
      <c r="B472" t="s">
        <v>948</v>
      </c>
      <c r="C472">
        <v>2870787695.1</v>
      </c>
      <c r="D472">
        <v>3.0549</v>
      </c>
      <c r="E472">
        <v>2.3858</v>
      </c>
      <c r="F472">
        <v>47.6495</v>
      </c>
      <c r="G472">
        <v>53.0902</v>
      </c>
    </row>
    <row r="473" spans="1:7">
      <c r="A473" t="s">
        <v>949</v>
      </c>
      <c r="B473" t="s">
        <v>950</v>
      </c>
      <c r="C473">
        <v>2930203864</v>
      </c>
      <c r="D473">
        <v>19.3281</v>
      </c>
      <c r="E473">
        <v>9.1699</v>
      </c>
      <c r="F473">
        <v>3.6904</v>
      </c>
      <c r="G473">
        <v>32.1884</v>
      </c>
    </row>
    <row r="474" spans="1:7">
      <c r="A474" t="s">
        <v>951</v>
      </c>
      <c r="B474" t="s">
        <v>952</v>
      </c>
      <c r="C474">
        <v>2736378280.89</v>
      </c>
      <c r="D474">
        <v>20.9874</v>
      </c>
      <c r="E474">
        <v>0</v>
      </c>
      <c r="F474">
        <v>11.442</v>
      </c>
      <c r="G474">
        <v>32.4294</v>
      </c>
    </row>
    <row r="475" spans="1:7">
      <c r="A475" t="s">
        <v>953</v>
      </c>
      <c r="B475" t="s">
        <v>954</v>
      </c>
      <c r="C475">
        <v>1632000600</v>
      </c>
      <c r="D475">
        <v>5.148</v>
      </c>
      <c r="E475">
        <v>1.3071</v>
      </c>
      <c r="F475">
        <v>37.6971</v>
      </c>
      <c r="G475">
        <v>44.1521</v>
      </c>
    </row>
    <row r="476" spans="1:7">
      <c r="A476" t="s">
        <v>955</v>
      </c>
      <c r="B476" t="s">
        <v>956</v>
      </c>
      <c r="C476">
        <v>2687772387.3</v>
      </c>
      <c r="D476">
        <v>3.4455</v>
      </c>
      <c r="E476">
        <v>5.2987</v>
      </c>
      <c r="F476">
        <v>65.3499</v>
      </c>
      <c r="G476">
        <v>74.0941</v>
      </c>
    </row>
    <row r="477" spans="1:7">
      <c r="A477" t="s">
        <v>957</v>
      </c>
      <c r="B477" t="s">
        <v>958</v>
      </c>
      <c r="C477">
        <v>2448066238.24</v>
      </c>
      <c r="D477">
        <v>60.1246</v>
      </c>
      <c r="E477">
        <v>0.8605</v>
      </c>
      <c r="F477">
        <v>7.8804</v>
      </c>
      <c r="G477">
        <v>68.8655</v>
      </c>
    </row>
    <row r="478" spans="1:7">
      <c r="A478" t="s">
        <v>959</v>
      </c>
      <c r="B478" t="s">
        <v>960</v>
      </c>
      <c r="C478">
        <v>2656000000</v>
      </c>
      <c r="D478">
        <v>1.8522</v>
      </c>
      <c r="E478">
        <v>16.3636</v>
      </c>
      <c r="F478">
        <v>5.6207</v>
      </c>
      <c r="G478">
        <v>23.8366</v>
      </c>
    </row>
    <row r="479" spans="1:7">
      <c r="A479" t="s">
        <v>961</v>
      </c>
      <c r="B479" t="s">
        <v>962</v>
      </c>
      <c r="C479">
        <v>1877400000</v>
      </c>
      <c r="D479">
        <v>9.036</v>
      </c>
      <c r="E479">
        <v>0.4994</v>
      </c>
      <c r="F479">
        <v>36.7353</v>
      </c>
      <c r="G479">
        <v>46.2708</v>
      </c>
    </row>
    <row r="480" spans="1:7">
      <c r="A480" t="s">
        <v>963</v>
      </c>
      <c r="B480" t="s">
        <v>964</v>
      </c>
      <c r="C480">
        <v>1795880043.48</v>
      </c>
      <c r="D480">
        <v>22.6994</v>
      </c>
      <c r="E480">
        <v>1.5492</v>
      </c>
      <c r="F480">
        <v>17.0802</v>
      </c>
      <c r="G480">
        <v>41.3287</v>
      </c>
    </row>
    <row r="481" spans="1:7">
      <c r="A481" t="s">
        <v>965</v>
      </c>
      <c r="B481" t="s">
        <v>966</v>
      </c>
      <c r="C481">
        <v>2087565455.68</v>
      </c>
      <c r="D481">
        <v>0</v>
      </c>
      <c r="E481">
        <v>0</v>
      </c>
      <c r="F481">
        <v>22.6507</v>
      </c>
      <c r="G481">
        <v>22.6507</v>
      </c>
    </row>
    <row r="482" spans="1:7">
      <c r="A482" t="s">
        <v>967</v>
      </c>
      <c r="B482" t="s">
        <v>968</v>
      </c>
      <c r="C482">
        <v>2558024512</v>
      </c>
      <c r="D482">
        <v>4.2636</v>
      </c>
      <c r="E482">
        <v>0.9858</v>
      </c>
      <c r="F482">
        <v>56.6032</v>
      </c>
      <c r="G482">
        <v>61.8525</v>
      </c>
    </row>
    <row r="483" spans="1:7">
      <c r="A483" t="s">
        <v>969</v>
      </c>
      <c r="B483" t="s">
        <v>970</v>
      </c>
      <c r="C483">
        <v>2475133200</v>
      </c>
      <c r="D483">
        <v>1.8146</v>
      </c>
      <c r="E483">
        <v>0.7249</v>
      </c>
      <c r="F483">
        <v>30.0855</v>
      </c>
      <c r="G483">
        <v>32.625</v>
      </c>
    </row>
    <row r="484" spans="1:7">
      <c r="A484" t="s">
        <v>971</v>
      </c>
      <c r="B484" t="s">
        <v>972</v>
      </c>
      <c r="C484">
        <v>2276680000</v>
      </c>
      <c r="D484">
        <v>13.4573</v>
      </c>
      <c r="E484">
        <v>14.4262</v>
      </c>
      <c r="F484">
        <v>10.7383</v>
      </c>
      <c r="G484">
        <v>38.6218</v>
      </c>
    </row>
    <row r="485" spans="1:7">
      <c r="A485" t="s">
        <v>973</v>
      </c>
      <c r="B485" t="s">
        <v>974</v>
      </c>
      <c r="C485">
        <v>892509987.28</v>
      </c>
      <c r="D485">
        <v>7.0478</v>
      </c>
      <c r="E485">
        <v>0</v>
      </c>
      <c r="F485">
        <v>27.2476</v>
      </c>
      <c r="G485">
        <v>34.2954</v>
      </c>
    </row>
    <row r="486" spans="1:7">
      <c r="A486" t="s">
        <v>975</v>
      </c>
      <c r="B486" t="s">
        <v>976</v>
      </c>
      <c r="C486">
        <v>2161702121.25</v>
      </c>
      <c r="D486">
        <v>18.8043</v>
      </c>
      <c r="E486">
        <v>2.3831</v>
      </c>
      <c r="F486">
        <v>21.895</v>
      </c>
      <c r="G486">
        <v>43.0824</v>
      </c>
    </row>
    <row r="487" spans="1:7">
      <c r="A487" t="s">
        <v>977</v>
      </c>
      <c r="B487" t="s">
        <v>978</v>
      </c>
      <c r="C487">
        <v>2498938345.75</v>
      </c>
      <c r="D487">
        <v>6.965</v>
      </c>
      <c r="E487">
        <v>3.0064</v>
      </c>
      <c r="F487">
        <v>26.0339</v>
      </c>
      <c r="G487">
        <v>36.0054</v>
      </c>
    </row>
    <row r="488" spans="1:7">
      <c r="A488" t="s">
        <v>979</v>
      </c>
      <c r="B488" t="s">
        <v>980</v>
      </c>
      <c r="C488">
        <v>1955699200</v>
      </c>
      <c r="D488">
        <v>12.821</v>
      </c>
      <c r="E488">
        <v>4.0186</v>
      </c>
      <c r="F488">
        <v>45.8094</v>
      </c>
      <c r="G488">
        <v>62.649</v>
      </c>
    </row>
    <row r="489" spans="1:7">
      <c r="A489" t="s">
        <v>981</v>
      </c>
      <c r="B489" t="s">
        <v>982</v>
      </c>
      <c r="C489">
        <v>1445558000</v>
      </c>
      <c r="D489">
        <v>1.7754</v>
      </c>
      <c r="E489">
        <v>0</v>
      </c>
      <c r="F489">
        <v>64.7309</v>
      </c>
      <c r="G489">
        <v>66.5063</v>
      </c>
    </row>
    <row r="490" spans="1:7">
      <c r="A490" t="s">
        <v>983</v>
      </c>
      <c r="B490" t="s">
        <v>984</v>
      </c>
      <c r="C490">
        <v>2128128000</v>
      </c>
      <c r="D490">
        <v>3.6476</v>
      </c>
      <c r="E490">
        <v>0</v>
      </c>
      <c r="F490">
        <v>14.0952</v>
      </c>
      <c r="G490">
        <v>17.7428</v>
      </c>
    </row>
    <row r="491" spans="1:7">
      <c r="A491" t="s">
        <v>985</v>
      </c>
      <c r="B491" t="s">
        <v>986</v>
      </c>
      <c r="C491">
        <v>1871520000</v>
      </c>
      <c r="D491">
        <v>0</v>
      </c>
      <c r="E491">
        <v>4.1926</v>
      </c>
      <c r="F491">
        <v>17.9098</v>
      </c>
      <c r="G491">
        <v>22.1025</v>
      </c>
    </row>
    <row r="492" spans="1:7">
      <c r="A492" t="s">
        <v>987</v>
      </c>
      <c r="B492" t="s">
        <v>988</v>
      </c>
      <c r="C492">
        <v>1822000000</v>
      </c>
      <c r="D492">
        <v>5.8848</v>
      </c>
      <c r="E492">
        <v>0</v>
      </c>
      <c r="F492">
        <v>6.2096</v>
      </c>
      <c r="G492">
        <v>12.0943</v>
      </c>
    </row>
    <row r="493" spans="1:7">
      <c r="A493" t="s">
        <v>989</v>
      </c>
      <c r="B493" t="s">
        <v>990</v>
      </c>
      <c r="C493">
        <v>2651711644.3</v>
      </c>
      <c r="D493">
        <v>0</v>
      </c>
      <c r="E493">
        <v>1.1514</v>
      </c>
      <c r="F493">
        <v>23.2217</v>
      </c>
      <c r="G493">
        <v>24.3731</v>
      </c>
    </row>
    <row r="494" spans="1:7">
      <c r="A494" t="s">
        <v>991</v>
      </c>
      <c r="B494" t="s">
        <v>992</v>
      </c>
      <c r="C494">
        <v>2228249800</v>
      </c>
      <c r="D494">
        <v>0</v>
      </c>
      <c r="E494">
        <v>1.9406</v>
      </c>
      <c r="F494">
        <v>17.5411</v>
      </c>
      <c r="G494">
        <v>19.4817</v>
      </c>
    </row>
    <row r="495" spans="1:7">
      <c r="A495" t="s">
        <v>993</v>
      </c>
      <c r="B495" t="s">
        <v>994</v>
      </c>
      <c r="C495">
        <v>2658131063.7</v>
      </c>
      <c r="D495">
        <v>45.4978</v>
      </c>
      <c r="E495">
        <v>0</v>
      </c>
      <c r="F495">
        <v>8.2971</v>
      </c>
      <c r="G495">
        <v>53.7949</v>
      </c>
    </row>
    <row r="496" spans="1:7">
      <c r="A496" t="s">
        <v>995</v>
      </c>
      <c r="B496" t="s">
        <v>996</v>
      </c>
      <c r="C496">
        <v>2643889425.6</v>
      </c>
      <c r="D496">
        <v>2.8338</v>
      </c>
      <c r="E496">
        <v>0</v>
      </c>
      <c r="F496">
        <v>37.3818</v>
      </c>
      <c r="G496">
        <v>40.2156</v>
      </c>
    </row>
    <row r="497" spans="1:7">
      <c r="A497" t="s">
        <v>997</v>
      </c>
      <c r="B497" t="s">
        <v>998</v>
      </c>
      <c r="C497">
        <v>2154554423.6</v>
      </c>
      <c r="D497">
        <v>67.1083</v>
      </c>
      <c r="E497">
        <v>0</v>
      </c>
      <c r="F497">
        <v>8.4967</v>
      </c>
      <c r="G497">
        <v>75.605</v>
      </c>
    </row>
    <row r="498" spans="1:7">
      <c r="A498" t="s">
        <v>999</v>
      </c>
      <c r="B498" t="s">
        <v>1000</v>
      </c>
      <c r="C498">
        <v>2531221000</v>
      </c>
      <c r="D498">
        <v>0</v>
      </c>
      <c r="E498">
        <v>3.6517</v>
      </c>
      <c r="F498">
        <v>11.2465</v>
      </c>
      <c r="G498">
        <v>14.8982</v>
      </c>
    </row>
    <row r="499" spans="1:7">
      <c r="A499" t="s">
        <v>1001</v>
      </c>
      <c r="B499" t="s">
        <v>1002</v>
      </c>
      <c r="C499">
        <v>2732184000</v>
      </c>
      <c r="D499">
        <v>2.0726</v>
      </c>
      <c r="E499">
        <v>7.0061</v>
      </c>
      <c r="F499">
        <v>41.1556</v>
      </c>
      <c r="G499">
        <v>50.2343</v>
      </c>
    </row>
    <row r="500" spans="1:7">
      <c r="A500" t="s">
        <v>1003</v>
      </c>
      <c r="B500" t="s">
        <v>1004</v>
      </c>
      <c r="C500">
        <v>2357792692.75</v>
      </c>
      <c r="D500">
        <v>18.345</v>
      </c>
      <c r="E500">
        <v>0</v>
      </c>
      <c r="F500">
        <v>6.836</v>
      </c>
      <c r="G500">
        <v>25.181</v>
      </c>
    </row>
    <row r="501" spans="1:7">
      <c r="A501" t="s">
        <v>1005</v>
      </c>
      <c r="B501" t="s">
        <v>1006</v>
      </c>
      <c r="C501">
        <v>1765862350</v>
      </c>
      <c r="D501">
        <v>12.7927</v>
      </c>
      <c r="E501">
        <v>0</v>
      </c>
      <c r="F501">
        <v>42.0737</v>
      </c>
      <c r="G501">
        <v>54.8664</v>
      </c>
    </row>
    <row r="502" spans="1:7">
      <c r="A502" t="s">
        <v>1007</v>
      </c>
      <c r="B502" t="s">
        <v>1008</v>
      </c>
      <c r="C502">
        <v>2646114687.6</v>
      </c>
      <c r="D502">
        <v>4.9149</v>
      </c>
      <c r="E502">
        <v>3.615</v>
      </c>
      <c r="F502">
        <v>39.5077</v>
      </c>
      <c r="G502">
        <v>48.0376</v>
      </c>
    </row>
    <row r="503" spans="1:7">
      <c r="A503" t="s">
        <v>1009</v>
      </c>
      <c r="B503" t="s">
        <v>1010</v>
      </c>
      <c r="C503">
        <v>2367682721.04</v>
      </c>
      <c r="D503">
        <v>33.8003</v>
      </c>
      <c r="E503">
        <v>2.2917</v>
      </c>
      <c r="F503">
        <v>8.8838</v>
      </c>
      <c r="G503">
        <v>44.9757</v>
      </c>
    </row>
    <row r="504" spans="1:7">
      <c r="A504" t="s">
        <v>1011</v>
      </c>
      <c r="B504" t="s">
        <v>1012</v>
      </c>
      <c r="C504">
        <v>2918185025.6</v>
      </c>
      <c r="D504">
        <v>0</v>
      </c>
      <c r="E504">
        <v>1.2269</v>
      </c>
      <c r="F504">
        <v>49.1216</v>
      </c>
      <c r="G504">
        <v>50.3485</v>
      </c>
    </row>
    <row r="505" spans="1:7">
      <c r="A505" t="s">
        <v>1013</v>
      </c>
      <c r="B505" t="s">
        <v>1014</v>
      </c>
      <c r="C505">
        <v>1877928279.72</v>
      </c>
      <c r="D505">
        <v>23.6904</v>
      </c>
      <c r="E505">
        <v>3.3088</v>
      </c>
      <c r="F505">
        <v>7.7858</v>
      </c>
      <c r="G505">
        <v>34.785</v>
      </c>
    </row>
    <row r="506" spans="1:7">
      <c r="A506" t="s">
        <v>1015</v>
      </c>
      <c r="B506" t="s">
        <v>1016</v>
      </c>
      <c r="C506">
        <v>2758862400</v>
      </c>
      <c r="D506">
        <v>68.0804</v>
      </c>
      <c r="E506">
        <v>0</v>
      </c>
      <c r="F506">
        <v>7.887</v>
      </c>
      <c r="G506">
        <v>75.9674</v>
      </c>
    </row>
    <row r="507" spans="1:7">
      <c r="A507" t="s">
        <v>1017</v>
      </c>
      <c r="B507" t="s">
        <v>1018</v>
      </c>
      <c r="C507">
        <v>2474647243.82</v>
      </c>
      <c r="D507">
        <v>18.8518</v>
      </c>
      <c r="E507">
        <v>0</v>
      </c>
      <c r="F507">
        <v>11.4039</v>
      </c>
      <c r="G507">
        <v>30.2558</v>
      </c>
    </row>
    <row r="508" spans="1:7">
      <c r="A508" t="s">
        <v>1019</v>
      </c>
      <c r="B508" t="s">
        <v>1020</v>
      </c>
      <c r="C508">
        <v>1929870108</v>
      </c>
      <c r="D508">
        <v>46.3286</v>
      </c>
      <c r="E508">
        <v>2.1582</v>
      </c>
      <c r="F508">
        <v>4.5017</v>
      </c>
      <c r="G508">
        <v>52.9885</v>
      </c>
    </row>
    <row r="509" spans="1:7">
      <c r="A509" t="s">
        <v>1021</v>
      </c>
      <c r="B509" t="s">
        <v>1022</v>
      </c>
      <c r="C509">
        <v>1963584000</v>
      </c>
      <c r="D509">
        <v>11.7125</v>
      </c>
      <c r="E509">
        <v>0.9702</v>
      </c>
      <c r="F509">
        <v>28.5321</v>
      </c>
      <c r="G509">
        <v>41.2148</v>
      </c>
    </row>
    <row r="510" spans="1:7">
      <c r="A510" t="s">
        <v>1023</v>
      </c>
      <c r="B510" t="s">
        <v>1024</v>
      </c>
      <c r="C510">
        <v>1926600000</v>
      </c>
      <c r="D510">
        <v>39.1117</v>
      </c>
      <c r="E510">
        <v>2.6589</v>
      </c>
      <c r="F510">
        <v>10.4466</v>
      </c>
      <c r="G510">
        <v>52.2173</v>
      </c>
    </row>
    <row r="511" spans="1:7">
      <c r="A511" t="s">
        <v>1025</v>
      </c>
      <c r="B511" t="s">
        <v>1026</v>
      </c>
      <c r="C511">
        <v>2339306679.52</v>
      </c>
      <c r="D511">
        <v>40.5856</v>
      </c>
      <c r="E511">
        <v>3.5256</v>
      </c>
      <c r="F511">
        <v>13.3665</v>
      </c>
      <c r="G511">
        <v>57.4777</v>
      </c>
    </row>
    <row r="512" spans="1:7">
      <c r="A512" t="s">
        <v>1027</v>
      </c>
      <c r="B512" t="s">
        <v>1028</v>
      </c>
      <c r="C512">
        <v>2769717101.06</v>
      </c>
      <c r="D512">
        <v>0</v>
      </c>
      <c r="E512">
        <v>0</v>
      </c>
      <c r="F512">
        <v>25.248</v>
      </c>
      <c r="G512">
        <v>25.248</v>
      </c>
    </row>
    <row r="513" spans="1:7">
      <c r="A513" t="s">
        <v>1029</v>
      </c>
      <c r="B513" t="s">
        <v>1030</v>
      </c>
      <c r="C513">
        <v>2207686460.16</v>
      </c>
      <c r="D513">
        <v>34.1531</v>
      </c>
      <c r="E513">
        <v>5.1208</v>
      </c>
      <c r="F513">
        <v>0.2382</v>
      </c>
      <c r="G513">
        <v>39.5121</v>
      </c>
    </row>
    <row r="514" spans="1:7">
      <c r="A514" t="s">
        <v>1031</v>
      </c>
      <c r="B514" t="s">
        <v>1032</v>
      </c>
      <c r="C514">
        <v>2749547660</v>
      </c>
      <c r="D514">
        <v>30.5467</v>
      </c>
      <c r="E514">
        <v>5.945</v>
      </c>
      <c r="F514">
        <v>1.998</v>
      </c>
      <c r="G514">
        <v>38.4898</v>
      </c>
    </row>
    <row r="515" spans="1:7">
      <c r="A515" t="s">
        <v>1033</v>
      </c>
      <c r="B515" t="s">
        <v>1034</v>
      </c>
      <c r="C515">
        <v>2738075256</v>
      </c>
      <c r="D515">
        <v>26.5274</v>
      </c>
      <c r="E515">
        <v>1.6122</v>
      </c>
      <c r="F515">
        <v>10.9634</v>
      </c>
      <c r="G515">
        <v>39.1031</v>
      </c>
    </row>
    <row r="516" spans="1:7">
      <c r="A516" t="s">
        <v>1035</v>
      </c>
      <c r="B516" t="s">
        <v>1036</v>
      </c>
      <c r="C516">
        <v>2239086800</v>
      </c>
      <c r="D516">
        <v>21.246</v>
      </c>
      <c r="E516">
        <v>0.5956</v>
      </c>
      <c r="F516">
        <v>12.4398</v>
      </c>
      <c r="G516">
        <v>34.2814</v>
      </c>
    </row>
    <row r="517" spans="1:7">
      <c r="A517" t="s">
        <v>1037</v>
      </c>
      <c r="B517" t="s">
        <v>1038</v>
      </c>
      <c r="C517">
        <v>1641312068.3</v>
      </c>
      <c r="D517">
        <v>7.1435</v>
      </c>
      <c r="E517">
        <v>2.6979</v>
      </c>
      <c r="F517">
        <v>40.9433</v>
      </c>
      <c r="G517">
        <v>50.7846</v>
      </c>
    </row>
    <row r="518" spans="1:7">
      <c r="A518" t="s">
        <v>1039</v>
      </c>
      <c r="B518" t="s">
        <v>1040</v>
      </c>
      <c r="C518">
        <v>2244345595.08</v>
      </c>
      <c r="D518">
        <v>43.1621</v>
      </c>
      <c r="E518">
        <v>0</v>
      </c>
      <c r="F518">
        <v>4.5399</v>
      </c>
      <c r="G518">
        <v>47.702</v>
      </c>
    </row>
    <row r="519" spans="1:7">
      <c r="A519" t="s">
        <v>1041</v>
      </c>
      <c r="B519" t="s">
        <v>1042</v>
      </c>
      <c r="C519">
        <v>2369331153.6</v>
      </c>
      <c r="D519">
        <v>14.2117</v>
      </c>
      <c r="E519">
        <v>7.3926</v>
      </c>
      <c r="F519">
        <v>29.2521</v>
      </c>
      <c r="G519">
        <v>50.8564</v>
      </c>
    </row>
    <row r="520" spans="1:7">
      <c r="A520" t="s">
        <v>1043</v>
      </c>
      <c r="B520" t="s">
        <v>1044</v>
      </c>
      <c r="C520">
        <v>1506253679.2</v>
      </c>
      <c r="D520">
        <v>48.2056</v>
      </c>
      <c r="E520">
        <v>0</v>
      </c>
      <c r="F520">
        <v>10.8986</v>
      </c>
      <c r="G520">
        <v>59.1042</v>
      </c>
    </row>
    <row r="521" spans="1:7">
      <c r="A521" t="s">
        <v>1045</v>
      </c>
      <c r="B521" t="s">
        <v>1046</v>
      </c>
      <c r="C521">
        <v>1922877643.44</v>
      </c>
      <c r="D521">
        <v>9.8697</v>
      </c>
      <c r="E521">
        <v>2.2141</v>
      </c>
      <c r="F521">
        <v>5.656</v>
      </c>
      <c r="G521">
        <v>17.7398</v>
      </c>
    </row>
    <row r="522" spans="1:7">
      <c r="A522" t="s">
        <v>1047</v>
      </c>
      <c r="B522" t="s">
        <v>1048</v>
      </c>
      <c r="C522">
        <v>2715986875</v>
      </c>
      <c r="D522">
        <v>10.1473</v>
      </c>
      <c r="E522">
        <v>0</v>
      </c>
      <c r="F522">
        <v>40.7295</v>
      </c>
      <c r="G522">
        <v>50.8768</v>
      </c>
    </row>
    <row r="523" spans="1:7">
      <c r="A523" t="s">
        <v>1049</v>
      </c>
      <c r="B523" t="s">
        <v>1050</v>
      </c>
      <c r="C523">
        <v>2516184640</v>
      </c>
      <c r="D523">
        <v>33.1482</v>
      </c>
      <c r="E523">
        <v>1.0723</v>
      </c>
      <c r="F523">
        <v>10.0869</v>
      </c>
      <c r="G523">
        <v>44.3075</v>
      </c>
    </row>
    <row r="524" spans="1:7">
      <c r="A524" t="s">
        <v>1051</v>
      </c>
      <c r="B524" t="s">
        <v>1052</v>
      </c>
      <c r="C524">
        <v>2916631200</v>
      </c>
      <c r="D524">
        <v>0</v>
      </c>
      <c r="E524">
        <v>2.1308</v>
      </c>
      <c r="F524">
        <v>28.518</v>
      </c>
      <c r="G524">
        <v>30.6487</v>
      </c>
    </row>
    <row r="525" spans="1:7">
      <c r="A525" t="s">
        <v>1053</v>
      </c>
      <c r="B525" t="s">
        <v>1054</v>
      </c>
      <c r="C525">
        <v>2859360000</v>
      </c>
      <c r="D525">
        <v>1.1887</v>
      </c>
      <c r="E525">
        <v>6.3601</v>
      </c>
      <c r="F525">
        <v>24.8231</v>
      </c>
      <c r="G525">
        <v>32.3718</v>
      </c>
    </row>
    <row r="526" spans="1:7">
      <c r="A526" t="s">
        <v>1055</v>
      </c>
      <c r="B526" t="s">
        <v>1056</v>
      </c>
      <c r="C526">
        <v>1903975041.3</v>
      </c>
      <c r="D526">
        <v>22.1404</v>
      </c>
      <c r="E526">
        <v>0</v>
      </c>
      <c r="F526">
        <v>9.8378</v>
      </c>
      <c r="G526">
        <v>31.9782</v>
      </c>
    </row>
    <row r="527" spans="1:7">
      <c r="A527" t="s">
        <v>1057</v>
      </c>
      <c r="B527" t="s">
        <v>1058</v>
      </c>
      <c r="C527">
        <v>2351643985.6</v>
      </c>
      <c r="D527">
        <v>45.2519</v>
      </c>
      <c r="E527">
        <v>0.7474</v>
      </c>
      <c r="F527">
        <v>1.7468</v>
      </c>
      <c r="G527">
        <v>47.7461</v>
      </c>
    </row>
    <row r="528" spans="1:7">
      <c r="A528" t="s">
        <v>1059</v>
      </c>
      <c r="B528" t="s">
        <v>1060</v>
      </c>
      <c r="C528">
        <v>2492482693.68</v>
      </c>
      <c r="D528">
        <v>0.8417</v>
      </c>
      <c r="E528">
        <v>0</v>
      </c>
      <c r="F528">
        <v>36.4734</v>
      </c>
      <c r="G528">
        <v>37.3151</v>
      </c>
    </row>
    <row r="529" spans="1:7">
      <c r="A529" t="s">
        <v>1061</v>
      </c>
      <c r="B529" t="s">
        <v>1062</v>
      </c>
      <c r="C529">
        <v>2248847370</v>
      </c>
      <c r="D529">
        <v>2.9376</v>
      </c>
      <c r="E529">
        <v>12.6711</v>
      </c>
      <c r="F529">
        <v>43.1722</v>
      </c>
      <c r="G529">
        <v>58.7808</v>
      </c>
    </row>
    <row r="530" spans="1:7">
      <c r="A530" t="s">
        <v>1063</v>
      </c>
      <c r="B530" t="s">
        <v>1064</v>
      </c>
      <c r="C530">
        <v>2555564622</v>
      </c>
      <c r="D530">
        <v>26</v>
      </c>
      <c r="E530">
        <v>2.0862</v>
      </c>
      <c r="F530">
        <v>10.3044</v>
      </c>
      <c r="G530">
        <v>38.3907</v>
      </c>
    </row>
    <row r="531" spans="1:7">
      <c r="A531" t="s">
        <v>1065</v>
      </c>
      <c r="B531" t="s">
        <v>1066</v>
      </c>
      <c r="C531">
        <v>1222552800</v>
      </c>
      <c r="D531">
        <v>26.2115</v>
      </c>
      <c r="E531">
        <v>1.0259</v>
      </c>
      <c r="F531">
        <v>8.075</v>
      </c>
      <c r="G531">
        <v>35.3125</v>
      </c>
    </row>
    <row r="532" spans="1:7">
      <c r="A532" t="s">
        <v>1067</v>
      </c>
      <c r="B532" t="s">
        <v>1068</v>
      </c>
      <c r="C532">
        <v>2032343060.8</v>
      </c>
      <c r="D532">
        <v>37.7366</v>
      </c>
      <c r="E532">
        <v>0</v>
      </c>
      <c r="F532">
        <v>10.0564</v>
      </c>
      <c r="G532">
        <v>47.793</v>
      </c>
    </row>
    <row r="533" spans="1:7">
      <c r="A533" t="s">
        <v>1069</v>
      </c>
      <c r="B533" t="s">
        <v>1070</v>
      </c>
      <c r="C533">
        <v>2367502064.1</v>
      </c>
      <c r="D533">
        <v>1.2296</v>
      </c>
      <c r="E533">
        <v>26.5916</v>
      </c>
      <c r="F533">
        <v>20.0937</v>
      </c>
      <c r="G533">
        <v>47.9148</v>
      </c>
    </row>
    <row r="534" spans="1:7">
      <c r="A534" t="s">
        <v>1071</v>
      </c>
      <c r="B534" t="s">
        <v>1072</v>
      </c>
      <c r="C534">
        <v>2138462185.02</v>
      </c>
      <c r="D534">
        <v>0.7227</v>
      </c>
      <c r="E534">
        <v>7.7045</v>
      </c>
      <c r="F534">
        <v>10.3753</v>
      </c>
      <c r="G534">
        <v>18.8026</v>
      </c>
    </row>
    <row r="535" spans="1:7">
      <c r="A535" t="s">
        <v>1073</v>
      </c>
      <c r="B535" t="s">
        <v>1074</v>
      </c>
      <c r="C535">
        <v>2794686934.44</v>
      </c>
      <c r="D535">
        <v>37.7979</v>
      </c>
      <c r="E535">
        <v>0.5907</v>
      </c>
      <c r="F535">
        <v>4.1218</v>
      </c>
      <c r="G535">
        <v>42.5104</v>
      </c>
    </row>
    <row r="536" spans="1:7">
      <c r="A536" t="s">
        <v>1075</v>
      </c>
      <c r="B536" t="s">
        <v>1076</v>
      </c>
      <c r="C536">
        <v>2653210560</v>
      </c>
      <c r="D536">
        <v>0</v>
      </c>
      <c r="E536">
        <v>10.769</v>
      </c>
      <c r="F536">
        <v>42.3851</v>
      </c>
      <c r="G536">
        <v>53.154</v>
      </c>
    </row>
    <row r="537" spans="1:7">
      <c r="A537" t="s">
        <v>1077</v>
      </c>
      <c r="B537" t="s">
        <v>1078</v>
      </c>
      <c r="C537">
        <v>2919294612.3</v>
      </c>
      <c r="D537">
        <v>27.1757</v>
      </c>
      <c r="E537">
        <v>0</v>
      </c>
      <c r="F537">
        <v>0</v>
      </c>
      <c r="G537">
        <v>27.1757</v>
      </c>
    </row>
    <row r="538" spans="1:7">
      <c r="A538" t="s">
        <v>1079</v>
      </c>
      <c r="B538" t="s">
        <v>1080</v>
      </c>
      <c r="C538">
        <v>1365288000</v>
      </c>
      <c r="D538">
        <v>49.4645</v>
      </c>
      <c r="E538">
        <v>0</v>
      </c>
      <c r="F538">
        <v>8.6179</v>
      </c>
      <c r="G538">
        <v>58.0824</v>
      </c>
    </row>
    <row r="539" spans="1:7">
      <c r="A539" t="s">
        <v>1081</v>
      </c>
      <c r="B539" t="s">
        <v>1082</v>
      </c>
      <c r="C539">
        <v>2878848000</v>
      </c>
      <c r="D539">
        <v>3.9996</v>
      </c>
      <c r="E539">
        <v>2.0538</v>
      </c>
      <c r="F539">
        <v>8.846</v>
      </c>
      <c r="G539">
        <v>14.8994</v>
      </c>
    </row>
    <row r="540" spans="1:7">
      <c r="A540" t="s">
        <v>1083</v>
      </c>
      <c r="B540" t="s">
        <v>1084</v>
      </c>
      <c r="C540">
        <v>2427294629.96</v>
      </c>
      <c r="D540">
        <v>20.5727</v>
      </c>
      <c r="E540">
        <v>1.2474</v>
      </c>
      <c r="F540">
        <v>20.7342</v>
      </c>
      <c r="G540">
        <v>42.5543</v>
      </c>
    </row>
    <row r="541" spans="1:7">
      <c r="A541" t="s">
        <v>1085</v>
      </c>
      <c r="B541" t="s">
        <v>1086</v>
      </c>
      <c r="C541">
        <v>2826070200</v>
      </c>
      <c r="D541">
        <v>1.8661</v>
      </c>
      <c r="E541">
        <v>7.5769</v>
      </c>
      <c r="F541">
        <v>9.0053</v>
      </c>
      <c r="G541">
        <v>18.4483</v>
      </c>
    </row>
    <row r="542" spans="1:7">
      <c r="A542" t="s">
        <v>1087</v>
      </c>
      <c r="B542" t="s">
        <v>1088</v>
      </c>
      <c r="C542">
        <v>1779275590</v>
      </c>
      <c r="D542">
        <v>1.5262</v>
      </c>
      <c r="E542">
        <v>8.0977</v>
      </c>
      <c r="F542">
        <v>10.2228</v>
      </c>
      <c r="G542">
        <v>19.8468</v>
      </c>
    </row>
    <row r="543" spans="1:7">
      <c r="A543" t="s">
        <v>1089</v>
      </c>
      <c r="B543" t="s">
        <v>1090</v>
      </c>
      <c r="C543">
        <v>2532320000</v>
      </c>
      <c r="D543">
        <v>0.726</v>
      </c>
      <c r="E543">
        <v>0.7946</v>
      </c>
      <c r="F543">
        <v>27.7585</v>
      </c>
      <c r="G543">
        <v>29.2791</v>
      </c>
    </row>
    <row r="544" spans="1:7">
      <c r="A544" t="s">
        <v>1091</v>
      </c>
      <c r="B544" t="s">
        <v>1092</v>
      </c>
      <c r="C544">
        <v>2355385920</v>
      </c>
      <c r="D544">
        <v>50.1216</v>
      </c>
      <c r="E544">
        <v>5.8934</v>
      </c>
      <c r="F544">
        <v>3.3829</v>
      </c>
      <c r="G544">
        <v>59.3979</v>
      </c>
    </row>
    <row r="545" spans="1:7">
      <c r="A545" t="s">
        <v>1093</v>
      </c>
      <c r="B545" t="s">
        <v>1094</v>
      </c>
      <c r="C545">
        <v>1477608000</v>
      </c>
      <c r="D545">
        <v>6.3472</v>
      </c>
      <c r="E545">
        <v>1.3342</v>
      </c>
      <c r="F545">
        <v>43.8945</v>
      </c>
      <c r="G545">
        <v>51.5759</v>
      </c>
    </row>
    <row r="546" spans="1:7">
      <c r="A546" t="s">
        <v>1095</v>
      </c>
      <c r="B546" t="s">
        <v>1096</v>
      </c>
      <c r="C546">
        <v>2945761938</v>
      </c>
      <c r="D546">
        <v>0</v>
      </c>
      <c r="E546">
        <v>0.9142</v>
      </c>
      <c r="F546">
        <v>15.8594</v>
      </c>
      <c r="G546">
        <v>16.7736</v>
      </c>
    </row>
    <row r="547" spans="1:7">
      <c r="A547" t="s">
        <v>1097</v>
      </c>
      <c r="B547" t="s">
        <v>1098</v>
      </c>
      <c r="C547">
        <v>1857949947.52</v>
      </c>
      <c r="D547">
        <v>23.8754</v>
      </c>
      <c r="E547">
        <v>5.9983</v>
      </c>
      <c r="F547">
        <v>5.4346</v>
      </c>
      <c r="G547">
        <v>35.3083</v>
      </c>
    </row>
    <row r="548" spans="1:7">
      <c r="A548" t="s">
        <v>1099</v>
      </c>
      <c r="B548" t="s">
        <v>1100</v>
      </c>
      <c r="C548">
        <v>2811073341.48</v>
      </c>
      <c r="D548">
        <v>10.7911</v>
      </c>
      <c r="E548">
        <v>0</v>
      </c>
      <c r="F548">
        <v>19.2361</v>
      </c>
      <c r="G548">
        <v>30.0271</v>
      </c>
    </row>
    <row r="549" spans="1:7">
      <c r="A549" t="s">
        <v>1101</v>
      </c>
      <c r="B549" t="s">
        <v>1102</v>
      </c>
      <c r="C549">
        <v>1898225961.32</v>
      </c>
      <c r="D549">
        <v>0.6155</v>
      </c>
      <c r="E549">
        <v>0</v>
      </c>
      <c r="F549">
        <v>62.5607</v>
      </c>
      <c r="G549">
        <v>63.1762</v>
      </c>
    </row>
    <row r="550" spans="1:7">
      <c r="A550" t="s">
        <v>1103</v>
      </c>
      <c r="B550" t="s">
        <v>1104</v>
      </c>
      <c r="C550">
        <v>1766936820</v>
      </c>
      <c r="D550">
        <v>20.6027</v>
      </c>
      <c r="E550">
        <v>0.7685</v>
      </c>
      <c r="F550">
        <v>14.9909</v>
      </c>
      <c r="G550">
        <v>36.3621</v>
      </c>
    </row>
    <row r="551" spans="1:7">
      <c r="A551" t="s">
        <v>1105</v>
      </c>
      <c r="B551" t="s">
        <v>1106</v>
      </c>
      <c r="C551">
        <v>2666344516.94</v>
      </c>
      <c r="D551">
        <v>0</v>
      </c>
      <c r="E551">
        <v>0</v>
      </c>
      <c r="F551">
        <v>21.5167</v>
      </c>
      <c r="G551">
        <v>21.5167</v>
      </c>
    </row>
    <row r="552" spans="1:7">
      <c r="A552" t="s">
        <v>1107</v>
      </c>
      <c r="B552" t="s">
        <v>1108</v>
      </c>
      <c r="C552">
        <v>1906924500</v>
      </c>
      <c r="D552">
        <v>64.0305</v>
      </c>
      <c r="E552">
        <v>0.7003</v>
      </c>
      <c r="F552">
        <v>1.82</v>
      </c>
      <c r="G552">
        <v>66.5508</v>
      </c>
    </row>
    <row r="553" spans="1:7">
      <c r="A553" t="s">
        <v>1109</v>
      </c>
      <c r="B553" t="s">
        <v>1110</v>
      </c>
      <c r="C553">
        <v>2916000000</v>
      </c>
      <c r="D553">
        <v>0</v>
      </c>
      <c r="E553">
        <v>0</v>
      </c>
      <c r="F553">
        <v>13.914</v>
      </c>
      <c r="G553">
        <v>13.914</v>
      </c>
    </row>
    <row r="554" spans="1:7">
      <c r="A554" t="s">
        <v>1111</v>
      </c>
      <c r="B554" t="s">
        <v>1112</v>
      </c>
      <c r="C554">
        <v>1478388800</v>
      </c>
      <c r="D554">
        <v>16.3861</v>
      </c>
      <c r="E554">
        <v>0</v>
      </c>
      <c r="F554">
        <v>11.5975</v>
      </c>
      <c r="G554">
        <v>27.9836</v>
      </c>
    </row>
    <row r="555" spans="1:7">
      <c r="A555" t="s">
        <v>1113</v>
      </c>
      <c r="B555" t="s">
        <v>1114</v>
      </c>
      <c r="C555">
        <v>2594481679.44</v>
      </c>
      <c r="D555">
        <v>38.0746</v>
      </c>
      <c r="E555">
        <v>0</v>
      </c>
      <c r="F555">
        <v>6.0204</v>
      </c>
      <c r="G555">
        <v>44.095</v>
      </c>
    </row>
    <row r="556" spans="1:7">
      <c r="A556" t="s">
        <v>1115</v>
      </c>
      <c r="B556" t="s">
        <v>1116</v>
      </c>
      <c r="C556">
        <v>2471943474.98</v>
      </c>
      <c r="D556">
        <v>10.6544</v>
      </c>
      <c r="E556">
        <v>0</v>
      </c>
      <c r="F556">
        <v>33.4041</v>
      </c>
      <c r="G556">
        <v>44.0585</v>
      </c>
    </row>
    <row r="557" spans="1:7">
      <c r="A557" t="s">
        <v>1117</v>
      </c>
      <c r="B557" t="s">
        <v>1118</v>
      </c>
      <c r="C557">
        <v>2587023464.09</v>
      </c>
      <c r="D557">
        <v>13.3489</v>
      </c>
      <c r="E557">
        <v>0.8754</v>
      </c>
      <c r="F557">
        <v>31.8823</v>
      </c>
      <c r="G557">
        <v>46.1066</v>
      </c>
    </row>
    <row r="558" spans="1:7">
      <c r="A558" t="s">
        <v>1119</v>
      </c>
      <c r="B558" t="s">
        <v>1120</v>
      </c>
      <c r="C558">
        <v>2616599700</v>
      </c>
      <c r="D558">
        <v>28.0559</v>
      </c>
      <c r="E558">
        <v>0.6777</v>
      </c>
      <c r="F558">
        <v>2.842</v>
      </c>
      <c r="G558">
        <v>31.5755</v>
      </c>
    </row>
    <row r="559" spans="1:7">
      <c r="A559" t="s">
        <v>1121</v>
      </c>
      <c r="B559" t="s">
        <v>1122</v>
      </c>
      <c r="C559">
        <v>2887421700</v>
      </c>
      <c r="D559">
        <v>13.3812</v>
      </c>
      <c r="E559">
        <v>0</v>
      </c>
      <c r="F559">
        <v>34.8761</v>
      </c>
      <c r="G559">
        <v>48.2573</v>
      </c>
    </row>
    <row r="560" spans="1:7">
      <c r="A560" t="s">
        <v>1123</v>
      </c>
      <c r="B560" t="s">
        <v>1124</v>
      </c>
      <c r="C560">
        <v>2400239520</v>
      </c>
      <c r="D560">
        <v>0</v>
      </c>
      <c r="E560">
        <v>0</v>
      </c>
      <c r="F560">
        <v>14.6608</v>
      </c>
      <c r="G560">
        <v>14.6608</v>
      </c>
    </row>
    <row r="561" spans="1:7">
      <c r="A561" t="s">
        <v>1125</v>
      </c>
      <c r="B561" t="s">
        <v>1126</v>
      </c>
      <c r="C561">
        <v>2557191000</v>
      </c>
      <c r="D561">
        <v>28.5698</v>
      </c>
      <c r="E561">
        <v>1.9471</v>
      </c>
      <c r="F561">
        <v>5.8582</v>
      </c>
      <c r="G561">
        <v>36.3751</v>
      </c>
    </row>
    <row r="562" spans="1:7">
      <c r="A562" t="s">
        <v>1127</v>
      </c>
      <c r="B562" t="s">
        <v>1128</v>
      </c>
      <c r="C562">
        <v>2176016925</v>
      </c>
      <c r="D562">
        <v>5.1728</v>
      </c>
      <c r="E562">
        <v>0</v>
      </c>
      <c r="F562">
        <v>10.2534</v>
      </c>
      <c r="G562">
        <v>15.4262</v>
      </c>
    </row>
    <row r="563" spans="1:7">
      <c r="A563" t="s">
        <v>1129</v>
      </c>
      <c r="B563" t="s">
        <v>1130</v>
      </c>
      <c r="C563">
        <v>2521877663.88</v>
      </c>
      <c r="D563">
        <v>0.8923</v>
      </c>
      <c r="E563">
        <v>4.9162</v>
      </c>
      <c r="F563">
        <v>31.0808</v>
      </c>
      <c r="G563">
        <v>36.8894</v>
      </c>
    </row>
    <row r="564" spans="1:7">
      <c r="A564" t="s">
        <v>1131</v>
      </c>
      <c r="B564" t="s">
        <v>1132</v>
      </c>
      <c r="C564">
        <v>2162859832</v>
      </c>
      <c r="D564">
        <v>9.9538</v>
      </c>
      <c r="E564">
        <v>9.0367</v>
      </c>
      <c r="F564">
        <v>3.3258</v>
      </c>
      <c r="G564">
        <v>22.3164</v>
      </c>
    </row>
    <row r="565" spans="1:7">
      <c r="A565" t="s">
        <v>1133</v>
      </c>
      <c r="B565" t="s">
        <v>1134</v>
      </c>
      <c r="C565">
        <v>1635566786</v>
      </c>
      <c r="D565">
        <v>2.0363</v>
      </c>
      <c r="E565">
        <v>0.9809</v>
      </c>
      <c r="F565">
        <v>23.02</v>
      </c>
      <c r="G565">
        <v>26.0372</v>
      </c>
    </row>
    <row r="566" spans="1:7">
      <c r="A566" t="s">
        <v>1135</v>
      </c>
      <c r="B566" t="s">
        <v>1136</v>
      </c>
      <c r="C566">
        <v>2507224792.7</v>
      </c>
      <c r="D566">
        <v>28.6156</v>
      </c>
      <c r="E566">
        <v>1.2842</v>
      </c>
      <c r="F566">
        <v>8.289</v>
      </c>
      <c r="G566">
        <v>38.1889</v>
      </c>
    </row>
    <row r="567" spans="1:7">
      <c r="A567" t="s">
        <v>1137</v>
      </c>
      <c r="B567" t="s">
        <v>1138</v>
      </c>
      <c r="C567">
        <v>2845899055.8</v>
      </c>
      <c r="D567">
        <v>2.5134</v>
      </c>
      <c r="E567">
        <v>3.1205</v>
      </c>
      <c r="F567">
        <v>8.5285</v>
      </c>
      <c r="G567">
        <v>14.1625</v>
      </c>
    </row>
    <row r="568" spans="1:7">
      <c r="A568" t="s">
        <v>1139</v>
      </c>
      <c r="B568" t="s">
        <v>1140</v>
      </c>
      <c r="C568">
        <v>1929380065.4</v>
      </c>
      <c r="D568">
        <v>46.9576</v>
      </c>
      <c r="E568">
        <v>0</v>
      </c>
      <c r="F568">
        <v>6.841</v>
      </c>
      <c r="G568">
        <v>53.7986</v>
      </c>
    </row>
    <row r="569" spans="1:7">
      <c r="A569" t="s">
        <v>1141</v>
      </c>
      <c r="B569" t="s">
        <v>1142</v>
      </c>
      <c r="C569">
        <v>1237755636.7</v>
      </c>
      <c r="D569">
        <v>26.8304</v>
      </c>
      <c r="E569">
        <v>6.1437</v>
      </c>
      <c r="F569">
        <v>1.0421</v>
      </c>
      <c r="G569">
        <v>34.0163</v>
      </c>
    </row>
    <row r="570" spans="1:7">
      <c r="A570" t="s">
        <v>1143</v>
      </c>
      <c r="B570" t="s">
        <v>1144</v>
      </c>
      <c r="C570">
        <v>2228449553.37</v>
      </c>
      <c r="D570">
        <v>40.0126</v>
      </c>
      <c r="E570">
        <v>3.9736</v>
      </c>
      <c r="F570">
        <v>6.6617</v>
      </c>
      <c r="G570">
        <v>50.6478</v>
      </c>
    </row>
    <row r="571" spans="1:7">
      <c r="A571" t="s">
        <v>1145</v>
      </c>
      <c r="B571" t="s">
        <v>1146</v>
      </c>
      <c r="C571">
        <v>2532384000</v>
      </c>
      <c r="D571">
        <v>6.4917</v>
      </c>
      <c r="E571">
        <v>3.9124</v>
      </c>
      <c r="F571">
        <v>9.0534</v>
      </c>
      <c r="G571">
        <v>19.4574</v>
      </c>
    </row>
    <row r="572" spans="1:7">
      <c r="A572" t="s">
        <v>1147</v>
      </c>
      <c r="B572" t="s">
        <v>1148</v>
      </c>
      <c r="C572">
        <v>2655523578.69</v>
      </c>
      <c r="D572">
        <v>0</v>
      </c>
      <c r="E572">
        <v>33.1303</v>
      </c>
      <c r="F572">
        <v>8.6286</v>
      </c>
      <c r="G572">
        <v>41.7588</v>
      </c>
    </row>
    <row r="573" spans="1:7">
      <c r="A573" t="s">
        <v>1149</v>
      </c>
      <c r="B573" t="s">
        <v>1150</v>
      </c>
      <c r="C573">
        <v>2922666681.28</v>
      </c>
      <c r="D573">
        <v>0</v>
      </c>
      <c r="E573">
        <v>6.7579</v>
      </c>
      <c r="F573">
        <v>11.933</v>
      </c>
      <c r="G573">
        <v>18.6909</v>
      </c>
    </row>
    <row r="574" spans="1:7">
      <c r="A574" t="s">
        <v>1151</v>
      </c>
      <c r="B574" t="s">
        <v>1152</v>
      </c>
      <c r="C574">
        <v>2174431320</v>
      </c>
      <c r="D574">
        <v>0</v>
      </c>
      <c r="E574">
        <v>0</v>
      </c>
      <c r="F574">
        <v>52.4781</v>
      </c>
      <c r="G574">
        <v>52.4781</v>
      </c>
    </row>
    <row r="575" spans="1:7">
      <c r="A575" t="s">
        <v>1153</v>
      </c>
      <c r="B575" t="s">
        <v>1154</v>
      </c>
      <c r="C575">
        <v>1138781500</v>
      </c>
      <c r="D575">
        <v>23.1339</v>
      </c>
      <c r="E575">
        <v>0</v>
      </c>
      <c r="F575">
        <v>16.9034</v>
      </c>
      <c r="G575">
        <v>40.0373</v>
      </c>
    </row>
    <row r="576" spans="1:7">
      <c r="A576" t="s">
        <v>1155</v>
      </c>
      <c r="B576" t="s">
        <v>1156</v>
      </c>
      <c r="C576">
        <v>1414334545.53</v>
      </c>
      <c r="D576">
        <v>48.9158</v>
      </c>
      <c r="E576">
        <v>0</v>
      </c>
      <c r="F576">
        <v>5.848</v>
      </c>
      <c r="G576">
        <v>54.7638</v>
      </c>
    </row>
    <row r="577" spans="1:7">
      <c r="A577" t="s">
        <v>1157</v>
      </c>
      <c r="B577" t="s">
        <v>1158</v>
      </c>
      <c r="C577">
        <v>1636807952</v>
      </c>
      <c r="D577">
        <v>23.8605</v>
      </c>
      <c r="E577">
        <v>0</v>
      </c>
      <c r="F577">
        <v>17.976</v>
      </c>
      <c r="G577">
        <v>41.8365</v>
      </c>
    </row>
    <row r="578" spans="1:7">
      <c r="A578" t="s">
        <v>1159</v>
      </c>
      <c r="B578" t="s">
        <v>1160</v>
      </c>
      <c r="C578">
        <v>1956783322.5</v>
      </c>
      <c r="D578">
        <v>26.4903</v>
      </c>
      <c r="E578">
        <v>0</v>
      </c>
      <c r="F578">
        <v>12.4279</v>
      </c>
      <c r="G578">
        <v>38.9182</v>
      </c>
    </row>
    <row r="579" spans="1:7">
      <c r="A579" t="s">
        <v>1161</v>
      </c>
      <c r="B579" t="s">
        <v>1162</v>
      </c>
      <c r="C579">
        <v>2744976620.58</v>
      </c>
      <c r="D579">
        <v>11.5017</v>
      </c>
      <c r="E579">
        <v>7.1301</v>
      </c>
      <c r="F579">
        <v>11.3007</v>
      </c>
      <c r="G579">
        <v>29.9324</v>
      </c>
    </row>
    <row r="580" spans="1:7">
      <c r="A580" t="s">
        <v>1163</v>
      </c>
      <c r="B580" t="s">
        <v>1164</v>
      </c>
      <c r="C580">
        <v>2804224552.12</v>
      </c>
      <c r="D580">
        <v>0</v>
      </c>
      <c r="E580">
        <v>1.2533</v>
      </c>
      <c r="F580">
        <v>52.6784</v>
      </c>
      <c r="G580">
        <v>53.9318</v>
      </c>
    </row>
    <row r="581" spans="1:7">
      <c r="A581" t="s">
        <v>1165</v>
      </c>
      <c r="B581" t="s">
        <v>1166</v>
      </c>
      <c r="C581">
        <v>2314231920</v>
      </c>
      <c r="D581">
        <v>0</v>
      </c>
      <c r="E581">
        <v>17.3539</v>
      </c>
      <c r="F581">
        <v>49.9283</v>
      </c>
      <c r="G581">
        <v>67.2822</v>
      </c>
    </row>
    <row r="582" spans="1:7">
      <c r="A582" t="s">
        <v>1167</v>
      </c>
      <c r="B582" t="s">
        <v>1168</v>
      </c>
      <c r="C582">
        <v>2094681600</v>
      </c>
      <c r="D582">
        <v>35.9502</v>
      </c>
      <c r="E582">
        <v>0</v>
      </c>
      <c r="F582">
        <v>6.9655</v>
      </c>
      <c r="G582">
        <v>42.9157</v>
      </c>
    </row>
    <row r="583" spans="1:7">
      <c r="A583" t="s">
        <v>1169</v>
      </c>
      <c r="B583" t="s">
        <v>1170</v>
      </c>
      <c r="C583">
        <v>1472868000</v>
      </c>
      <c r="D583">
        <v>18.9622</v>
      </c>
      <c r="E583">
        <v>0</v>
      </c>
      <c r="F583">
        <v>1.7722</v>
      </c>
      <c r="G583">
        <v>20.7345</v>
      </c>
    </row>
    <row r="584" spans="1:7">
      <c r="A584" t="s">
        <v>1171</v>
      </c>
      <c r="B584" t="s">
        <v>1172</v>
      </c>
      <c r="C584">
        <v>2147059200</v>
      </c>
      <c r="D584">
        <v>39.5261</v>
      </c>
      <c r="E584">
        <v>0.6601</v>
      </c>
      <c r="F584">
        <v>2.6686</v>
      </c>
      <c r="G584">
        <v>42.8548</v>
      </c>
    </row>
    <row r="585" spans="1:7">
      <c r="A585" t="s">
        <v>1173</v>
      </c>
      <c r="B585" t="s">
        <v>1174</v>
      </c>
      <c r="C585">
        <v>2552144722.6</v>
      </c>
      <c r="D585">
        <v>0.9903</v>
      </c>
      <c r="E585">
        <v>0</v>
      </c>
      <c r="F585">
        <v>23.3975</v>
      </c>
      <c r="G585">
        <v>24.3878</v>
      </c>
    </row>
    <row r="586" spans="1:7">
      <c r="A586" t="s">
        <v>1175</v>
      </c>
      <c r="B586" t="s">
        <v>1176</v>
      </c>
      <c r="C586">
        <v>2522586343.13</v>
      </c>
      <c r="D586">
        <v>25.0072</v>
      </c>
      <c r="E586">
        <v>0</v>
      </c>
      <c r="F586">
        <v>12.2191</v>
      </c>
      <c r="G586">
        <v>37.2263</v>
      </c>
    </row>
    <row r="587" spans="1:7">
      <c r="A587" t="s">
        <v>1177</v>
      </c>
      <c r="B587" t="s">
        <v>1178</v>
      </c>
      <c r="C587">
        <v>2090094993</v>
      </c>
      <c r="D587">
        <v>0.7665</v>
      </c>
      <c r="E587">
        <v>1.7502</v>
      </c>
      <c r="F587">
        <v>44.6583</v>
      </c>
      <c r="G587">
        <v>47.1749</v>
      </c>
    </row>
    <row r="588" spans="1:7">
      <c r="A588" t="s">
        <v>1179</v>
      </c>
      <c r="B588" t="s">
        <v>1180</v>
      </c>
      <c r="C588">
        <v>1699076200.24</v>
      </c>
      <c r="D588">
        <v>2.0829</v>
      </c>
      <c r="E588">
        <v>0</v>
      </c>
      <c r="F588">
        <v>13.749</v>
      </c>
      <c r="G588">
        <v>15.8319</v>
      </c>
    </row>
    <row r="589" spans="1:7">
      <c r="A589" t="s">
        <v>1181</v>
      </c>
      <c r="B589" t="s">
        <v>1182</v>
      </c>
      <c r="C589">
        <v>2831746430.88</v>
      </c>
      <c r="D589">
        <v>58.2572</v>
      </c>
      <c r="E589">
        <v>0</v>
      </c>
      <c r="F589">
        <v>6.8702</v>
      </c>
      <c r="G589">
        <v>65.1275</v>
      </c>
    </row>
    <row r="590" spans="1:7">
      <c r="A590" t="s">
        <v>1183</v>
      </c>
      <c r="B590" t="s">
        <v>1184</v>
      </c>
      <c r="C590">
        <v>2803726758.56</v>
      </c>
      <c r="D590">
        <v>28.9408</v>
      </c>
      <c r="E590">
        <v>1.2359</v>
      </c>
      <c r="F590">
        <v>9.0055</v>
      </c>
      <c r="G590">
        <v>39.1822</v>
      </c>
    </row>
    <row r="591" spans="1:7">
      <c r="A591" t="s">
        <v>1185</v>
      </c>
      <c r="B591" t="s">
        <v>1186</v>
      </c>
      <c r="C591">
        <v>2905567632</v>
      </c>
      <c r="D591">
        <v>47.683</v>
      </c>
      <c r="E591">
        <v>1.139</v>
      </c>
      <c r="F591">
        <v>2.4719</v>
      </c>
      <c r="G591">
        <v>51.2939</v>
      </c>
    </row>
    <row r="592" spans="1:7">
      <c r="A592" t="s">
        <v>1187</v>
      </c>
      <c r="B592" t="s">
        <v>1188</v>
      </c>
      <c r="C592">
        <v>2131952344.83</v>
      </c>
      <c r="D592">
        <v>33.4986</v>
      </c>
      <c r="E592">
        <v>0</v>
      </c>
      <c r="F592">
        <v>19.9282</v>
      </c>
      <c r="G592">
        <v>53.4268</v>
      </c>
    </row>
    <row r="593" spans="1:7">
      <c r="A593" t="s">
        <v>1189</v>
      </c>
      <c r="B593" t="s">
        <v>1190</v>
      </c>
      <c r="C593">
        <v>1971085452</v>
      </c>
      <c r="D593">
        <v>9.8529</v>
      </c>
      <c r="E593">
        <v>0</v>
      </c>
      <c r="F593">
        <v>33.073</v>
      </c>
      <c r="G593">
        <v>42.9259</v>
      </c>
    </row>
    <row r="594" spans="1:7">
      <c r="A594" t="s">
        <v>1191</v>
      </c>
      <c r="B594" t="s">
        <v>1192</v>
      </c>
      <c r="C594">
        <v>2153906671.32</v>
      </c>
      <c r="D594">
        <v>13.0422</v>
      </c>
      <c r="E594">
        <v>2.8662</v>
      </c>
      <c r="F594">
        <v>5.8371</v>
      </c>
      <c r="G594">
        <v>21.7455</v>
      </c>
    </row>
    <row r="595" spans="1:7">
      <c r="A595" t="s">
        <v>1193</v>
      </c>
      <c r="B595" t="s">
        <v>1194</v>
      </c>
      <c r="C595">
        <v>1665120875.25</v>
      </c>
      <c r="D595">
        <v>44.7201</v>
      </c>
      <c r="E595">
        <v>0</v>
      </c>
      <c r="F595">
        <v>5.5422</v>
      </c>
      <c r="G595">
        <v>50.2622</v>
      </c>
    </row>
    <row r="596" spans="1:7">
      <c r="A596" t="s">
        <v>1195</v>
      </c>
      <c r="B596" t="s">
        <v>1196</v>
      </c>
      <c r="C596">
        <v>1375954690.68</v>
      </c>
      <c r="D596">
        <v>36.3644</v>
      </c>
      <c r="E596">
        <v>0</v>
      </c>
      <c r="F596">
        <v>12.9113</v>
      </c>
      <c r="G596">
        <v>49.2757</v>
      </c>
    </row>
    <row r="597" spans="1:7">
      <c r="A597" t="s">
        <v>1197</v>
      </c>
      <c r="B597" t="s">
        <v>1198</v>
      </c>
      <c r="C597">
        <v>1820160000</v>
      </c>
      <c r="D597">
        <v>1.2228</v>
      </c>
      <c r="E597">
        <v>0</v>
      </c>
      <c r="F597">
        <v>19.0352</v>
      </c>
      <c r="G597">
        <v>20.258</v>
      </c>
    </row>
    <row r="598" spans="1:7">
      <c r="A598" t="s">
        <v>1199</v>
      </c>
      <c r="B598" t="s">
        <v>1200</v>
      </c>
      <c r="C598">
        <v>2227000000</v>
      </c>
      <c r="D598">
        <v>51.4404</v>
      </c>
      <c r="E598">
        <v>0</v>
      </c>
      <c r="F598">
        <v>11.14</v>
      </c>
      <c r="G598">
        <v>62.5805</v>
      </c>
    </row>
    <row r="599" spans="1:7">
      <c r="A599" t="s">
        <v>1201</v>
      </c>
      <c r="B599" t="s">
        <v>1202</v>
      </c>
      <c r="C599">
        <v>2775000000</v>
      </c>
      <c r="D599">
        <v>12.3246</v>
      </c>
      <c r="E599">
        <v>0</v>
      </c>
      <c r="F599">
        <v>6.0208</v>
      </c>
      <c r="G599">
        <v>18.3453</v>
      </c>
    </row>
    <row r="600" spans="1:7">
      <c r="A600" t="s">
        <v>1203</v>
      </c>
      <c r="B600" t="s">
        <v>1204</v>
      </c>
      <c r="C600">
        <v>2324000000</v>
      </c>
      <c r="D600">
        <v>47.0925</v>
      </c>
      <c r="E600">
        <v>0</v>
      </c>
      <c r="F600">
        <v>10.6588</v>
      </c>
      <c r="G600">
        <v>57.7513</v>
      </c>
    </row>
    <row r="601" spans="1:7">
      <c r="A601" t="s">
        <v>1205</v>
      </c>
      <c r="B601" t="s">
        <v>1206</v>
      </c>
      <c r="C601">
        <v>1509341400</v>
      </c>
      <c r="D601">
        <v>34.5818</v>
      </c>
      <c r="E601">
        <v>2.7761</v>
      </c>
      <c r="F601">
        <v>9.8834</v>
      </c>
      <c r="G601">
        <v>47.2413</v>
      </c>
    </row>
    <row r="602" spans="1:7">
      <c r="A602" t="s">
        <v>1207</v>
      </c>
      <c r="B602" t="s">
        <v>1208</v>
      </c>
      <c r="C602">
        <v>2021578874.48</v>
      </c>
      <c r="D602">
        <v>38.4739</v>
      </c>
      <c r="E602">
        <v>0</v>
      </c>
      <c r="F602">
        <v>5.4426</v>
      </c>
      <c r="G602">
        <v>43.9165</v>
      </c>
    </row>
    <row r="603" spans="1:7">
      <c r="A603" t="s">
        <v>1209</v>
      </c>
      <c r="B603" t="s">
        <v>1210</v>
      </c>
      <c r="C603">
        <v>2725961920</v>
      </c>
      <c r="D603">
        <v>12.8153</v>
      </c>
      <c r="E603">
        <v>12.3527</v>
      </c>
      <c r="F603">
        <v>2.3482</v>
      </c>
      <c r="G603">
        <v>27.5162</v>
      </c>
    </row>
    <row r="604" spans="1:7">
      <c r="A604" t="s">
        <v>1211</v>
      </c>
      <c r="B604" t="s">
        <v>1212</v>
      </c>
      <c r="C604">
        <v>2283687876.46</v>
      </c>
      <c r="D604">
        <v>8.7998</v>
      </c>
      <c r="E604">
        <v>0</v>
      </c>
      <c r="F604">
        <v>8.2</v>
      </c>
      <c r="G604">
        <v>16.9998</v>
      </c>
    </row>
    <row r="605" spans="1:7">
      <c r="A605" t="s">
        <v>1213</v>
      </c>
      <c r="B605" t="s">
        <v>1214</v>
      </c>
      <c r="C605">
        <v>2537924215.32</v>
      </c>
      <c r="D605">
        <v>27.9307</v>
      </c>
      <c r="E605">
        <v>8.5915</v>
      </c>
      <c r="F605">
        <v>5.0397</v>
      </c>
      <c r="G605">
        <v>41.5619</v>
      </c>
    </row>
    <row r="606" spans="1:7">
      <c r="A606" t="s">
        <v>1215</v>
      </c>
      <c r="B606" t="s">
        <v>1216</v>
      </c>
      <c r="C606">
        <v>2551446000</v>
      </c>
      <c r="D606">
        <v>12.2565</v>
      </c>
      <c r="E606">
        <v>0</v>
      </c>
      <c r="F606">
        <v>40.8487</v>
      </c>
      <c r="G606">
        <v>53.1052</v>
      </c>
    </row>
    <row r="607" spans="1:7">
      <c r="A607" t="s">
        <v>1217</v>
      </c>
      <c r="B607" t="s">
        <v>1218</v>
      </c>
      <c r="C607">
        <v>2317000000</v>
      </c>
      <c r="D607">
        <v>29.99</v>
      </c>
      <c r="E607">
        <v>1.5617</v>
      </c>
      <c r="F607">
        <v>33.7355</v>
      </c>
      <c r="G607">
        <v>65.2871</v>
      </c>
    </row>
    <row r="608" spans="1:7">
      <c r="A608" t="s">
        <v>1219</v>
      </c>
      <c r="B608" t="s">
        <v>1220</v>
      </c>
      <c r="C608">
        <v>2943272588.79</v>
      </c>
      <c r="D608">
        <v>42.0689</v>
      </c>
      <c r="E608">
        <v>1.9891</v>
      </c>
      <c r="F608">
        <v>5.332</v>
      </c>
      <c r="G608">
        <v>49.39</v>
      </c>
    </row>
    <row r="609" spans="1:7">
      <c r="A609" t="s">
        <v>1221</v>
      </c>
      <c r="B609" t="s">
        <v>1222</v>
      </c>
      <c r="C609">
        <v>2920570550</v>
      </c>
      <c r="D609">
        <v>15.4122</v>
      </c>
      <c r="E609">
        <v>1.7275</v>
      </c>
      <c r="F609">
        <v>12.6001</v>
      </c>
      <c r="G609">
        <v>29.7398</v>
      </c>
    </row>
    <row r="610" spans="1:7">
      <c r="A610" t="s">
        <v>1223</v>
      </c>
      <c r="B610" t="s">
        <v>1224</v>
      </c>
      <c r="C610">
        <v>2027677144.04</v>
      </c>
      <c r="D610">
        <v>0</v>
      </c>
      <c r="E610">
        <v>0</v>
      </c>
      <c r="F610">
        <v>25.2209</v>
      </c>
      <c r="G610">
        <v>25.2209</v>
      </c>
    </row>
    <row r="611" spans="1:7">
      <c r="A611" t="s">
        <v>1225</v>
      </c>
      <c r="B611" t="s">
        <v>1226</v>
      </c>
      <c r="C611">
        <v>2179256014</v>
      </c>
      <c r="D611">
        <v>53.0396</v>
      </c>
      <c r="E611">
        <v>0</v>
      </c>
      <c r="F611">
        <v>4.2573</v>
      </c>
      <c r="G611">
        <v>57.2969</v>
      </c>
    </row>
    <row r="612" spans="1:7">
      <c r="A612" t="s">
        <v>1227</v>
      </c>
      <c r="B612" t="s">
        <v>1228</v>
      </c>
      <c r="C612">
        <v>1757280000</v>
      </c>
      <c r="D612">
        <v>3.1429</v>
      </c>
      <c r="E612">
        <v>0.331</v>
      </c>
      <c r="F612">
        <v>66.5716</v>
      </c>
      <c r="G612">
        <v>70.0455</v>
      </c>
    </row>
    <row r="613" spans="1:7">
      <c r="A613" t="s">
        <v>1229</v>
      </c>
      <c r="B613" t="s">
        <v>1230</v>
      </c>
      <c r="C613">
        <v>2578871350</v>
      </c>
      <c r="D613">
        <v>21.6228</v>
      </c>
      <c r="E613">
        <v>0</v>
      </c>
      <c r="F613">
        <v>7.7391</v>
      </c>
      <c r="G613">
        <v>29.3618</v>
      </c>
    </row>
    <row r="614" spans="1:7">
      <c r="A614" t="s">
        <v>1231</v>
      </c>
      <c r="B614" t="s">
        <v>1232</v>
      </c>
      <c r="C614">
        <v>2854595876.15</v>
      </c>
      <c r="D614">
        <v>30.6041</v>
      </c>
      <c r="E614">
        <v>0</v>
      </c>
      <c r="F614">
        <v>12.731</v>
      </c>
      <c r="G614">
        <v>43.3351</v>
      </c>
    </row>
    <row r="615" spans="1:7">
      <c r="A615" t="s">
        <v>1233</v>
      </c>
      <c r="B615" t="s">
        <v>1234</v>
      </c>
      <c r="C615">
        <v>1561943104</v>
      </c>
      <c r="D615">
        <v>1.3684</v>
      </c>
      <c r="E615">
        <v>0</v>
      </c>
      <c r="F615">
        <v>23.9133</v>
      </c>
      <c r="G615">
        <v>25.2817</v>
      </c>
    </row>
    <row r="616" spans="1:7">
      <c r="A616" t="s">
        <v>1235</v>
      </c>
      <c r="B616" t="s">
        <v>1236</v>
      </c>
      <c r="C616">
        <v>1830842000</v>
      </c>
      <c r="D616">
        <v>29.9653</v>
      </c>
      <c r="E616">
        <v>0.875</v>
      </c>
      <c r="F616">
        <v>9.4896</v>
      </c>
      <c r="G616">
        <v>40.33</v>
      </c>
    </row>
    <row r="617" spans="1:7">
      <c r="A617" t="s">
        <v>1237</v>
      </c>
      <c r="B617" t="s">
        <v>1238</v>
      </c>
      <c r="C617">
        <v>2575253380</v>
      </c>
      <c r="D617">
        <v>4.9826</v>
      </c>
      <c r="E617">
        <v>1.1765</v>
      </c>
      <c r="F617">
        <v>6.3876</v>
      </c>
      <c r="G617">
        <v>12.5468</v>
      </c>
    </row>
    <row r="618" spans="1:7">
      <c r="A618" t="s">
        <v>1239</v>
      </c>
      <c r="B618" t="s">
        <v>1240</v>
      </c>
      <c r="C618">
        <v>2196480000</v>
      </c>
      <c r="D618">
        <v>13.4757</v>
      </c>
      <c r="E618">
        <v>0</v>
      </c>
      <c r="F618">
        <v>29.1559</v>
      </c>
      <c r="G618">
        <v>42.6315</v>
      </c>
    </row>
    <row r="619" spans="1:7">
      <c r="A619" t="s">
        <v>1241</v>
      </c>
      <c r="B619" t="s">
        <v>1242</v>
      </c>
      <c r="C619">
        <v>2610307937.04</v>
      </c>
      <c r="D619">
        <v>29.7428</v>
      </c>
      <c r="E619">
        <v>0.7573</v>
      </c>
      <c r="F619">
        <v>9.3887</v>
      </c>
      <c r="G619">
        <v>39.8888</v>
      </c>
    </row>
    <row r="620" spans="1:7">
      <c r="A620" t="s">
        <v>1243</v>
      </c>
      <c r="B620" t="s">
        <v>1244</v>
      </c>
      <c r="C620">
        <v>2527668935</v>
      </c>
      <c r="D620">
        <v>14.9822</v>
      </c>
      <c r="E620">
        <v>2.5102</v>
      </c>
      <c r="F620">
        <v>12.9505</v>
      </c>
      <c r="G620">
        <v>30.4429</v>
      </c>
    </row>
    <row r="621" spans="1:7">
      <c r="A621" t="s">
        <v>1245</v>
      </c>
      <c r="B621" t="s">
        <v>1246</v>
      </c>
      <c r="C621">
        <v>2250560000</v>
      </c>
      <c r="D621">
        <v>30.0585</v>
      </c>
      <c r="E621">
        <v>0</v>
      </c>
      <c r="F621">
        <v>16.4683</v>
      </c>
      <c r="G621">
        <v>46.5268</v>
      </c>
    </row>
    <row r="622" spans="1:7">
      <c r="A622" t="s">
        <v>1247</v>
      </c>
      <c r="B622" t="s">
        <v>1248</v>
      </c>
      <c r="C622">
        <v>2587479426.46</v>
      </c>
      <c r="D622">
        <v>0</v>
      </c>
      <c r="E622">
        <v>2.5577</v>
      </c>
      <c r="F622">
        <v>14.2876</v>
      </c>
      <c r="G622">
        <v>16.8453</v>
      </c>
    </row>
    <row r="623" spans="1:7">
      <c r="A623" t="s">
        <v>1249</v>
      </c>
      <c r="B623" t="s">
        <v>1250</v>
      </c>
      <c r="C623">
        <v>2036000000</v>
      </c>
      <c r="D623">
        <v>13.7369</v>
      </c>
      <c r="E623">
        <v>0.6573</v>
      </c>
      <c r="F623">
        <v>16.7053</v>
      </c>
      <c r="G623">
        <v>31.0995</v>
      </c>
    </row>
    <row r="624" spans="1:7">
      <c r="A624" t="s">
        <v>1251</v>
      </c>
      <c r="B624" t="s">
        <v>1252</v>
      </c>
      <c r="C624">
        <v>2786739788.4</v>
      </c>
      <c r="D624">
        <v>63.2098</v>
      </c>
      <c r="E624">
        <v>0</v>
      </c>
      <c r="F624">
        <v>9.7146</v>
      </c>
      <c r="G624">
        <v>72.9244</v>
      </c>
    </row>
    <row r="625" spans="1:7">
      <c r="A625" t="s">
        <v>1253</v>
      </c>
      <c r="B625" t="s">
        <v>1254</v>
      </c>
      <c r="C625">
        <v>2923601564.6</v>
      </c>
      <c r="D625">
        <v>3.443</v>
      </c>
      <c r="E625">
        <v>0</v>
      </c>
      <c r="F625">
        <v>12.6431</v>
      </c>
      <c r="G625">
        <v>16.0861</v>
      </c>
    </row>
    <row r="626" spans="1:7">
      <c r="A626" t="s">
        <v>1255</v>
      </c>
      <c r="B626" t="s">
        <v>1256</v>
      </c>
      <c r="C626">
        <v>2847754696.57</v>
      </c>
      <c r="D626">
        <v>0</v>
      </c>
      <c r="E626">
        <v>9.1258</v>
      </c>
      <c r="F626">
        <v>14.1243</v>
      </c>
      <c r="G626">
        <v>23.2501</v>
      </c>
    </row>
    <row r="627" spans="1:7">
      <c r="A627" t="s">
        <v>1257</v>
      </c>
      <c r="B627" t="s">
        <v>1258</v>
      </c>
      <c r="C627">
        <v>1867649000</v>
      </c>
      <c r="D627">
        <v>9.768</v>
      </c>
      <c r="E627">
        <v>0.7978</v>
      </c>
      <c r="F627">
        <v>9.6084</v>
      </c>
      <c r="G627">
        <v>20.1743</v>
      </c>
    </row>
    <row r="628" spans="1:7">
      <c r="A628" t="s">
        <v>1259</v>
      </c>
      <c r="B628" t="s">
        <v>1260</v>
      </c>
      <c r="C628">
        <v>1805440048</v>
      </c>
      <c r="D628">
        <v>6.9172</v>
      </c>
      <c r="E628">
        <v>7.2631</v>
      </c>
      <c r="F628">
        <v>11.5863</v>
      </c>
      <c r="G628">
        <v>25.7665</v>
      </c>
    </row>
    <row r="629" spans="1:7">
      <c r="A629" t="s">
        <v>1261</v>
      </c>
      <c r="B629" t="s">
        <v>1262</v>
      </c>
      <c r="C629">
        <v>2767460012.42</v>
      </c>
      <c r="D629">
        <v>0</v>
      </c>
      <c r="E629">
        <v>2.9505</v>
      </c>
      <c r="F629">
        <v>16.0582</v>
      </c>
      <c r="G629">
        <v>19.0088</v>
      </c>
    </row>
    <row r="630" spans="1:7">
      <c r="A630" t="s">
        <v>1263</v>
      </c>
      <c r="B630" t="s">
        <v>1264</v>
      </c>
      <c r="C630">
        <v>2915232139.26</v>
      </c>
      <c r="D630">
        <v>7.1367</v>
      </c>
      <c r="E630">
        <v>0</v>
      </c>
      <c r="F630">
        <v>49.8181</v>
      </c>
      <c r="G630">
        <v>56.9548</v>
      </c>
    </row>
    <row r="631" spans="1:7">
      <c r="A631" t="s">
        <v>1265</v>
      </c>
      <c r="B631" t="s">
        <v>1266</v>
      </c>
      <c r="C631">
        <v>2820000000</v>
      </c>
      <c r="D631">
        <v>8.9061</v>
      </c>
      <c r="E631">
        <v>0</v>
      </c>
      <c r="F631">
        <v>7.1099</v>
      </c>
      <c r="G631">
        <v>16.016</v>
      </c>
    </row>
    <row r="632" spans="1:7">
      <c r="A632" t="s">
        <v>1267</v>
      </c>
      <c r="B632" t="s">
        <v>1268</v>
      </c>
      <c r="C632">
        <v>2944153880.98</v>
      </c>
      <c r="D632">
        <v>39.6963</v>
      </c>
      <c r="E632">
        <v>0.4501</v>
      </c>
      <c r="F632">
        <v>7.8692</v>
      </c>
      <c r="G632">
        <v>48.0156</v>
      </c>
    </row>
    <row r="633" spans="1:7">
      <c r="A633" t="s">
        <v>1269</v>
      </c>
      <c r="B633" t="s">
        <v>1270</v>
      </c>
      <c r="C633">
        <v>2230541245.44</v>
      </c>
      <c r="D633">
        <v>2.2206</v>
      </c>
      <c r="E633">
        <v>0</v>
      </c>
      <c r="F633">
        <v>56.0891</v>
      </c>
      <c r="G633">
        <v>58.3097</v>
      </c>
    </row>
    <row r="634" spans="1:7">
      <c r="A634" t="s">
        <v>1271</v>
      </c>
      <c r="B634" t="s">
        <v>1272</v>
      </c>
      <c r="C634">
        <v>2819255400</v>
      </c>
      <c r="D634">
        <v>2.296</v>
      </c>
      <c r="E634">
        <v>3.0437</v>
      </c>
      <c r="F634">
        <v>9.1748</v>
      </c>
      <c r="G634">
        <v>14.5145</v>
      </c>
    </row>
    <row r="635" spans="1:7">
      <c r="A635" t="s">
        <v>1273</v>
      </c>
      <c r="B635" t="s">
        <v>1274</v>
      </c>
      <c r="C635">
        <v>2832201780.59</v>
      </c>
      <c r="D635">
        <v>4.8251</v>
      </c>
      <c r="E635">
        <v>12.8248</v>
      </c>
      <c r="F635">
        <v>2.9252</v>
      </c>
      <c r="G635">
        <v>20.575</v>
      </c>
    </row>
    <row r="636" spans="1:7">
      <c r="A636" t="s">
        <v>1275</v>
      </c>
      <c r="B636" t="s">
        <v>1276</v>
      </c>
      <c r="C636">
        <v>2108985296.64</v>
      </c>
      <c r="D636">
        <v>62.6118</v>
      </c>
      <c r="E636">
        <v>0</v>
      </c>
      <c r="F636">
        <v>3.3363</v>
      </c>
      <c r="G636">
        <v>65.9482</v>
      </c>
    </row>
    <row r="637" spans="1:7">
      <c r="A637" t="s">
        <v>1277</v>
      </c>
      <c r="B637" t="s">
        <v>1278</v>
      </c>
      <c r="C637">
        <v>2132544000</v>
      </c>
      <c r="D637">
        <v>33.672</v>
      </c>
      <c r="E637">
        <v>0</v>
      </c>
      <c r="F637">
        <v>5.2778</v>
      </c>
      <c r="G637">
        <v>38.9498</v>
      </c>
    </row>
    <row r="638" spans="1:7">
      <c r="A638" t="s">
        <v>1279</v>
      </c>
      <c r="B638" t="s">
        <v>1280</v>
      </c>
      <c r="C638">
        <v>2932551609</v>
      </c>
      <c r="D638">
        <v>58.1936</v>
      </c>
      <c r="E638">
        <v>0.3826</v>
      </c>
      <c r="F638">
        <v>7.4847</v>
      </c>
      <c r="G638">
        <v>66.0609</v>
      </c>
    </row>
    <row r="639" spans="1:7">
      <c r="A639" t="s">
        <v>1281</v>
      </c>
      <c r="B639" t="s">
        <v>1282</v>
      </c>
      <c r="C639">
        <v>2687214650</v>
      </c>
      <c r="D639">
        <v>5.6947</v>
      </c>
      <c r="E639">
        <v>2.9866</v>
      </c>
      <c r="F639">
        <v>53.0449</v>
      </c>
      <c r="G639">
        <v>61.7262</v>
      </c>
    </row>
    <row r="640" spans="1:7">
      <c r="A640" t="s">
        <v>1283</v>
      </c>
      <c r="B640" t="s">
        <v>1284</v>
      </c>
      <c r="C640">
        <v>1971000000</v>
      </c>
      <c r="D640">
        <v>19.8544</v>
      </c>
      <c r="E640">
        <v>1.4948</v>
      </c>
      <c r="F640">
        <v>28.1268</v>
      </c>
      <c r="G640">
        <v>49.476</v>
      </c>
    </row>
    <row r="641" spans="1:7">
      <c r="A641" t="s">
        <v>1285</v>
      </c>
      <c r="B641" t="s">
        <v>1286</v>
      </c>
      <c r="C641">
        <v>2698914687.72</v>
      </c>
      <c r="D641">
        <v>13.7633</v>
      </c>
      <c r="E641">
        <v>0</v>
      </c>
      <c r="F641">
        <v>12.8817</v>
      </c>
      <c r="G641">
        <v>26.645</v>
      </c>
    </row>
    <row r="642" spans="1:7">
      <c r="A642" t="s">
        <v>1287</v>
      </c>
      <c r="B642" t="s">
        <v>1288</v>
      </c>
      <c r="C642">
        <v>1806000000</v>
      </c>
      <c r="D642">
        <v>16.1876</v>
      </c>
      <c r="E642">
        <v>0</v>
      </c>
      <c r="F642">
        <v>8.8522</v>
      </c>
      <c r="G642">
        <v>25.0398</v>
      </c>
    </row>
    <row r="643" spans="1:7">
      <c r="A643" t="s">
        <v>1289</v>
      </c>
      <c r="B643" t="s">
        <v>1290</v>
      </c>
      <c r="C643">
        <v>2108000000</v>
      </c>
      <c r="D643">
        <v>11.0792</v>
      </c>
      <c r="E643">
        <v>0.7499</v>
      </c>
      <c r="F643">
        <v>47.0002</v>
      </c>
      <c r="G643">
        <v>58.8293</v>
      </c>
    </row>
    <row r="644" spans="1:7">
      <c r="A644" t="s">
        <v>1291</v>
      </c>
      <c r="B644" t="s">
        <v>1292</v>
      </c>
      <c r="C644">
        <v>1721988120.33</v>
      </c>
      <c r="D644">
        <v>0.9253</v>
      </c>
      <c r="E644">
        <v>2.3431</v>
      </c>
      <c r="F644">
        <v>9.3836</v>
      </c>
      <c r="G644">
        <v>12.652</v>
      </c>
    </row>
    <row r="645" spans="1:7">
      <c r="A645" t="s">
        <v>1293</v>
      </c>
      <c r="B645" t="s">
        <v>1294</v>
      </c>
      <c r="C645">
        <v>197843770.02</v>
      </c>
      <c r="D645">
        <v>17.5176</v>
      </c>
      <c r="E645">
        <v>0</v>
      </c>
      <c r="F645">
        <v>6.9042</v>
      </c>
      <c r="G645">
        <v>24.4218</v>
      </c>
    </row>
    <row r="646" spans="1:7">
      <c r="A646" t="s">
        <v>1295</v>
      </c>
      <c r="B646" t="s">
        <v>1296</v>
      </c>
      <c r="C646">
        <v>1677403980</v>
      </c>
      <c r="D646">
        <v>12.8346</v>
      </c>
      <c r="E646">
        <v>0</v>
      </c>
      <c r="F646">
        <v>9.7301</v>
      </c>
      <c r="G646">
        <v>22.5647</v>
      </c>
    </row>
    <row r="647" spans="1:7">
      <c r="A647" t="s">
        <v>1297</v>
      </c>
      <c r="B647" t="s">
        <v>1298</v>
      </c>
      <c r="C647">
        <v>63783900</v>
      </c>
      <c r="D647">
        <v>27.9836</v>
      </c>
      <c r="E647">
        <v>0</v>
      </c>
      <c r="F647">
        <v>6.5707</v>
      </c>
      <c r="G647">
        <v>34.5543</v>
      </c>
    </row>
    <row r="648" spans="1:7">
      <c r="A648" t="s">
        <v>1299</v>
      </c>
      <c r="B648" t="s">
        <v>1300</v>
      </c>
      <c r="C648">
        <v>1971557120</v>
      </c>
      <c r="D648">
        <v>6.3124</v>
      </c>
      <c r="E648">
        <v>0.9744</v>
      </c>
      <c r="F648">
        <v>38.9333</v>
      </c>
      <c r="G648">
        <v>46.2201</v>
      </c>
    </row>
    <row r="649" spans="1:7">
      <c r="A649" t="s">
        <v>1301</v>
      </c>
      <c r="B649" t="s">
        <v>1302</v>
      </c>
      <c r="C649">
        <v>2859158500</v>
      </c>
      <c r="D649">
        <v>0</v>
      </c>
      <c r="E649">
        <v>0</v>
      </c>
      <c r="F649">
        <v>15.0999</v>
      </c>
      <c r="G649">
        <v>15.0999</v>
      </c>
    </row>
    <row r="650" spans="1:7">
      <c r="A650" t="s">
        <v>1303</v>
      </c>
      <c r="B650" t="s">
        <v>1304</v>
      </c>
      <c r="C650">
        <v>104903600</v>
      </c>
      <c r="D650">
        <v>17.0964</v>
      </c>
      <c r="E650">
        <v>0</v>
      </c>
      <c r="F650">
        <v>4.5596</v>
      </c>
      <c r="G650">
        <v>21.656</v>
      </c>
    </row>
    <row r="651" spans="1:7">
      <c r="A651" t="s">
        <v>1305</v>
      </c>
      <c r="B651" t="s">
        <v>1306</v>
      </c>
      <c r="C651">
        <v>2741486440</v>
      </c>
      <c r="D651">
        <v>65.8706</v>
      </c>
      <c r="E651">
        <v>1.8314</v>
      </c>
      <c r="F651">
        <v>2.2213</v>
      </c>
      <c r="G651">
        <v>69.9232</v>
      </c>
    </row>
    <row r="652" spans="1:7">
      <c r="A652" t="s">
        <v>1307</v>
      </c>
      <c r="B652" t="s">
        <v>1308</v>
      </c>
      <c r="C652">
        <v>2875432146.88</v>
      </c>
      <c r="D652">
        <v>0</v>
      </c>
      <c r="E652">
        <v>2.8002</v>
      </c>
      <c r="F652">
        <v>31.1225</v>
      </c>
      <c r="G652">
        <v>33.9226</v>
      </c>
    </row>
    <row r="653" spans="1:7">
      <c r="A653" t="s">
        <v>1309</v>
      </c>
      <c r="B653" t="s">
        <v>1310</v>
      </c>
      <c r="C653">
        <v>2456794695.18</v>
      </c>
      <c r="D653">
        <v>33.0529</v>
      </c>
      <c r="E653">
        <v>2.049</v>
      </c>
      <c r="F653">
        <v>3.3973</v>
      </c>
      <c r="G653">
        <v>38.4992</v>
      </c>
    </row>
    <row r="654" spans="1:7">
      <c r="A654" t="s">
        <v>1311</v>
      </c>
      <c r="B654" t="s">
        <v>1312</v>
      </c>
      <c r="C654">
        <v>2345656850.25</v>
      </c>
      <c r="D654">
        <v>23.0849</v>
      </c>
      <c r="E654">
        <v>0.8008</v>
      </c>
      <c r="F654">
        <v>13.4171</v>
      </c>
      <c r="G654">
        <v>37.3029</v>
      </c>
    </row>
    <row r="655" spans="1:7">
      <c r="A655" t="s">
        <v>1313</v>
      </c>
      <c r="B655" t="s">
        <v>1314</v>
      </c>
      <c r="C655">
        <v>2313615200</v>
      </c>
      <c r="D655">
        <v>34.5804</v>
      </c>
      <c r="E655">
        <v>0.7461</v>
      </c>
      <c r="F655">
        <v>1.9477</v>
      </c>
      <c r="G655">
        <v>37.2742</v>
      </c>
    </row>
    <row r="656" spans="1:7">
      <c r="A656" t="s">
        <v>1315</v>
      </c>
      <c r="B656" t="s">
        <v>1316</v>
      </c>
      <c r="C656">
        <v>2975686523.65</v>
      </c>
      <c r="D656">
        <v>36.7408</v>
      </c>
      <c r="E656">
        <v>0</v>
      </c>
      <c r="F656">
        <v>8.8263</v>
      </c>
      <c r="G656">
        <v>45.5671</v>
      </c>
    </row>
    <row r="657" spans="1:7">
      <c r="A657" t="s">
        <v>1317</v>
      </c>
      <c r="B657" t="s">
        <v>1318</v>
      </c>
      <c r="C657">
        <v>1454831819.46</v>
      </c>
      <c r="D657">
        <v>31.266</v>
      </c>
      <c r="E657">
        <v>3.2015</v>
      </c>
      <c r="F657">
        <v>6.8553</v>
      </c>
      <c r="G657">
        <v>41.3229</v>
      </c>
    </row>
    <row r="658" spans="1:7">
      <c r="A658" t="s">
        <v>1319</v>
      </c>
      <c r="B658" t="s">
        <v>1320</v>
      </c>
      <c r="C658">
        <v>1956974201</v>
      </c>
      <c r="D658">
        <v>0</v>
      </c>
      <c r="E658">
        <v>0.9861</v>
      </c>
      <c r="F658">
        <v>20.7113</v>
      </c>
      <c r="G658">
        <v>21.6973</v>
      </c>
    </row>
    <row r="659" spans="1:7">
      <c r="A659" t="s">
        <v>1321</v>
      </c>
      <c r="B659" t="s">
        <v>1322</v>
      </c>
      <c r="C659">
        <v>1778026742.25</v>
      </c>
      <c r="D659">
        <v>0</v>
      </c>
      <c r="E659">
        <v>4.0974</v>
      </c>
      <c r="F659">
        <v>9.9526</v>
      </c>
      <c r="G659">
        <v>14.05</v>
      </c>
    </row>
    <row r="660" spans="1:7">
      <c r="A660" t="s">
        <v>1323</v>
      </c>
      <c r="B660" t="s">
        <v>1324</v>
      </c>
      <c r="C660">
        <v>2274282083.52</v>
      </c>
      <c r="D660">
        <v>1.0698</v>
      </c>
      <c r="E660">
        <v>0</v>
      </c>
      <c r="F660">
        <v>12.6158</v>
      </c>
      <c r="G660">
        <v>13.6856</v>
      </c>
    </row>
    <row r="661" spans="1:7">
      <c r="A661" t="s">
        <v>1325</v>
      </c>
      <c r="B661" t="s">
        <v>1326</v>
      </c>
      <c r="C661">
        <v>1907720141.25</v>
      </c>
      <c r="D661">
        <v>5.9033</v>
      </c>
      <c r="E661">
        <v>6.8458</v>
      </c>
      <c r="F661">
        <v>10.3628</v>
      </c>
      <c r="G661">
        <v>23.1119</v>
      </c>
    </row>
    <row r="662" spans="1:7">
      <c r="A662" t="s">
        <v>1327</v>
      </c>
      <c r="B662" t="s">
        <v>1328</v>
      </c>
      <c r="C662">
        <v>2622797907.45</v>
      </c>
      <c r="D662">
        <v>0.9351</v>
      </c>
      <c r="E662">
        <v>0</v>
      </c>
      <c r="F662">
        <v>11.0404</v>
      </c>
      <c r="G662">
        <v>11.9755</v>
      </c>
    </row>
    <row r="663" spans="1:7">
      <c r="A663" t="s">
        <v>1329</v>
      </c>
      <c r="B663" t="s">
        <v>1330</v>
      </c>
      <c r="C663">
        <v>2184463811.6</v>
      </c>
      <c r="D663">
        <v>0.727</v>
      </c>
      <c r="E663">
        <v>2.7278</v>
      </c>
      <c r="F663">
        <v>28.4345</v>
      </c>
      <c r="G663">
        <v>31.8894</v>
      </c>
    </row>
    <row r="664" spans="1:7">
      <c r="A664" t="s">
        <v>1331</v>
      </c>
      <c r="B664" t="s">
        <v>1332</v>
      </c>
      <c r="C664">
        <v>1145488212</v>
      </c>
      <c r="D664">
        <v>0</v>
      </c>
      <c r="E664">
        <v>0</v>
      </c>
      <c r="F664">
        <v>15.6409</v>
      </c>
      <c r="G664">
        <v>15.6409</v>
      </c>
    </row>
    <row r="665" spans="1:7">
      <c r="A665" t="s">
        <v>1333</v>
      </c>
      <c r="B665" t="s">
        <v>1334</v>
      </c>
      <c r="C665">
        <v>1891235403</v>
      </c>
      <c r="D665">
        <v>38.565</v>
      </c>
      <c r="E665">
        <v>5.9665</v>
      </c>
      <c r="F665">
        <v>5.744</v>
      </c>
      <c r="G665">
        <v>50.2755</v>
      </c>
    </row>
    <row r="666" spans="1:7">
      <c r="A666" t="s">
        <v>1335</v>
      </c>
      <c r="B666" t="s">
        <v>1336</v>
      </c>
      <c r="C666">
        <v>2729871849.6</v>
      </c>
      <c r="D666">
        <v>6.0079</v>
      </c>
      <c r="E666">
        <v>5.6478</v>
      </c>
      <c r="F666">
        <v>1.245</v>
      </c>
      <c r="G666">
        <v>12.9008</v>
      </c>
    </row>
    <row r="667" spans="1:7">
      <c r="A667" t="s">
        <v>1337</v>
      </c>
      <c r="B667" t="s">
        <v>1338</v>
      </c>
      <c r="C667">
        <v>2548098904.2</v>
      </c>
      <c r="D667">
        <v>53.545</v>
      </c>
      <c r="E667">
        <v>0.4796</v>
      </c>
      <c r="F667">
        <v>9.3506</v>
      </c>
      <c r="G667">
        <v>63.3752</v>
      </c>
    </row>
    <row r="668" spans="1:7">
      <c r="A668" t="s">
        <v>1339</v>
      </c>
      <c r="B668" t="s">
        <v>1340</v>
      </c>
      <c r="C668">
        <v>1718033515</v>
      </c>
      <c r="D668">
        <v>38.9953</v>
      </c>
      <c r="E668">
        <v>0.4198</v>
      </c>
      <c r="F668">
        <v>4.6909</v>
      </c>
      <c r="G668">
        <v>44.106</v>
      </c>
    </row>
    <row r="669" spans="1:7">
      <c r="A669" t="s">
        <v>1341</v>
      </c>
      <c r="B669" t="s">
        <v>1342</v>
      </c>
      <c r="C669">
        <v>2791516416.44</v>
      </c>
      <c r="D669">
        <v>4.557</v>
      </c>
      <c r="E669">
        <v>7.5617</v>
      </c>
      <c r="F669">
        <v>5.3201</v>
      </c>
      <c r="G669">
        <v>17.4388</v>
      </c>
    </row>
    <row r="670" spans="1:7">
      <c r="A670" t="s">
        <v>1343</v>
      </c>
      <c r="B670" t="s">
        <v>1344</v>
      </c>
      <c r="C670">
        <v>2637726976.68</v>
      </c>
      <c r="D670">
        <v>33.278</v>
      </c>
      <c r="E670">
        <v>4.7825</v>
      </c>
      <c r="F670">
        <v>7.2957</v>
      </c>
      <c r="G670">
        <v>45.3562</v>
      </c>
    </row>
    <row r="671" spans="1:7">
      <c r="A671" t="s">
        <v>1345</v>
      </c>
      <c r="B671" t="s">
        <v>1346</v>
      </c>
      <c r="C671">
        <v>2297246257.5</v>
      </c>
      <c r="D671">
        <v>22.6346</v>
      </c>
      <c r="E671">
        <v>23.266</v>
      </c>
      <c r="F671">
        <v>3.7235</v>
      </c>
      <c r="G671">
        <v>49.6241</v>
      </c>
    </row>
    <row r="672" spans="1:7">
      <c r="A672" t="s">
        <v>1347</v>
      </c>
      <c r="B672" t="s">
        <v>1348</v>
      </c>
      <c r="C672">
        <v>2936370839.04</v>
      </c>
      <c r="D672">
        <v>17.6566</v>
      </c>
      <c r="E672">
        <v>0</v>
      </c>
      <c r="F672">
        <v>13.5248</v>
      </c>
      <c r="G672">
        <v>31.1813</v>
      </c>
    </row>
    <row r="673" spans="1:7">
      <c r="A673" t="s">
        <v>1349</v>
      </c>
      <c r="B673" t="s">
        <v>1350</v>
      </c>
      <c r="C673">
        <v>1400400000</v>
      </c>
      <c r="D673">
        <v>20.3858</v>
      </c>
      <c r="E673">
        <v>0.7667</v>
      </c>
      <c r="F673">
        <v>11.915</v>
      </c>
      <c r="G673">
        <v>33.0674</v>
      </c>
    </row>
    <row r="674" spans="1:7">
      <c r="A674" t="s">
        <v>1351</v>
      </c>
      <c r="B674" t="s">
        <v>1352</v>
      </c>
      <c r="C674">
        <v>1394306490.88</v>
      </c>
      <c r="D674">
        <v>20.5796</v>
      </c>
      <c r="E674">
        <v>3.7449</v>
      </c>
      <c r="F674">
        <v>11.3372</v>
      </c>
      <c r="G674">
        <v>35.6617</v>
      </c>
    </row>
    <row r="675" spans="1:7">
      <c r="A675" t="s">
        <v>1353</v>
      </c>
      <c r="B675" t="s">
        <v>1354</v>
      </c>
      <c r="C675">
        <v>2462407950</v>
      </c>
      <c r="D675">
        <v>16.846</v>
      </c>
      <c r="E675">
        <v>1.0225</v>
      </c>
      <c r="F675">
        <v>18.1861</v>
      </c>
      <c r="G675">
        <v>36.0545</v>
      </c>
    </row>
    <row r="676" spans="1:7">
      <c r="A676" t="s">
        <v>1355</v>
      </c>
      <c r="B676" t="s">
        <v>1356</v>
      </c>
      <c r="C676">
        <v>2676830717.4</v>
      </c>
      <c r="D676">
        <v>4.6823</v>
      </c>
      <c r="E676">
        <v>0.9232</v>
      </c>
      <c r="F676">
        <v>63.7639</v>
      </c>
      <c r="G676">
        <v>69.3694</v>
      </c>
    </row>
    <row r="677" spans="1:7">
      <c r="A677" t="s">
        <v>1357</v>
      </c>
      <c r="B677" t="s">
        <v>1358</v>
      </c>
      <c r="C677">
        <v>1538609400</v>
      </c>
      <c r="D677">
        <v>42.7303</v>
      </c>
      <c r="E677">
        <v>0</v>
      </c>
      <c r="F677">
        <v>4.9395</v>
      </c>
      <c r="G677">
        <v>47.6698</v>
      </c>
    </row>
    <row r="678" spans="1:7">
      <c r="A678" t="s">
        <v>1359</v>
      </c>
      <c r="B678" t="s">
        <v>1360</v>
      </c>
      <c r="C678">
        <v>2995452707.2</v>
      </c>
      <c r="D678">
        <v>2.6563</v>
      </c>
      <c r="E678">
        <v>0</v>
      </c>
      <c r="F678">
        <v>25.0191</v>
      </c>
      <c r="G678">
        <v>27.6754</v>
      </c>
    </row>
    <row r="679" spans="1:7">
      <c r="A679" t="s">
        <v>1361</v>
      </c>
      <c r="B679" t="s">
        <v>1362</v>
      </c>
      <c r="C679">
        <v>2252160000</v>
      </c>
      <c r="D679">
        <v>69.4068</v>
      </c>
      <c r="E679">
        <v>0</v>
      </c>
      <c r="F679">
        <v>8.7092</v>
      </c>
      <c r="G679">
        <v>78.116</v>
      </c>
    </row>
    <row r="680" spans="1:7">
      <c r="A680" t="s">
        <v>1363</v>
      </c>
      <c r="B680" t="s">
        <v>1364</v>
      </c>
      <c r="C680">
        <v>2005086000</v>
      </c>
      <c r="D680">
        <v>48.7922</v>
      </c>
      <c r="E680">
        <v>0</v>
      </c>
      <c r="F680">
        <v>12.2143</v>
      </c>
      <c r="G680">
        <v>61.0065</v>
      </c>
    </row>
    <row r="681" spans="1:7">
      <c r="A681" t="s">
        <v>1365</v>
      </c>
      <c r="B681" t="s">
        <v>1366</v>
      </c>
      <c r="C681">
        <v>2694526125.9</v>
      </c>
      <c r="D681">
        <v>16.8207</v>
      </c>
      <c r="E681">
        <v>1.9184</v>
      </c>
      <c r="F681">
        <v>4.5227</v>
      </c>
      <c r="G681">
        <v>23.2619</v>
      </c>
    </row>
    <row r="682" spans="1:7">
      <c r="A682" t="s">
        <v>1367</v>
      </c>
      <c r="B682" t="s">
        <v>1368</v>
      </c>
      <c r="C682">
        <v>2100124800</v>
      </c>
      <c r="D682">
        <v>37.743</v>
      </c>
      <c r="E682">
        <v>0</v>
      </c>
      <c r="F682">
        <v>3.6446</v>
      </c>
      <c r="G682">
        <v>41.3877</v>
      </c>
    </row>
    <row r="683" spans="1:7">
      <c r="A683" t="s">
        <v>1369</v>
      </c>
      <c r="B683" t="s">
        <v>1370</v>
      </c>
      <c r="C683">
        <v>1702922427.16</v>
      </c>
      <c r="D683">
        <v>12.6789</v>
      </c>
      <c r="E683">
        <v>0</v>
      </c>
      <c r="F683">
        <v>9.1412</v>
      </c>
      <c r="G683">
        <v>21.8201</v>
      </c>
    </row>
    <row r="684" spans="1:7">
      <c r="A684" t="s">
        <v>1371</v>
      </c>
      <c r="B684" t="s">
        <v>1372</v>
      </c>
      <c r="C684">
        <v>2699400024.54</v>
      </c>
      <c r="D684">
        <v>6.813</v>
      </c>
      <c r="E684">
        <v>0</v>
      </c>
      <c r="F684">
        <v>9.9215</v>
      </c>
      <c r="G684">
        <v>16.7345</v>
      </c>
    </row>
    <row r="685" spans="1:7">
      <c r="A685" t="s">
        <v>1373</v>
      </c>
      <c r="B685" t="s">
        <v>1374</v>
      </c>
      <c r="C685">
        <v>2616937405.74</v>
      </c>
      <c r="D685">
        <v>45.097</v>
      </c>
      <c r="E685">
        <v>0.7565</v>
      </c>
      <c r="F685">
        <v>17.5051</v>
      </c>
      <c r="G685">
        <v>63.3587</v>
      </c>
    </row>
    <row r="686" spans="1:7">
      <c r="A686" t="s">
        <v>1375</v>
      </c>
      <c r="B686" t="s">
        <v>1376</v>
      </c>
      <c r="C686">
        <v>2466708755</v>
      </c>
      <c r="D686">
        <v>0</v>
      </c>
      <c r="E686">
        <v>8.4813</v>
      </c>
      <c r="F686">
        <v>55.9484</v>
      </c>
      <c r="G686">
        <v>64.4297</v>
      </c>
    </row>
    <row r="687" spans="1:7">
      <c r="A687" t="s">
        <v>1377</v>
      </c>
      <c r="B687" t="s">
        <v>1378</v>
      </c>
      <c r="C687">
        <v>2441852861</v>
      </c>
      <c r="D687">
        <v>23.2656</v>
      </c>
      <c r="E687">
        <v>0</v>
      </c>
      <c r="F687">
        <v>13.4893</v>
      </c>
      <c r="G687">
        <v>36.7549</v>
      </c>
    </row>
    <row r="688" spans="1:7">
      <c r="A688" t="s">
        <v>1379</v>
      </c>
      <c r="B688" t="s">
        <v>1380</v>
      </c>
      <c r="C688">
        <v>2477129841.75</v>
      </c>
      <c r="D688">
        <v>32.4893</v>
      </c>
      <c r="E688">
        <v>6.6421</v>
      </c>
      <c r="F688">
        <v>1.567</v>
      </c>
      <c r="G688">
        <v>40.6984</v>
      </c>
    </row>
    <row r="689" spans="1:7">
      <c r="A689" t="s">
        <v>1381</v>
      </c>
      <c r="B689" t="s">
        <v>1382</v>
      </c>
      <c r="C689">
        <v>1998762959.84</v>
      </c>
      <c r="D689">
        <v>46.0102</v>
      </c>
      <c r="E689">
        <v>1.0132</v>
      </c>
      <c r="F689">
        <v>6.1477</v>
      </c>
      <c r="G689">
        <v>53.171</v>
      </c>
    </row>
    <row r="690" spans="1:7">
      <c r="A690" t="s">
        <v>1383</v>
      </c>
      <c r="B690" t="s">
        <v>1384</v>
      </c>
      <c r="C690">
        <v>2218216000</v>
      </c>
      <c r="D690">
        <v>3.3698</v>
      </c>
      <c r="E690">
        <v>0</v>
      </c>
      <c r="F690">
        <v>47.6782</v>
      </c>
      <c r="G690">
        <v>51.0479</v>
      </c>
    </row>
    <row r="691" spans="1:7">
      <c r="A691" t="s">
        <v>1385</v>
      </c>
      <c r="B691" t="s">
        <v>1386</v>
      </c>
      <c r="C691">
        <v>2918223257.2</v>
      </c>
      <c r="D691">
        <v>8.617</v>
      </c>
      <c r="E691">
        <v>0.7871</v>
      </c>
      <c r="F691">
        <v>58.52</v>
      </c>
      <c r="G691">
        <v>67.9241</v>
      </c>
    </row>
    <row r="692" spans="1:7">
      <c r="A692" t="s">
        <v>1387</v>
      </c>
      <c r="B692" t="s">
        <v>1388</v>
      </c>
      <c r="C692">
        <v>2530231793.71</v>
      </c>
      <c r="D692">
        <v>34.6334</v>
      </c>
      <c r="E692">
        <v>0</v>
      </c>
      <c r="F692">
        <v>15.241</v>
      </c>
      <c r="G692">
        <v>49.8744</v>
      </c>
    </row>
    <row r="693" spans="1:7">
      <c r="A693" t="s">
        <v>1389</v>
      </c>
      <c r="B693" t="s">
        <v>1390</v>
      </c>
      <c r="C693">
        <v>2589844660.02</v>
      </c>
      <c r="D693">
        <v>35.5069</v>
      </c>
      <c r="E693">
        <v>0</v>
      </c>
      <c r="F693">
        <v>5.7919</v>
      </c>
      <c r="G693">
        <v>41.2988</v>
      </c>
    </row>
    <row r="694" spans="1:7">
      <c r="A694" t="s">
        <v>1391</v>
      </c>
      <c r="B694" t="s">
        <v>1392</v>
      </c>
      <c r="C694">
        <v>2277558256.89</v>
      </c>
      <c r="D694">
        <v>29.7824</v>
      </c>
      <c r="E694">
        <v>0.4707</v>
      </c>
      <c r="F694">
        <v>8.2</v>
      </c>
      <c r="G694">
        <v>38.4532</v>
      </c>
    </row>
    <row r="695" spans="1:7">
      <c r="A695" t="s">
        <v>1393</v>
      </c>
      <c r="B695" t="s">
        <v>1394</v>
      </c>
      <c r="C695">
        <v>1483809300</v>
      </c>
      <c r="D695">
        <v>17.048</v>
      </c>
      <c r="E695">
        <v>2.1702</v>
      </c>
      <c r="F695">
        <v>5.5576</v>
      </c>
      <c r="G695">
        <v>24.7758</v>
      </c>
    </row>
    <row r="696" spans="1:7">
      <c r="A696" t="s">
        <v>1395</v>
      </c>
      <c r="B696" t="s">
        <v>1396</v>
      </c>
      <c r="C696">
        <v>2023067518.16</v>
      </c>
      <c r="D696">
        <v>19.5109</v>
      </c>
      <c r="E696">
        <v>12.0573</v>
      </c>
      <c r="F696">
        <v>5.7752</v>
      </c>
      <c r="G696">
        <v>37.3434</v>
      </c>
    </row>
    <row r="697" spans="1:7">
      <c r="A697" t="s">
        <v>1397</v>
      </c>
      <c r="B697" t="s">
        <v>1398</v>
      </c>
      <c r="C697">
        <v>2154297600</v>
      </c>
      <c r="D697">
        <v>8.4122</v>
      </c>
      <c r="E697">
        <v>0</v>
      </c>
      <c r="F697">
        <v>7.9135</v>
      </c>
      <c r="G697">
        <v>16.3256</v>
      </c>
    </row>
    <row r="698" spans="1:7">
      <c r="A698" t="s">
        <v>1399</v>
      </c>
      <c r="B698" t="s">
        <v>1400</v>
      </c>
      <c r="C698">
        <v>2164490950.4</v>
      </c>
      <c r="D698">
        <v>0</v>
      </c>
      <c r="E698">
        <v>9.1447</v>
      </c>
      <c r="F698">
        <v>30.336</v>
      </c>
      <c r="G698">
        <v>39.4807</v>
      </c>
    </row>
    <row r="699" spans="1:7">
      <c r="A699" t="s">
        <v>1401</v>
      </c>
      <c r="B699" t="s">
        <v>1402</v>
      </c>
      <c r="C699">
        <v>2446789000</v>
      </c>
      <c r="D699">
        <v>36.4212</v>
      </c>
      <c r="E699">
        <v>0.6313</v>
      </c>
      <c r="F699">
        <v>11.6548</v>
      </c>
      <c r="G699">
        <v>48.7072</v>
      </c>
    </row>
    <row r="700" spans="1:7">
      <c r="A700" t="s">
        <v>1403</v>
      </c>
      <c r="B700" t="s">
        <v>1404</v>
      </c>
      <c r="C700">
        <v>1820885423.24</v>
      </c>
      <c r="D700">
        <v>63.6183</v>
      </c>
      <c r="E700">
        <v>1.2318</v>
      </c>
      <c r="F700">
        <v>1.7434</v>
      </c>
      <c r="G700">
        <v>66.5935</v>
      </c>
    </row>
    <row r="701" spans="1:7">
      <c r="A701" t="s">
        <v>1405</v>
      </c>
      <c r="B701" t="s">
        <v>1406</v>
      </c>
      <c r="C701">
        <v>1581699860</v>
      </c>
      <c r="D701">
        <v>28.7126</v>
      </c>
      <c r="E701">
        <v>1.1315</v>
      </c>
      <c r="F701">
        <v>9.4818</v>
      </c>
      <c r="G701">
        <v>39.326</v>
      </c>
    </row>
    <row r="702" spans="1:7">
      <c r="A702" t="s">
        <v>1407</v>
      </c>
      <c r="B702" t="s">
        <v>1408</v>
      </c>
      <c r="C702">
        <v>2624849388.9</v>
      </c>
      <c r="D702">
        <v>17.6879</v>
      </c>
      <c r="E702">
        <v>3.0588</v>
      </c>
      <c r="F702">
        <v>6.8837</v>
      </c>
      <c r="G702">
        <v>27.6304</v>
      </c>
    </row>
    <row r="703" spans="1:7">
      <c r="A703" t="s">
        <v>1409</v>
      </c>
      <c r="B703" t="s">
        <v>1410</v>
      </c>
      <c r="C703">
        <v>2593584000</v>
      </c>
      <c r="D703">
        <v>5.8303</v>
      </c>
      <c r="E703">
        <v>0</v>
      </c>
      <c r="F703">
        <v>6.195</v>
      </c>
      <c r="G703">
        <v>12.0252</v>
      </c>
    </row>
    <row r="704" spans="1:7">
      <c r="A704" t="s">
        <v>1411</v>
      </c>
      <c r="B704" t="s">
        <v>1412</v>
      </c>
      <c r="C704">
        <v>1960845120</v>
      </c>
      <c r="D704">
        <v>3.4459</v>
      </c>
      <c r="E704">
        <v>5.6707</v>
      </c>
      <c r="F704">
        <v>34.5821</v>
      </c>
      <c r="G704">
        <v>43.6987</v>
      </c>
    </row>
    <row r="705" spans="1:7">
      <c r="A705" t="s">
        <v>1413</v>
      </c>
      <c r="B705" t="s">
        <v>1414</v>
      </c>
      <c r="C705">
        <v>2451339072</v>
      </c>
      <c r="D705">
        <v>0</v>
      </c>
      <c r="E705">
        <v>1.4248</v>
      </c>
      <c r="F705">
        <v>20.4924</v>
      </c>
      <c r="G705">
        <v>21.9171</v>
      </c>
    </row>
    <row r="706" spans="1:7">
      <c r="A706" t="s">
        <v>1415</v>
      </c>
      <c r="B706" t="s">
        <v>1416</v>
      </c>
      <c r="C706">
        <v>1445006400</v>
      </c>
      <c r="D706">
        <v>49.2584</v>
      </c>
      <c r="E706">
        <v>0.9725</v>
      </c>
      <c r="F706">
        <v>17.5584</v>
      </c>
      <c r="G706">
        <v>67.7893</v>
      </c>
    </row>
    <row r="707" spans="1:7">
      <c r="A707" t="s">
        <v>1417</v>
      </c>
      <c r="B707" t="s">
        <v>1418</v>
      </c>
      <c r="C707">
        <v>1612880640</v>
      </c>
      <c r="D707">
        <v>1.8204</v>
      </c>
      <c r="E707">
        <v>1.8657</v>
      </c>
      <c r="F707">
        <v>35.7922</v>
      </c>
      <c r="G707">
        <v>39.4783</v>
      </c>
    </row>
    <row r="708" spans="1:7">
      <c r="A708" t="s">
        <v>1419</v>
      </c>
      <c r="B708" t="s">
        <v>1420</v>
      </c>
      <c r="C708">
        <v>2579732699.06</v>
      </c>
      <c r="D708">
        <v>11.2379</v>
      </c>
      <c r="E708">
        <v>0.4359</v>
      </c>
      <c r="F708">
        <v>19.3967</v>
      </c>
      <c r="G708">
        <v>31.0706</v>
      </c>
    </row>
    <row r="709" spans="1:7">
      <c r="A709" t="s">
        <v>1421</v>
      </c>
      <c r="B709" t="s">
        <v>1422</v>
      </c>
      <c r="C709">
        <v>1870111800</v>
      </c>
      <c r="D709">
        <v>44.0231</v>
      </c>
      <c r="E709">
        <v>0.3032</v>
      </c>
      <c r="F709">
        <v>6.1443</v>
      </c>
      <c r="G709">
        <v>50.4706</v>
      </c>
    </row>
    <row r="710" spans="1:7">
      <c r="A710" t="s">
        <v>1423</v>
      </c>
      <c r="B710" t="s">
        <v>1424</v>
      </c>
      <c r="C710">
        <v>2946053686.59</v>
      </c>
      <c r="D710">
        <v>6.2529</v>
      </c>
      <c r="E710">
        <v>0.6533</v>
      </c>
      <c r="F710">
        <v>43.3922</v>
      </c>
      <c r="G710">
        <v>50.2984</v>
      </c>
    </row>
    <row r="711" spans="1:7">
      <c r="A711" t="s">
        <v>1425</v>
      </c>
      <c r="B711" t="s">
        <v>1426</v>
      </c>
      <c r="C711">
        <v>2793600000</v>
      </c>
      <c r="D711">
        <v>8.3898</v>
      </c>
      <c r="E711">
        <v>2.3379</v>
      </c>
      <c r="F711">
        <v>4.5824</v>
      </c>
      <c r="G711">
        <v>15.3101</v>
      </c>
    </row>
    <row r="712" spans="1:7">
      <c r="A712" t="s">
        <v>1427</v>
      </c>
      <c r="B712" t="s">
        <v>1428</v>
      </c>
      <c r="C712">
        <v>2184756000</v>
      </c>
      <c r="D712">
        <v>0</v>
      </c>
      <c r="E712">
        <v>0</v>
      </c>
      <c r="F712">
        <v>40.1196</v>
      </c>
      <c r="G712">
        <v>40.1196</v>
      </c>
    </row>
    <row r="713" spans="1:7">
      <c r="A713" t="s">
        <v>1429</v>
      </c>
      <c r="B713" t="s">
        <v>1430</v>
      </c>
      <c r="C713">
        <v>2779817600</v>
      </c>
      <c r="D713">
        <v>59.3666</v>
      </c>
      <c r="E713">
        <v>7.3349</v>
      </c>
      <c r="F713">
        <v>6.0818</v>
      </c>
      <c r="G713">
        <v>72.7833</v>
      </c>
    </row>
    <row r="714" spans="1:7">
      <c r="A714" t="s">
        <v>1431</v>
      </c>
      <c r="B714" t="s">
        <v>1432</v>
      </c>
      <c r="C714">
        <v>2994711552</v>
      </c>
      <c r="D714">
        <v>34.362</v>
      </c>
      <c r="E714">
        <v>3.0938</v>
      </c>
      <c r="F714">
        <v>6.7345</v>
      </c>
      <c r="G714">
        <v>44.1902</v>
      </c>
    </row>
    <row r="715" spans="1:7">
      <c r="A715" t="s">
        <v>1433</v>
      </c>
      <c r="B715" t="s">
        <v>1434</v>
      </c>
      <c r="C715">
        <v>2045576042.68</v>
      </c>
      <c r="D715">
        <v>0</v>
      </c>
      <c r="E715">
        <v>0.8803</v>
      </c>
      <c r="F715">
        <v>22.7719</v>
      </c>
      <c r="G715">
        <v>23.6522</v>
      </c>
    </row>
    <row r="716" spans="1:7">
      <c r="A716" t="s">
        <v>1435</v>
      </c>
      <c r="B716" t="s">
        <v>1436</v>
      </c>
      <c r="C716">
        <v>2275751113.5</v>
      </c>
      <c r="D716">
        <v>0.7186</v>
      </c>
      <c r="E716">
        <v>5.1488</v>
      </c>
      <c r="F716">
        <v>8.5645</v>
      </c>
      <c r="G716">
        <v>14.4319</v>
      </c>
    </row>
    <row r="717" spans="1:7">
      <c r="A717" t="s">
        <v>1437</v>
      </c>
      <c r="B717" t="s">
        <v>1438</v>
      </c>
      <c r="C717">
        <v>2423467200</v>
      </c>
      <c r="D717">
        <v>44.4301</v>
      </c>
      <c r="E717">
        <v>0</v>
      </c>
      <c r="F717">
        <v>9.666</v>
      </c>
      <c r="G717">
        <v>54.0962</v>
      </c>
    </row>
    <row r="718" spans="1:7">
      <c r="A718" t="s">
        <v>1439</v>
      </c>
      <c r="B718" t="s">
        <v>1440</v>
      </c>
      <c r="C718">
        <v>2691360000</v>
      </c>
      <c r="D718">
        <v>22.9724</v>
      </c>
      <c r="E718">
        <v>0</v>
      </c>
      <c r="F718">
        <v>8.0333</v>
      </c>
      <c r="G718">
        <v>31.0057</v>
      </c>
    </row>
    <row r="719" spans="1:7">
      <c r="A719" t="s">
        <v>1441</v>
      </c>
      <c r="B719" t="s">
        <v>1442</v>
      </c>
      <c r="C719">
        <v>2735246752.2</v>
      </c>
      <c r="D719">
        <v>34.1576</v>
      </c>
      <c r="E719">
        <v>1.2234</v>
      </c>
      <c r="F719">
        <v>3.6453</v>
      </c>
      <c r="G719">
        <v>39.0264</v>
      </c>
    </row>
    <row r="720" spans="1:7">
      <c r="A720" t="s">
        <v>1443</v>
      </c>
      <c r="B720" t="s">
        <v>1444</v>
      </c>
      <c r="C720">
        <v>2604184864.32</v>
      </c>
      <c r="D720">
        <v>23.2461</v>
      </c>
      <c r="E720">
        <v>0</v>
      </c>
      <c r="F720">
        <v>8.0161</v>
      </c>
      <c r="G720">
        <v>31.2622</v>
      </c>
    </row>
    <row r="721" spans="1:7">
      <c r="A721" t="s">
        <v>1445</v>
      </c>
      <c r="B721" t="s">
        <v>1446</v>
      </c>
      <c r="C721">
        <v>1996779870.4</v>
      </c>
      <c r="D721">
        <v>8.9452</v>
      </c>
      <c r="E721">
        <v>0</v>
      </c>
      <c r="F721">
        <v>38.5017</v>
      </c>
      <c r="G721">
        <v>47.4469</v>
      </c>
    </row>
    <row r="722" spans="1:7">
      <c r="A722" t="s">
        <v>1447</v>
      </c>
      <c r="B722" t="s">
        <v>1448</v>
      </c>
      <c r="C722">
        <v>2158606824</v>
      </c>
      <c r="D722">
        <v>0</v>
      </c>
      <c r="E722">
        <v>1.9765</v>
      </c>
      <c r="F722">
        <v>23.8311</v>
      </c>
      <c r="G722">
        <v>25.8076</v>
      </c>
    </row>
    <row r="723" spans="1:7">
      <c r="A723" t="s">
        <v>1449</v>
      </c>
      <c r="B723" t="s">
        <v>1450</v>
      </c>
      <c r="C723">
        <v>2563941366</v>
      </c>
      <c r="D723">
        <v>2.2304</v>
      </c>
      <c r="E723">
        <v>0.7647</v>
      </c>
      <c r="F723">
        <v>12.4557</v>
      </c>
      <c r="G723">
        <v>15.4508</v>
      </c>
    </row>
    <row r="724" spans="1:7">
      <c r="A724" t="s">
        <v>1451</v>
      </c>
      <c r="B724" t="s">
        <v>1452</v>
      </c>
      <c r="C724">
        <v>1568854656</v>
      </c>
      <c r="D724">
        <v>37.2494</v>
      </c>
      <c r="E724">
        <v>0.9346</v>
      </c>
      <c r="F724">
        <v>7.4037</v>
      </c>
      <c r="G724">
        <v>45.5877</v>
      </c>
    </row>
    <row r="725" spans="1:7">
      <c r="A725" t="s">
        <v>1453</v>
      </c>
      <c r="B725" t="s">
        <v>1454</v>
      </c>
      <c r="C725">
        <v>2137589668.81</v>
      </c>
      <c r="D725">
        <v>0</v>
      </c>
      <c r="E725">
        <v>21.5807</v>
      </c>
      <c r="F725">
        <v>33.8414</v>
      </c>
      <c r="G725">
        <v>55.4221</v>
      </c>
    </row>
    <row r="726" spans="1:7">
      <c r="A726" t="s">
        <v>1455</v>
      </c>
      <c r="B726" t="s">
        <v>1456</v>
      </c>
      <c r="C726">
        <v>2672748560.8</v>
      </c>
      <c r="D726">
        <v>0</v>
      </c>
      <c r="E726">
        <v>0</v>
      </c>
      <c r="F726">
        <v>9.2706</v>
      </c>
      <c r="G726">
        <v>9.2706</v>
      </c>
    </row>
    <row r="727" spans="1:7">
      <c r="A727" t="s">
        <v>1457</v>
      </c>
      <c r="B727" t="s">
        <v>1458</v>
      </c>
      <c r="C727">
        <v>2978867896.48</v>
      </c>
      <c r="D727">
        <v>33.9711</v>
      </c>
      <c r="E727">
        <v>0</v>
      </c>
      <c r="F727">
        <v>4.7397</v>
      </c>
      <c r="G727">
        <v>38.7108</v>
      </c>
    </row>
    <row r="728" spans="1:7">
      <c r="A728" t="s">
        <v>1459</v>
      </c>
      <c r="B728" t="s">
        <v>1460</v>
      </c>
      <c r="C728">
        <v>2189712000</v>
      </c>
      <c r="D728">
        <v>45.3618</v>
      </c>
      <c r="E728">
        <v>1.0838</v>
      </c>
      <c r="F728">
        <v>3.8389</v>
      </c>
      <c r="G728">
        <v>50.2845</v>
      </c>
    </row>
    <row r="729" spans="1:7">
      <c r="A729" t="s">
        <v>1461</v>
      </c>
      <c r="B729" t="s">
        <v>1462</v>
      </c>
      <c r="C729">
        <v>2188675248.76</v>
      </c>
      <c r="D729">
        <v>22.9684</v>
      </c>
      <c r="E729">
        <v>0</v>
      </c>
      <c r="F729">
        <v>5.994</v>
      </c>
      <c r="G729">
        <v>28.9624</v>
      </c>
    </row>
    <row r="730" spans="1:7">
      <c r="A730" t="s">
        <v>1463</v>
      </c>
      <c r="B730" t="s">
        <v>1464</v>
      </c>
      <c r="C730">
        <v>2958580860.32</v>
      </c>
      <c r="D730">
        <v>36.1053</v>
      </c>
      <c r="E730">
        <v>17.7927</v>
      </c>
      <c r="F730">
        <v>23.2006</v>
      </c>
      <c r="G730">
        <v>77.0986</v>
      </c>
    </row>
    <row r="731" spans="1:7">
      <c r="A731" t="s">
        <v>1465</v>
      </c>
      <c r="B731" t="s">
        <v>1466</v>
      </c>
      <c r="C731">
        <v>2803178671.92</v>
      </c>
      <c r="D731">
        <v>1.7101</v>
      </c>
      <c r="E731">
        <v>1.6864</v>
      </c>
      <c r="F731">
        <v>37.0419</v>
      </c>
      <c r="G731">
        <v>40.4384</v>
      </c>
    </row>
    <row r="732" spans="1:7">
      <c r="A732" t="s">
        <v>1467</v>
      </c>
      <c r="B732" t="s">
        <v>1468</v>
      </c>
      <c r="C732">
        <v>1833752520.18</v>
      </c>
      <c r="D732">
        <v>0</v>
      </c>
      <c r="E732">
        <v>1.4915</v>
      </c>
      <c r="F732">
        <v>42.9634</v>
      </c>
      <c r="G732">
        <v>44.4549</v>
      </c>
    </row>
    <row r="733" spans="1:7">
      <c r="A733" t="s">
        <v>1469</v>
      </c>
      <c r="B733" t="s">
        <v>1470</v>
      </c>
      <c r="C733">
        <v>2890000000</v>
      </c>
      <c r="D733">
        <v>29.0905</v>
      </c>
      <c r="E733">
        <v>0</v>
      </c>
      <c r="F733">
        <v>6.5475</v>
      </c>
      <c r="G733">
        <v>35.638</v>
      </c>
    </row>
    <row r="734" spans="1:7">
      <c r="A734" t="s">
        <v>1471</v>
      </c>
      <c r="B734" t="s">
        <v>1472</v>
      </c>
      <c r="C734">
        <v>2718135900</v>
      </c>
      <c r="D734">
        <v>1.666</v>
      </c>
      <c r="E734">
        <v>0</v>
      </c>
      <c r="F734">
        <v>6.8876</v>
      </c>
      <c r="G734">
        <v>8.5536</v>
      </c>
    </row>
    <row r="735" spans="1:7">
      <c r="A735" t="s">
        <v>1473</v>
      </c>
      <c r="B735" t="s">
        <v>1474</v>
      </c>
      <c r="C735">
        <v>2979600000</v>
      </c>
      <c r="D735">
        <v>52.6488</v>
      </c>
      <c r="E735">
        <v>0.9141</v>
      </c>
      <c r="F735">
        <v>2.0639</v>
      </c>
      <c r="G735">
        <v>55.6268</v>
      </c>
    </row>
    <row r="736" spans="1:7">
      <c r="A736" t="s">
        <v>1475</v>
      </c>
      <c r="B736" t="s">
        <v>1476</v>
      </c>
      <c r="C736">
        <v>2378628209.6</v>
      </c>
      <c r="D736">
        <v>51.8043</v>
      </c>
      <c r="E736">
        <v>0</v>
      </c>
      <c r="F736">
        <v>5.646</v>
      </c>
      <c r="G736">
        <v>57.4504</v>
      </c>
    </row>
    <row r="737" spans="1:7">
      <c r="A737" t="s">
        <v>1477</v>
      </c>
      <c r="B737" t="s">
        <v>1478</v>
      </c>
      <c r="C737">
        <v>1803384000</v>
      </c>
      <c r="D737">
        <v>7.9807</v>
      </c>
      <c r="E737">
        <v>0.3911</v>
      </c>
      <c r="F737">
        <v>3.0765</v>
      </c>
      <c r="G737">
        <v>11.4482</v>
      </c>
    </row>
    <row r="738" spans="1:7">
      <c r="A738" t="s">
        <v>1479</v>
      </c>
      <c r="B738" t="s">
        <v>1480</v>
      </c>
      <c r="C738">
        <v>933708428.64</v>
      </c>
      <c r="D738">
        <v>24.4435</v>
      </c>
      <c r="E738">
        <v>0</v>
      </c>
      <c r="F738">
        <v>7.7156</v>
      </c>
      <c r="G738">
        <v>32.1591</v>
      </c>
    </row>
    <row r="739" spans="1:7">
      <c r="A739" t="s">
        <v>1481</v>
      </c>
      <c r="B739" t="s">
        <v>1482</v>
      </c>
      <c r="C739">
        <v>2089581461.1</v>
      </c>
      <c r="D739">
        <v>30.3196</v>
      </c>
      <c r="E739">
        <v>1.7654</v>
      </c>
      <c r="F739">
        <v>4.6222</v>
      </c>
      <c r="G739">
        <v>36.7072</v>
      </c>
    </row>
    <row r="740" spans="1:7">
      <c r="A740" t="s">
        <v>1483</v>
      </c>
      <c r="B740" t="s">
        <v>1484</v>
      </c>
      <c r="C740">
        <v>2518569444.6</v>
      </c>
      <c r="D740">
        <v>0</v>
      </c>
      <c r="E740">
        <v>14.4372</v>
      </c>
      <c r="F740">
        <v>8.2949</v>
      </c>
      <c r="G740">
        <v>22.7322</v>
      </c>
    </row>
    <row r="741" spans="1:7">
      <c r="A741" t="s">
        <v>1485</v>
      </c>
      <c r="B741" t="s">
        <v>1486</v>
      </c>
      <c r="C741">
        <v>1170329863.3</v>
      </c>
      <c r="D741">
        <v>40.9078</v>
      </c>
      <c r="E741">
        <v>0</v>
      </c>
      <c r="F741">
        <v>8.9697</v>
      </c>
      <c r="G741">
        <v>49.8775</v>
      </c>
    </row>
    <row r="742" spans="1:7">
      <c r="A742" t="s">
        <v>1487</v>
      </c>
      <c r="B742" t="s">
        <v>1488</v>
      </c>
      <c r="C742">
        <v>2021132657.95</v>
      </c>
      <c r="D742">
        <v>30.4215</v>
      </c>
      <c r="E742">
        <v>0.6701</v>
      </c>
      <c r="F742">
        <v>20.8844</v>
      </c>
      <c r="G742">
        <v>51.976</v>
      </c>
    </row>
    <row r="743" spans="1:7">
      <c r="A743" t="s">
        <v>1489</v>
      </c>
      <c r="B743" t="s">
        <v>1490</v>
      </c>
      <c r="C743">
        <v>2846639794.9</v>
      </c>
      <c r="D743">
        <v>38.9046</v>
      </c>
      <c r="E743">
        <v>0.6738</v>
      </c>
      <c r="F743">
        <v>1.8933</v>
      </c>
      <c r="G743">
        <v>41.4716</v>
      </c>
    </row>
    <row r="744" spans="1:7">
      <c r="A744" t="s">
        <v>1491</v>
      </c>
      <c r="B744" t="s">
        <v>1492</v>
      </c>
      <c r="C744">
        <v>2102614855.27</v>
      </c>
      <c r="D744">
        <v>47.1348</v>
      </c>
      <c r="E744">
        <v>0.5504</v>
      </c>
      <c r="F744">
        <v>6.8421</v>
      </c>
      <c r="G744">
        <v>54.5273</v>
      </c>
    </row>
    <row r="745" spans="1:7">
      <c r="A745" t="s">
        <v>1493</v>
      </c>
      <c r="B745" t="s">
        <v>1494</v>
      </c>
      <c r="C745">
        <v>2208042270.72</v>
      </c>
      <c r="D745">
        <v>34.0296</v>
      </c>
      <c r="E745">
        <v>0</v>
      </c>
      <c r="F745">
        <v>7.9235</v>
      </c>
      <c r="G745">
        <v>41.9531</v>
      </c>
    </row>
    <row r="746" spans="1:7">
      <c r="A746" t="s">
        <v>1495</v>
      </c>
      <c r="B746" t="s">
        <v>1496</v>
      </c>
      <c r="C746">
        <v>2907087300</v>
      </c>
      <c r="D746">
        <v>35.2388</v>
      </c>
      <c r="E746">
        <v>1.2024</v>
      </c>
      <c r="F746">
        <v>3.6639</v>
      </c>
      <c r="G746">
        <v>40.1051</v>
      </c>
    </row>
    <row r="747" spans="1:7">
      <c r="A747" t="s">
        <v>1497</v>
      </c>
      <c r="B747" t="s">
        <v>1498</v>
      </c>
      <c r="C747">
        <v>2782500000</v>
      </c>
      <c r="D747">
        <v>43.5657</v>
      </c>
      <c r="E747">
        <v>0.4219</v>
      </c>
      <c r="F747">
        <v>7.6546</v>
      </c>
      <c r="G747">
        <v>51.6422</v>
      </c>
    </row>
    <row r="748" spans="1:7">
      <c r="A748" t="s">
        <v>1499</v>
      </c>
      <c r="B748" t="s">
        <v>1500</v>
      </c>
      <c r="C748">
        <v>2504955571.86</v>
      </c>
      <c r="D748">
        <v>39.3464</v>
      </c>
      <c r="E748">
        <v>0</v>
      </c>
      <c r="F748">
        <v>27.0152</v>
      </c>
      <c r="G748">
        <v>66.3616</v>
      </c>
    </row>
    <row r="749" spans="1:7">
      <c r="A749" t="s">
        <v>1501</v>
      </c>
      <c r="B749" t="s">
        <v>1502</v>
      </c>
      <c r="C749">
        <v>2355396776</v>
      </c>
      <c r="D749">
        <v>32.3674</v>
      </c>
      <c r="E749">
        <v>0</v>
      </c>
      <c r="F749">
        <v>9.1805</v>
      </c>
      <c r="G749">
        <v>41.5479</v>
      </c>
    </row>
    <row r="750" spans="1:7">
      <c r="A750" t="s">
        <v>1503</v>
      </c>
      <c r="B750" t="s">
        <v>1504</v>
      </c>
      <c r="C750">
        <v>2652350602.36</v>
      </c>
      <c r="D750">
        <v>0</v>
      </c>
      <c r="E750">
        <v>12.8524</v>
      </c>
      <c r="F750">
        <v>5.7836</v>
      </c>
      <c r="G750">
        <v>18.636</v>
      </c>
    </row>
    <row r="751" spans="1:7">
      <c r="A751" t="s">
        <v>1505</v>
      </c>
      <c r="B751" t="s">
        <v>1506</v>
      </c>
      <c r="C751">
        <v>2725000000</v>
      </c>
      <c r="D751">
        <v>0.9172</v>
      </c>
      <c r="E751">
        <v>0</v>
      </c>
      <c r="F751">
        <v>8.5324</v>
      </c>
      <c r="G751">
        <v>9.4496</v>
      </c>
    </row>
    <row r="752" spans="1:7">
      <c r="A752" t="s">
        <v>1507</v>
      </c>
      <c r="B752" t="s">
        <v>1508</v>
      </c>
      <c r="C752">
        <v>2910461455.45</v>
      </c>
      <c r="D752">
        <v>46.42</v>
      </c>
      <c r="E752">
        <v>2.0145</v>
      </c>
      <c r="F752">
        <v>6.1214</v>
      </c>
      <c r="G752">
        <v>54.5559</v>
      </c>
    </row>
    <row r="753" spans="1:7">
      <c r="A753" t="s">
        <v>1509</v>
      </c>
      <c r="B753" t="s">
        <v>1510</v>
      </c>
      <c r="C753">
        <v>1921756320</v>
      </c>
      <c r="D753">
        <v>46.1939</v>
      </c>
      <c r="E753">
        <v>0</v>
      </c>
      <c r="F753">
        <v>4.0311</v>
      </c>
      <c r="G753">
        <v>50.225</v>
      </c>
    </row>
    <row r="754" spans="1:7">
      <c r="A754" t="s">
        <v>1511</v>
      </c>
      <c r="B754" t="s">
        <v>1512</v>
      </c>
      <c r="C754">
        <v>1666423852.06</v>
      </c>
      <c r="D754">
        <v>0</v>
      </c>
      <c r="E754">
        <v>8.1233</v>
      </c>
      <c r="F754">
        <v>14.8999</v>
      </c>
      <c r="G754">
        <v>23.0232</v>
      </c>
    </row>
    <row r="755" spans="1:7">
      <c r="A755" t="s">
        <v>1513</v>
      </c>
      <c r="B755" t="s">
        <v>1514</v>
      </c>
      <c r="C755">
        <v>1949116800</v>
      </c>
      <c r="D755">
        <v>15.9632</v>
      </c>
      <c r="E755">
        <v>0</v>
      </c>
      <c r="F755">
        <v>25.2532</v>
      </c>
      <c r="G755">
        <v>41.2164</v>
      </c>
    </row>
    <row r="756" spans="1:7">
      <c r="A756" t="s">
        <v>1515</v>
      </c>
      <c r="B756" t="s">
        <v>1516</v>
      </c>
      <c r="C756">
        <v>1791025920</v>
      </c>
      <c r="D756">
        <v>54.3953</v>
      </c>
      <c r="E756">
        <v>3.4065</v>
      </c>
      <c r="F756">
        <v>10.8827</v>
      </c>
      <c r="G756">
        <v>68.6846</v>
      </c>
    </row>
    <row r="757" spans="1:7">
      <c r="A757" t="s">
        <v>1517</v>
      </c>
      <c r="B757" t="s">
        <v>1518</v>
      </c>
      <c r="C757">
        <v>2510494536.93</v>
      </c>
      <c r="D757">
        <v>6.8168</v>
      </c>
      <c r="E757">
        <v>9.8207</v>
      </c>
      <c r="F757">
        <v>6.299</v>
      </c>
      <c r="G757">
        <v>22.9364</v>
      </c>
    </row>
    <row r="758" spans="1:7">
      <c r="A758" t="s">
        <v>1519</v>
      </c>
      <c r="B758" t="s">
        <v>1520</v>
      </c>
      <c r="C758">
        <v>2869145575.2</v>
      </c>
      <c r="D758">
        <v>9.6699</v>
      </c>
      <c r="E758">
        <v>10.7524</v>
      </c>
      <c r="F758">
        <v>4.4693</v>
      </c>
      <c r="G758">
        <v>24.8915</v>
      </c>
    </row>
    <row r="759" spans="1:7">
      <c r="A759" t="s">
        <v>1521</v>
      </c>
      <c r="B759" t="s">
        <v>1522</v>
      </c>
      <c r="C759">
        <v>2950543470.56</v>
      </c>
      <c r="D759">
        <v>34.0167</v>
      </c>
      <c r="E759">
        <v>0.8603</v>
      </c>
      <c r="F759">
        <v>6.8118</v>
      </c>
      <c r="G759">
        <v>41.6888</v>
      </c>
    </row>
    <row r="760" spans="1:7">
      <c r="A760" t="s">
        <v>1523</v>
      </c>
      <c r="B760" t="s">
        <v>1524</v>
      </c>
      <c r="C760">
        <v>2224800000</v>
      </c>
      <c r="D760">
        <v>0</v>
      </c>
      <c r="E760">
        <v>0</v>
      </c>
      <c r="F760">
        <v>35.8936</v>
      </c>
      <c r="G760">
        <v>35.8936</v>
      </c>
    </row>
    <row r="761" spans="1:7">
      <c r="A761" t="s">
        <v>1525</v>
      </c>
      <c r="B761" t="s">
        <v>1526</v>
      </c>
      <c r="C761">
        <v>2272911000</v>
      </c>
      <c r="D761">
        <v>36.2938</v>
      </c>
      <c r="E761">
        <v>0</v>
      </c>
      <c r="F761">
        <v>7.2331</v>
      </c>
      <c r="G761">
        <v>43.5269</v>
      </c>
    </row>
    <row r="762" spans="1:7">
      <c r="A762" t="s">
        <v>1527</v>
      </c>
      <c r="B762" t="s">
        <v>1528</v>
      </c>
      <c r="C762">
        <v>1787361154.08</v>
      </c>
      <c r="D762">
        <v>0</v>
      </c>
      <c r="E762">
        <v>0.8534</v>
      </c>
      <c r="F762">
        <v>10.7036</v>
      </c>
      <c r="G762">
        <v>11.557</v>
      </c>
    </row>
    <row r="763" spans="1:7">
      <c r="A763" t="s">
        <v>1529</v>
      </c>
      <c r="B763" t="s">
        <v>1530</v>
      </c>
      <c r="C763">
        <v>2457475440</v>
      </c>
      <c r="D763">
        <v>38.2243</v>
      </c>
      <c r="E763">
        <v>0.3432</v>
      </c>
      <c r="F763">
        <v>7.2969</v>
      </c>
      <c r="G763">
        <v>45.8643</v>
      </c>
    </row>
    <row r="764" spans="1:7">
      <c r="A764" t="s">
        <v>1531</v>
      </c>
      <c r="B764" t="s">
        <v>1532</v>
      </c>
      <c r="C764">
        <v>2444800000</v>
      </c>
      <c r="D764">
        <v>23.4714</v>
      </c>
      <c r="E764">
        <v>0.9986</v>
      </c>
      <c r="F764">
        <v>18.7054</v>
      </c>
      <c r="G764">
        <v>43.1754</v>
      </c>
    </row>
    <row r="765" spans="1:7">
      <c r="A765" t="s">
        <v>1533</v>
      </c>
      <c r="B765" t="s">
        <v>1534</v>
      </c>
      <c r="C765">
        <v>1491147144.16</v>
      </c>
      <c r="D765">
        <v>1.1159</v>
      </c>
      <c r="E765">
        <v>33.7883</v>
      </c>
      <c r="F765">
        <v>6.0837</v>
      </c>
      <c r="G765">
        <v>40.9879</v>
      </c>
    </row>
    <row r="766" spans="1:7">
      <c r="A766" t="s">
        <v>1535</v>
      </c>
      <c r="B766" t="s">
        <v>1536</v>
      </c>
      <c r="C766">
        <v>2216087073.2</v>
      </c>
      <c r="D766">
        <v>44.8409</v>
      </c>
      <c r="E766">
        <v>0.7349</v>
      </c>
      <c r="F766">
        <v>8.6957</v>
      </c>
      <c r="G766">
        <v>54.2715</v>
      </c>
    </row>
    <row r="767" spans="1:7">
      <c r="A767" t="s">
        <v>1537</v>
      </c>
      <c r="B767" t="s">
        <v>1538</v>
      </c>
      <c r="C767">
        <v>1102983054.06</v>
      </c>
      <c r="D767">
        <v>6.4984</v>
      </c>
      <c r="E767">
        <v>0.8481</v>
      </c>
      <c r="F767">
        <v>9.0061</v>
      </c>
      <c r="G767">
        <v>16.3526</v>
      </c>
    </row>
    <row r="768" spans="1:7">
      <c r="A768" t="s">
        <v>1539</v>
      </c>
      <c r="B768" t="s">
        <v>1540</v>
      </c>
      <c r="C768">
        <v>2744455826.15</v>
      </c>
      <c r="D768">
        <v>10.8244</v>
      </c>
      <c r="E768">
        <v>1.9021</v>
      </c>
      <c r="F768">
        <v>20.8324</v>
      </c>
      <c r="G768">
        <v>33.5589</v>
      </c>
    </row>
    <row r="769" spans="1:7">
      <c r="A769" t="s">
        <v>1541</v>
      </c>
      <c r="B769" t="s">
        <v>1542</v>
      </c>
      <c r="C769">
        <v>2397958093.59</v>
      </c>
      <c r="D769">
        <v>0.6456</v>
      </c>
      <c r="E769">
        <v>6.9162</v>
      </c>
      <c r="F769">
        <v>19.4563</v>
      </c>
      <c r="G769">
        <v>27.0181</v>
      </c>
    </row>
    <row r="770" spans="1:7">
      <c r="A770" t="s">
        <v>1543</v>
      </c>
      <c r="B770" t="s">
        <v>1544</v>
      </c>
      <c r="C770">
        <v>1825212862.72</v>
      </c>
      <c r="D770">
        <v>1.2561</v>
      </c>
      <c r="E770">
        <v>0.8387</v>
      </c>
      <c r="F770">
        <v>16.1881</v>
      </c>
      <c r="G770">
        <v>18.2829</v>
      </c>
    </row>
    <row r="771" spans="1:7">
      <c r="A771" t="s">
        <v>1545</v>
      </c>
      <c r="B771" t="s">
        <v>1546</v>
      </c>
      <c r="C771">
        <v>2761229796.54</v>
      </c>
      <c r="D771">
        <v>27.2514</v>
      </c>
      <c r="E771">
        <v>5.4185</v>
      </c>
      <c r="F771">
        <v>0</v>
      </c>
      <c r="G771">
        <v>32.67</v>
      </c>
    </row>
    <row r="772" spans="1:7">
      <c r="A772" t="s">
        <v>1547</v>
      </c>
      <c r="B772" t="s">
        <v>1548</v>
      </c>
      <c r="C772">
        <v>2553927525.4</v>
      </c>
      <c r="D772">
        <v>53.6864</v>
      </c>
      <c r="E772">
        <v>0.8367</v>
      </c>
      <c r="F772">
        <v>2.2623</v>
      </c>
      <c r="G772">
        <v>56.7854</v>
      </c>
    </row>
    <row r="773" spans="1:7">
      <c r="A773" t="s">
        <v>1549</v>
      </c>
      <c r="B773" t="s">
        <v>1550</v>
      </c>
      <c r="C773">
        <v>2251990000</v>
      </c>
      <c r="D773">
        <v>5.5428</v>
      </c>
      <c r="E773">
        <v>7.8182</v>
      </c>
      <c r="F773">
        <v>4.7306</v>
      </c>
      <c r="G773">
        <v>18.0916</v>
      </c>
    </row>
    <row r="774" spans="1:7">
      <c r="A774" t="s">
        <v>1551</v>
      </c>
      <c r="B774" t="s">
        <v>1552</v>
      </c>
      <c r="C774">
        <v>2893291159.45</v>
      </c>
      <c r="D774">
        <v>41.4357</v>
      </c>
      <c r="E774">
        <v>0</v>
      </c>
      <c r="F774">
        <v>5.2329</v>
      </c>
      <c r="G774">
        <v>46.6685</v>
      </c>
    </row>
    <row r="775" spans="1:7">
      <c r="A775" t="s">
        <v>1553</v>
      </c>
      <c r="B775" t="s">
        <v>1554</v>
      </c>
      <c r="C775">
        <v>1884127116.08</v>
      </c>
      <c r="D775">
        <v>35.2341</v>
      </c>
      <c r="E775">
        <v>0</v>
      </c>
      <c r="F775">
        <v>14.3318</v>
      </c>
      <c r="G775">
        <v>49.5659</v>
      </c>
    </row>
    <row r="776" spans="1:7">
      <c r="A776" t="s">
        <v>1555</v>
      </c>
      <c r="B776" t="s">
        <v>1556</v>
      </c>
      <c r="C776">
        <v>1976638666.98</v>
      </c>
      <c r="D776">
        <v>32.0684</v>
      </c>
      <c r="E776">
        <v>0</v>
      </c>
      <c r="F776">
        <v>2.2847</v>
      </c>
      <c r="G776">
        <v>34.353</v>
      </c>
    </row>
    <row r="777" spans="1:7">
      <c r="A777" t="s">
        <v>1557</v>
      </c>
      <c r="B777" t="s">
        <v>1558</v>
      </c>
      <c r="C777">
        <v>2487256620.6</v>
      </c>
      <c r="D777">
        <v>6.501</v>
      </c>
      <c r="E777">
        <v>0</v>
      </c>
      <c r="F777">
        <v>37.7916</v>
      </c>
      <c r="G777">
        <v>44.2926</v>
      </c>
    </row>
    <row r="778" spans="1:7">
      <c r="A778" t="s">
        <v>1559</v>
      </c>
      <c r="B778" t="s">
        <v>1560</v>
      </c>
      <c r="C778">
        <v>2485872000</v>
      </c>
      <c r="D778">
        <v>0.6454</v>
      </c>
      <c r="E778">
        <v>1.1413</v>
      </c>
      <c r="F778">
        <v>8.0044</v>
      </c>
      <c r="G778">
        <v>9.7911</v>
      </c>
    </row>
    <row r="779" spans="1:7">
      <c r="A779" t="s">
        <v>1561</v>
      </c>
      <c r="B779" t="s">
        <v>1562</v>
      </c>
      <c r="C779">
        <v>2075192305.96</v>
      </c>
      <c r="D779">
        <v>6.3039</v>
      </c>
      <c r="E779">
        <v>1.6951</v>
      </c>
      <c r="F779">
        <v>5.3062</v>
      </c>
      <c r="G779">
        <v>13.3052</v>
      </c>
    </row>
    <row r="780" spans="1:7">
      <c r="A780" t="s">
        <v>1563</v>
      </c>
      <c r="B780" t="s">
        <v>1564</v>
      </c>
      <c r="C780">
        <v>2705581436.7</v>
      </c>
      <c r="D780">
        <v>9.522</v>
      </c>
      <c r="E780">
        <v>0</v>
      </c>
      <c r="F780">
        <v>5.812</v>
      </c>
      <c r="G780">
        <v>15.334</v>
      </c>
    </row>
    <row r="781" spans="1:7">
      <c r="A781" t="s">
        <v>1565</v>
      </c>
      <c r="B781" t="s">
        <v>1566</v>
      </c>
      <c r="C781">
        <v>2366939869.78</v>
      </c>
      <c r="D781">
        <v>0.8159</v>
      </c>
      <c r="E781">
        <v>11.8162</v>
      </c>
      <c r="F781">
        <v>11.3701</v>
      </c>
      <c r="G781">
        <v>24.0021</v>
      </c>
    </row>
    <row r="782" spans="1:7">
      <c r="A782" t="s">
        <v>1567</v>
      </c>
      <c r="B782" t="s">
        <v>1568</v>
      </c>
      <c r="C782">
        <v>2773119296.53</v>
      </c>
      <c r="D782">
        <v>0</v>
      </c>
      <c r="E782">
        <v>0.818</v>
      </c>
      <c r="F782">
        <v>7.733</v>
      </c>
      <c r="G782">
        <v>8.5509</v>
      </c>
    </row>
    <row r="783" spans="1:7">
      <c r="A783" t="s">
        <v>1569</v>
      </c>
      <c r="B783" t="s">
        <v>1570</v>
      </c>
      <c r="C783">
        <v>2129294328.3</v>
      </c>
      <c r="D783">
        <v>16.9053</v>
      </c>
      <c r="E783">
        <v>0</v>
      </c>
      <c r="F783">
        <v>5.363</v>
      </c>
      <c r="G783">
        <v>22.2683</v>
      </c>
    </row>
    <row r="784" spans="1:7">
      <c r="A784" t="s">
        <v>1571</v>
      </c>
      <c r="B784" t="s">
        <v>1572</v>
      </c>
      <c r="C784">
        <v>2733527675.92</v>
      </c>
      <c r="D784">
        <v>30.2858</v>
      </c>
      <c r="E784">
        <v>0.4517</v>
      </c>
      <c r="F784">
        <v>3.8611</v>
      </c>
      <c r="G784">
        <v>34.5986</v>
      </c>
    </row>
    <row r="785" spans="1:7">
      <c r="A785" t="s">
        <v>1573</v>
      </c>
      <c r="B785" t="s">
        <v>1574</v>
      </c>
      <c r="C785">
        <v>2644258597.47</v>
      </c>
      <c r="D785">
        <v>49.598</v>
      </c>
      <c r="E785">
        <v>0.6736</v>
      </c>
      <c r="F785">
        <v>5.3946</v>
      </c>
      <c r="G785">
        <v>55.6662</v>
      </c>
    </row>
    <row r="786" spans="1:7">
      <c r="A786" t="s">
        <v>1575</v>
      </c>
      <c r="B786" t="s">
        <v>1576</v>
      </c>
      <c r="C786">
        <v>2354317543.76</v>
      </c>
      <c r="D786">
        <v>28.9906</v>
      </c>
      <c r="E786">
        <v>1.0748</v>
      </c>
      <c r="F786">
        <v>3.9671</v>
      </c>
      <c r="G786">
        <v>34.0325</v>
      </c>
    </row>
    <row r="787" spans="1:7">
      <c r="A787" t="s">
        <v>1577</v>
      </c>
      <c r="B787" t="s">
        <v>1578</v>
      </c>
      <c r="C787">
        <v>2891212553</v>
      </c>
      <c r="D787">
        <v>5.1267</v>
      </c>
      <c r="E787">
        <v>0.582</v>
      </c>
      <c r="F787">
        <v>29.7308</v>
      </c>
      <c r="G787">
        <v>35.4395</v>
      </c>
    </row>
    <row r="788" spans="1:7">
      <c r="A788" t="s">
        <v>1579</v>
      </c>
      <c r="B788" t="s">
        <v>1580</v>
      </c>
      <c r="C788">
        <v>2676862500</v>
      </c>
      <c r="D788">
        <v>1.234</v>
      </c>
      <c r="E788">
        <v>0</v>
      </c>
      <c r="F788">
        <v>75.2542</v>
      </c>
      <c r="G788">
        <v>76.4882</v>
      </c>
    </row>
    <row r="789" spans="1:7">
      <c r="A789" t="s">
        <v>1581</v>
      </c>
      <c r="B789" t="s">
        <v>1582</v>
      </c>
      <c r="C789">
        <v>2624159917.44</v>
      </c>
      <c r="D789">
        <v>9.3087</v>
      </c>
      <c r="E789">
        <v>1.3385</v>
      </c>
      <c r="F789">
        <v>4.4758</v>
      </c>
      <c r="G789">
        <v>15.123</v>
      </c>
    </row>
    <row r="790" spans="1:7">
      <c r="A790" t="s">
        <v>1583</v>
      </c>
      <c r="B790" t="s">
        <v>1584</v>
      </c>
      <c r="C790">
        <v>2429675622</v>
      </c>
      <c r="D790">
        <v>20.0962</v>
      </c>
      <c r="E790">
        <v>0.2637</v>
      </c>
      <c r="F790">
        <v>34.6953</v>
      </c>
      <c r="G790">
        <v>55.0552</v>
      </c>
    </row>
    <row r="791" spans="1:7">
      <c r="A791" t="s">
        <v>1585</v>
      </c>
      <c r="B791" t="s">
        <v>1586</v>
      </c>
      <c r="C791">
        <v>2270155110.3</v>
      </c>
      <c r="D791">
        <v>30.9267</v>
      </c>
      <c r="E791">
        <v>0.5197</v>
      </c>
      <c r="F791">
        <v>14.1015</v>
      </c>
      <c r="G791">
        <v>45.5479</v>
      </c>
    </row>
    <row r="792" spans="1:7">
      <c r="A792" t="s">
        <v>1587</v>
      </c>
      <c r="B792" t="s">
        <v>1588</v>
      </c>
      <c r="C792">
        <v>2924000000</v>
      </c>
      <c r="D792">
        <v>8.261</v>
      </c>
      <c r="E792">
        <v>0</v>
      </c>
      <c r="F792">
        <v>46.951</v>
      </c>
      <c r="G792">
        <v>55.2121</v>
      </c>
    </row>
    <row r="793" spans="1:7">
      <c r="A793" t="s">
        <v>1589</v>
      </c>
      <c r="B793" t="s">
        <v>1590</v>
      </c>
      <c r="C793">
        <v>2797623127.18</v>
      </c>
      <c r="D793">
        <v>3.4312</v>
      </c>
      <c r="E793">
        <v>1.8531</v>
      </c>
      <c r="F793">
        <v>4.14</v>
      </c>
      <c r="G793">
        <v>9.4243</v>
      </c>
    </row>
    <row r="794" spans="1:7">
      <c r="A794" t="s">
        <v>1591</v>
      </c>
      <c r="B794" t="s">
        <v>1592</v>
      </c>
      <c r="C794">
        <v>2806965284.94</v>
      </c>
      <c r="D794">
        <v>46.6732</v>
      </c>
      <c r="E794">
        <v>2.2661</v>
      </c>
      <c r="F794">
        <v>1.2865</v>
      </c>
      <c r="G794">
        <v>50.2259</v>
      </c>
    </row>
    <row r="795" spans="1:7">
      <c r="A795" t="s">
        <v>1593</v>
      </c>
      <c r="B795" t="s">
        <v>1594</v>
      </c>
      <c r="C795">
        <v>2973589447.44</v>
      </c>
      <c r="D795">
        <v>0</v>
      </c>
      <c r="E795">
        <v>0.5032</v>
      </c>
      <c r="F795">
        <v>36.9073</v>
      </c>
      <c r="G795">
        <v>37.4105</v>
      </c>
    </row>
    <row r="796" spans="1:7">
      <c r="A796" t="s">
        <v>1595</v>
      </c>
      <c r="B796" t="s">
        <v>1596</v>
      </c>
      <c r="C796">
        <v>2713605750</v>
      </c>
      <c r="D796">
        <v>4.7147</v>
      </c>
      <c r="E796">
        <v>0</v>
      </c>
      <c r="F796">
        <v>38.5841</v>
      </c>
      <c r="G796">
        <v>43.2988</v>
      </c>
    </row>
    <row r="797" spans="1:7">
      <c r="A797" t="s">
        <v>1597</v>
      </c>
      <c r="B797" t="s">
        <v>1598</v>
      </c>
      <c r="C797">
        <v>1974000000</v>
      </c>
      <c r="D797">
        <v>53.4882</v>
      </c>
      <c r="E797">
        <v>5.0227</v>
      </c>
      <c r="F797">
        <v>4.2239</v>
      </c>
      <c r="G797">
        <v>62.7348</v>
      </c>
    </row>
    <row r="798" spans="1:7">
      <c r="A798" t="s">
        <v>1599</v>
      </c>
      <c r="B798" t="s">
        <v>1600</v>
      </c>
      <c r="C798">
        <v>2863017062.1</v>
      </c>
      <c r="D798">
        <v>5.6985</v>
      </c>
      <c r="E798">
        <v>1.4061</v>
      </c>
      <c r="F798">
        <v>65.6737</v>
      </c>
      <c r="G798">
        <v>72.7782</v>
      </c>
    </row>
    <row r="799" spans="1:7">
      <c r="A799" t="s">
        <v>1601</v>
      </c>
      <c r="B799" t="s">
        <v>1602</v>
      </c>
      <c r="C799">
        <v>2627557500</v>
      </c>
      <c r="D799">
        <v>20.462</v>
      </c>
      <c r="E799">
        <v>0</v>
      </c>
      <c r="F799">
        <v>16.4853</v>
      </c>
      <c r="G799">
        <v>36.9473</v>
      </c>
    </row>
    <row r="800" spans="1:7">
      <c r="A800" t="s">
        <v>1603</v>
      </c>
      <c r="B800" t="s">
        <v>1604</v>
      </c>
      <c r="C800">
        <v>2134278720</v>
      </c>
      <c r="D800">
        <v>15.2816</v>
      </c>
      <c r="E800">
        <v>0</v>
      </c>
      <c r="F800">
        <v>35.4474</v>
      </c>
      <c r="G800">
        <v>50.7289</v>
      </c>
    </row>
    <row r="801" spans="1:7">
      <c r="A801" t="s">
        <v>1605</v>
      </c>
      <c r="B801" t="s">
        <v>1606</v>
      </c>
      <c r="C801">
        <v>2140153500</v>
      </c>
      <c r="D801">
        <v>1.0939</v>
      </c>
      <c r="E801">
        <v>0</v>
      </c>
      <c r="F801">
        <v>54.7178</v>
      </c>
      <c r="G801">
        <v>55.8117</v>
      </c>
    </row>
    <row r="802" spans="1:7">
      <c r="A802" t="s">
        <v>1607</v>
      </c>
      <c r="B802" t="s">
        <v>1608</v>
      </c>
      <c r="C802">
        <v>1583519226.24</v>
      </c>
      <c r="D802">
        <v>13.5693</v>
      </c>
      <c r="E802">
        <v>5.9942</v>
      </c>
      <c r="F802">
        <v>8.6409</v>
      </c>
      <c r="G802">
        <v>28.2044</v>
      </c>
    </row>
    <row r="803" spans="1:7">
      <c r="A803" t="s">
        <v>1609</v>
      </c>
      <c r="B803" t="s">
        <v>1610</v>
      </c>
      <c r="C803">
        <v>2757170000</v>
      </c>
      <c r="D803">
        <v>29.4712</v>
      </c>
      <c r="E803">
        <v>0</v>
      </c>
      <c r="F803">
        <v>6.3913</v>
      </c>
      <c r="G803">
        <v>35.8625</v>
      </c>
    </row>
    <row r="804" spans="1:7">
      <c r="A804" t="s">
        <v>1611</v>
      </c>
      <c r="B804" t="s">
        <v>1612</v>
      </c>
      <c r="C804">
        <v>2334708800</v>
      </c>
      <c r="D804">
        <v>31.542</v>
      </c>
      <c r="E804">
        <v>1.6034</v>
      </c>
      <c r="F804">
        <v>5.3344</v>
      </c>
      <c r="G804">
        <v>38.4798</v>
      </c>
    </row>
    <row r="805" spans="1:7">
      <c r="A805" t="s">
        <v>1613</v>
      </c>
      <c r="B805" t="s">
        <v>1614</v>
      </c>
      <c r="C805">
        <v>2352800000</v>
      </c>
      <c r="D805">
        <v>68.9458</v>
      </c>
      <c r="E805">
        <v>1.582</v>
      </c>
      <c r="F805">
        <v>1.2238</v>
      </c>
      <c r="G805">
        <v>71.7516</v>
      </c>
    </row>
    <row r="806" spans="1:7">
      <c r="A806" t="s">
        <v>1615</v>
      </c>
      <c r="B806" t="s">
        <v>1616</v>
      </c>
      <c r="C806">
        <v>2778999238.4</v>
      </c>
      <c r="D806">
        <v>20.7217</v>
      </c>
      <c r="E806">
        <v>0.3007</v>
      </c>
      <c r="F806">
        <v>4.6619</v>
      </c>
      <c r="G806">
        <v>25.6842</v>
      </c>
    </row>
    <row r="807" spans="1:7">
      <c r="A807" t="s">
        <v>1617</v>
      </c>
      <c r="B807" t="s">
        <v>1618</v>
      </c>
      <c r="C807">
        <v>2077748800</v>
      </c>
      <c r="D807">
        <v>46.858</v>
      </c>
      <c r="E807">
        <v>0</v>
      </c>
      <c r="F807">
        <v>9.1161</v>
      </c>
      <c r="G807">
        <v>55.974</v>
      </c>
    </row>
    <row r="808" spans="1:7">
      <c r="A808" t="s">
        <v>1619</v>
      </c>
      <c r="B808" t="s">
        <v>1620</v>
      </c>
      <c r="C808">
        <v>2889679734.73</v>
      </c>
      <c r="D808">
        <v>1.3356</v>
      </c>
      <c r="E808">
        <v>0.3796</v>
      </c>
      <c r="F808">
        <v>23.1866</v>
      </c>
      <c r="G808">
        <v>24.9018</v>
      </c>
    </row>
    <row r="809" spans="1:7">
      <c r="A809" t="s">
        <v>1621</v>
      </c>
      <c r="B809" t="s">
        <v>1622</v>
      </c>
      <c r="C809">
        <v>2339700000</v>
      </c>
      <c r="D809">
        <v>74.5005</v>
      </c>
      <c r="E809">
        <v>2.8107</v>
      </c>
      <c r="F809">
        <v>5.2216</v>
      </c>
      <c r="G809">
        <v>82.5328</v>
      </c>
    </row>
    <row r="810" spans="1:7">
      <c r="A810" t="s">
        <v>1623</v>
      </c>
      <c r="B810" t="s">
        <v>1624</v>
      </c>
      <c r="C810">
        <v>2479981369.32</v>
      </c>
      <c r="D810">
        <v>0</v>
      </c>
      <c r="E810">
        <v>23.8763</v>
      </c>
      <c r="F810">
        <v>12.2721</v>
      </c>
      <c r="G810">
        <v>36.1484</v>
      </c>
    </row>
    <row r="811" spans="1:7">
      <c r="A811" t="s">
        <v>1625</v>
      </c>
      <c r="B811" t="s">
        <v>1626</v>
      </c>
      <c r="C811">
        <v>2649858400</v>
      </c>
      <c r="D811">
        <v>0.5049</v>
      </c>
      <c r="E811">
        <v>1.7164</v>
      </c>
      <c r="F811">
        <v>5.3381</v>
      </c>
      <c r="G811">
        <v>7.5594</v>
      </c>
    </row>
    <row r="812" spans="1:7">
      <c r="A812" t="s">
        <v>1627</v>
      </c>
      <c r="B812" t="s">
        <v>1628</v>
      </c>
      <c r="C812">
        <v>393289413</v>
      </c>
      <c r="D812">
        <v>4.7771</v>
      </c>
      <c r="E812">
        <v>0</v>
      </c>
      <c r="F812">
        <v>17.5225</v>
      </c>
      <c r="G812">
        <v>22.2997</v>
      </c>
    </row>
    <row r="813" spans="1:7">
      <c r="A813" t="s">
        <v>1629</v>
      </c>
      <c r="B813" t="s">
        <v>1630</v>
      </c>
      <c r="C813">
        <v>2682799501</v>
      </c>
      <c r="D813">
        <v>1.5001</v>
      </c>
      <c r="E813">
        <v>25.4511</v>
      </c>
      <c r="F813">
        <v>27.6724</v>
      </c>
      <c r="G813">
        <v>54.6236</v>
      </c>
    </row>
    <row r="814" spans="1:7">
      <c r="A814" t="s">
        <v>1631</v>
      </c>
      <c r="B814" t="s">
        <v>1632</v>
      </c>
      <c r="C814">
        <v>2542770273.6</v>
      </c>
      <c r="D814">
        <v>55.1191</v>
      </c>
      <c r="E814">
        <v>0</v>
      </c>
      <c r="F814">
        <v>7.0939</v>
      </c>
      <c r="G814">
        <v>62.213</v>
      </c>
    </row>
    <row r="815" spans="1:7">
      <c r="A815" t="s">
        <v>1633</v>
      </c>
      <c r="B815" t="s">
        <v>1634</v>
      </c>
      <c r="C815">
        <v>2278672000</v>
      </c>
      <c r="D815">
        <v>11.215</v>
      </c>
      <c r="E815">
        <v>0</v>
      </c>
      <c r="F815">
        <v>19.2644</v>
      </c>
      <c r="G815">
        <v>30.4793</v>
      </c>
    </row>
    <row r="816" spans="1:7">
      <c r="A816" t="s">
        <v>1635</v>
      </c>
      <c r="B816" t="s">
        <v>1636</v>
      </c>
      <c r="C816">
        <v>2319844650.37</v>
      </c>
      <c r="D816">
        <v>29.9569</v>
      </c>
      <c r="E816">
        <v>0</v>
      </c>
      <c r="F816">
        <v>3.4832</v>
      </c>
      <c r="G816">
        <v>33.44</v>
      </c>
    </row>
    <row r="817" spans="1:7">
      <c r="A817" t="s">
        <v>1637</v>
      </c>
      <c r="B817" t="s">
        <v>1638</v>
      </c>
      <c r="C817">
        <v>2984492100</v>
      </c>
      <c r="D817">
        <v>0</v>
      </c>
      <c r="E817">
        <v>1.0525</v>
      </c>
      <c r="F817">
        <v>33.0433</v>
      </c>
      <c r="G817">
        <v>34.0958</v>
      </c>
    </row>
    <row r="818" spans="1:7">
      <c r="A818" t="s">
        <v>1639</v>
      </c>
      <c r="B818" t="s">
        <v>1640</v>
      </c>
      <c r="C818">
        <v>2198980717.28</v>
      </c>
      <c r="D818">
        <v>3.5923</v>
      </c>
      <c r="E818">
        <v>0</v>
      </c>
      <c r="F818">
        <v>70.2063</v>
      </c>
      <c r="G818">
        <v>73.7987</v>
      </c>
    </row>
    <row r="819" spans="1:7">
      <c r="A819" t="s">
        <v>1641</v>
      </c>
      <c r="B819" t="s">
        <v>1642</v>
      </c>
      <c r="C819">
        <v>1801890784</v>
      </c>
      <c r="D819">
        <v>0</v>
      </c>
      <c r="E819">
        <v>0</v>
      </c>
      <c r="F819">
        <v>32.2618</v>
      </c>
      <c r="G819">
        <v>32.2618</v>
      </c>
    </row>
    <row r="820" spans="1:7">
      <c r="A820" t="s">
        <v>1643</v>
      </c>
      <c r="B820" t="s">
        <v>1644</v>
      </c>
      <c r="C820">
        <v>1976810340.96</v>
      </c>
      <c r="D820">
        <v>29.99</v>
      </c>
      <c r="E820">
        <v>0</v>
      </c>
      <c r="F820">
        <v>7.0443</v>
      </c>
      <c r="G820">
        <v>37.0343</v>
      </c>
    </row>
    <row r="821" spans="1:7">
      <c r="A821" t="s">
        <v>1645</v>
      </c>
      <c r="B821" t="s">
        <v>1646</v>
      </c>
      <c r="C821">
        <v>2634275923.8</v>
      </c>
      <c r="D821">
        <v>12.8993</v>
      </c>
      <c r="E821">
        <v>1.1616</v>
      </c>
      <c r="F821">
        <v>12.337</v>
      </c>
      <c r="G821">
        <v>26.3979</v>
      </c>
    </row>
    <row r="822" spans="1:7">
      <c r="A822" t="s">
        <v>1647</v>
      </c>
      <c r="B822" t="s">
        <v>1648</v>
      </c>
      <c r="C822">
        <v>2801940047.55</v>
      </c>
      <c r="D822">
        <v>5.4974</v>
      </c>
      <c r="E822">
        <v>0.3018</v>
      </c>
      <c r="F822">
        <v>23.6457</v>
      </c>
      <c r="G822">
        <v>29.4449</v>
      </c>
    </row>
    <row r="823" spans="1:7">
      <c r="A823" t="s">
        <v>1649</v>
      </c>
      <c r="B823" t="s">
        <v>1650</v>
      </c>
      <c r="C823">
        <v>2795372835.66</v>
      </c>
      <c r="D823">
        <v>0</v>
      </c>
      <c r="E823">
        <v>1.6183</v>
      </c>
      <c r="F823">
        <v>22.6816</v>
      </c>
      <c r="G823">
        <v>24.2998</v>
      </c>
    </row>
    <row r="824" spans="1:7">
      <c r="A824" t="s">
        <v>1651</v>
      </c>
      <c r="B824" t="s">
        <v>1652</v>
      </c>
      <c r="C824">
        <v>2444202606.36</v>
      </c>
      <c r="D824">
        <v>0.5106</v>
      </c>
      <c r="E824">
        <v>0</v>
      </c>
      <c r="F824">
        <v>14.9174</v>
      </c>
      <c r="G824">
        <v>15.428</v>
      </c>
    </row>
    <row r="825" spans="1:7">
      <c r="A825" t="s">
        <v>1653</v>
      </c>
      <c r="B825" t="s">
        <v>1654</v>
      </c>
      <c r="C825">
        <v>1868438288.7</v>
      </c>
      <c r="D825">
        <v>14.839</v>
      </c>
      <c r="E825">
        <v>0</v>
      </c>
      <c r="F825">
        <v>9.2548</v>
      </c>
      <c r="G825">
        <v>24.0938</v>
      </c>
    </row>
    <row r="826" spans="1:7">
      <c r="A826" t="s">
        <v>1655</v>
      </c>
      <c r="B826" t="s">
        <v>1656</v>
      </c>
      <c r="C826">
        <v>2425413200</v>
      </c>
      <c r="D826">
        <v>17.4166</v>
      </c>
      <c r="E826">
        <v>0</v>
      </c>
      <c r="F826">
        <v>17.9169</v>
      </c>
      <c r="G826">
        <v>35.3336</v>
      </c>
    </row>
    <row r="827" spans="1:7">
      <c r="A827" t="s">
        <v>1657</v>
      </c>
      <c r="B827" t="s">
        <v>1658</v>
      </c>
      <c r="C827">
        <v>2419200000</v>
      </c>
      <c r="D827">
        <v>26.0205</v>
      </c>
      <c r="E827">
        <v>4.5553</v>
      </c>
      <c r="F827">
        <v>4.168</v>
      </c>
      <c r="G827">
        <v>34.7438</v>
      </c>
    </row>
    <row r="828" spans="1:7">
      <c r="A828" t="s">
        <v>1659</v>
      </c>
      <c r="B828" t="s">
        <v>1660</v>
      </c>
      <c r="C828">
        <v>2440459395.44</v>
      </c>
      <c r="D828">
        <v>59.8686</v>
      </c>
      <c r="E828">
        <v>6.6117</v>
      </c>
      <c r="F828">
        <v>5.4001</v>
      </c>
      <c r="G828">
        <v>71.8804</v>
      </c>
    </row>
    <row r="829" spans="1:7">
      <c r="A829" t="s">
        <v>1661</v>
      </c>
      <c r="B829" t="s">
        <v>1662</v>
      </c>
      <c r="C829">
        <v>2739785796</v>
      </c>
      <c r="D829">
        <v>19.9514</v>
      </c>
      <c r="E829">
        <v>3.4213</v>
      </c>
      <c r="F829">
        <v>0.3765</v>
      </c>
      <c r="G829">
        <v>23.7492</v>
      </c>
    </row>
    <row r="830" spans="1:7">
      <c r="A830" t="s">
        <v>1663</v>
      </c>
      <c r="B830" t="s">
        <v>1664</v>
      </c>
      <c r="C830">
        <v>2996886297.6</v>
      </c>
      <c r="D830">
        <v>61.2175</v>
      </c>
      <c r="E830">
        <v>0.7254</v>
      </c>
      <c r="F830">
        <v>2.9151</v>
      </c>
      <c r="G830">
        <v>64.858</v>
      </c>
    </row>
    <row r="831" spans="1:7">
      <c r="A831" t="s">
        <v>1665</v>
      </c>
      <c r="B831" t="s">
        <v>1666</v>
      </c>
      <c r="C831">
        <v>2297460000</v>
      </c>
      <c r="D831">
        <v>54.9999</v>
      </c>
      <c r="E831">
        <v>9.3052</v>
      </c>
      <c r="F831">
        <v>6.8769</v>
      </c>
      <c r="G831">
        <v>71.182</v>
      </c>
    </row>
    <row r="832" spans="1:7">
      <c r="A832" t="s">
        <v>1667</v>
      </c>
      <c r="B832" t="s">
        <v>1668</v>
      </c>
      <c r="C832">
        <v>1838437321</v>
      </c>
      <c r="D832">
        <v>34.566</v>
      </c>
      <c r="E832">
        <v>8.1918</v>
      </c>
      <c r="F832">
        <v>4.4787</v>
      </c>
      <c r="G832">
        <v>47.2365</v>
      </c>
    </row>
    <row r="833" spans="1:7">
      <c r="A833" t="s">
        <v>1669</v>
      </c>
      <c r="B833" t="s">
        <v>1670</v>
      </c>
      <c r="C833">
        <v>2850011275.43</v>
      </c>
      <c r="D833">
        <v>1.3543</v>
      </c>
      <c r="E833">
        <v>0</v>
      </c>
      <c r="F833">
        <v>5.9921</v>
      </c>
      <c r="G833">
        <v>7.3464</v>
      </c>
    </row>
    <row r="834" spans="1:7">
      <c r="A834" t="s">
        <v>1671</v>
      </c>
      <c r="B834" t="s">
        <v>1672</v>
      </c>
      <c r="C834">
        <v>1760019150</v>
      </c>
      <c r="D834">
        <v>7.5848</v>
      </c>
      <c r="E834">
        <v>0</v>
      </c>
      <c r="F834">
        <v>34.9077</v>
      </c>
      <c r="G834">
        <v>42.4926</v>
      </c>
    </row>
    <row r="835" spans="1:7">
      <c r="A835" t="s">
        <v>1673</v>
      </c>
      <c r="B835" t="s">
        <v>1674</v>
      </c>
      <c r="C835">
        <v>2595321358.5</v>
      </c>
      <c r="D835">
        <v>23.0855</v>
      </c>
      <c r="E835">
        <v>0</v>
      </c>
      <c r="F835">
        <v>6.3476</v>
      </c>
      <c r="G835">
        <v>29.4331</v>
      </c>
    </row>
    <row r="836" spans="1:7">
      <c r="A836" t="s">
        <v>1675</v>
      </c>
      <c r="B836" t="s">
        <v>1676</v>
      </c>
      <c r="C836">
        <v>2955299021.82</v>
      </c>
      <c r="D836">
        <v>59.0548</v>
      </c>
      <c r="E836">
        <v>0.6284</v>
      </c>
      <c r="F836">
        <v>5.0236</v>
      </c>
      <c r="G836">
        <v>64.7069</v>
      </c>
    </row>
    <row r="837" spans="1:7">
      <c r="A837" t="s">
        <v>1677</v>
      </c>
      <c r="B837" t="s">
        <v>1678</v>
      </c>
      <c r="C837">
        <v>2440853606.44</v>
      </c>
      <c r="D837">
        <v>45.0991</v>
      </c>
      <c r="E837">
        <v>0.7135</v>
      </c>
      <c r="F837">
        <v>3.6925</v>
      </c>
      <c r="G837">
        <v>49.5051</v>
      </c>
    </row>
    <row r="838" spans="1:7">
      <c r="A838" t="s">
        <v>1679</v>
      </c>
      <c r="B838" t="s">
        <v>1680</v>
      </c>
      <c r="C838">
        <v>1105920284.42</v>
      </c>
      <c r="D838">
        <v>0</v>
      </c>
      <c r="E838">
        <v>0</v>
      </c>
      <c r="F838">
        <v>11.7471</v>
      </c>
      <c r="G838">
        <v>11.7471</v>
      </c>
    </row>
    <row r="839" spans="1:7">
      <c r="A839" t="s">
        <v>1681</v>
      </c>
      <c r="B839" t="s">
        <v>1682</v>
      </c>
      <c r="C839">
        <v>1985176923</v>
      </c>
      <c r="D839">
        <v>44.5181</v>
      </c>
      <c r="E839">
        <v>0.6082</v>
      </c>
      <c r="F839">
        <v>4.9509</v>
      </c>
      <c r="G839">
        <v>50.0772</v>
      </c>
    </row>
    <row r="840" spans="1:7">
      <c r="A840" t="s">
        <v>1683</v>
      </c>
      <c r="B840" t="s">
        <v>1684</v>
      </c>
      <c r="C840">
        <v>2283956000</v>
      </c>
      <c r="D840">
        <v>0.7952</v>
      </c>
      <c r="E840">
        <v>0</v>
      </c>
      <c r="F840">
        <v>38.6519</v>
      </c>
      <c r="G840">
        <v>39.4471</v>
      </c>
    </row>
    <row r="841" spans="1:7">
      <c r="A841" t="s">
        <v>1685</v>
      </c>
      <c r="B841" t="s">
        <v>1686</v>
      </c>
      <c r="C841">
        <v>2578379379.66</v>
      </c>
      <c r="D841">
        <v>16.1785</v>
      </c>
      <c r="E841">
        <v>0</v>
      </c>
      <c r="F841">
        <v>14.8198</v>
      </c>
      <c r="G841">
        <v>30.9983</v>
      </c>
    </row>
    <row r="842" spans="1:7">
      <c r="A842" t="s">
        <v>1687</v>
      </c>
      <c r="B842" t="s">
        <v>1688</v>
      </c>
      <c r="C842">
        <v>2427761255</v>
      </c>
      <c r="D842">
        <v>1.3966</v>
      </c>
      <c r="E842">
        <v>34.0117</v>
      </c>
      <c r="F842">
        <v>3.8413</v>
      </c>
      <c r="G842">
        <v>39.2496</v>
      </c>
    </row>
    <row r="843" spans="1:7">
      <c r="A843" t="s">
        <v>1689</v>
      </c>
      <c r="B843" t="s">
        <v>1690</v>
      </c>
      <c r="C843">
        <v>2520062600</v>
      </c>
      <c r="D843">
        <v>27.9265</v>
      </c>
      <c r="E843">
        <v>0</v>
      </c>
      <c r="F843">
        <v>28.0983</v>
      </c>
      <c r="G843">
        <v>56.0248</v>
      </c>
    </row>
    <row r="844" spans="1:7">
      <c r="A844" t="s">
        <v>1691</v>
      </c>
      <c r="B844" t="s">
        <v>1692</v>
      </c>
      <c r="C844">
        <v>2507200000</v>
      </c>
      <c r="D844">
        <v>26.5614</v>
      </c>
      <c r="E844">
        <v>0</v>
      </c>
      <c r="F844">
        <v>22.0161</v>
      </c>
      <c r="G844">
        <v>48.5775</v>
      </c>
    </row>
    <row r="845" spans="1:7">
      <c r="A845" t="s">
        <v>1693</v>
      </c>
      <c r="B845" t="s">
        <v>1694</v>
      </c>
      <c r="C845">
        <v>2221659077.13</v>
      </c>
      <c r="D845">
        <v>46.2297</v>
      </c>
      <c r="E845">
        <v>0</v>
      </c>
      <c r="F845">
        <v>7.4392</v>
      </c>
      <c r="G845">
        <v>53.6689</v>
      </c>
    </row>
    <row r="846" spans="1:7">
      <c r="A846" t="s">
        <v>1695</v>
      </c>
      <c r="B846" t="s">
        <v>1696</v>
      </c>
      <c r="C846">
        <v>2676966883.88</v>
      </c>
      <c r="D846">
        <v>56.7993</v>
      </c>
      <c r="E846">
        <v>1.1326</v>
      </c>
      <c r="F846">
        <v>4.0848</v>
      </c>
      <c r="G846">
        <v>62.0167</v>
      </c>
    </row>
    <row r="847" spans="1:7">
      <c r="A847" t="s">
        <v>1697</v>
      </c>
      <c r="B847" t="s">
        <v>1698</v>
      </c>
      <c r="C847">
        <v>1854467965.35</v>
      </c>
      <c r="D847">
        <v>22.0211</v>
      </c>
      <c r="E847">
        <v>0</v>
      </c>
      <c r="F847">
        <v>6.7586</v>
      </c>
      <c r="G847">
        <v>28.7797</v>
      </c>
    </row>
    <row r="848" spans="1:7">
      <c r="A848" t="s">
        <v>1699</v>
      </c>
      <c r="B848" t="s">
        <v>1700</v>
      </c>
      <c r="C848">
        <v>2490800000</v>
      </c>
      <c r="D848">
        <v>50.3806</v>
      </c>
      <c r="E848">
        <v>6.052</v>
      </c>
      <c r="F848">
        <v>1.3215</v>
      </c>
      <c r="G848">
        <v>57.7541</v>
      </c>
    </row>
    <row r="849" spans="1:7">
      <c r="A849" t="s">
        <v>1701</v>
      </c>
      <c r="B849" t="s">
        <v>1702</v>
      </c>
      <c r="C849">
        <v>2713205253.28</v>
      </c>
      <c r="D849">
        <v>19.0074</v>
      </c>
      <c r="E849">
        <v>0</v>
      </c>
      <c r="F849">
        <v>7.5498</v>
      </c>
      <c r="G849">
        <v>26.5572</v>
      </c>
    </row>
    <row r="850" spans="1:7">
      <c r="A850" t="s">
        <v>1703</v>
      </c>
      <c r="B850" t="s">
        <v>1704</v>
      </c>
      <c r="C850">
        <v>2473495809.84</v>
      </c>
      <c r="D850">
        <v>29.9343</v>
      </c>
      <c r="E850">
        <v>3.4157</v>
      </c>
      <c r="F850">
        <v>6.4397</v>
      </c>
      <c r="G850">
        <v>39.7897</v>
      </c>
    </row>
    <row r="851" spans="1:7">
      <c r="A851" t="s">
        <v>1705</v>
      </c>
      <c r="B851" t="s">
        <v>1706</v>
      </c>
      <c r="C851">
        <v>2425400000</v>
      </c>
      <c r="D851">
        <v>10.4955</v>
      </c>
      <c r="E851">
        <v>0</v>
      </c>
      <c r="F851">
        <v>36.4052</v>
      </c>
      <c r="G851">
        <v>46.9008</v>
      </c>
    </row>
    <row r="852" spans="1:7">
      <c r="A852" t="s">
        <v>1707</v>
      </c>
      <c r="B852" t="s">
        <v>1708</v>
      </c>
      <c r="C852">
        <v>2995100657.28</v>
      </c>
      <c r="D852">
        <v>21.4789</v>
      </c>
      <c r="E852">
        <v>0</v>
      </c>
      <c r="F852">
        <v>8.0707</v>
      </c>
      <c r="G852">
        <v>29.5495</v>
      </c>
    </row>
    <row r="853" spans="1:7">
      <c r="A853" t="s">
        <v>1709</v>
      </c>
      <c r="B853" t="s">
        <v>1710</v>
      </c>
      <c r="C853">
        <v>1423036538.07</v>
      </c>
      <c r="D853">
        <v>36.5925</v>
      </c>
      <c r="E853">
        <v>0</v>
      </c>
      <c r="F853">
        <v>5.1966</v>
      </c>
      <c r="G853">
        <v>41.7891</v>
      </c>
    </row>
    <row r="854" spans="1:7">
      <c r="A854" t="s">
        <v>1711</v>
      </c>
      <c r="B854" t="s">
        <v>1712</v>
      </c>
      <c r="C854">
        <v>2894983892.48</v>
      </c>
      <c r="D854">
        <v>0.6785</v>
      </c>
      <c r="E854">
        <v>5.6769</v>
      </c>
      <c r="F854">
        <v>61.754</v>
      </c>
      <c r="G854">
        <v>68.1094</v>
      </c>
    </row>
    <row r="855" spans="1:7">
      <c r="A855" t="s">
        <v>1713</v>
      </c>
      <c r="B855" t="s">
        <v>1714</v>
      </c>
      <c r="C855">
        <v>1697268950</v>
      </c>
      <c r="D855">
        <v>41.8931</v>
      </c>
      <c r="E855">
        <v>0</v>
      </c>
      <c r="F855">
        <v>33.6485</v>
      </c>
      <c r="G855">
        <v>75.5416</v>
      </c>
    </row>
    <row r="856" spans="1:7">
      <c r="A856" t="s">
        <v>1715</v>
      </c>
      <c r="B856" t="s">
        <v>1716</v>
      </c>
      <c r="C856">
        <v>2373272781.6</v>
      </c>
      <c r="D856">
        <v>2.1377</v>
      </c>
      <c r="E856">
        <v>0</v>
      </c>
      <c r="F856">
        <v>65.0587</v>
      </c>
      <c r="G856">
        <v>67.1963</v>
      </c>
    </row>
    <row r="857" spans="1:7">
      <c r="A857" t="s">
        <v>1717</v>
      </c>
      <c r="B857" t="s">
        <v>1718</v>
      </c>
      <c r="C857">
        <v>2006670240</v>
      </c>
      <c r="D857">
        <v>66.2759</v>
      </c>
      <c r="E857">
        <v>0</v>
      </c>
      <c r="F857">
        <v>2.1397</v>
      </c>
      <c r="G857">
        <v>68.4156</v>
      </c>
    </row>
    <row r="858" spans="1:7">
      <c r="A858" t="s">
        <v>1719</v>
      </c>
      <c r="B858" t="s">
        <v>1720</v>
      </c>
      <c r="C858">
        <v>2408410857.05</v>
      </c>
      <c r="D858">
        <v>37.0185</v>
      </c>
      <c r="E858">
        <v>0.6037</v>
      </c>
      <c r="F858">
        <v>2.5556</v>
      </c>
      <c r="G858">
        <v>40.1778</v>
      </c>
    </row>
    <row r="859" spans="1:7">
      <c r="A859" t="s">
        <v>1721</v>
      </c>
      <c r="B859" t="s">
        <v>1722</v>
      </c>
      <c r="C859">
        <v>2548696701.6</v>
      </c>
      <c r="D859">
        <v>28.147</v>
      </c>
      <c r="E859">
        <v>0</v>
      </c>
      <c r="F859">
        <v>5.5569</v>
      </c>
      <c r="G859">
        <v>33.7038</v>
      </c>
    </row>
    <row r="860" spans="1:7">
      <c r="A860" t="s">
        <v>1723</v>
      </c>
      <c r="B860" t="s">
        <v>1724</v>
      </c>
      <c r="C860">
        <v>2764869575</v>
      </c>
      <c r="D860">
        <v>49.8448</v>
      </c>
      <c r="E860">
        <v>0</v>
      </c>
      <c r="F860">
        <v>4.3641</v>
      </c>
      <c r="G860">
        <v>54.2089</v>
      </c>
    </row>
    <row r="861" spans="1:7">
      <c r="A861" t="s">
        <v>1725</v>
      </c>
      <c r="B861" t="s">
        <v>1726</v>
      </c>
      <c r="C861">
        <v>2198767293.84</v>
      </c>
      <c r="D861">
        <v>0</v>
      </c>
      <c r="E861">
        <v>0.6537</v>
      </c>
      <c r="F861">
        <v>74.4823</v>
      </c>
      <c r="G861">
        <v>75.136</v>
      </c>
    </row>
    <row r="862" spans="1:7">
      <c r="A862" t="s">
        <v>1727</v>
      </c>
      <c r="B862" t="s">
        <v>1728</v>
      </c>
      <c r="C862">
        <v>2057888799.2</v>
      </c>
      <c r="D862">
        <v>1.8764</v>
      </c>
      <c r="E862">
        <v>0</v>
      </c>
      <c r="F862">
        <v>43.5942</v>
      </c>
      <c r="G862">
        <v>45.4706</v>
      </c>
    </row>
    <row r="863" spans="1:7">
      <c r="A863" t="s">
        <v>1729</v>
      </c>
      <c r="B863" t="s">
        <v>1730</v>
      </c>
      <c r="C863">
        <v>2713685912.56</v>
      </c>
      <c r="D863">
        <v>0.414</v>
      </c>
      <c r="E863">
        <v>1.0048</v>
      </c>
      <c r="F863">
        <v>34.8215</v>
      </c>
      <c r="G863">
        <v>36.2403</v>
      </c>
    </row>
    <row r="864" spans="1:7">
      <c r="A864" t="s">
        <v>1731</v>
      </c>
      <c r="B864" t="s">
        <v>1732</v>
      </c>
      <c r="C864">
        <v>2358042765.96</v>
      </c>
      <c r="D864">
        <v>33.2665</v>
      </c>
      <c r="E864">
        <v>2.0861</v>
      </c>
      <c r="F864">
        <v>6.0931</v>
      </c>
      <c r="G864">
        <v>41.4457</v>
      </c>
    </row>
    <row r="865" spans="1:7">
      <c r="A865" t="s">
        <v>1733</v>
      </c>
      <c r="B865" t="s">
        <v>1734</v>
      </c>
      <c r="C865">
        <v>2797592479.26</v>
      </c>
      <c r="D865">
        <v>23.4725</v>
      </c>
      <c r="E865">
        <v>0.7265</v>
      </c>
      <c r="F865">
        <v>5.6754</v>
      </c>
      <c r="G865">
        <v>29.8744</v>
      </c>
    </row>
    <row r="866" spans="1:7">
      <c r="A866" t="s">
        <v>1735</v>
      </c>
      <c r="B866" t="s">
        <v>1736</v>
      </c>
      <c r="C866">
        <v>1834059923.15</v>
      </c>
      <c r="D866">
        <v>34.2691</v>
      </c>
      <c r="E866">
        <v>1.3088</v>
      </c>
      <c r="F866">
        <v>2.8847</v>
      </c>
      <c r="G866">
        <v>38.4625</v>
      </c>
    </row>
    <row r="867" spans="1:7">
      <c r="A867" t="s">
        <v>1737</v>
      </c>
      <c r="B867" t="s">
        <v>1738</v>
      </c>
      <c r="C867">
        <v>1151813052</v>
      </c>
      <c r="D867">
        <v>41.265</v>
      </c>
      <c r="E867">
        <v>0.815</v>
      </c>
      <c r="F867">
        <v>4.1352</v>
      </c>
      <c r="G867">
        <v>46.2152</v>
      </c>
    </row>
    <row r="868" spans="1:7">
      <c r="A868" t="s">
        <v>1739</v>
      </c>
      <c r="B868" t="s">
        <v>1740</v>
      </c>
      <c r="C868">
        <v>2372430060</v>
      </c>
      <c r="D868">
        <v>60.4388</v>
      </c>
      <c r="E868">
        <v>2.3962</v>
      </c>
      <c r="F868">
        <v>2.6941</v>
      </c>
      <c r="G868">
        <v>65.5292</v>
      </c>
    </row>
    <row r="869" spans="1:7">
      <c r="A869" t="s">
        <v>1741</v>
      </c>
      <c r="B869" t="s">
        <v>1742</v>
      </c>
      <c r="C869">
        <v>2560176000</v>
      </c>
      <c r="D869">
        <v>57.9557</v>
      </c>
      <c r="E869">
        <v>0</v>
      </c>
      <c r="F869">
        <v>3.8183</v>
      </c>
      <c r="G869">
        <v>61.774</v>
      </c>
    </row>
    <row r="870" spans="1:7">
      <c r="A870" t="s">
        <v>1743</v>
      </c>
      <c r="B870" t="s">
        <v>1744</v>
      </c>
      <c r="C870">
        <v>1386733344.7</v>
      </c>
      <c r="D870">
        <v>52.8992</v>
      </c>
      <c r="E870">
        <v>0</v>
      </c>
      <c r="F870">
        <v>24.9752</v>
      </c>
      <c r="G870">
        <v>77.8744</v>
      </c>
    </row>
    <row r="871" spans="1:7">
      <c r="A871" t="s">
        <v>1745</v>
      </c>
      <c r="B871" t="s">
        <v>1746</v>
      </c>
      <c r="C871">
        <v>2484740000</v>
      </c>
      <c r="D871">
        <v>30.2926</v>
      </c>
      <c r="E871">
        <v>0</v>
      </c>
      <c r="F871">
        <v>19.8869</v>
      </c>
      <c r="G871">
        <v>50.1795</v>
      </c>
    </row>
    <row r="872" spans="1:7">
      <c r="A872" t="s">
        <v>1747</v>
      </c>
      <c r="B872" t="s">
        <v>1748</v>
      </c>
      <c r="C872">
        <v>2815770492.99</v>
      </c>
      <c r="D872">
        <v>34.1705</v>
      </c>
      <c r="E872">
        <v>0</v>
      </c>
      <c r="F872">
        <v>3.7246</v>
      </c>
      <c r="G872">
        <v>37.895</v>
      </c>
    </row>
    <row r="873" spans="1:7">
      <c r="A873" t="s">
        <v>1749</v>
      </c>
      <c r="B873" t="s">
        <v>1750</v>
      </c>
      <c r="C873">
        <v>2555873899.8</v>
      </c>
      <c r="D873">
        <v>0.3877</v>
      </c>
      <c r="E873">
        <v>5.317</v>
      </c>
      <c r="F873">
        <v>55.6808</v>
      </c>
      <c r="G873">
        <v>61.3855</v>
      </c>
    </row>
    <row r="874" spans="1:7">
      <c r="A874" t="s">
        <v>1751</v>
      </c>
      <c r="B874" t="s">
        <v>1752</v>
      </c>
      <c r="C874">
        <v>2218582366.98</v>
      </c>
      <c r="D874">
        <v>2.1758</v>
      </c>
      <c r="E874">
        <v>0</v>
      </c>
      <c r="F874">
        <v>4.2227</v>
      </c>
      <c r="G874">
        <v>6.3984</v>
      </c>
    </row>
    <row r="875" spans="1:7">
      <c r="A875" t="s">
        <v>1753</v>
      </c>
      <c r="B875" t="s">
        <v>1754</v>
      </c>
      <c r="C875">
        <v>2251202814</v>
      </c>
      <c r="D875">
        <v>27.9525</v>
      </c>
      <c r="E875">
        <v>3.6907</v>
      </c>
      <c r="F875">
        <v>15.0495</v>
      </c>
      <c r="G875">
        <v>46.6927</v>
      </c>
    </row>
    <row r="876" spans="1:7">
      <c r="A876" t="s">
        <v>1755</v>
      </c>
      <c r="B876" t="s">
        <v>1756</v>
      </c>
      <c r="C876">
        <v>2227968000</v>
      </c>
      <c r="D876">
        <v>65.1891</v>
      </c>
      <c r="E876">
        <v>0.8437</v>
      </c>
      <c r="F876">
        <v>2.0891</v>
      </c>
      <c r="G876">
        <v>68.1219</v>
      </c>
    </row>
    <row r="877" spans="1:7">
      <c r="A877" t="s">
        <v>1757</v>
      </c>
      <c r="B877" t="s">
        <v>1758</v>
      </c>
      <c r="C877">
        <v>2522057436</v>
      </c>
      <c r="D877">
        <v>43.5779</v>
      </c>
      <c r="E877">
        <v>0.6278</v>
      </c>
      <c r="F877">
        <v>3.8901</v>
      </c>
      <c r="G877">
        <v>48.0958</v>
      </c>
    </row>
    <row r="878" spans="1:7">
      <c r="A878" t="s">
        <v>1759</v>
      </c>
      <c r="B878" t="s">
        <v>1760</v>
      </c>
      <c r="C878">
        <v>1894143250</v>
      </c>
      <c r="D878">
        <v>54.9415</v>
      </c>
      <c r="E878">
        <v>0</v>
      </c>
      <c r="F878">
        <v>3.1877</v>
      </c>
      <c r="G878">
        <v>58.1292</v>
      </c>
    </row>
    <row r="879" spans="1:7">
      <c r="A879" t="s">
        <v>1761</v>
      </c>
      <c r="B879" t="s">
        <v>1762</v>
      </c>
      <c r="C879">
        <v>2500848000</v>
      </c>
      <c r="D879">
        <v>0</v>
      </c>
      <c r="E879">
        <v>0</v>
      </c>
      <c r="F879">
        <v>54.4638</v>
      </c>
      <c r="G879">
        <v>54.4638</v>
      </c>
    </row>
    <row r="880" spans="1:7">
      <c r="A880" t="s">
        <v>1763</v>
      </c>
      <c r="B880" t="s">
        <v>1764</v>
      </c>
      <c r="C880">
        <v>2856900310.74</v>
      </c>
      <c r="D880">
        <v>52.7412</v>
      </c>
      <c r="E880">
        <v>0.4004</v>
      </c>
      <c r="F880">
        <v>4.781</v>
      </c>
      <c r="G880">
        <v>57.9226</v>
      </c>
    </row>
    <row r="881" spans="1:7">
      <c r="A881" t="s">
        <v>1765</v>
      </c>
      <c r="B881" t="s">
        <v>1766</v>
      </c>
      <c r="C881">
        <v>2649732360</v>
      </c>
      <c r="D881">
        <v>0.4245</v>
      </c>
      <c r="E881">
        <v>0.8788</v>
      </c>
      <c r="F881">
        <v>28.5856</v>
      </c>
      <c r="G881">
        <v>29.889</v>
      </c>
    </row>
    <row r="882" spans="1:7">
      <c r="A882" t="s">
        <v>1767</v>
      </c>
      <c r="B882" t="s">
        <v>1768</v>
      </c>
      <c r="C882">
        <v>2576000000</v>
      </c>
      <c r="D882">
        <v>5.748</v>
      </c>
      <c r="E882">
        <v>2.2684</v>
      </c>
      <c r="F882">
        <v>19.7937</v>
      </c>
      <c r="G882">
        <v>27.8101</v>
      </c>
    </row>
    <row r="883" spans="1:7">
      <c r="A883" t="s">
        <v>1769</v>
      </c>
      <c r="B883" t="s">
        <v>1770</v>
      </c>
      <c r="C883">
        <v>2761796690.38</v>
      </c>
      <c r="D883">
        <v>0</v>
      </c>
      <c r="E883">
        <v>0</v>
      </c>
      <c r="F883">
        <v>11.4197</v>
      </c>
      <c r="G883">
        <v>11.4197</v>
      </c>
    </row>
    <row r="884" spans="1:7">
      <c r="A884" t="s">
        <v>1771</v>
      </c>
      <c r="B884" t="s">
        <v>1772</v>
      </c>
      <c r="C884">
        <v>2089722257.04</v>
      </c>
      <c r="D884">
        <v>1.8194</v>
      </c>
      <c r="E884">
        <v>19.47</v>
      </c>
      <c r="F884">
        <v>23.1371</v>
      </c>
      <c r="G884">
        <v>44.4265</v>
      </c>
    </row>
    <row r="885" spans="1:7">
      <c r="A885" t="s">
        <v>1773</v>
      </c>
      <c r="B885" t="s">
        <v>1774</v>
      </c>
      <c r="C885">
        <v>2832060000</v>
      </c>
      <c r="D885">
        <v>42.7895</v>
      </c>
      <c r="E885">
        <v>0</v>
      </c>
      <c r="F885">
        <v>6.3484</v>
      </c>
      <c r="G885">
        <v>49.1378</v>
      </c>
    </row>
    <row r="886" spans="1:7">
      <c r="A886" t="s">
        <v>1775</v>
      </c>
      <c r="B886" t="s">
        <v>1776</v>
      </c>
      <c r="C886">
        <v>2838640000</v>
      </c>
      <c r="D886">
        <v>0.464</v>
      </c>
      <c r="E886">
        <v>0</v>
      </c>
      <c r="F886">
        <v>5.3387</v>
      </c>
      <c r="G886">
        <v>5.8027</v>
      </c>
    </row>
    <row r="887" spans="1:7">
      <c r="A887" t="s">
        <v>1777</v>
      </c>
      <c r="B887" t="s">
        <v>1778</v>
      </c>
      <c r="C887">
        <v>2714287500</v>
      </c>
      <c r="D887">
        <v>59.2631</v>
      </c>
      <c r="E887">
        <v>0</v>
      </c>
      <c r="F887">
        <v>2.4879</v>
      </c>
      <c r="G887">
        <v>61.7511</v>
      </c>
    </row>
    <row r="888" spans="1:7">
      <c r="A888" t="s">
        <v>1779</v>
      </c>
      <c r="B888" t="s">
        <v>1780</v>
      </c>
      <c r="C888">
        <v>1300427000</v>
      </c>
      <c r="D888">
        <v>27.7516</v>
      </c>
      <c r="E888">
        <v>0</v>
      </c>
      <c r="F888">
        <v>6.3188</v>
      </c>
      <c r="G888">
        <v>34.0704</v>
      </c>
    </row>
    <row r="889" spans="1:7">
      <c r="A889" t="s">
        <v>1781</v>
      </c>
      <c r="B889" t="s">
        <v>1782</v>
      </c>
      <c r="C889">
        <v>2689765750</v>
      </c>
      <c r="D889">
        <v>28.1998</v>
      </c>
      <c r="E889">
        <v>0</v>
      </c>
      <c r="F889">
        <v>4.6348</v>
      </c>
      <c r="G889">
        <v>32.8346</v>
      </c>
    </row>
    <row r="890" spans="1:7">
      <c r="A890" t="s">
        <v>1783</v>
      </c>
      <c r="B890" t="s">
        <v>1784</v>
      </c>
      <c r="C890">
        <v>2949840000</v>
      </c>
      <c r="D890">
        <v>21.7725</v>
      </c>
      <c r="E890">
        <v>0.9259</v>
      </c>
      <c r="F890">
        <v>2.5861</v>
      </c>
      <c r="G890">
        <v>25.2846</v>
      </c>
    </row>
    <row r="891" spans="1:7">
      <c r="A891" t="s">
        <v>1785</v>
      </c>
      <c r="B891" t="s">
        <v>1786</v>
      </c>
      <c r="C891">
        <v>2308226800</v>
      </c>
      <c r="D891">
        <v>51.9554</v>
      </c>
      <c r="E891">
        <v>0.6031</v>
      </c>
      <c r="F891">
        <v>8.8593</v>
      </c>
      <c r="G891">
        <v>61.4178</v>
      </c>
    </row>
    <row r="892" spans="1:7">
      <c r="A892" t="s">
        <v>1787</v>
      </c>
      <c r="B892" t="s">
        <v>1788</v>
      </c>
      <c r="C892">
        <v>2829290720</v>
      </c>
      <c r="D892">
        <v>0</v>
      </c>
      <c r="E892">
        <v>0</v>
      </c>
      <c r="F892">
        <v>10.9812</v>
      </c>
      <c r="G892">
        <v>10.9812</v>
      </c>
    </row>
    <row r="893" spans="1:7">
      <c r="A893" t="s">
        <v>1789</v>
      </c>
      <c r="B893" t="s">
        <v>1790</v>
      </c>
      <c r="C893">
        <v>2112510000</v>
      </c>
      <c r="D893">
        <v>1.4168</v>
      </c>
      <c r="E893">
        <v>0</v>
      </c>
      <c r="F893">
        <v>46.0949</v>
      </c>
      <c r="G893">
        <v>47.5117</v>
      </c>
    </row>
    <row r="894" spans="1:7">
      <c r="A894" t="s">
        <v>1791</v>
      </c>
      <c r="B894" t="s">
        <v>1792</v>
      </c>
      <c r="C894">
        <v>2606643765</v>
      </c>
      <c r="D894">
        <v>10.9509</v>
      </c>
      <c r="E894">
        <v>0.5931</v>
      </c>
      <c r="F894">
        <v>65.1129</v>
      </c>
      <c r="G894">
        <v>76.6569</v>
      </c>
    </row>
    <row r="895" spans="1:7">
      <c r="A895" t="s">
        <v>1793</v>
      </c>
      <c r="B895" t="s">
        <v>1794</v>
      </c>
      <c r="C895">
        <v>2708464258.66</v>
      </c>
      <c r="D895">
        <v>39.7653</v>
      </c>
      <c r="E895">
        <v>0.3727</v>
      </c>
      <c r="F895">
        <v>3.4345</v>
      </c>
      <c r="G895">
        <v>43.5725</v>
      </c>
    </row>
    <row r="896" spans="1:7">
      <c r="A896" t="s">
        <v>1795</v>
      </c>
      <c r="B896" t="s">
        <v>1796</v>
      </c>
      <c r="C896">
        <v>2806700000</v>
      </c>
      <c r="D896">
        <v>0.4699</v>
      </c>
      <c r="E896">
        <v>0.6196</v>
      </c>
      <c r="F896">
        <v>7.1729</v>
      </c>
      <c r="G896">
        <v>8.2624</v>
      </c>
    </row>
    <row r="897" spans="1:7">
      <c r="A897" t="s">
        <v>1797</v>
      </c>
      <c r="B897" t="s">
        <v>1798</v>
      </c>
      <c r="C897">
        <v>2820904520</v>
      </c>
      <c r="D897">
        <v>1.8169</v>
      </c>
      <c r="E897">
        <v>0</v>
      </c>
      <c r="F897">
        <v>35.8185</v>
      </c>
      <c r="G897">
        <v>37.6354</v>
      </c>
    </row>
    <row r="898" spans="1:7">
      <c r="A898" t="s">
        <v>1799</v>
      </c>
      <c r="B898" t="s">
        <v>1800</v>
      </c>
      <c r="C898">
        <v>2187410400</v>
      </c>
      <c r="D898">
        <v>46.3538</v>
      </c>
      <c r="E898">
        <v>0.9671</v>
      </c>
      <c r="F898">
        <v>4.6657</v>
      </c>
      <c r="G898">
        <v>51.9866</v>
      </c>
    </row>
    <row r="899" spans="1:7">
      <c r="A899" t="s">
        <v>1801</v>
      </c>
      <c r="B899" t="s">
        <v>1802</v>
      </c>
      <c r="C899">
        <v>2101342105.5</v>
      </c>
      <c r="D899">
        <v>0</v>
      </c>
      <c r="E899">
        <v>0</v>
      </c>
      <c r="F899">
        <v>67.5409</v>
      </c>
      <c r="G899">
        <v>67.5409</v>
      </c>
    </row>
    <row r="900" spans="1:7">
      <c r="A900" t="s">
        <v>1803</v>
      </c>
      <c r="B900" t="s">
        <v>1804</v>
      </c>
      <c r="C900">
        <v>2773823987.2</v>
      </c>
      <c r="D900">
        <v>25.9278</v>
      </c>
      <c r="E900">
        <v>2.0856</v>
      </c>
      <c r="F900">
        <v>9.6898</v>
      </c>
      <c r="G900">
        <v>37.7031</v>
      </c>
    </row>
    <row r="901" spans="1:7">
      <c r="A901" t="s">
        <v>1805</v>
      </c>
      <c r="B901" t="s">
        <v>1806</v>
      </c>
      <c r="C901">
        <v>2917175256.24</v>
      </c>
      <c r="D901">
        <v>44.7839</v>
      </c>
      <c r="E901">
        <v>1.0091</v>
      </c>
      <c r="F901">
        <v>5.3428</v>
      </c>
      <c r="G901">
        <v>51.1358</v>
      </c>
    </row>
    <row r="902" spans="1:7">
      <c r="A902" t="s">
        <v>1807</v>
      </c>
      <c r="B902" t="s">
        <v>1808</v>
      </c>
      <c r="C902">
        <v>2251697976</v>
      </c>
      <c r="D902">
        <v>0.4191</v>
      </c>
      <c r="E902">
        <v>23.7351</v>
      </c>
      <c r="F902">
        <v>8.2982</v>
      </c>
      <c r="G902">
        <v>32.4524</v>
      </c>
    </row>
    <row r="903" spans="1:7">
      <c r="A903" t="s">
        <v>1809</v>
      </c>
      <c r="B903" t="s">
        <v>1810</v>
      </c>
      <c r="C903">
        <v>1954469519.24</v>
      </c>
      <c r="D903">
        <v>1.9871</v>
      </c>
      <c r="E903">
        <v>3.2016</v>
      </c>
      <c r="F903">
        <v>13.299</v>
      </c>
      <c r="G903">
        <v>18.4877</v>
      </c>
    </row>
    <row r="904" spans="1:7">
      <c r="A904" t="s">
        <v>1811</v>
      </c>
      <c r="B904" t="s">
        <v>1812</v>
      </c>
      <c r="C904">
        <v>1925896000</v>
      </c>
      <c r="D904">
        <v>0.5767</v>
      </c>
      <c r="E904">
        <v>0.4761</v>
      </c>
      <c r="F904">
        <v>25.5769</v>
      </c>
      <c r="G904">
        <v>26.6297</v>
      </c>
    </row>
    <row r="905" spans="1:7">
      <c r="A905" t="s">
        <v>1813</v>
      </c>
      <c r="B905" t="s">
        <v>1814</v>
      </c>
      <c r="C905">
        <v>2650060000</v>
      </c>
      <c r="D905">
        <v>27.8647</v>
      </c>
      <c r="E905">
        <v>0.5753</v>
      </c>
      <c r="F905">
        <v>6.0408</v>
      </c>
      <c r="G905">
        <v>34.4809</v>
      </c>
    </row>
    <row r="906" spans="1:7">
      <c r="A906" t="s">
        <v>1815</v>
      </c>
      <c r="B906" t="s">
        <v>1816</v>
      </c>
      <c r="C906">
        <v>1739400000</v>
      </c>
      <c r="D906">
        <v>23.4836</v>
      </c>
      <c r="E906">
        <v>0</v>
      </c>
      <c r="F906">
        <v>3.5836</v>
      </c>
      <c r="G906">
        <v>27.0671</v>
      </c>
    </row>
    <row r="907" spans="1:7">
      <c r="A907" t="s">
        <v>1817</v>
      </c>
      <c r="B907" t="s">
        <v>1818</v>
      </c>
      <c r="C907">
        <v>2866777793.88</v>
      </c>
      <c r="D907">
        <v>11.5903</v>
      </c>
      <c r="E907">
        <v>0</v>
      </c>
      <c r="F907">
        <v>4.8462</v>
      </c>
      <c r="G907">
        <v>16.4365</v>
      </c>
    </row>
    <row r="908" spans="1:7">
      <c r="A908" t="s">
        <v>1819</v>
      </c>
      <c r="B908" t="s">
        <v>1820</v>
      </c>
      <c r="C908">
        <v>2842120060.78</v>
      </c>
      <c r="D908">
        <v>51.7916</v>
      </c>
      <c r="E908">
        <v>0</v>
      </c>
      <c r="F908">
        <v>2.25</v>
      </c>
      <c r="G908">
        <v>54.0417</v>
      </c>
    </row>
    <row r="909" spans="1:7">
      <c r="A909" t="s">
        <v>1821</v>
      </c>
      <c r="B909" t="s">
        <v>1822</v>
      </c>
      <c r="C909">
        <v>2290150000</v>
      </c>
      <c r="D909">
        <v>44.5561</v>
      </c>
      <c r="E909">
        <v>0.5492</v>
      </c>
      <c r="F909">
        <v>2.0906</v>
      </c>
      <c r="G909">
        <v>47.1959</v>
      </c>
    </row>
    <row r="910" spans="1:7">
      <c r="A910" t="s">
        <v>1823</v>
      </c>
      <c r="B910" t="s">
        <v>1824</v>
      </c>
      <c r="C910">
        <v>2393550000</v>
      </c>
      <c r="D910">
        <v>43.5883</v>
      </c>
      <c r="E910">
        <v>0.4999</v>
      </c>
      <c r="F910">
        <v>2.9439</v>
      </c>
      <c r="G910">
        <v>47.0321</v>
      </c>
    </row>
    <row r="911" spans="1:7">
      <c r="A911" t="s">
        <v>1825</v>
      </c>
      <c r="B911" t="s">
        <v>1826</v>
      </c>
      <c r="C911">
        <v>2856649216.96</v>
      </c>
      <c r="D911">
        <v>0</v>
      </c>
      <c r="E911">
        <v>6.2675</v>
      </c>
      <c r="F911">
        <v>25.7902</v>
      </c>
      <c r="G911">
        <v>32.0577</v>
      </c>
    </row>
    <row r="912" spans="1:7">
      <c r="A912" t="s">
        <v>1827</v>
      </c>
      <c r="B912" t="s">
        <v>1828</v>
      </c>
      <c r="C912">
        <v>2827800000</v>
      </c>
      <c r="D912">
        <v>0</v>
      </c>
      <c r="E912">
        <v>14.1494</v>
      </c>
      <c r="F912">
        <v>3.9158</v>
      </c>
      <c r="G912">
        <v>18.0652</v>
      </c>
    </row>
    <row r="913" spans="1:7">
      <c r="A913" t="s">
        <v>1829</v>
      </c>
      <c r="B913" t="s">
        <v>1830</v>
      </c>
      <c r="C913">
        <v>2420369465</v>
      </c>
      <c r="D913">
        <v>63.4996</v>
      </c>
      <c r="E913">
        <v>0.4111</v>
      </c>
      <c r="F913">
        <v>3.494</v>
      </c>
      <c r="G913">
        <v>67.4047</v>
      </c>
    </row>
    <row r="914" spans="1:7">
      <c r="A914" t="s">
        <v>1831</v>
      </c>
      <c r="B914" t="s">
        <v>1832</v>
      </c>
      <c r="C914">
        <v>2143500000</v>
      </c>
      <c r="D914">
        <v>27.389</v>
      </c>
      <c r="E914">
        <v>0</v>
      </c>
      <c r="F914">
        <v>31.0202</v>
      </c>
      <c r="G914">
        <v>58.4092</v>
      </c>
    </row>
    <row r="915" spans="1:7">
      <c r="A915" t="s">
        <v>1833</v>
      </c>
      <c r="B915" t="s">
        <v>1834</v>
      </c>
      <c r="C915">
        <v>2345140237.92</v>
      </c>
      <c r="D915">
        <v>50.6193</v>
      </c>
      <c r="E915">
        <v>0</v>
      </c>
      <c r="F915">
        <v>4.9693</v>
      </c>
      <c r="G915">
        <v>55.5886</v>
      </c>
    </row>
    <row r="916" spans="1:7">
      <c r="A916" t="s">
        <v>1835</v>
      </c>
      <c r="B916" t="s">
        <v>1836</v>
      </c>
      <c r="C916">
        <v>2720287908.85</v>
      </c>
      <c r="D916">
        <v>34.3485</v>
      </c>
      <c r="E916">
        <v>0</v>
      </c>
      <c r="F916">
        <v>3.8253</v>
      </c>
      <c r="G916">
        <v>38.1738</v>
      </c>
    </row>
    <row r="917" spans="1:7">
      <c r="A917" t="s">
        <v>1837</v>
      </c>
      <c r="B917" t="s">
        <v>1838</v>
      </c>
      <c r="C917">
        <v>2428000000</v>
      </c>
      <c r="D917">
        <v>0</v>
      </c>
      <c r="E917">
        <v>4.1524</v>
      </c>
      <c r="F917">
        <v>52.2911</v>
      </c>
      <c r="G917">
        <v>56.4435</v>
      </c>
    </row>
    <row r="918" spans="1:7">
      <c r="A918" t="s">
        <v>1839</v>
      </c>
      <c r="B918" t="s">
        <v>1840</v>
      </c>
      <c r="C918">
        <v>1689811200</v>
      </c>
      <c r="D918">
        <v>34.279</v>
      </c>
      <c r="E918">
        <v>0</v>
      </c>
      <c r="F918">
        <v>4.4236</v>
      </c>
      <c r="G918">
        <v>38.7025</v>
      </c>
    </row>
    <row r="919" spans="1:7">
      <c r="A919" t="s">
        <v>1841</v>
      </c>
      <c r="B919" t="s">
        <v>1842</v>
      </c>
      <c r="C919">
        <v>2269068528</v>
      </c>
      <c r="D919">
        <v>22.3962</v>
      </c>
      <c r="E919">
        <v>0.3759</v>
      </c>
      <c r="F919">
        <v>2.6534</v>
      </c>
      <c r="G919">
        <v>25.4255</v>
      </c>
    </row>
    <row r="920" spans="1:7">
      <c r="A920" t="s">
        <v>1843</v>
      </c>
      <c r="B920" t="s">
        <v>1844</v>
      </c>
      <c r="C920">
        <v>2457432700</v>
      </c>
      <c r="D920">
        <v>29.6403</v>
      </c>
      <c r="E920">
        <v>0</v>
      </c>
      <c r="F920">
        <v>8.4605</v>
      </c>
      <c r="G920">
        <v>38.1008</v>
      </c>
    </row>
    <row r="921" spans="1:7">
      <c r="A921" t="s">
        <v>1845</v>
      </c>
      <c r="B921" t="s">
        <v>1846</v>
      </c>
      <c r="C921">
        <v>2400883200</v>
      </c>
      <c r="D921">
        <v>0.3659</v>
      </c>
      <c r="E921">
        <v>0.5283</v>
      </c>
      <c r="F921">
        <v>26.2137</v>
      </c>
      <c r="G921">
        <v>27.1079</v>
      </c>
    </row>
    <row r="922" spans="1:7">
      <c r="A922" t="s">
        <v>1847</v>
      </c>
      <c r="B922" t="s">
        <v>1848</v>
      </c>
      <c r="C922">
        <v>2629980219.9</v>
      </c>
      <c r="D922">
        <v>46.6444</v>
      </c>
      <c r="E922">
        <v>0.5273</v>
      </c>
      <c r="F922">
        <v>4.4394</v>
      </c>
      <c r="G922">
        <v>51.6112</v>
      </c>
    </row>
    <row r="923" spans="1:7">
      <c r="A923" t="s">
        <v>1849</v>
      </c>
      <c r="B923" t="s">
        <v>1850</v>
      </c>
      <c r="C923">
        <v>2800553600</v>
      </c>
      <c r="D923">
        <v>23.3671</v>
      </c>
      <c r="E923">
        <v>0.2839</v>
      </c>
      <c r="F923">
        <v>36.8144</v>
      </c>
      <c r="G923">
        <v>60.4654</v>
      </c>
    </row>
    <row r="924" spans="1:7">
      <c r="A924" t="s">
        <v>1851</v>
      </c>
      <c r="B924" t="s">
        <v>1852</v>
      </c>
      <c r="C924">
        <v>2761945200</v>
      </c>
      <c r="D924">
        <v>49.3838</v>
      </c>
      <c r="E924">
        <v>0.3843</v>
      </c>
      <c r="F924">
        <v>4.0725</v>
      </c>
      <c r="G924">
        <v>53.8407</v>
      </c>
    </row>
    <row r="925" spans="1:7">
      <c r="A925" t="s">
        <v>1853</v>
      </c>
      <c r="B925" t="s">
        <v>1854</v>
      </c>
      <c r="C925">
        <v>2536629743</v>
      </c>
      <c r="D925">
        <v>24.7262</v>
      </c>
      <c r="E925">
        <v>0</v>
      </c>
      <c r="F925">
        <v>4.532</v>
      </c>
      <c r="G925">
        <v>29.2582</v>
      </c>
    </row>
    <row r="926" spans="1:7">
      <c r="A926" t="s">
        <v>1855</v>
      </c>
      <c r="B926" t="s">
        <v>1856</v>
      </c>
      <c r="C926">
        <v>2735264706</v>
      </c>
      <c r="D926">
        <v>15.783</v>
      </c>
      <c r="E926">
        <v>1.0466</v>
      </c>
      <c r="F926">
        <v>7.3475</v>
      </c>
      <c r="G926">
        <v>24.1771</v>
      </c>
    </row>
    <row r="927" spans="1:7">
      <c r="A927" t="s">
        <v>1857</v>
      </c>
      <c r="B927" t="s">
        <v>1858</v>
      </c>
      <c r="C927">
        <v>2505000000</v>
      </c>
      <c r="D927">
        <v>18.203</v>
      </c>
      <c r="E927">
        <v>0</v>
      </c>
      <c r="F927">
        <v>4.108</v>
      </c>
      <c r="G927">
        <v>22.311</v>
      </c>
    </row>
    <row r="928" spans="1:7">
      <c r="A928" t="s">
        <v>1859</v>
      </c>
      <c r="B928" t="s">
        <v>1860</v>
      </c>
      <c r="C928">
        <v>905947508.96</v>
      </c>
      <c r="D928">
        <v>22.5914</v>
      </c>
      <c r="E928">
        <v>0</v>
      </c>
      <c r="F928">
        <v>3.2707</v>
      </c>
      <c r="G928">
        <v>25.8622</v>
      </c>
    </row>
    <row r="929" spans="1:7">
      <c r="A929" t="s">
        <v>1861</v>
      </c>
      <c r="B929" t="s">
        <v>1862</v>
      </c>
      <c r="C929">
        <v>2409403791.76</v>
      </c>
      <c r="D929">
        <v>0</v>
      </c>
      <c r="E929">
        <v>0.7282</v>
      </c>
      <c r="F929">
        <v>6.1703</v>
      </c>
      <c r="G929">
        <v>6.8985</v>
      </c>
    </row>
    <row r="930" spans="1:7">
      <c r="A930" t="s">
        <v>1863</v>
      </c>
      <c r="B930" t="s">
        <v>1864</v>
      </c>
      <c r="C930">
        <v>1722129750</v>
      </c>
      <c r="D930">
        <v>20.3129</v>
      </c>
      <c r="E930">
        <v>0</v>
      </c>
      <c r="F930">
        <v>3.551</v>
      </c>
      <c r="G930">
        <v>23.8639</v>
      </c>
    </row>
    <row r="931" spans="1:7">
      <c r="A931" t="s">
        <v>1865</v>
      </c>
      <c r="B931" t="s">
        <v>1866</v>
      </c>
      <c r="C931">
        <v>2488640262.36</v>
      </c>
      <c r="D931">
        <v>19.3624</v>
      </c>
      <c r="E931">
        <v>0.5119</v>
      </c>
      <c r="F931">
        <v>4.7208</v>
      </c>
      <c r="G931">
        <v>24.5952</v>
      </c>
    </row>
    <row r="932" spans="1:7">
      <c r="A932" t="s">
        <v>1867</v>
      </c>
      <c r="B932" t="s">
        <v>1868</v>
      </c>
      <c r="C932">
        <v>2390444967.17</v>
      </c>
      <c r="D932">
        <v>0</v>
      </c>
      <c r="E932">
        <v>0</v>
      </c>
      <c r="F932">
        <v>21.0373</v>
      </c>
      <c r="G932">
        <v>21.0373</v>
      </c>
    </row>
    <row r="933" spans="1:7">
      <c r="A933" t="s">
        <v>1869</v>
      </c>
      <c r="B933" t="s">
        <v>1870</v>
      </c>
      <c r="C933">
        <v>1678015872</v>
      </c>
      <c r="D933">
        <v>41.0768</v>
      </c>
      <c r="E933">
        <v>0.8675</v>
      </c>
      <c r="F933">
        <v>3.3163</v>
      </c>
      <c r="G933">
        <v>45.2606</v>
      </c>
    </row>
    <row r="934" spans="1:7">
      <c r="A934" t="s">
        <v>1871</v>
      </c>
      <c r="B934" t="s">
        <v>1872</v>
      </c>
      <c r="C934">
        <v>1839194600</v>
      </c>
      <c r="D934">
        <v>36.2272</v>
      </c>
      <c r="E934">
        <v>0.869</v>
      </c>
      <c r="F934">
        <v>3.426</v>
      </c>
      <c r="G934">
        <v>40.5221</v>
      </c>
    </row>
    <row r="935" spans="1:7">
      <c r="A935" t="s">
        <v>1873</v>
      </c>
      <c r="B935" t="s">
        <v>1874</v>
      </c>
      <c r="C935">
        <v>2118419576</v>
      </c>
      <c r="D935">
        <v>52.8314</v>
      </c>
      <c r="E935">
        <v>0.4137</v>
      </c>
      <c r="F935">
        <v>2.1921</v>
      </c>
      <c r="G935">
        <v>55.4372</v>
      </c>
    </row>
    <row r="936" spans="1:7">
      <c r="A936" t="s">
        <v>1875</v>
      </c>
      <c r="B936" t="s">
        <v>1876</v>
      </c>
      <c r="C936">
        <v>1931020000</v>
      </c>
      <c r="D936">
        <v>10.6912</v>
      </c>
      <c r="E936">
        <v>0</v>
      </c>
      <c r="F936">
        <v>35.3151</v>
      </c>
      <c r="G936">
        <v>46.0063</v>
      </c>
    </row>
    <row r="937" spans="1:7">
      <c r="A937" t="s">
        <v>1877</v>
      </c>
      <c r="B937" t="s">
        <v>1878</v>
      </c>
      <c r="C937">
        <v>2428370000</v>
      </c>
      <c r="D937">
        <v>0.8727</v>
      </c>
      <c r="E937">
        <v>0</v>
      </c>
      <c r="F937">
        <v>69.1774</v>
      </c>
      <c r="G937">
        <v>70.0501</v>
      </c>
    </row>
    <row r="938" spans="1:7">
      <c r="A938" t="s">
        <v>1879</v>
      </c>
      <c r="B938" t="s">
        <v>1880</v>
      </c>
      <c r="C938">
        <v>1674234796.78</v>
      </c>
      <c r="D938">
        <v>3.4535</v>
      </c>
      <c r="E938">
        <v>0.9449</v>
      </c>
      <c r="F938">
        <v>66.0988</v>
      </c>
      <c r="G938">
        <v>70.4972</v>
      </c>
    </row>
    <row r="939" spans="1:7">
      <c r="A939" t="s">
        <v>1881</v>
      </c>
      <c r="B939" t="s">
        <v>1882</v>
      </c>
      <c r="C939">
        <v>2373809243.52</v>
      </c>
      <c r="D939">
        <v>47.7006</v>
      </c>
      <c r="E939">
        <v>0.4978</v>
      </c>
      <c r="F939">
        <v>3.8612</v>
      </c>
      <c r="G939">
        <v>52.0596</v>
      </c>
    </row>
    <row r="940" spans="1:7">
      <c r="A940" t="s">
        <v>1883</v>
      </c>
      <c r="B940" t="s">
        <v>1884</v>
      </c>
      <c r="C940">
        <v>1579130000</v>
      </c>
      <c r="D940">
        <v>0.4959</v>
      </c>
      <c r="E940">
        <v>0</v>
      </c>
      <c r="F940">
        <v>6.5646</v>
      </c>
      <c r="G940">
        <v>7.0606</v>
      </c>
    </row>
    <row r="941" spans="1:7">
      <c r="A941" t="s">
        <v>1885</v>
      </c>
      <c r="B941" t="s">
        <v>1886</v>
      </c>
      <c r="C941">
        <v>2345297811.57</v>
      </c>
      <c r="D941">
        <v>28.247</v>
      </c>
      <c r="E941">
        <v>0.4957</v>
      </c>
      <c r="F941">
        <v>3.0355</v>
      </c>
      <c r="G941">
        <v>31.7781</v>
      </c>
    </row>
    <row r="942" spans="1:7">
      <c r="A942" t="s">
        <v>1887</v>
      </c>
      <c r="B942" t="s">
        <v>1888</v>
      </c>
      <c r="C942">
        <v>2870868000</v>
      </c>
      <c r="D942">
        <v>48.6404</v>
      </c>
      <c r="E942">
        <v>2.0202</v>
      </c>
      <c r="F942">
        <v>2.0997</v>
      </c>
      <c r="G942">
        <v>52.7604</v>
      </c>
    </row>
    <row r="943" spans="1:7">
      <c r="A943" t="s">
        <v>1889</v>
      </c>
      <c r="B943" t="s">
        <v>1890</v>
      </c>
      <c r="C943">
        <v>2439091514.86</v>
      </c>
      <c r="D943">
        <v>12.3601</v>
      </c>
      <c r="E943">
        <v>1.3238</v>
      </c>
      <c r="F943">
        <v>8.6254</v>
      </c>
      <c r="G943">
        <v>22.3092</v>
      </c>
    </row>
    <row r="944" spans="1:7">
      <c r="A944" t="s">
        <v>1891</v>
      </c>
      <c r="B944" t="s">
        <v>1892</v>
      </c>
      <c r="C944">
        <v>2936544000</v>
      </c>
      <c r="D944">
        <v>0</v>
      </c>
      <c r="E944">
        <v>11.7651</v>
      </c>
      <c r="F944">
        <v>3.4743</v>
      </c>
      <c r="G944">
        <v>15.2393</v>
      </c>
    </row>
    <row r="945" spans="1:7">
      <c r="A945" t="s">
        <v>1893</v>
      </c>
      <c r="B945" t="s">
        <v>1894</v>
      </c>
      <c r="C945">
        <v>2632452595.82</v>
      </c>
      <c r="D945">
        <v>40.8533</v>
      </c>
      <c r="E945">
        <v>0</v>
      </c>
      <c r="F945">
        <v>3.6813</v>
      </c>
      <c r="G945">
        <v>44.5347</v>
      </c>
    </row>
    <row r="946" spans="1:7">
      <c r="A946" t="s">
        <v>1895</v>
      </c>
      <c r="B946" t="s">
        <v>1896</v>
      </c>
      <c r="C946">
        <v>2985981863</v>
      </c>
      <c r="D946">
        <v>46.9895</v>
      </c>
      <c r="E946">
        <v>0.3677</v>
      </c>
      <c r="F946">
        <v>1.2992</v>
      </c>
      <c r="G946">
        <v>48.6563</v>
      </c>
    </row>
    <row r="947" spans="1:7">
      <c r="A947" t="s">
        <v>1897</v>
      </c>
      <c r="B947" t="s">
        <v>1898</v>
      </c>
      <c r="C947">
        <v>2790172192</v>
      </c>
      <c r="D947">
        <v>51.9414</v>
      </c>
      <c r="E947">
        <v>0.6836</v>
      </c>
      <c r="F947">
        <v>2.9553</v>
      </c>
      <c r="G947">
        <v>55.5802</v>
      </c>
    </row>
    <row r="948" spans="1:7">
      <c r="A948" t="s">
        <v>1899</v>
      </c>
      <c r="B948" t="s">
        <v>1900</v>
      </c>
      <c r="C948">
        <v>2667168000</v>
      </c>
      <c r="D948">
        <v>15</v>
      </c>
      <c r="E948">
        <v>0.2811</v>
      </c>
      <c r="F948">
        <v>50.3544</v>
      </c>
      <c r="G948">
        <v>65.6355</v>
      </c>
    </row>
    <row r="949" spans="1:7">
      <c r="A949" t="s">
        <v>1901</v>
      </c>
      <c r="B949" t="s">
        <v>1902</v>
      </c>
      <c r="C949">
        <v>1751893506.72</v>
      </c>
      <c r="D949">
        <v>19.2116</v>
      </c>
      <c r="E949">
        <v>0</v>
      </c>
      <c r="F949">
        <v>4.6967</v>
      </c>
      <c r="G949">
        <v>23.9083</v>
      </c>
    </row>
    <row r="950" spans="1:7">
      <c r="A950" t="s">
        <v>1903</v>
      </c>
      <c r="B950" t="s">
        <v>1904</v>
      </c>
      <c r="C950">
        <v>1993373928</v>
      </c>
      <c r="D950">
        <v>0</v>
      </c>
      <c r="E950">
        <v>0</v>
      </c>
      <c r="F950">
        <v>55.1811</v>
      </c>
      <c r="G950">
        <v>55.1811</v>
      </c>
    </row>
    <row r="951" spans="1:7">
      <c r="A951" t="s">
        <v>1905</v>
      </c>
      <c r="B951" t="s">
        <v>1906</v>
      </c>
      <c r="C951">
        <v>1547214014.87</v>
      </c>
      <c r="D951">
        <v>71.9819</v>
      </c>
      <c r="E951">
        <v>0</v>
      </c>
      <c r="F951">
        <v>0.8838</v>
      </c>
      <c r="G951">
        <v>72.8658</v>
      </c>
    </row>
    <row r="952" spans="1:7">
      <c r="A952" t="s">
        <v>1907</v>
      </c>
      <c r="B952" t="s">
        <v>1908</v>
      </c>
      <c r="C952">
        <v>2552004000</v>
      </c>
      <c r="D952">
        <v>7.3254</v>
      </c>
      <c r="E952">
        <v>0.9237</v>
      </c>
      <c r="F952">
        <v>45.4943</v>
      </c>
      <c r="G952">
        <v>53.7434</v>
      </c>
    </row>
    <row r="953" spans="1:7">
      <c r="A953" t="s">
        <v>1909</v>
      </c>
      <c r="B953" t="s">
        <v>1910</v>
      </c>
      <c r="C953">
        <v>2255789046.61</v>
      </c>
      <c r="D953">
        <v>43.9335</v>
      </c>
      <c r="E953">
        <v>0.5099</v>
      </c>
      <c r="F953">
        <v>1.8931</v>
      </c>
      <c r="G953">
        <v>46.3366</v>
      </c>
    </row>
    <row r="954" spans="1:7">
      <c r="A954" t="s">
        <v>1911</v>
      </c>
      <c r="B954" t="s">
        <v>1912</v>
      </c>
      <c r="C954">
        <v>2257200513</v>
      </c>
      <c r="D954">
        <v>50.6525</v>
      </c>
      <c r="E954">
        <v>0</v>
      </c>
      <c r="F954">
        <v>1.7682</v>
      </c>
      <c r="G954">
        <v>52.4208</v>
      </c>
    </row>
    <row r="955" spans="1:7">
      <c r="A955" t="s">
        <v>1913</v>
      </c>
      <c r="B955" t="s">
        <v>1914</v>
      </c>
      <c r="C955">
        <v>2804597630.68</v>
      </c>
      <c r="D955">
        <v>54.5923</v>
      </c>
      <c r="E955">
        <v>0.4125</v>
      </c>
      <c r="F955">
        <v>13.0567</v>
      </c>
      <c r="G955">
        <v>68.0616</v>
      </c>
    </row>
    <row r="956" spans="1:7">
      <c r="A956" t="s">
        <v>1915</v>
      </c>
      <c r="B956" t="s">
        <v>1916</v>
      </c>
      <c r="C956">
        <v>1911720017.07</v>
      </c>
      <c r="D956">
        <v>46.4005</v>
      </c>
      <c r="E956">
        <v>0</v>
      </c>
      <c r="F956">
        <v>4.0134</v>
      </c>
      <c r="G956">
        <v>50.4139</v>
      </c>
    </row>
    <row r="957" spans="1:7">
      <c r="A957" t="s">
        <v>1917</v>
      </c>
      <c r="B957" t="s">
        <v>1918</v>
      </c>
      <c r="C957">
        <v>2667622220.49</v>
      </c>
      <c r="D957">
        <v>30.3377</v>
      </c>
      <c r="E957">
        <v>0</v>
      </c>
      <c r="F957">
        <v>15.0163</v>
      </c>
      <c r="G957">
        <v>45.3539</v>
      </c>
    </row>
    <row r="958" spans="1:7">
      <c r="A958" t="s">
        <v>1919</v>
      </c>
      <c r="B958" t="s">
        <v>1920</v>
      </c>
      <c r="C958">
        <v>2821846160.76</v>
      </c>
      <c r="D958">
        <v>43.7642</v>
      </c>
      <c r="E958">
        <v>0</v>
      </c>
      <c r="F958">
        <v>17.356</v>
      </c>
      <c r="G958">
        <v>61.1202</v>
      </c>
    </row>
    <row r="959" spans="1:7">
      <c r="A959" t="s">
        <v>1921</v>
      </c>
      <c r="B959" t="s">
        <v>1922</v>
      </c>
      <c r="C959">
        <v>2457768040</v>
      </c>
      <c r="D959">
        <v>2.4643</v>
      </c>
      <c r="E959">
        <v>0</v>
      </c>
      <c r="F959">
        <v>69.1444</v>
      </c>
      <c r="G959">
        <v>71.6087</v>
      </c>
    </row>
    <row r="960" spans="1:7">
      <c r="A960" t="s">
        <v>1923</v>
      </c>
      <c r="B960" t="s">
        <v>1924</v>
      </c>
      <c r="C960">
        <v>2353840515.96</v>
      </c>
      <c r="D960">
        <v>27.0299</v>
      </c>
      <c r="E960">
        <v>0</v>
      </c>
      <c r="F960">
        <v>2.8286</v>
      </c>
      <c r="G960">
        <v>29.8585</v>
      </c>
    </row>
    <row r="961" spans="1:7">
      <c r="A961" t="s">
        <v>1925</v>
      </c>
      <c r="B961" t="s">
        <v>1926</v>
      </c>
      <c r="C961">
        <v>2725718328.06</v>
      </c>
      <c r="D961">
        <v>32.314</v>
      </c>
      <c r="E961">
        <v>0</v>
      </c>
      <c r="F961">
        <v>4.938</v>
      </c>
      <c r="G961">
        <v>37.252</v>
      </c>
    </row>
    <row r="962" spans="1:7">
      <c r="A962" t="s">
        <v>1927</v>
      </c>
      <c r="B962" t="s">
        <v>1928</v>
      </c>
      <c r="C962">
        <v>2695166947.2</v>
      </c>
      <c r="D962">
        <v>24.2783</v>
      </c>
      <c r="E962">
        <v>0.6601</v>
      </c>
      <c r="F962">
        <v>22.1405</v>
      </c>
      <c r="G962">
        <v>47.0789</v>
      </c>
    </row>
    <row r="963" spans="1:7">
      <c r="A963" t="s">
        <v>1929</v>
      </c>
      <c r="B963" t="s">
        <v>1930</v>
      </c>
      <c r="C963">
        <v>2417641626.4</v>
      </c>
      <c r="D963">
        <v>42.3409</v>
      </c>
      <c r="E963">
        <v>0</v>
      </c>
      <c r="F963">
        <v>2.9033</v>
      </c>
      <c r="G963">
        <v>45.2442</v>
      </c>
    </row>
    <row r="964" spans="1:7">
      <c r="A964" t="s">
        <v>1931</v>
      </c>
      <c r="B964" t="s">
        <v>1932</v>
      </c>
      <c r="C964">
        <v>2603833600</v>
      </c>
      <c r="D964">
        <v>62.825</v>
      </c>
      <c r="E964">
        <v>3.7039</v>
      </c>
      <c r="F964">
        <v>10.0962</v>
      </c>
      <c r="G964">
        <v>76.6252</v>
      </c>
    </row>
    <row r="965" spans="1:7">
      <c r="A965" t="s">
        <v>1933</v>
      </c>
      <c r="B965" t="s">
        <v>1934</v>
      </c>
      <c r="C965">
        <v>1958791268</v>
      </c>
      <c r="D965">
        <v>1.5033</v>
      </c>
      <c r="E965">
        <v>0</v>
      </c>
      <c r="F965">
        <v>69.5641</v>
      </c>
      <c r="G965">
        <v>71.0674</v>
      </c>
    </row>
    <row r="966" spans="1:7">
      <c r="A966" t="s">
        <v>1935</v>
      </c>
      <c r="B966" t="s">
        <v>1936</v>
      </c>
      <c r="C966">
        <v>1297427337</v>
      </c>
      <c r="D966">
        <v>37.3983</v>
      </c>
      <c r="E966">
        <v>0</v>
      </c>
      <c r="F966">
        <v>2.7137</v>
      </c>
      <c r="G966">
        <v>40.112</v>
      </c>
    </row>
    <row r="967" spans="1:7">
      <c r="A967" t="s">
        <v>1937</v>
      </c>
      <c r="B967" t="s">
        <v>1938</v>
      </c>
      <c r="C967">
        <v>2557303520.9</v>
      </c>
      <c r="D967">
        <v>9.9235</v>
      </c>
      <c r="E967">
        <v>0</v>
      </c>
      <c r="F967">
        <v>29.8962</v>
      </c>
      <c r="G967">
        <v>39.8197</v>
      </c>
    </row>
    <row r="968" spans="1:7">
      <c r="A968" t="s">
        <v>1939</v>
      </c>
      <c r="B968" t="s">
        <v>1940</v>
      </c>
      <c r="C968">
        <v>1884402390</v>
      </c>
      <c r="D968">
        <v>23.9</v>
      </c>
      <c r="E968">
        <v>7.7908</v>
      </c>
      <c r="F968">
        <v>3.5356</v>
      </c>
      <c r="G968">
        <v>35.2264</v>
      </c>
    </row>
    <row r="969" spans="1:7">
      <c r="A969" t="s">
        <v>1941</v>
      </c>
      <c r="B969" t="s">
        <v>1942</v>
      </c>
      <c r="C969">
        <v>2754458308.7</v>
      </c>
      <c r="D969">
        <v>40.3134</v>
      </c>
      <c r="E969">
        <v>0</v>
      </c>
      <c r="F969">
        <v>4.5996</v>
      </c>
      <c r="G969">
        <v>44.913</v>
      </c>
    </row>
    <row r="970" spans="1:7">
      <c r="A970" t="s">
        <v>1943</v>
      </c>
      <c r="B970" t="s">
        <v>1944</v>
      </c>
      <c r="C970">
        <v>2881765720</v>
      </c>
      <c r="D970">
        <v>0.385</v>
      </c>
      <c r="E970">
        <v>0.4908</v>
      </c>
      <c r="F970">
        <v>54.7314</v>
      </c>
      <c r="G970">
        <v>55.6072</v>
      </c>
    </row>
    <row r="971" spans="1:7">
      <c r="A971" t="s">
        <v>1945</v>
      </c>
      <c r="B971" t="s">
        <v>1946</v>
      </c>
      <c r="C971">
        <v>2749589837.22</v>
      </c>
      <c r="D971">
        <v>51.2468</v>
      </c>
      <c r="E971">
        <v>0.2929</v>
      </c>
      <c r="F971">
        <v>3.5369</v>
      </c>
      <c r="G971">
        <v>55.0766</v>
      </c>
    </row>
    <row r="972" spans="1:7">
      <c r="A972" t="s">
        <v>1947</v>
      </c>
      <c r="B972" t="s">
        <v>1948</v>
      </c>
      <c r="C972">
        <v>2008800000</v>
      </c>
      <c r="D972">
        <v>63.9263</v>
      </c>
      <c r="E972">
        <v>4.5187</v>
      </c>
      <c r="F972">
        <v>1.2364</v>
      </c>
      <c r="G972">
        <v>69.6815</v>
      </c>
    </row>
    <row r="973" spans="1:7">
      <c r="A973" t="s">
        <v>1949</v>
      </c>
      <c r="B973" t="s">
        <v>1950</v>
      </c>
      <c r="C973">
        <v>2299637620</v>
      </c>
      <c r="D973">
        <v>31.0902</v>
      </c>
      <c r="E973">
        <v>0.254</v>
      </c>
      <c r="F973">
        <v>28.5281</v>
      </c>
      <c r="G973">
        <v>59.8723</v>
      </c>
    </row>
    <row r="974" spans="1:7">
      <c r="A974" t="s">
        <v>1951</v>
      </c>
      <c r="B974" t="s">
        <v>1952</v>
      </c>
      <c r="C974">
        <v>2507245749.48</v>
      </c>
      <c r="D974">
        <v>24.5309</v>
      </c>
      <c r="E974">
        <v>0.3992</v>
      </c>
      <c r="F974">
        <v>5.484</v>
      </c>
      <c r="G974">
        <v>30.4142</v>
      </c>
    </row>
    <row r="975" spans="1:7">
      <c r="A975" t="s">
        <v>1953</v>
      </c>
      <c r="B975" t="s">
        <v>1954</v>
      </c>
      <c r="C975">
        <v>2186781961.28</v>
      </c>
      <c r="D975">
        <v>42.7709</v>
      </c>
      <c r="E975">
        <v>0.4479</v>
      </c>
      <c r="F975">
        <v>3.5497</v>
      </c>
      <c r="G975">
        <v>46.7685</v>
      </c>
    </row>
    <row r="976" spans="1:7">
      <c r="A976" t="s">
        <v>1955</v>
      </c>
      <c r="B976" t="s">
        <v>1956</v>
      </c>
      <c r="C976">
        <v>2428133699.94</v>
      </c>
      <c r="D976">
        <v>1.9005</v>
      </c>
      <c r="E976">
        <v>4.1098</v>
      </c>
      <c r="F976">
        <v>69.5926</v>
      </c>
      <c r="G976">
        <v>75.6029</v>
      </c>
    </row>
    <row r="977" spans="1:7">
      <c r="A977" t="s">
        <v>1957</v>
      </c>
      <c r="B977" t="s">
        <v>1958</v>
      </c>
      <c r="C977">
        <v>2453100000</v>
      </c>
      <c r="D977">
        <v>39.488</v>
      </c>
      <c r="E977">
        <v>0</v>
      </c>
      <c r="F977">
        <v>3.3506</v>
      </c>
      <c r="G977">
        <v>42.8386</v>
      </c>
    </row>
    <row r="978" spans="1:7">
      <c r="A978" t="s">
        <v>1959</v>
      </c>
      <c r="B978" t="s">
        <v>1960</v>
      </c>
      <c r="C978">
        <v>2816013216</v>
      </c>
      <c r="D978">
        <v>32.9051</v>
      </c>
      <c r="E978">
        <v>0.2202</v>
      </c>
      <c r="F978">
        <v>2.8576</v>
      </c>
      <c r="G978">
        <v>35.9828</v>
      </c>
    </row>
    <row r="979" spans="1:7">
      <c r="A979" t="s">
        <v>1961</v>
      </c>
      <c r="B979" t="s">
        <v>1962</v>
      </c>
      <c r="C979">
        <v>2857531021.8</v>
      </c>
      <c r="D979">
        <v>40.7103</v>
      </c>
      <c r="E979">
        <v>0.3753</v>
      </c>
      <c r="F979">
        <v>2.3997</v>
      </c>
      <c r="G979">
        <v>43.4853</v>
      </c>
    </row>
    <row r="980" spans="1:7">
      <c r="A980" t="s">
        <v>1963</v>
      </c>
      <c r="B980" t="s">
        <v>1964</v>
      </c>
      <c r="C980">
        <v>2978379445.92</v>
      </c>
      <c r="D980">
        <v>56.4031</v>
      </c>
      <c r="E980">
        <v>0</v>
      </c>
      <c r="F980">
        <v>5.2343</v>
      </c>
      <c r="G980">
        <v>61.6374</v>
      </c>
    </row>
    <row r="981" spans="1:7">
      <c r="A981" t="s">
        <v>1965</v>
      </c>
      <c r="B981" t="s">
        <v>1966</v>
      </c>
      <c r="C981">
        <v>2629152000</v>
      </c>
      <c r="D981">
        <v>75.1655</v>
      </c>
      <c r="E981">
        <v>0</v>
      </c>
      <c r="F981">
        <v>0.8668</v>
      </c>
      <c r="G981">
        <v>76.0323</v>
      </c>
    </row>
    <row r="982" spans="1:7">
      <c r="A982" t="s">
        <v>1967</v>
      </c>
      <c r="B982" t="s">
        <v>1968</v>
      </c>
      <c r="C982">
        <v>2817001560</v>
      </c>
      <c r="D982">
        <v>41.5266</v>
      </c>
      <c r="E982">
        <v>0.7132</v>
      </c>
      <c r="F982">
        <v>1.5212</v>
      </c>
      <c r="G982">
        <v>43.761</v>
      </c>
    </row>
    <row r="983" spans="1:7">
      <c r="A983" t="s">
        <v>1969</v>
      </c>
      <c r="B983" t="s">
        <v>1970</v>
      </c>
      <c r="C983">
        <v>2825400000</v>
      </c>
      <c r="D983">
        <v>32.8934</v>
      </c>
      <c r="E983">
        <v>0.5405</v>
      </c>
      <c r="F983">
        <v>35.0949</v>
      </c>
      <c r="G983">
        <v>68.5288</v>
      </c>
    </row>
    <row r="984" spans="1:7">
      <c r="A984" t="s">
        <v>1971</v>
      </c>
      <c r="B984" t="s">
        <v>1972</v>
      </c>
      <c r="C984">
        <v>2774426852.01</v>
      </c>
      <c r="D984">
        <v>56.4149</v>
      </c>
      <c r="E984">
        <v>0</v>
      </c>
      <c r="F984">
        <v>2.1602</v>
      </c>
      <c r="G984">
        <v>58.5751</v>
      </c>
    </row>
    <row r="985" spans="1:7">
      <c r="A985" t="s">
        <v>1973</v>
      </c>
      <c r="B985" t="s">
        <v>1974</v>
      </c>
      <c r="C985">
        <v>2289190760</v>
      </c>
      <c r="D985">
        <v>66.596</v>
      </c>
      <c r="E985">
        <v>0</v>
      </c>
      <c r="F985">
        <v>1.8635</v>
      </c>
      <c r="G985">
        <v>68.4596</v>
      </c>
    </row>
    <row r="986" spans="1:7">
      <c r="A986" t="s">
        <v>1975</v>
      </c>
      <c r="B986" t="s">
        <v>1976</v>
      </c>
      <c r="C986">
        <v>2773639440</v>
      </c>
      <c r="D986">
        <v>49.0712</v>
      </c>
      <c r="E986">
        <v>0.6152</v>
      </c>
      <c r="F986">
        <v>2.6285</v>
      </c>
      <c r="G986">
        <v>52.3149</v>
      </c>
    </row>
    <row r="987" spans="1:7">
      <c r="A987" t="s">
        <v>1977</v>
      </c>
      <c r="B987" t="s">
        <v>1978</v>
      </c>
      <c r="C987">
        <v>2735265000</v>
      </c>
      <c r="D987">
        <v>44.1869</v>
      </c>
      <c r="E987">
        <v>0</v>
      </c>
      <c r="F987">
        <v>1.7889</v>
      </c>
      <c r="G987">
        <v>45.9758</v>
      </c>
    </row>
    <row r="988" spans="1:7">
      <c r="A988" t="s">
        <v>1979</v>
      </c>
      <c r="B988" t="s">
        <v>1980</v>
      </c>
      <c r="C988">
        <v>1441821356</v>
      </c>
      <c r="D988">
        <v>0.3126</v>
      </c>
      <c r="E988">
        <v>0.2456</v>
      </c>
      <c r="F988">
        <v>17.6712</v>
      </c>
      <c r="G988">
        <v>18.2295</v>
      </c>
    </row>
    <row r="989" spans="1:7">
      <c r="A989" t="s">
        <v>1981</v>
      </c>
      <c r="B989" t="s">
        <v>1982</v>
      </c>
      <c r="C989">
        <v>2984457268.95</v>
      </c>
      <c r="D989">
        <v>25.4173</v>
      </c>
      <c r="E989">
        <v>0</v>
      </c>
      <c r="F989">
        <v>2.4409</v>
      </c>
      <c r="G989">
        <v>27.8581</v>
      </c>
    </row>
    <row r="990" spans="1:7">
      <c r="A990" t="s">
        <v>1983</v>
      </c>
      <c r="B990" t="s">
        <v>1984</v>
      </c>
      <c r="C990">
        <v>2624565187.65</v>
      </c>
      <c r="D990">
        <v>45.2664</v>
      </c>
      <c r="E990">
        <v>1.1742</v>
      </c>
      <c r="F990">
        <v>1.7772</v>
      </c>
      <c r="G990">
        <v>48.2177</v>
      </c>
    </row>
    <row r="991" spans="1:7">
      <c r="A991" t="s">
        <v>1985</v>
      </c>
      <c r="B991" t="s">
        <v>1986</v>
      </c>
      <c r="C991">
        <v>2474300000</v>
      </c>
      <c r="D991">
        <v>31.8085</v>
      </c>
      <c r="E991">
        <v>0.3142</v>
      </c>
      <c r="F991">
        <v>1.3515</v>
      </c>
      <c r="G991">
        <v>33.4742</v>
      </c>
    </row>
    <row r="992" spans="1:7">
      <c r="A992" t="s">
        <v>1987</v>
      </c>
      <c r="B992" t="s">
        <v>1988</v>
      </c>
      <c r="C992">
        <v>2406420030.56</v>
      </c>
      <c r="D992">
        <v>47.9709</v>
      </c>
      <c r="E992">
        <v>0</v>
      </c>
      <c r="F992">
        <v>2.4465</v>
      </c>
      <c r="G992">
        <v>50.4174</v>
      </c>
    </row>
    <row r="993" spans="1:7">
      <c r="A993" t="s">
        <v>1989</v>
      </c>
      <c r="B993" t="s">
        <v>1990</v>
      </c>
      <c r="C993">
        <v>2786400000</v>
      </c>
      <c r="D993">
        <v>53.8846</v>
      </c>
      <c r="E993">
        <v>0.7569</v>
      </c>
      <c r="F993">
        <v>14.0321</v>
      </c>
      <c r="G993">
        <v>68.6736</v>
      </c>
    </row>
    <row r="994" spans="1:7">
      <c r="A994" t="s">
        <v>1991</v>
      </c>
      <c r="B994" t="s">
        <v>1992</v>
      </c>
      <c r="C994">
        <v>1568652659.67</v>
      </c>
      <c r="D994">
        <v>61.2247</v>
      </c>
      <c r="E994">
        <v>0</v>
      </c>
      <c r="F994">
        <v>9.6385</v>
      </c>
      <c r="G994">
        <v>70.8633</v>
      </c>
    </row>
    <row r="995" spans="1:7">
      <c r="A995" t="s">
        <v>1993</v>
      </c>
      <c r="B995" t="s">
        <v>1994</v>
      </c>
      <c r="C995">
        <v>2944233600</v>
      </c>
      <c r="D995">
        <v>0.239</v>
      </c>
      <c r="E995">
        <v>0</v>
      </c>
      <c r="F995">
        <v>47.8378</v>
      </c>
      <c r="G995">
        <v>48.0768</v>
      </c>
    </row>
    <row r="996" spans="1:7">
      <c r="A996" t="s">
        <v>1995</v>
      </c>
      <c r="B996" t="s">
        <v>1996</v>
      </c>
      <c r="C996">
        <v>2683920000</v>
      </c>
      <c r="D996">
        <v>30.0214</v>
      </c>
      <c r="E996">
        <v>0</v>
      </c>
      <c r="F996">
        <v>4.959</v>
      </c>
      <c r="G996">
        <v>34.9804</v>
      </c>
    </row>
    <row r="997" spans="1:7">
      <c r="A997" t="s">
        <v>1997</v>
      </c>
      <c r="B997" t="s">
        <v>1998</v>
      </c>
      <c r="C997">
        <v>2589737274.09</v>
      </c>
      <c r="D997">
        <v>71.2198</v>
      </c>
      <c r="E997">
        <v>0</v>
      </c>
      <c r="F997">
        <v>1.5729</v>
      </c>
      <c r="G997">
        <v>72.7928</v>
      </c>
    </row>
    <row r="998" spans="1:7">
      <c r="A998" t="s">
        <v>1999</v>
      </c>
      <c r="B998" t="s">
        <v>2000</v>
      </c>
      <c r="C998">
        <v>2185369420</v>
      </c>
      <c r="D998">
        <v>58.6049</v>
      </c>
      <c r="E998">
        <v>0.8197</v>
      </c>
      <c r="F998">
        <v>2.196</v>
      </c>
      <c r="G998">
        <v>61.6205</v>
      </c>
    </row>
    <row r="999" spans="1:7">
      <c r="A999" t="s">
        <v>2001</v>
      </c>
      <c r="B999" t="s">
        <v>2002</v>
      </c>
      <c r="C999">
        <v>2783025000</v>
      </c>
      <c r="D999">
        <v>58.9392</v>
      </c>
      <c r="E999">
        <v>4.7639</v>
      </c>
      <c r="F999">
        <v>0.7223</v>
      </c>
      <c r="G999">
        <v>64.4254</v>
      </c>
    </row>
    <row r="1000" spans="1:7">
      <c r="A1000" t="s">
        <v>2003</v>
      </c>
      <c r="B1000" t="s">
        <v>2004</v>
      </c>
      <c r="C1000">
        <v>2576640000</v>
      </c>
      <c r="D1000">
        <v>64.1473</v>
      </c>
      <c r="E1000">
        <v>0</v>
      </c>
      <c r="F1000">
        <v>1.5193</v>
      </c>
      <c r="G1000">
        <v>65.6666</v>
      </c>
    </row>
    <row r="1001" spans="1:7">
      <c r="A1001" t="s">
        <v>2005</v>
      </c>
      <c r="B1001" t="s">
        <v>2006</v>
      </c>
      <c r="C1001">
        <v>1316260052.16</v>
      </c>
      <c r="D1001">
        <v>0</v>
      </c>
      <c r="E1001">
        <v>0</v>
      </c>
      <c r="F1001">
        <v>29.6357</v>
      </c>
      <c r="G1001">
        <v>29.6357</v>
      </c>
    </row>
    <row r="1002" spans="1:7">
      <c r="A1002" t="s">
        <v>2007</v>
      </c>
      <c r="B1002" t="s">
        <v>2008</v>
      </c>
      <c r="C1002">
        <v>2635500000</v>
      </c>
      <c r="D1002">
        <v>1.2029</v>
      </c>
      <c r="E1002">
        <v>0.3878</v>
      </c>
      <c r="F1002">
        <v>56.6078</v>
      </c>
      <c r="G1002">
        <v>58.1985</v>
      </c>
    </row>
    <row r="1003" spans="1:7">
      <c r="A1003" t="s">
        <v>2009</v>
      </c>
      <c r="B1003" t="s">
        <v>2010</v>
      </c>
      <c r="C1003">
        <v>2996430965.28</v>
      </c>
      <c r="D1003">
        <v>59.1669</v>
      </c>
      <c r="E1003">
        <v>0.2956</v>
      </c>
      <c r="F1003">
        <v>1.1825</v>
      </c>
      <c r="G1003">
        <v>60.645</v>
      </c>
    </row>
    <row r="1004" spans="1:7">
      <c r="A1004" t="s">
        <v>2011</v>
      </c>
      <c r="B1004" t="s">
        <v>2012</v>
      </c>
      <c r="C1004">
        <v>2821535819.95</v>
      </c>
      <c r="D1004">
        <v>0.1418</v>
      </c>
      <c r="E1004">
        <v>0</v>
      </c>
      <c r="F1004">
        <v>14.232</v>
      </c>
      <c r="G1004">
        <v>14.3738</v>
      </c>
    </row>
    <row r="1005" spans="1:7">
      <c r="A1005" t="s">
        <v>2013</v>
      </c>
      <c r="B1005" t="s">
        <v>2014</v>
      </c>
      <c r="C1005">
        <v>2418816439.62</v>
      </c>
      <c r="D1005">
        <v>0</v>
      </c>
      <c r="E1005">
        <v>22.1814</v>
      </c>
      <c r="F1005">
        <v>0</v>
      </c>
      <c r="G1005">
        <v>22.1814</v>
      </c>
    </row>
    <row r="1006" spans="1:7">
      <c r="A1006" t="s">
        <v>2015</v>
      </c>
      <c r="B1006" t="s">
        <v>2016</v>
      </c>
      <c r="C1006">
        <v>2489437500</v>
      </c>
      <c r="D1006">
        <v>0</v>
      </c>
      <c r="E1006">
        <v>0</v>
      </c>
      <c r="F1006">
        <v>23.2396</v>
      </c>
      <c r="G1006">
        <v>23.2396</v>
      </c>
    </row>
    <row r="1007" spans="1:7">
      <c r="A1007" t="s">
        <v>2017</v>
      </c>
      <c r="B1007" t="s">
        <v>2018</v>
      </c>
      <c r="C1007">
        <v>2074878534.3</v>
      </c>
      <c r="D1007">
        <v>0</v>
      </c>
      <c r="E1007">
        <v>2.3265</v>
      </c>
      <c r="F1007">
        <v>7.4115</v>
      </c>
      <c r="G1007">
        <v>9.738</v>
      </c>
    </row>
    <row r="1008" spans="1:7">
      <c r="A1008" t="s">
        <v>2019</v>
      </c>
      <c r="B1008" t="s">
        <v>2020</v>
      </c>
      <c r="C1008">
        <v>1656259600</v>
      </c>
      <c r="D1008">
        <v>15.7239</v>
      </c>
      <c r="E1008">
        <v>0</v>
      </c>
      <c r="F1008">
        <v>2.4398</v>
      </c>
      <c r="G1008">
        <v>18.1637</v>
      </c>
    </row>
    <row r="1009" spans="1:7">
      <c r="A1009" t="s">
        <v>2021</v>
      </c>
      <c r="B1009" t="s">
        <v>2022</v>
      </c>
      <c r="C1009">
        <v>1498291458.3</v>
      </c>
      <c r="D1009">
        <v>0.9501</v>
      </c>
      <c r="E1009">
        <v>5.668</v>
      </c>
      <c r="F1009">
        <v>6.4902</v>
      </c>
      <c r="G1009">
        <v>13.1083</v>
      </c>
    </row>
    <row r="1010" spans="1:7">
      <c r="A1010" t="s">
        <v>2023</v>
      </c>
      <c r="B1010" t="s">
        <v>2024</v>
      </c>
      <c r="C1010">
        <v>2256837120</v>
      </c>
      <c r="D1010">
        <v>0.9479</v>
      </c>
      <c r="E1010">
        <v>0</v>
      </c>
      <c r="F1010">
        <v>3.6652</v>
      </c>
      <c r="G1010">
        <v>4.6131</v>
      </c>
    </row>
    <row r="1011" spans="1:7">
      <c r="A1011" t="s">
        <v>2025</v>
      </c>
      <c r="B1011" t="s">
        <v>2026</v>
      </c>
      <c r="C1011">
        <v>2315698000</v>
      </c>
      <c r="D1011">
        <v>7.0546</v>
      </c>
      <c r="E1011">
        <v>33.9091</v>
      </c>
      <c r="F1011">
        <v>0.1911</v>
      </c>
      <c r="G1011">
        <v>41.1549</v>
      </c>
    </row>
    <row r="1012" spans="1:7">
      <c r="A1012" t="s">
        <v>2027</v>
      </c>
      <c r="B1012" t="s">
        <v>2028</v>
      </c>
      <c r="C1012">
        <v>1970729938.5</v>
      </c>
      <c r="D1012">
        <v>0</v>
      </c>
      <c r="E1012">
        <v>0</v>
      </c>
      <c r="F1012">
        <v>13.7868</v>
      </c>
      <c r="G1012">
        <v>13.7868</v>
      </c>
    </row>
    <row r="1013" spans="1:7">
      <c r="A1013" t="s">
        <v>2029</v>
      </c>
      <c r="B1013" t="s">
        <v>2030</v>
      </c>
      <c r="C1013">
        <v>2201882550.3</v>
      </c>
      <c r="D1013">
        <v>2.268</v>
      </c>
      <c r="E1013">
        <v>0</v>
      </c>
      <c r="F1013">
        <v>4.4751</v>
      </c>
      <c r="G1013">
        <v>6.7431</v>
      </c>
    </row>
    <row r="1014" spans="1:7">
      <c r="A1014" t="s">
        <v>2031</v>
      </c>
      <c r="B1014" t="s">
        <v>2032</v>
      </c>
      <c r="C1014">
        <v>2118785619.46</v>
      </c>
      <c r="D1014">
        <v>12.0863</v>
      </c>
      <c r="E1014">
        <v>0</v>
      </c>
      <c r="F1014">
        <v>0</v>
      </c>
      <c r="G1014">
        <v>12.0863</v>
      </c>
    </row>
    <row r="1015" spans="1:7">
      <c r="A1015" t="s">
        <v>2033</v>
      </c>
      <c r="B1015" t="s">
        <v>2034</v>
      </c>
      <c r="C1015">
        <v>2498270741.89</v>
      </c>
      <c r="D1015">
        <v>65.8459</v>
      </c>
      <c r="E1015">
        <v>0</v>
      </c>
      <c r="F1015">
        <v>1.2407</v>
      </c>
      <c r="G1015">
        <v>67.0866</v>
      </c>
    </row>
    <row r="1016" spans="1:7">
      <c r="A1016" t="s">
        <v>2035</v>
      </c>
      <c r="B1016" t="s">
        <v>2036</v>
      </c>
      <c r="C1016">
        <v>2216150200</v>
      </c>
      <c r="D1016">
        <v>0</v>
      </c>
      <c r="E1016">
        <v>0</v>
      </c>
      <c r="F1016">
        <v>0</v>
      </c>
      <c r="G1016">
        <v>0</v>
      </c>
    </row>
    <row r="1017" spans="1:7">
      <c r="A1017" t="s">
        <v>2037</v>
      </c>
      <c r="B1017" t="s">
        <v>2038</v>
      </c>
      <c r="C1017">
        <v>2168947190.92</v>
      </c>
      <c r="D1017">
        <v>0</v>
      </c>
      <c r="E1017">
        <v>0</v>
      </c>
      <c r="F1017">
        <v>0</v>
      </c>
      <c r="G1017">
        <v>0</v>
      </c>
    </row>
    <row r="1018" spans="1:7">
      <c r="A1018" t="s">
        <v>2039</v>
      </c>
      <c r="B1018" t="s">
        <v>2040</v>
      </c>
      <c r="C1018">
        <v>2944761300</v>
      </c>
      <c r="D1018">
        <v>0</v>
      </c>
      <c r="E1018">
        <v>0</v>
      </c>
      <c r="F1018">
        <v>5.4831</v>
      </c>
      <c r="G1018">
        <v>5.4831</v>
      </c>
    </row>
    <row r="1019" spans="1:7">
      <c r="A1019" t="s">
        <v>2041</v>
      </c>
      <c r="B1019" t="s">
        <v>2042</v>
      </c>
      <c r="C1019">
        <v>2167879610</v>
      </c>
      <c r="D1019">
        <v>0</v>
      </c>
      <c r="E1019">
        <v>0</v>
      </c>
      <c r="F1019">
        <v>15.8519</v>
      </c>
      <c r="G1019">
        <v>15.8519</v>
      </c>
    </row>
    <row r="1020" spans="1:7">
      <c r="A1020" t="s">
        <v>2043</v>
      </c>
      <c r="B1020" t="s">
        <v>2044</v>
      </c>
      <c r="C1020">
        <v>2821260486.4</v>
      </c>
      <c r="D1020">
        <v>21.8199</v>
      </c>
      <c r="E1020">
        <v>0</v>
      </c>
      <c r="F1020">
        <v>0.9158</v>
      </c>
      <c r="G1020">
        <v>22.7357</v>
      </c>
    </row>
    <row r="1021" spans="1:7">
      <c r="A1021" t="s">
        <v>2045</v>
      </c>
      <c r="B1021" t="s">
        <v>2046</v>
      </c>
      <c r="C1021">
        <v>1814750000</v>
      </c>
      <c r="D1021">
        <v>1.5573</v>
      </c>
      <c r="E1021">
        <v>2.9067</v>
      </c>
      <c r="F1021">
        <v>2.7767</v>
      </c>
      <c r="G1021">
        <v>7.2407</v>
      </c>
    </row>
    <row r="1022" spans="1:7">
      <c r="A1022" t="s">
        <v>2047</v>
      </c>
      <c r="B1022" t="s">
        <v>2048</v>
      </c>
      <c r="C1022">
        <v>2204030400</v>
      </c>
      <c r="D1022">
        <v>0</v>
      </c>
      <c r="E1022">
        <v>19.577</v>
      </c>
      <c r="F1022">
        <v>4.8578</v>
      </c>
      <c r="G1022">
        <v>24.4348</v>
      </c>
    </row>
    <row r="1023" spans="1:7">
      <c r="A1023" t="s">
        <v>2049</v>
      </c>
      <c r="B1023" t="s">
        <v>2050</v>
      </c>
      <c r="C1023">
        <v>2199389575.36</v>
      </c>
      <c r="D1023">
        <v>2.292</v>
      </c>
      <c r="E1023">
        <v>0</v>
      </c>
      <c r="F1023">
        <v>12.6672</v>
      </c>
      <c r="G1023">
        <v>14.9592</v>
      </c>
    </row>
    <row r="1024" spans="1:7">
      <c r="A1024" t="s">
        <v>2051</v>
      </c>
      <c r="B1024" t="s">
        <v>2052</v>
      </c>
      <c r="C1024">
        <v>2003069792.58</v>
      </c>
      <c r="D1024">
        <v>10.6049</v>
      </c>
      <c r="E1024">
        <v>11.2914</v>
      </c>
      <c r="F1024">
        <v>0</v>
      </c>
      <c r="G1024">
        <v>21.8964</v>
      </c>
    </row>
    <row r="1025" spans="1:7">
      <c r="A1025" t="s">
        <v>2053</v>
      </c>
      <c r="B1025" t="s">
        <v>2054</v>
      </c>
      <c r="C1025">
        <v>1881864600</v>
      </c>
      <c r="D1025">
        <v>41.7611</v>
      </c>
      <c r="E1025">
        <v>0</v>
      </c>
      <c r="F1025">
        <v>0</v>
      </c>
      <c r="G1025">
        <v>41.7611</v>
      </c>
    </row>
    <row r="1026" spans="1:7">
      <c r="A1026" t="s">
        <v>2055</v>
      </c>
      <c r="B1026" t="s">
        <v>2056</v>
      </c>
      <c r="C1026">
        <v>1955049600</v>
      </c>
      <c r="D1026">
        <v>7.5504</v>
      </c>
      <c r="E1026">
        <v>0</v>
      </c>
      <c r="F1026">
        <v>14.2069</v>
      </c>
      <c r="G1026">
        <v>21.7572</v>
      </c>
    </row>
    <row r="1027" spans="4:7">
      <c r="D1027">
        <v>0</v>
      </c>
      <c r="E1027">
        <v>0</v>
      </c>
      <c r="F1027">
        <v>0</v>
      </c>
      <c r="G1027">
        <v>0</v>
      </c>
    </row>
    <row r="1028" spans="1:7">
      <c r="A1028" t="s">
        <v>2057</v>
      </c>
      <c r="D1028">
        <v>0</v>
      </c>
      <c r="E1028">
        <v>0</v>
      </c>
      <c r="F1028">
        <v>0</v>
      </c>
      <c r="G1028">
        <v>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974"/>
  <sheetViews>
    <sheetView workbookViewId="0">
      <selection activeCell="J25" sqref="J25"/>
    </sheetView>
  </sheetViews>
  <sheetFormatPr defaultColWidth="9" defaultRowHeight="14" outlineLevelCol="6"/>
  <cols>
    <col min="1" max="1" width="16.2727272727273" customWidth="1"/>
    <col min="2" max="2" width="12.9090909090909" customWidth="1"/>
    <col min="3" max="3" width="12.8181818181818" customWidth="1"/>
    <col min="4" max="5" width="9.90909090909091" customWidth="1"/>
    <col min="6" max="6" width="12.2727272727273" customWidth="1"/>
    <col min="7" max="7" width="19.3636363636364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 t="s">
        <v>985</v>
      </c>
      <c r="B2" t="s">
        <v>986</v>
      </c>
      <c r="C2">
        <v>1303680000</v>
      </c>
      <c r="D2">
        <v>0</v>
      </c>
      <c r="E2">
        <v>0</v>
      </c>
      <c r="F2">
        <v>45.91</v>
      </c>
      <c r="G2">
        <v>45.91</v>
      </c>
    </row>
    <row r="3" spans="1:7">
      <c r="A3" t="s">
        <v>1281</v>
      </c>
      <c r="B3" t="s">
        <v>1282</v>
      </c>
      <c r="C3">
        <v>2452823240</v>
      </c>
      <c r="D3">
        <v>4.85</v>
      </c>
      <c r="E3">
        <v>7.19</v>
      </c>
      <c r="F3">
        <v>52.46</v>
      </c>
      <c r="G3">
        <v>64.5</v>
      </c>
    </row>
    <row r="4" spans="1:7">
      <c r="A4" t="s">
        <v>135</v>
      </c>
      <c r="B4" t="s">
        <v>136</v>
      </c>
      <c r="C4">
        <v>1864466662.5</v>
      </c>
      <c r="D4">
        <v>40.4658</v>
      </c>
      <c r="E4">
        <v>7.6817</v>
      </c>
      <c r="F4">
        <v>27.1919</v>
      </c>
      <c r="G4">
        <v>75.3394</v>
      </c>
    </row>
    <row r="5" spans="1:7">
      <c r="A5" t="s">
        <v>2058</v>
      </c>
      <c r="B5" t="s">
        <v>2059</v>
      </c>
      <c r="C5">
        <v>1938720000</v>
      </c>
      <c r="D5">
        <v>68.39</v>
      </c>
      <c r="E5">
        <v>1.2</v>
      </c>
      <c r="F5">
        <v>2.16</v>
      </c>
      <c r="G5">
        <v>71.75</v>
      </c>
    </row>
    <row r="6" spans="1:7">
      <c r="A6" t="s">
        <v>2060</v>
      </c>
      <c r="B6" t="s">
        <v>2061</v>
      </c>
      <c r="C6">
        <v>2606400000</v>
      </c>
      <c r="D6">
        <v>2.14</v>
      </c>
      <c r="E6">
        <v>0.43</v>
      </c>
      <c r="F6">
        <v>65.28</v>
      </c>
      <c r="G6">
        <v>67.85</v>
      </c>
    </row>
    <row r="7" spans="1:7">
      <c r="A7" t="s">
        <v>1373</v>
      </c>
      <c r="B7" t="s">
        <v>1374</v>
      </c>
      <c r="C7">
        <v>2383861808.16</v>
      </c>
      <c r="D7">
        <v>46.03</v>
      </c>
      <c r="E7">
        <v>0</v>
      </c>
      <c r="F7">
        <v>17.73</v>
      </c>
      <c r="G7">
        <v>63.76</v>
      </c>
    </row>
    <row r="8" spans="1:7">
      <c r="A8" t="s">
        <v>1327</v>
      </c>
      <c r="B8" t="s">
        <v>1328</v>
      </c>
      <c r="C8">
        <v>699384911.54</v>
      </c>
      <c r="D8">
        <v>0.74</v>
      </c>
      <c r="E8">
        <v>0</v>
      </c>
      <c r="F8">
        <v>37.68</v>
      </c>
      <c r="G8">
        <v>38.42</v>
      </c>
    </row>
    <row r="9" spans="1:7">
      <c r="A9" t="s">
        <v>317</v>
      </c>
      <c r="B9" t="s">
        <v>318</v>
      </c>
      <c r="C9">
        <v>2142277938.08</v>
      </c>
      <c r="D9">
        <v>21.22</v>
      </c>
      <c r="E9">
        <v>4.45</v>
      </c>
      <c r="F9">
        <v>47.46</v>
      </c>
      <c r="G9">
        <v>73.13</v>
      </c>
    </row>
    <row r="10" spans="1:7">
      <c r="A10" t="s">
        <v>243</v>
      </c>
      <c r="B10" t="s">
        <v>244</v>
      </c>
      <c r="C10">
        <v>2528064000</v>
      </c>
      <c r="D10">
        <v>10.07</v>
      </c>
      <c r="E10">
        <v>0</v>
      </c>
      <c r="F10">
        <v>63.56</v>
      </c>
      <c r="G10">
        <v>73.63</v>
      </c>
    </row>
    <row r="11" spans="1:7">
      <c r="A11" t="s">
        <v>2062</v>
      </c>
      <c r="B11" t="s">
        <v>2063</v>
      </c>
      <c r="C11">
        <v>2391682554</v>
      </c>
      <c r="D11">
        <v>14.43</v>
      </c>
      <c r="E11">
        <v>56.13</v>
      </c>
      <c r="F11">
        <v>1.42</v>
      </c>
      <c r="G11">
        <v>71.98</v>
      </c>
    </row>
    <row r="12" spans="1:7">
      <c r="A12" t="s">
        <v>2064</v>
      </c>
      <c r="B12" t="s">
        <v>2065</v>
      </c>
      <c r="C12">
        <v>1528429825.8</v>
      </c>
      <c r="D12">
        <v>27.06</v>
      </c>
      <c r="E12">
        <v>0</v>
      </c>
      <c r="F12">
        <v>5.14</v>
      </c>
      <c r="G12">
        <v>32.2</v>
      </c>
    </row>
    <row r="13" spans="1:7">
      <c r="A13" t="s">
        <v>2066</v>
      </c>
      <c r="B13" t="s">
        <v>2067</v>
      </c>
      <c r="C13">
        <v>2806725363.58</v>
      </c>
      <c r="D13">
        <v>33.0547</v>
      </c>
      <c r="E13">
        <v>1.8952</v>
      </c>
      <c r="F13">
        <v>17.5116</v>
      </c>
      <c r="G13">
        <v>52.4615</v>
      </c>
    </row>
    <row r="14" spans="1:7">
      <c r="A14" t="s">
        <v>2068</v>
      </c>
      <c r="B14" t="s">
        <v>2069</v>
      </c>
      <c r="C14">
        <v>2200640000</v>
      </c>
      <c r="D14">
        <v>67.4</v>
      </c>
      <c r="E14">
        <v>5.74</v>
      </c>
      <c r="F14">
        <v>1.19</v>
      </c>
      <c r="G14">
        <v>74.33</v>
      </c>
    </row>
    <row r="15" spans="1:7">
      <c r="A15" t="s">
        <v>2070</v>
      </c>
      <c r="B15" t="s">
        <v>2071</v>
      </c>
      <c r="C15">
        <v>1667933206.79</v>
      </c>
      <c r="D15">
        <v>58.79</v>
      </c>
      <c r="E15">
        <v>8.55</v>
      </c>
      <c r="F15">
        <v>0.79</v>
      </c>
      <c r="G15">
        <v>68.13</v>
      </c>
    </row>
    <row r="16" spans="1:7">
      <c r="A16" t="s">
        <v>2072</v>
      </c>
      <c r="B16" t="s">
        <v>2073</v>
      </c>
      <c r="C16">
        <v>1236706612.71</v>
      </c>
      <c r="D16">
        <v>30.02</v>
      </c>
      <c r="E16">
        <v>1.69</v>
      </c>
      <c r="F16">
        <v>3.06</v>
      </c>
      <c r="G16">
        <v>34.77</v>
      </c>
    </row>
    <row r="17" spans="1:7">
      <c r="A17" t="s">
        <v>749</v>
      </c>
      <c r="B17" t="s">
        <v>750</v>
      </c>
      <c r="C17">
        <v>419466600</v>
      </c>
      <c r="D17">
        <v>51.0918</v>
      </c>
      <c r="E17">
        <v>4.7069</v>
      </c>
      <c r="F17">
        <v>4.7376</v>
      </c>
      <c r="G17">
        <v>60.5363</v>
      </c>
    </row>
    <row r="18" spans="1:7">
      <c r="A18" t="s">
        <v>1691</v>
      </c>
      <c r="B18" t="s">
        <v>1692</v>
      </c>
      <c r="C18">
        <v>1410400000</v>
      </c>
      <c r="D18">
        <v>27.28</v>
      </c>
      <c r="E18">
        <v>0.26</v>
      </c>
      <c r="F18">
        <v>40.62</v>
      </c>
      <c r="G18">
        <v>68.16</v>
      </c>
    </row>
    <row r="19" spans="1:7">
      <c r="A19" t="s">
        <v>2074</v>
      </c>
      <c r="B19" t="s">
        <v>2075</v>
      </c>
      <c r="C19">
        <v>2644550278.5</v>
      </c>
      <c r="D19">
        <v>22.84</v>
      </c>
      <c r="E19">
        <v>2.7</v>
      </c>
      <c r="F19">
        <v>37.01</v>
      </c>
      <c r="G19">
        <v>62.55</v>
      </c>
    </row>
    <row r="20" spans="1:7">
      <c r="A20" t="s">
        <v>493</v>
      </c>
      <c r="B20" t="s">
        <v>494</v>
      </c>
      <c r="C20">
        <v>1966987482.24</v>
      </c>
      <c r="D20">
        <v>33.98</v>
      </c>
      <c r="E20">
        <v>0</v>
      </c>
      <c r="F20">
        <v>4.53</v>
      </c>
      <c r="G20">
        <v>38.51</v>
      </c>
    </row>
    <row r="21" spans="1:7">
      <c r="A21" t="s">
        <v>2076</v>
      </c>
      <c r="B21" t="s">
        <v>2077</v>
      </c>
      <c r="C21">
        <v>2850163865.4</v>
      </c>
      <c r="D21">
        <v>53.62</v>
      </c>
      <c r="E21">
        <v>1.78</v>
      </c>
      <c r="F21">
        <v>0</v>
      </c>
      <c r="G21">
        <v>55.4</v>
      </c>
    </row>
    <row r="22" spans="1:7">
      <c r="A22" t="s">
        <v>2078</v>
      </c>
      <c r="B22" t="s">
        <v>2079</v>
      </c>
      <c r="C22">
        <v>2560896000</v>
      </c>
      <c r="D22">
        <v>44.41</v>
      </c>
      <c r="E22">
        <v>4.71</v>
      </c>
      <c r="F22">
        <v>2.24</v>
      </c>
      <c r="G22">
        <v>51.36</v>
      </c>
    </row>
    <row r="23" spans="1:7">
      <c r="A23" t="s">
        <v>1239</v>
      </c>
      <c r="B23" t="s">
        <v>1240</v>
      </c>
      <c r="C23">
        <v>1557600000</v>
      </c>
      <c r="D23">
        <v>9.03</v>
      </c>
      <c r="E23">
        <v>0</v>
      </c>
      <c r="F23">
        <v>57.97</v>
      </c>
      <c r="G23">
        <v>67</v>
      </c>
    </row>
    <row r="24" spans="1:7">
      <c r="A24" t="s">
        <v>1823</v>
      </c>
      <c r="B24" t="s">
        <v>1824</v>
      </c>
      <c r="C24">
        <v>1863000000</v>
      </c>
      <c r="D24">
        <v>45.78</v>
      </c>
      <c r="E24">
        <v>1.11</v>
      </c>
      <c r="F24">
        <v>1.48</v>
      </c>
      <c r="G24">
        <v>48.37</v>
      </c>
    </row>
    <row r="25" spans="1:7">
      <c r="A25" t="s">
        <v>2080</v>
      </c>
      <c r="B25" t="s">
        <v>2081</v>
      </c>
      <c r="C25">
        <v>2989181657.2</v>
      </c>
      <c r="D25">
        <v>28.63</v>
      </c>
      <c r="E25">
        <v>15.96</v>
      </c>
      <c r="F25">
        <v>7.19</v>
      </c>
      <c r="G25">
        <v>51.78</v>
      </c>
    </row>
    <row r="26" spans="1:7">
      <c r="A26" t="s">
        <v>2082</v>
      </c>
      <c r="B26" t="s">
        <v>2083</v>
      </c>
      <c r="C26">
        <v>1504780212</v>
      </c>
      <c r="D26">
        <v>46.75</v>
      </c>
      <c r="E26">
        <v>4.96</v>
      </c>
      <c r="F26">
        <v>18.06</v>
      </c>
      <c r="G26">
        <v>69.77</v>
      </c>
    </row>
    <row r="27" spans="1:7">
      <c r="A27" t="s">
        <v>2084</v>
      </c>
      <c r="B27" t="s">
        <v>2085</v>
      </c>
      <c r="C27">
        <v>2316334350</v>
      </c>
      <c r="D27">
        <v>18.6</v>
      </c>
      <c r="E27">
        <v>0</v>
      </c>
      <c r="F27">
        <v>24.1</v>
      </c>
      <c r="G27">
        <v>42.7</v>
      </c>
    </row>
    <row r="28" spans="1:7">
      <c r="A28" t="s">
        <v>1477</v>
      </c>
      <c r="B28" t="s">
        <v>1478</v>
      </c>
      <c r="C28">
        <v>1090584000</v>
      </c>
      <c r="D28">
        <v>17.66</v>
      </c>
      <c r="E28">
        <v>0</v>
      </c>
      <c r="F28">
        <v>1.38</v>
      </c>
      <c r="G28">
        <v>19.04</v>
      </c>
    </row>
    <row r="29" spans="1:7">
      <c r="A29" t="s">
        <v>767</v>
      </c>
      <c r="B29" t="s">
        <v>768</v>
      </c>
      <c r="C29">
        <v>700096948.65</v>
      </c>
      <c r="D29">
        <v>30.1821</v>
      </c>
      <c r="E29">
        <v>0</v>
      </c>
      <c r="F29">
        <v>28.1306</v>
      </c>
      <c r="G29">
        <v>58.3127</v>
      </c>
    </row>
    <row r="30" spans="1:7">
      <c r="A30" t="s">
        <v>2086</v>
      </c>
      <c r="B30" t="s">
        <v>2087</v>
      </c>
      <c r="C30">
        <v>2086337548.68</v>
      </c>
      <c r="D30">
        <v>0</v>
      </c>
      <c r="E30">
        <v>2.82</v>
      </c>
      <c r="F30">
        <v>50.45</v>
      </c>
      <c r="G30">
        <v>53.27</v>
      </c>
    </row>
    <row r="31" spans="1:7">
      <c r="A31" t="s">
        <v>1605</v>
      </c>
      <c r="B31" t="s">
        <v>1606</v>
      </c>
      <c r="C31">
        <v>748156500</v>
      </c>
      <c r="D31">
        <v>1.63</v>
      </c>
      <c r="E31">
        <v>0</v>
      </c>
      <c r="F31">
        <v>79.7</v>
      </c>
      <c r="G31">
        <v>81.33</v>
      </c>
    </row>
    <row r="32" spans="1:7">
      <c r="A32" t="s">
        <v>2088</v>
      </c>
      <c r="B32" t="s">
        <v>2089</v>
      </c>
      <c r="C32">
        <v>2030796915</v>
      </c>
      <c r="D32">
        <v>33.57</v>
      </c>
      <c r="E32">
        <v>1.36</v>
      </c>
      <c r="F32">
        <v>23</v>
      </c>
      <c r="G32">
        <v>57.93</v>
      </c>
    </row>
    <row r="33" spans="1:7">
      <c r="A33" t="s">
        <v>611</v>
      </c>
      <c r="B33" t="s">
        <v>612</v>
      </c>
      <c r="C33">
        <v>2380393140</v>
      </c>
      <c r="D33">
        <v>5.65</v>
      </c>
      <c r="E33">
        <v>43.16</v>
      </c>
      <c r="F33">
        <v>13.65</v>
      </c>
      <c r="G33">
        <v>62.46</v>
      </c>
    </row>
    <row r="34" spans="1:7">
      <c r="A34" t="s">
        <v>1661</v>
      </c>
      <c r="B34" t="s">
        <v>1662</v>
      </c>
      <c r="C34">
        <v>1841898644</v>
      </c>
      <c r="D34">
        <v>17.73</v>
      </c>
      <c r="E34">
        <v>0.28</v>
      </c>
      <c r="F34">
        <v>1.97</v>
      </c>
      <c r="G34">
        <v>19.98</v>
      </c>
    </row>
    <row r="35" spans="1:7">
      <c r="A35" t="s">
        <v>637</v>
      </c>
      <c r="B35" t="s">
        <v>638</v>
      </c>
      <c r="C35">
        <v>1618930920</v>
      </c>
      <c r="D35">
        <v>1.72</v>
      </c>
      <c r="E35">
        <v>3.62</v>
      </c>
      <c r="F35">
        <v>48.62</v>
      </c>
      <c r="G35">
        <v>53.96</v>
      </c>
    </row>
    <row r="36" spans="1:7">
      <c r="A36" t="s">
        <v>2090</v>
      </c>
      <c r="B36" t="s">
        <v>2091</v>
      </c>
      <c r="C36">
        <v>1932180502.9</v>
      </c>
      <c r="D36">
        <v>32.32</v>
      </c>
      <c r="E36">
        <v>0.56</v>
      </c>
      <c r="F36">
        <v>8.54</v>
      </c>
      <c r="G36">
        <v>41.42</v>
      </c>
    </row>
    <row r="37" spans="1:7">
      <c r="A37" t="s">
        <v>939</v>
      </c>
      <c r="B37" t="s">
        <v>940</v>
      </c>
      <c r="C37">
        <v>1097280000</v>
      </c>
      <c r="D37">
        <v>32.81</v>
      </c>
      <c r="E37">
        <v>1.37</v>
      </c>
      <c r="F37">
        <v>24.2</v>
      </c>
      <c r="G37">
        <v>58.38</v>
      </c>
    </row>
    <row r="38" spans="1:7">
      <c r="A38" t="s">
        <v>2092</v>
      </c>
      <c r="B38" t="s">
        <v>2093</v>
      </c>
      <c r="C38">
        <v>2239653527.16</v>
      </c>
      <c r="D38">
        <v>0.64</v>
      </c>
      <c r="E38">
        <v>0</v>
      </c>
      <c r="F38">
        <v>42.23</v>
      </c>
      <c r="G38">
        <v>42.87</v>
      </c>
    </row>
    <row r="39" spans="1:7">
      <c r="A39" t="s">
        <v>567</v>
      </c>
      <c r="B39" t="s">
        <v>568</v>
      </c>
      <c r="C39">
        <v>484071397.97</v>
      </c>
      <c r="D39">
        <v>3.74</v>
      </c>
      <c r="E39">
        <v>34.36</v>
      </c>
      <c r="F39">
        <v>18.18</v>
      </c>
      <c r="G39">
        <v>56.28</v>
      </c>
    </row>
    <row r="40" spans="1:7">
      <c r="A40" t="s">
        <v>1355</v>
      </c>
      <c r="B40" t="s">
        <v>1356</v>
      </c>
      <c r="C40">
        <v>1528921217.04</v>
      </c>
      <c r="D40">
        <v>7.86</v>
      </c>
      <c r="E40">
        <v>0</v>
      </c>
      <c r="F40">
        <v>68.67</v>
      </c>
      <c r="G40">
        <v>76.53</v>
      </c>
    </row>
    <row r="41" spans="1:7">
      <c r="A41" t="s">
        <v>2094</v>
      </c>
      <c r="B41" t="s">
        <v>2095</v>
      </c>
      <c r="C41">
        <v>2955913986.18</v>
      </c>
      <c r="D41">
        <v>16.13</v>
      </c>
      <c r="E41">
        <v>0</v>
      </c>
      <c r="F41">
        <v>57.65</v>
      </c>
      <c r="G41">
        <v>73.78</v>
      </c>
    </row>
    <row r="42" spans="1:7">
      <c r="A42" t="s">
        <v>2096</v>
      </c>
      <c r="B42" t="s">
        <v>2097</v>
      </c>
      <c r="C42">
        <v>2674133341.69</v>
      </c>
      <c r="D42">
        <v>11.25</v>
      </c>
      <c r="E42">
        <v>27.04</v>
      </c>
      <c r="F42">
        <v>29.16</v>
      </c>
      <c r="G42">
        <v>67.45</v>
      </c>
    </row>
    <row r="43" spans="1:7">
      <c r="A43" t="s">
        <v>963</v>
      </c>
      <c r="B43" t="s">
        <v>964</v>
      </c>
      <c r="C43">
        <v>2260235319.52</v>
      </c>
      <c r="D43">
        <v>23.52</v>
      </c>
      <c r="E43">
        <v>1.97</v>
      </c>
      <c r="F43">
        <v>21.06</v>
      </c>
      <c r="G43">
        <v>46.55</v>
      </c>
    </row>
    <row r="44" spans="1:7">
      <c r="A44" t="s">
        <v>2098</v>
      </c>
      <c r="B44" t="s">
        <v>2099</v>
      </c>
      <c r="C44">
        <v>1512074557.5</v>
      </c>
      <c r="D44">
        <v>0</v>
      </c>
      <c r="E44">
        <v>0.52</v>
      </c>
      <c r="F44">
        <v>38.24</v>
      </c>
      <c r="G44">
        <v>38.76</v>
      </c>
    </row>
    <row r="45" spans="1:7">
      <c r="A45" t="s">
        <v>1033</v>
      </c>
      <c r="B45" t="s">
        <v>1034</v>
      </c>
      <c r="C45">
        <v>1707908328</v>
      </c>
      <c r="D45">
        <v>26.11</v>
      </c>
      <c r="E45">
        <v>5.22</v>
      </c>
      <c r="F45">
        <v>12.72</v>
      </c>
      <c r="G45">
        <v>44.05</v>
      </c>
    </row>
    <row r="46" spans="1:7">
      <c r="A46" t="s">
        <v>1437</v>
      </c>
      <c r="B46" t="s">
        <v>1438</v>
      </c>
      <c r="C46">
        <v>1507545600</v>
      </c>
      <c r="D46">
        <v>42.1</v>
      </c>
      <c r="E46">
        <v>0</v>
      </c>
      <c r="F46">
        <v>8.27</v>
      </c>
      <c r="G46">
        <v>50.37</v>
      </c>
    </row>
    <row r="47" spans="1:7">
      <c r="A47" t="s">
        <v>535</v>
      </c>
      <c r="B47" t="s">
        <v>536</v>
      </c>
      <c r="C47">
        <v>1122701790.84</v>
      </c>
      <c r="D47">
        <v>30.83</v>
      </c>
      <c r="E47">
        <v>0</v>
      </c>
      <c r="F47">
        <v>29.47</v>
      </c>
      <c r="G47">
        <v>60.3</v>
      </c>
    </row>
    <row r="48" spans="1:7">
      <c r="A48" t="s">
        <v>759</v>
      </c>
      <c r="B48" t="s">
        <v>760</v>
      </c>
      <c r="C48">
        <v>1165237039.56</v>
      </c>
      <c r="D48">
        <v>30.9</v>
      </c>
      <c r="E48">
        <v>0</v>
      </c>
      <c r="F48">
        <v>7.46</v>
      </c>
      <c r="G48">
        <v>38.36</v>
      </c>
    </row>
    <row r="49" spans="1:7">
      <c r="A49" t="s">
        <v>1103</v>
      </c>
      <c r="B49" t="s">
        <v>1104</v>
      </c>
      <c r="C49">
        <v>919381760</v>
      </c>
      <c r="D49">
        <v>20.6</v>
      </c>
      <c r="E49">
        <v>0.96</v>
      </c>
      <c r="F49">
        <v>16.17</v>
      </c>
      <c r="G49">
        <v>37.73</v>
      </c>
    </row>
    <row r="50" spans="1:7">
      <c r="A50" t="s">
        <v>1781</v>
      </c>
      <c r="B50" t="s">
        <v>1782</v>
      </c>
      <c r="C50">
        <v>1571908975</v>
      </c>
      <c r="D50">
        <v>27.75</v>
      </c>
      <c r="E50">
        <v>1.64</v>
      </c>
      <c r="F50">
        <v>9.58</v>
      </c>
      <c r="G50">
        <v>38.97</v>
      </c>
    </row>
    <row r="51" spans="1:7">
      <c r="A51" t="s">
        <v>2100</v>
      </c>
      <c r="B51" t="s">
        <v>2101</v>
      </c>
      <c r="C51">
        <v>1902853806.24</v>
      </c>
      <c r="D51">
        <v>41.35</v>
      </c>
      <c r="E51">
        <v>0.57</v>
      </c>
      <c r="F51">
        <v>26.65</v>
      </c>
      <c r="G51">
        <v>68.57</v>
      </c>
    </row>
    <row r="52" spans="1:7">
      <c r="A52" t="s">
        <v>2102</v>
      </c>
      <c r="B52" t="s">
        <v>2103</v>
      </c>
      <c r="C52">
        <v>2936158326</v>
      </c>
      <c r="D52">
        <v>2.18</v>
      </c>
      <c r="E52">
        <v>0</v>
      </c>
      <c r="F52">
        <v>49.2</v>
      </c>
      <c r="G52">
        <v>51.38</v>
      </c>
    </row>
    <row r="53" spans="1:7">
      <c r="A53" t="s">
        <v>2104</v>
      </c>
      <c r="B53" t="s">
        <v>2105</v>
      </c>
      <c r="C53">
        <v>2313216000</v>
      </c>
      <c r="D53">
        <v>0</v>
      </c>
      <c r="E53">
        <v>0</v>
      </c>
      <c r="F53">
        <v>38.23</v>
      </c>
      <c r="G53">
        <v>38.23</v>
      </c>
    </row>
    <row r="54" spans="1:7">
      <c r="A54" t="s">
        <v>163</v>
      </c>
      <c r="B54" t="s">
        <v>164</v>
      </c>
      <c r="C54">
        <v>418535000</v>
      </c>
      <c r="D54">
        <v>9.25</v>
      </c>
      <c r="E54">
        <v>0</v>
      </c>
      <c r="F54">
        <v>60.76</v>
      </c>
      <c r="G54">
        <v>70.01</v>
      </c>
    </row>
    <row r="55" spans="1:7">
      <c r="A55" t="s">
        <v>1727</v>
      </c>
      <c r="B55" t="s">
        <v>1728</v>
      </c>
      <c r="C55">
        <v>705532952.8</v>
      </c>
      <c r="D55">
        <v>0.8033</v>
      </c>
      <c r="E55">
        <v>0.329</v>
      </c>
      <c r="F55">
        <v>79.0484</v>
      </c>
      <c r="G55">
        <v>80.1807</v>
      </c>
    </row>
    <row r="56" spans="1:7">
      <c r="A56" t="s">
        <v>2106</v>
      </c>
      <c r="B56" t="s">
        <v>2107</v>
      </c>
      <c r="C56">
        <v>2388621294.36</v>
      </c>
      <c r="D56">
        <v>10.77</v>
      </c>
      <c r="E56">
        <v>4.57</v>
      </c>
      <c r="F56">
        <v>33.49</v>
      </c>
      <c r="G56">
        <v>48.83</v>
      </c>
    </row>
    <row r="57" spans="1:7">
      <c r="A57" t="s">
        <v>2108</v>
      </c>
      <c r="B57" t="s">
        <v>2109</v>
      </c>
      <c r="C57">
        <v>2054802834.66</v>
      </c>
      <c r="D57">
        <v>1.01</v>
      </c>
      <c r="E57">
        <v>9.14</v>
      </c>
      <c r="F57">
        <v>43.01</v>
      </c>
      <c r="G57">
        <v>53.16</v>
      </c>
    </row>
    <row r="58" spans="1:7">
      <c r="A58" t="s">
        <v>469</v>
      </c>
      <c r="B58" t="s">
        <v>470</v>
      </c>
      <c r="C58">
        <v>1701000000</v>
      </c>
      <c r="D58">
        <v>7.5</v>
      </c>
      <c r="E58">
        <v>2.7</v>
      </c>
      <c r="F58">
        <v>54.52</v>
      </c>
      <c r="G58">
        <v>64.72</v>
      </c>
    </row>
    <row r="59" spans="1:7">
      <c r="A59" t="s">
        <v>1807</v>
      </c>
      <c r="B59" t="s">
        <v>1808</v>
      </c>
      <c r="C59">
        <v>1791917028</v>
      </c>
      <c r="D59">
        <v>0</v>
      </c>
      <c r="E59">
        <v>60.31</v>
      </c>
      <c r="F59">
        <v>15.66</v>
      </c>
      <c r="G59">
        <v>75.97</v>
      </c>
    </row>
    <row r="60" spans="1:7">
      <c r="A60" t="s">
        <v>2110</v>
      </c>
      <c r="B60" t="s">
        <v>2111</v>
      </c>
      <c r="C60">
        <v>2368073006.35</v>
      </c>
      <c r="D60">
        <v>18.27</v>
      </c>
      <c r="E60">
        <v>1.35</v>
      </c>
      <c r="F60">
        <v>16.15</v>
      </c>
      <c r="G60">
        <v>35.77</v>
      </c>
    </row>
    <row r="61" spans="1:7">
      <c r="A61" t="s">
        <v>419</v>
      </c>
      <c r="B61" t="s">
        <v>420</v>
      </c>
      <c r="C61">
        <v>1381105231.87</v>
      </c>
      <c r="D61">
        <v>11.92</v>
      </c>
      <c r="E61">
        <v>0</v>
      </c>
      <c r="F61">
        <v>34.88</v>
      </c>
      <c r="G61">
        <v>46.8</v>
      </c>
    </row>
    <row r="62" spans="1:7">
      <c r="A62" t="s">
        <v>1675</v>
      </c>
      <c r="B62" t="s">
        <v>1676</v>
      </c>
      <c r="C62">
        <v>1918351996.62</v>
      </c>
      <c r="D62">
        <v>59.39</v>
      </c>
      <c r="E62">
        <v>0.5</v>
      </c>
      <c r="F62">
        <v>4.37</v>
      </c>
      <c r="G62">
        <v>64.26</v>
      </c>
    </row>
    <row r="63" spans="1:7">
      <c r="A63" t="s">
        <v>1493</v>
      </c>
      <c r="B63" t="s">
        <v>1494</v>
      </c>
      <c r="C63">
        <v>1368526199.04</v>
      </c>
      <c r="D63">
        <v>34.03</v>
      </c>
      <c r="E63">
        <v>0</v>
      </c>
      <c r="F63">
        <v>10.38</v>
      </c>
      <c r="G63">
        <v>44.41</v>
      </c>
    </row>
    <row r="64" spans="1:7">
      <c r="A64" t="s">
        <v>777</v>
      </c>
      <c r="B64" t="s">
        <v>778</v>
      </c>
      <c r="C64">
        <v>1240744734.14</v>
      </c>
      <c r="D64">
        <v>23.87</v>
      </c>
      <c r="E64">
        <v>0</v>
      </c>
      <c r="F64">
        <v>9.58</v>
      </c>
      <c r="G64">
        <v>33.45</v>
      </c>
    </row>
    <row r="65" spans="1:7">
      <c r="A65" t="s">
        <v>2112</v>
      </c>
      <c r="B65" t="s">
        <v>2113</v>
      </c>
      <c r="C65">
        <v>2173358315.52</v>
      </c>
      <c r="D65">
        <v>52.32</v>
      </c>
      <c r="E65">
        <v>0</v>
      </c>
      <c r="F65">
        <v>23.51</v>
      </c>
      <c r="G65">
        <v>75.83</v>
      </c>
    </row>
    <row r="66" spans="1:7">
      <c r="A66" t="s">
        <v>693</v>
      </c>
      <c r="B66" t="s">
        <v>694</v>
      </c>
      <c r="C66">
        <v>2094496000</v>
      </c>
      <c r="D66">
        <v>0</v>
      </c>
      <c r="E66">
        <v>2.91</v>
      </c>
      <c r="F66">
        <v>66.42</v>
      </c>
      <c r="G66">
        <v>69.33</v>
      </c>
    </row>
    <row r="67" spans="1:7">
      <c r="A67" t="s">
        <v>2114</v>
      </c>
      <c r="B67" t="s">
        <v>2115</v>
      </c>
      <c r="C67">
        <v>2728668476.5</v>
      </c>
      <c r="D67">
        <v>6.56</v>
      </c>
      <c r="E67">
        <v>3.19</v>
      </c>
      <c r="F67">
        <v>21.95</v>
      </c>
      <c r="G67">
        <v>31.7</v>
      </c>
    </row>
    <row r="68" spans="1:7">
      <c r="A68" t="s">
        <v>1291</v>
      </c>
      <c r="B68" t="s">
        <v>1292</v>
      </c>
      <c r="C68">
        <v>960756462.12</v>
      </c>
      <c r="D68">
        <v>0</v>
      </c>
      <c r="E68">
        <v>0</v>
      </c>
      <c r="F68">
        <v>31.77</v>
      </c>
      <c r="G68">
        <v>31.77</v>
      </c>
    </row>
    <row r="69" spans="1:7">
      <c r="A69" t="s">
        <v>2116</v>
      </c>
      <c r="B69" t="s">
        <v>2117</v>
      </c>
      <c r="C69">
        <v>1049020000</v>
      </c>
      <c r="D69">
        <v>57.1471</v>
      </c>
      <c r="E69">
        <v>1.2587</v>
      </c>
      <c r="F69">
        <v>2.3889</v>
      </c>
      <c r="G69">
        <v>60.7947</v>
      </c>
    </row>
    <row r="70" spans="1:7">
      <c r="A70" t="s">
        <v>1707</v>
      </c>
      <c r="B70" t="s">
        <v>1708</v>
      </c>
      <c r="C70">
        <v>1059707224.08</v>
      </c>
      <c r="D70">
        <v>22.59</v>
      </c>
      <c r="E70">
        <v>0.37</v>
      </c>
      <c r="F70">
        <v>7.41</v>
      </c>
      <c r="G70">
        <v>30.37</v>
      </c>
    </row>
    <row r="71" spans="1:7">
      <c r="A71" t="s">
        <v>599</v>
      </c>
      <c r="B71" t="s">
        <v>600</v>
      </c>
      <c r="C71">
        <v>1949280215.04</v>
      </c>
      <c r="D71">
        <v>43</v>
      </c>
      <c r="E71">
        <v>0</v>
      </c>
      <c r="F71">
        <v>30.13</v>
      </c>
      <c r="G71">
        <v>73.13</v>
      </c>
    </row>
    <row r="72" spans="1:7">
      <c r="A72" t="s">
        <v>333</v>
      </c>
      <c r="B72" t="s">
        <v>334</v>
      </c>
      <c r="C72">
        <v>416617530.4</v>
      </c>
      <c r="D72">
        <v>0</v>
      </c>
      <c r="E72">
        <v>0</v>
      </c>
      <c r="F72">
        <v>72.36</v>
      </c>
      <c r="G72">
        <v>72.36</v>
      </c>
    </row>
    <row r="73" spans="1:7">
      <c r="A73" t="s">
        <v>2118</v>
      </c>
      <c r="B73" t="s">
        <v>2119</v>
      </c>
      <c r="C73">
        <v>2898685650</v>
      </c>
      <c r="D73">
        <v>0</v>
      </c>
      <c r="E73">
        <v>0</v>
      </c>
      <c r="F73">
        <v>63.27</v>
      </c>
      <c r="G73">
        <v>63.27</v>
      </c>
    </row>
    <row r="74" spans="1:7">
      <c r="A74" t="s">
        <v>2120</v>
      </c>
      <c r="B74" t="s">
        <v>2121</v>
      </c>
      <c r="C74">
        <v>2962672651.89</v>
      </c>
      <c r="D74">
        <v>24.7</v>
      </c>
      <c r="E74">
        <v>0.96</v>
      </c>
      <c r="F74">
        <v>23.39</v>
      </c>
      <c r="G74">
        <v>49.05</v>
      </c>
    </row>
    <row r="75" spans="1:7">
      <c r="A75" t="s">
        <v>2122</v>
      </c>
      <c r="B75" t="s">
        <v>2123</v>
      </c>
      <c r="C75">
        <v>2229612000</v>
      </c>
      <c r="D75">
        <v>7.42</v>
      </c>
      <c r="E75">
        <v>0</v>
      </c>
      <c r="F75">
        <v>57.59</v>
      </c>
      <c r="G75">
        <v>65.01</v>
      </c>
    </row>
    <row r="76" spans="1:7">
      <c r="A76" t="s">
        <v>2124</v>
      </c>
      <c r="B76" t="s">
        <v>2125</v>
      </c>
      <c r="C76">
        <v>2974495129.32</v>
      </c>
      <c r="D76">
        <v>35.84</v>
      </c>
      <c r="E76">
        <v>0.72</v>
      </c>
      <c r="F76">
        <v>10.05</v>
      </c>
      <c r="G76">
        <v>46.61</v>
      </c>
    </row>
    <row r="77" spans="1:7">
      <c r="A77" t="s">
        <v>447</v>
      </c>
      <c r="B77" t="s">
        <v>448</v>
      </c>
      <c r="C77">
        <v>975800000</v>
      </c>
      <c r="D77">
        <v>6.92</v>
      </c>
      <c r="E77">
        <v>1.26</v>
      </c>
      <c r="F77">
        <v>52.91</v>
      </c>
      <c r="G77">
        <v>61.09</v>
      </c>
    </row>
    <row r="78" spans="1:7">
      <c r="A78" t="s">
        <v>2126</v>
      </c>
      <c r="B78" t="s">
        <v>2127</v>
      </c>
      <c r="C78">
        <v>1880139600</v>
      </c>
      <c r="D78">
        <v>0.46</v>
      </c>
      <c r="E78">
        <v>64.8</v>
      </c>
      <c r="F78">
        <v>1.38</v>
      </c>
      <c r="G78">
        <v>66.64</v>
      </c>
    </row>
    <row r="79" spans="1:7">
      <c r="A79" t="s">
        <v>2019</v>
      </c>
      <c r="B79" t="s">
        <v>2020</v>
      </c>
      <c r="C79">
        <v>660527200</v>
      </c>
      <c r="D79">
        <v>59.11</v>
      </c>
      <c r="E79">
        <v>2.09</v>
      </c>
      <c r="F79">
        <v>14.09</v>
      </c>
      <c r="G79">
        <v>75.29</v>
      </c>
    </row>
    <row r="80" spans="1:7">
      <c r="A80" t="s">
        <v>2128</v>
      </c>
      <c r="B80" t="s">
        <v>2129</v>
      </c>
      <c r="C80">
        <v>2935412448</v>
      </c>
      <c r="D80">
        <v>5.47</v>
      </c>
      <c r="E80">
        <v>2.38</v>
      </c>
      <c r="F80">
        <v>60.46</v>
      </c>
      <c r="G80">
        <v>68.31</v>
      </c>
    </row>
    <row r="81" spans="1:7">
      <c r="A81" t="s">
        <v>2130</v>
      </c>
      <c r="B81" t="s">
        <v>2131</v>
      </c>
      <c r="C81">
        <v>2147796000</v>
      </c>
      <c r="D81">
        <v>27.63</v>
      </c>
      <c r="E81">
        <v>0</v>
      </c>
      <c r="F81">
        <v>4</v>
      </c>
      <c r="G81">
        <v>31.63</v>
      </c>
    </row>
    <row r="82" spans="1:7">
      <c r="A82" t="s">
        <v>2132</v>
      </c>
      <c r="B82" t="s">
        <v>2133</v>
      </c>
      <c r="C82">
        <v>2738134148.4</v>
      </c>
      <c r="D82">
        <v>25.24</v>
      </c>
      <c r="E82">
        <v>5.35</v>
      </c>
      <c r="F82">
        <v>38.2</v>
      </c>
      <c r="G82">
        <v>68.79</v>
      </c>
    </row>
    <row r="83" spans="1:7">
      <c r="A83" t="s">
        <v>2134</v>
      </c>
      <c r="B83" t="s">
        <v>2135</v>
      </c>
      <c r="C83">
        <v>2169433619.01</v>
      </c>
      <c r="D83">
        <v>11.28</v>
      </c>
      <c r="E83">
        <v>0.63</v>
      </c>
      <c r="F83">
        <v>21.93</v>
      </c>
      <c r="G83">
        <v>33.84</v>
      </c>
    </row>
    <row r="84" spans="1:7">
      <c r="A84" t="s">
        <v>1145</v>
      </c>
      <c r="B84" t="s">
        <v>1146</v>
      </c>
      <c r="C84">
        <v>2263680000</v>
      </c>
      <c r="D84">
        <v>51.43</v>
      </c>
      <c r="E84">
        <v>12.88</v>
      </c>
      <c r="F84">
        <v>10.93</v>
      </c>
      <c r="G84">
        <v>75.24</v>
      </c>
    </row>
    <row r="85" spans="1:7">
      <c r="A85" t="s">
        <v>1155</v>
      </c>
      <c r="B85" t="s">
        <v>1156</v>
      </c>
      <c r="C85">
        <v>529864400</v>
      </c>
      <c r="D85">
        <v>53.9394</v>
      </c>
      <c r="E85">
        <v>0.6677</v>
      </c>
      <c r="F85">
        <v>7.2824</v>
      </c>
      <c r="G85">
        <v>61.8895</v>
      </c>
    </row>
    <row r="86" spans="1:7">
      <c r="A86" t="s">
        <v>1679</v>
      </c>
      <c r="B86" t="s">
        <v>1680</v>
      </c>
      <c r="C86">
        <v>426415865.56</v>
      </c>
      <c r="D86">
        <v>10.3475</v>
      </c>
      <c r="E86">
        <v>0</v>
      </c>
      <c r="F86">
        <v>31.9274</v>
      </c>
      <c r="G86">
        <v>42.2749</v>
      </c>
    </row>
    <row r="87" spans="1:7">
      <c r="A87" t="s">
        <v>1483</v>
      </c>
      <c r="B87" t="s">
        <v>1484</v>
      </c>
      <c r="C87">
        <v>1832160000</v>
      </c>
      <c r="D87">
        <v>1.43</v>
      </c>
      <c r="E87">
        <v>57.77</v>
      </c>
      <c r="F87">
        <v>4.47</v>
      </c>
      <c r="G87">
        <v>63.67</v>
      </c>
    </row>
    <row r="88" spans="1:7">
      <c r="A88" t="s">
        <v>2136</v>
      </c>
      <c r="B88" t="s">
        <v>2137</v>
      </c>
      <c r="C88">
        <v>2764612200</v>
      </c>
      <c r="D88">
        <v>52.31</v>
      </c>
      <c r="E88">
        <v>4.67</v>
      </c>
      <c r="F88">
        <v>1.08</v>
      </c>
      <c r="G88">
        <v>58.06</v>
      </c>
    </row>
    <row r="89" spans="1:7">
      <c r="A89" t="s">
        <v>891</v>
      </c>
      <c r="B89" t="s">
        <v>892</v>
      </c>
      <c r="C89">
        <v>1590653497.68</v>
      </c>
      <c r="D89">
        <v>34.92</v>
      </c>
      <c r="E89">
        <v>4.43</v>
      </c>
      <c r="F89">
        <v>8.79</v>
      </c>
      <c r="G89">
        <v>48.14</v>
      </c>
    </row>
    <row r="90" spans="1:7">
      <c r="A90" t="s">
        <v>2138</v>
      </c>
      <c r="B90" t="s">
        <v>2139</v>
      </c>
      <c r="C90">
        <v>2277159376.2</v>
      </c>
      <c r="D90">
        <v>48.77</v>
      </c>
      <c r="E90">
        <v>0</v>
      </c>
      <c r="F90">
        <v>4.76</v>
      </c>
      <c r="G90">
        <v>53.53</v>
      </c>
    </row>
    <row r="91" spans="1:7">
      <c r="A91" t="s">
        <v>799</v>
      </c>
      <c r="B91" t="s">
        <v>800</v>
      </c>
      <c r="C91">
        <v>2016135046.53</v>
      </c>
      <c r="D91">
        <v>17.4</v>
      </c>
      <c r="E91">
        <v>4.48</v>
      </c>
      <c r="F91">
        <v>42.7</v>
      </c>
      <c r="G91">
        <v>64.58</v>
      </c>
    </row>
    <row r="92" spans="1:7">
      <c r="A92" t="s">
        <v>2140</v>
      </c>
      <c r="B92" t="s">
        <v>2141</v>
      </c>
      <c r="C92">
        <v>2578411572.04</v>
      </c>
      <c r="D92">
        <v>56.04</v>
      </c>
      <c r="E92">
        <v>0</v>
      </c>
      <c r="F92">
        <v>2.99</v>
      </c>
      <c r="G92">
        <v>59.03</v>
      </c>
    </row>
    <row r="93" spans="1:7">
      <c r="A93" t="s">
        <v>385</v>
      </c>
      <c r="B93" t="s">
        <v>386</v>
      </c>
      <c r="C93">
        <v>871205200</v>
      </c>
      <c r="D93">
        <v>2.28</v>
      </c>
      <c r="E93">
        <v>0</v>
      </c>
      <c r="F93">
        <v>68.64</v>
      </c>
      <c r="G93">
        <v>70.92</v>
      </c>
    </row>
    <row r="94" spans="1:7">
      <c r="A94" t="s">
        <v>1017</v>
      </c>
      <c r="B94" t="s">
        <v>1018</v>
      </c>
      <c r="C94">
        <v>1560645727.41</v>
      </c>
      <c r="D94">
        <v>18.29</v>
      </c>
      <c r="E94">
        <v>0</v>
      </c>
      <c r="F94">
        <v>11.2</v>
      </c>
      <c r="G94">
        <v>29.49</v>
      </c>
    </row>
    <row r="95" spans="1:7">
      <c r="A95" t="s">
        <v>2142</v>
      </c>
      <c r="B95" t="s">
        <v>2143</v>
      </c>
      <c r="C95">
        <v>2907680789.16</v>
      </c>
      <c r="D95">
        <v>61.31</v>
      </c>
      <c r="E95">
        <v>9.26</v>
      </c>
      <c r="F95">
        <v>0.26</v>
      </c>
      <c r="G95">
        <v>70.83</v>
      </c>
    </row>
    <row r="96" spans="1:7">
      <c r="A96" t="s">
        <v>2144</v>
      </c>
      <c r="B96" t="s">
        <v>2145</v>
      </c>
      <c r="C96">
        <v>2131672975.5</v>
      </c>
      <c r="D96">
        <v>25.99</v>
      </c>
      <c r="E96">
        <v>20.95</v>
      </c>
      <c r="F96">
        <v>19.88</v>
      </c>
      <c r="G96">
        <v>66.82</v>
      </c>
    </row>
    <row r="97" spans="1:7">
      <c r="A97" t="s">
        <v>1773</v>
      </c>
      <c r="B97" t="s">
        <v>1774</v>
      </c>
      <c r="C97">
        <v>1836450000</v>
      </c>
      <c r="D97">
        <v>42.79</v>
      </c>
      <c r="E97">
        <v>1.49</v>
      </c>
      <c r="F97">
        <v>5.71</v>
      </c>
      <c r="G97">
        <v>49.99</v>
      </c>
    </row>
    <row r="98" spans="1:7">
      <c r="A98" t="s">
        <v>373</v>
      </c>
      <c r="B98" t="s">
        <v>374</v>
      </c>
      <c r="C98">
        <v>2092383117.6</v>
      </c>
      <c r="D98">
        <v>1.2</v>
      </c>
      <c r="E98">
        <v>74.5</v>
      </c>
      <c r="F98">
        <v>0</v>
      </c>
      <c r="G98">
        <v>75.7</v>
      </c>
    </row>
    <row r="99" spans="1:7">
      <c r="A99" t="s">
        <v>265</v>
      </c>
      <c r="B99" t="s">
        <v>266</v>
      </c>
      <c r="C99">
        <v>1004819690</v>
      </c>
      <c r="D99">
        <v>2.97</v>
      </c>
      <c r="E99">
        <v>38.3</v>
      </c>
      <c r="F99">
        <v>16.31</v>
      </c>
      <c r="G99">
        <v>57.58</v>
      </c>
    </row>
    <row r="100" spans="1:7">
      <c r="A100" t="s">
        <v>1147</v>
      </c>
      <c r="B100" t="s">
        <v>1148</v>
      </c>
      <c r="C100">
        <v>1974210675.58</v>
      </c>
      <c r="D100">
        <v>0.7</v>
      </c>
      <c r="E100">
        <v>67.69</v>
      </c>
      <c r="F100">
        <v>4.98</v>
      </c>
      <c r="G100">
        <v>73.37</v>
      </c>
    </row>
    <row r="101" spans="1:7">
      <c r="A101" t="s">
        <v>2146</v>
      </c>
      <c r="B101" t="s">
        <v>2147</v>
      </c>
      <c r="C101">
        <v>2935992000</v>
      </c>
      <c r="D101">
        <v>45.86</v>
      </c>
      <c r="E101">
        <v>18.08</v>
      </c>
      <c r="F101">
        <v>12.64</v>
      </c>
      <c r="G101">
        <v>76.58</v>
      </c>
    </row>
    <row r="102" spans="1:7">
      <c r="A102" t="s">
        <v>977</v>
      </c>
      <c r="B102" t="s">
        <v>978</v>
      </c>
      <c r="C102">
        <v>2087091502.05</v>
      </c>
      <c r="D102">
        <v>7.22</v>
      </c>
      <c r="E102">
        <v>5.81</v>
      </c>
      <c r="F102">
        <v>27.41</v>
      </c>
      <c r="G102">
        <v>40.44</v>
      </c>
    </row>
    <row r="103" spans="1:7">
      <c r="A103" t="s">
        <v>151</v>
      </c>
      <c r="B103" t="s">
        <v>152</v>
      </c>
      <c r="C103">
        <v>1094562515.34</v>
      </c>
      <c r="D103">
        <v>26.5</v>
      </c>
      <c r="E103">
        <v>4.43</v>
      </c>
      <c r="F103">
        <v>20.58</v>
      </c>
      <c r="G103">
        <v>51.51</v>
      </c>
    </row>
    <row r="104" spans="1:7">
      <c r="A104" t="s">
        <v>1503</v>
      </c>
      <c r="B104" t="s">
        <v>1504</v>
      </c>
      <c r="C104">
        <v>2020761600</v>
      </c>
      <c r="D104">
        <v>7.82</v>
      </c>
      <c r="E104">
        <v>61.29</v>
      </c>
      <c r="F104">
        <v>7.54</v>
      </c>
      <c r="G104">
        <v>76.65</v>
      </c>
    </row>
    <row r="105" spans="1:7">
      <c r="A105" t="s">
        <v>1511</v>
      </c>
      <c r="B105" t="s">
        <v>1512</v>
      </c>
      <c r="C105">
        <v>1009522982.05</v>
      </c>
      <c r="D105">
        <v>0.56</v>
      </c>
      <c r="E105">
        <v>5.62</v>
      </c>
      <c r="F105">
        <v>35.13</v>
      </c>
      <c r="G105">
        <v>41.31</v>
      </c>
    </row>
    <row r="106" spans="1:7">
      <c r="A106" t="s">
        <v>2148</v>
      </c>
      <c r="B106" t="s">
        <v>2149</v>
      </c>
      <c r="C106">
        <v>2768725607.67</v>
      </c>
      <c r="D106">
        <v>3.61</v>
      </c>
      <c r="E106">
        <v>12.46</v>
      </c>
      <c r="F106">
        <v>21.39</v>
      </c>
      <c r="G106">
        <v>37.46</v>
      </c>
    </row>
    <row r="107" spans="1:7">
      <c r="A107" t="s">
        <v>1057</v>
      </c>
      <c r="B107" t="s">
        <v>1058</v>
      </c>
      <c r="C107">
        <v>1594606140.05</v>
      </c>
      <c r="D107">
        <v>44.64</v>
      </c>
      <c r="E107">
        <v>0.54</v>
      </c>
      <c r="F107">
        <v>1.24</v>
      </c>
      <c r="G107">
        <v>46.42</v>
      </c>
    </row>
    <row r="108" spans="1:7">
      <c r="A108" t="s">
        <v>2150</v>
      </c>
      <c r="B108" t="s">
        <v>2151</v>
      </c>
      <c r="C108">
        <v>2584000361.76</v>
      </c>
      <c r="D108">
        <v>38.66</v>
      </c>
      <c r="E108">
        <v>0</v>
      </c>
      <c r="F108">
        <v>4.61</v>
      </c>
      <c r="G108">
        <v>43.27</v>
      </c>
    </row>
    <row r="109" spans="1:7">
      <c r="A109" t="s">
        <v>2152</v>
      </c>
      <c r="B109" t="s">
        <v>2153</v>
      </c>
      <c r="C109">
        <v>2504425829.33</v>
      </c>
      <c r="D109">
        <v>23.02</v>
      </c>
      <c r="E109">
        <v>0</v>
      </c>
      <c r="F109">
        <v>18.86</v>
      </c>
      <c r="G109">
        <v>41.88</v>
      </c>
    </row>
    <row r="110" spans="1:7">
      <c r="A110" t="s">
        <v>2154</v>
      </c>
      <c r="B110" t="s">
        <v>2155</v>
      </c>
      <c r="C110">
        <v>2902389600</v>
      </c>
      <c r="D110">
        <v>19.95</v>
      </c>
      <c r="E110">
        <v>1.87</v>
      </c>
      <c r="F110">
        <v>16.25</v>
      </c>
      <c r="G110">
        <v>38.07</v>
      </c>
    </row>
    <row r="111" spans="1:7">
      <c r="A111" t="s">
        <v>1837</v>
      </c>
      <c r="B111" t="s">
        <v>1838</v>
      </c>
      <c r="C111">
        <v>1782000000</v>
      </c>
      <c r="D111">
        <v>0.45</v>
      </c>
      <c r="E111">
        <v>4.45</v>
      </c>
      <c r="F111">
        <v>52.63</v>
      </c>
      <c r="G111">
        <v>57.53</v>
      </c>
    </row>
    <row r="112" spans="1:7">
      <c r="A112" t="s">
        <v>2156</v>
      </c>
      <c r="B112" t="s">
        <v>2157</v>
      </c>
      <c r="C112">
        <v>2671342811.25</v>
      </c>
      <c r="D112">
        <v>4.63</v>
      </c>
      <c r="E112">
        <v>57.64</v>
      </c>
      <c r="F112">
        <v>4.65</v>
      </c>
      <c r="G112">
        <v>66.92</v>
      </c>
    </row>
    <row r="113" spans="1:7">
      <c r="A113" t="s">
        <v>2029</v>
      </c>
      <c r="B113" t="s">
        <v>2030</v>
      </c>
      <c r="C113">
        <v>860616519.66</v>
      </c>
      <c r="D113">
        <v>13.4161</v>
      </c>
      <c r="E113">
        <v>0</v>
      </c>
      <c r="F113">
        <v>59.1284</v>
      </c>
      <c r="G113">
        <v>72.5445</v>
      </c>
    </row>
    <row r="114" spans="1:7">
      <c r="A114" t="s">
        <v>2158</v>
      </c>
      <c r="B114" t="s">
        <v>2159</v>
      </c>
      <c r="C114">
        <v>2453691644.1</v>
      </c>
      <c r="D114">
        <v>36.22</v>
      </c>
      <c r="E114">
        <v>18.17</v>
      </c>
      <c r="F114">
        <v>0.73</v>
      </c>
      <c r="G114">
        <v>55.12</v>
      </c>
    </row>
    <row r="115" spans="1:7">
      <c r="A115" t="s">
        <v>2160</v>
      </c>
      <c r="B115" t="s">
        <v>2161</v>
      </c>
      <c r="C115">
        <v>1964035673.16</v>
      </c>
      <c r="D115">
        <v>38.54</v>
      </c>
      <c r="E115">
        <v>1.71</v>
      </c>
      <c r="F115">
        <v>4.64</v>
      </c>
      <c r="G115">
        <v>44.89</v>
      </c>
    </row>
    <row r="116" spans="1:7">
      <c r="A116" t="s">
        <v>2162</v>
      </c>
      <c r="B116" t="s">
        <v>2163</v>
      </c>
      <c r="C116">
        <v>1781927787.6</v>
      </c>
      <c r="D116">
        <v>39.77</v>
      </c>
      <c r="E116">
        <v>2.05</v>
      </c>
      <c r="F116">
        <v>3.49</v>
      </c>
      <c r="G116">
        <v>45.31</v>
      </c>
    </row>
    <row r="117" spans="1:7">
      <c r="A117" t="s">
        <v>13</v>
      </c>
      <c r="B117" t="s">
        <v>14</v>
      </c>
      <c r="C117">
        <v>2301885740.14</v>
      </c>
      <c r="D117">
        <v>49.48</v>
      </c>
      <c r="E117">
        <v>21.02</v>
      </c>
      <c r="F117">
        <v>6.38</v>
      </c>
      <c r="G117">
        <v>76.88</v>
      </c>
    </row>
    <row r="118" spans="1:7">
      <c r="A118" t="s">
        <v>2164</v>
      </c>
      <c r="B118" t="s">
        <v>2165</v>
      </c>
      <c r="C118">
        <v>2527681343.46</v>
      </c>
      <c r="D118">
        <v>0</v>
      </c>
      <c r="E118">
        <v>17.36</v>
      </c>
      <c r="F118">
        <v>30.63</v>
      </c>
      <c r="G118">
        <v>47.99</v>
      </c>
    </row>
    <row r="119" spans="1:7">
      <c r="A119" t="s">
        <v>2166</v>
      </c>
      <c r="B119" t="s">
        <v>2167</v>
      </c>
      <c r="C119">
        <v>2904350139.4</v>
      </c>
      <c r="D119">
        <v>4.3</v>
      </c>
      <c r="E119">
        <v>6.9</v>
      </c>
      <c r="F119">
        <v>44.81</v>
      </c>
      <c r="G119">
        <v>56.01</v>
      </c>
    </row>
    <row r="120" spans="1:7">
      <c r="A120" t="s">
        <v>2168</v>
      </c>
      <c r="B120" t="s">
        <v>2169</v>
      </c>
      <c r="C120">
        <v>2452478745.8</v>
      </c>
      <c r="D120">
        <v>52.12</v>
      </c>
      <c r="E120">
        <v>4.13</v>
      </c>
      <c r="F120">
        <v>5.82</v>
      </c>
      <c r="G120">
        <v>62.07</v>
      </c>
    </row>
    <row r="121" spans="1:7">
      <c r="A121" t="s">
        <v>2170</v>
      </c>
      <c r="B121" t="s">
        <v>2171</v>
      </c>
      <c r="C121">
        <v>1956376855.68</v>
      </c>
      <c r="D121">
        <v>31.79</v>
      </c>
      <c r="E121">
        <v>6.74</v>
      </c>
      <c r="F121">
        <v>1.49</v>
      </c>
      <c r="G121">
        <v>40.02</v>
      </c>
    </row>
    <row r="122" spans="1:7">
      <c r="A122" t="s">
        <v>1983</v>
      </c>
      <c r="B122" t="s">
        <v>1984</v>
      </c>
      <c r="C122">
        <v>2425618555.35</v>
      </c>
      <c r="D122">
        <v>45.54</v>
      </c>
      <c r="E122">
        <v>1.58</v>
      </c>
      <c r="F122">
        <v>0.87</v>
      </c>
      <c r="G122">
        <v>47.99</v>
      </c>
    </row>
    <row r="123" spans="1:7">
      <c r="A123" t="s">
        <v>2172</v>
      </c>
      <c r="B123" t="s">
        <v>2173</v>
      </c>
      <c r="C123">
        <v>2174486210.16</v>
      </c>
      <c r="D123">
        <v>0</v>
      </c>
      <c r="E123">
        <v>2.3897</v>
      </c>
      <c r="F123">
        <v>64.3016</v>
      </c>
      <c r="G123">
        <v>66.6913</v>
      </c>
    </row>
    <row r="124" spans="1:7">
      <c r="A124" t="s">
        <v>527</v>
      </c>
      <c r="B124" t="s">
        <v>528</v>
      </c>
      <c r="C124">
        <v>688399205.75</v>
      </c>
      <c r="D124">
        <v>23.9</v>
      </c>
      <c r="E124">
        <v>0</v>
      </c>
      <c r="F124">
        <v>32.82</v>
      </c>
      <c r="G124">
        <v>56.72</v>
      </c>
    </row>
    <row r="125" spans="1:7">
      <c r="A125" t="s">
        <v>1181</v>
      </c>
      <c r="B125" t="s">
        <v>1182</v>
      </c>
      <c r="C125">
        <v>2059784548.56</v>
      </c>
      <c r="D125">
        <v>58.26</v>
      </c>
      <c r="E125">
        <v>0</v>
      </c>
      <c r="F125">
        <v>6.58</v>
      </c>
      <c r="G125">
        <v>64.84</v>
      </c>
    </row>
    <row r="126" spans="1:7">
      <c r="A126" t="s">
        <v>2174</v>
      </c>
      <c r="B126" t="s">
        <v>2175</v>
      </c>
      <c r="C126">
        <v>2733263327.4</v>
      </c>
      <c r="D126">
        <v>61.9</v>
      </c>
      <c r="E126">
        <v>1.03</v>
      </c>
      <c r="F126">
        <v>1.65</v>
      </c>
      <c r="G126">
        <v>64.58</v>
      </c>
    </row>
    <row r="127" spans="1:7">
      <c r="A127" t="s">
        <v>2176</v>
      </c>
      <c r="B127" t="s">
        <v>2177</v>
      </c>
      <c r="C127">
        <v>2572560000</v>
      </c>
      <c r="D127">
        <v>0</v>
      </c>
      <c r="E127">
        <v>70.95</v>
      </c>
      <c r="F127">
        <v>8.42</v>
      </c>
      <c r="G127">
        <v>79.37</v>
      </c>
    </row>
    <row r="128" spans="1:7">
      <c r="A128" t="s">
        <v>67</v>
      </c>
      <c r="B128" t="s">
        <v>68</v>
      </c>
      <c r="C128">
        <v>936880000</v>
      </c>
      <c r="D128">
        <v>46.9338</v>
      </c>
      <c r="E128">
        <v>15.4916</v>
      </c>
      <c r="F128">
        <v>20.2914</v>
      </c>
      <c r="G128">
        <v>82.7168</v>
      </c>
    </row>
    <row r="129" spans="1:7">
      <c r="A129" t="s">
        <v>2178</v>
      </c>
      <c r="B129" t="s">
        <v>2179</v>
      </c>
      <c r="C129">
        <v>2332807488.88</v>
      </c>
      <c r="D129">
        <v>22.13</v>
      </c>
      <c r="E129">
        <v>17.39</v>
      </c>
      <c r="F129">
        <v>3.87</v>
      </c>
      <c r="G129">
        <v>43.39</v>
      </c>
    </row>
    <row r="130" spans="1:7">
      <c r="A130" t="s">
        <v>201</v>
      </c>
      <c r="B130" t="s">
        <v>202</v>
      </c>
      <c r="C130">
        <v>1679184000</v>
      </c>
      <c r="D130">
        <v>51.02</v>
      </c>
      <c r="E130">
        <v>7.28</v>
      </c>
      <c r="F130">
        <v>18.42</v>
      </c>
      <c r="G130">
        <v>76.72</v>
      </c>
    </row>
    <row r="131" spans="1:7">
      <c r="A131" t="s">
        <v>833</v>
      </c>
      <c r="B131" t="s">
        <v>834</v>
      </c>
      <c r="C131">
        <v>808426202.5</v>
      </c>
      <c r="D131">
        <v>0</v>
      </c>
      <c r="E131">
        <v>13.24</v>
      </c>
      <c r="F131">
        <v>54.34</v>
      </c>
      <c r="G131">
        <v>67.58</v>
      </c>
    </row>
    <row r="132" spans="1:7">
      <c r="A132" t="s">
        <v>449</v>
      </c>
      <c r="B132" t="s">
        <v>450</v>
      </c>
      <c r="C132">
        <v>701298300</v>
      </c>
      <c r="D132">
        <v>9.13</v>
      </c>
      <c r="E132">
        <v>14.54</v>
      </c>
      <c r="F132">
        <v>46.39</v>
      </c>
      <c r="G132">
        <v>70.06</v>
      </c>
    </row>
    <row r="133" spans="1:7">
      <c r="A133" t="s">
        <v>1129</v>
      </c>
      <c r="B133" t="s">
        <v>1130</v>
      </c>
      <c r="C133">
        <v>2102667903.48</v>
      </c>
      <c r="D133">
        <v>0</v>
      </c>
      <c r="E133">
        <v>27.32</v>
      </c>
      <c r="F133">
        <v>35.97</v>
      </c>
      <c r="G133">
        <v>63.29</v>
      </c>
    </row>
    <row r="134" spans="1:7">
      <c r="A134" t="s">
        <v>1975</v>
      </c>
      <c r="B134" t="s">
        <v>1976</v>
      </c>
      <c r="C134">
        <v>2024639760</v>
      </c>
      <c r="D134">
        <v>48.76</v>
      </c>
      <c r="E134">
        <v>0.76</v>
      </c>
      <c r="F134">
        <v>2.4</v>
      </c>
      <c r="G134">
        <v>51.92</v>
      </c>
    </row>
    <row r="135" spans="1:7">
      <c r="A135" t="s">
        <v>2180</v>
      </c>
      <c r="B135" t="s">
        <v>2181</v>
      </c>
      <c r="C135">
        <v>2647251594</v>
      </c>
      <c r="D135">
        <v>34.85</v>
      </c>
      <c r="E135">
        <v>25.5</v>
      </c>
      <c r="F135">
        <v>0.91</v>
      </c>
      <c r="G135">
        <v>61.26</v>
      </c>
    </row>
    <row r="136" spans="1:7">
      <c r="A136" t="s">
        <v>683</v>
      </c>
      <c r="B136" t="s">
        <v>684</v>
      </c>
      <c r="C136">
        <v>1668440800</v>
      </c>
      <c r="D136">
        <v>49.34</v>
      </c>
      <c r="E136">
        <v>1.82</v>
      </c>
      <c r="F136">
        <v>5.84</v>
      </c>
      <c r="G136">
        <v>57</v>
      </c>
    </row>
    <row r="137" spans="1:7">
      <c r="A137" t="s">
        <v>2182</v>
      </c>
      <c r="B137" t="s">
        <v>2183</v>
      </c>
      <c r="C137">
        <v>2783907088.9</v>
      </c>
      <c r="D137">
        <v>5.73</v>
      </c>
      <c r="E137">
        <v>13.02</v>
      </c>
      <c r="F137">
        <v>14.79</v>
      </c>
      <c r="G137">
        <v>33.54</v>
      </c>
    </row>
    <row r="138" spans="1:7">
      <c r="A138" t="s">
        <v>2184</v>
      </c>
      <c r="B138" t="s">
        <v>2185</v>
      </c>
      <c r="C138">
        <v>1929633882.33</v>
      </c>
      <c r="D138">
        <v>12.32</v>
      </c>
      <c r="E138">
        <v>8.92</v>
      </c>
      <c r="F138">
        <v>0.98</v>
      </c>
      <c r="G138">
        <v>22.22</v>
      </c>
    </row>
    <row r="139" spans="1:7">
      <c r="A139" t="s">
        <v>2186</v>
      </c>
      <c r="B139" t="s">
        <v>2187</v>
      </c>
      <c r="C139">
        <v>2608656184.5</v>
      </c>
      <c r="D139">
        <v>0</v>
      </c>
      <c r="E139">
        <v>6.6</v>
      </c>
      <c r="F139">
        <v>26.17</v>
      </c>
      <c r="G139">
        <v>32.77</v>
      </c>
    </row>
    <row r="140" spans="1:7">
      <c r="A140" t="s">
        <v>2188</v>
      </c>
      <c r="B140" t="s">
        <v>2189</v>
      </c>
      <c r="C140">
        <v>2836772354.28</v>
      </c>
      <c r="D140">
        <v>0</v>
      </c>
      <c r="E140">
        <v>2.65</v>
      </c>
      <c r="F140">
        <v>36.17</v>
      </c>
      <c r="G140">
        <v>38.82</v>
      </c>
    </row>
    <row r="141" spans="1:7">
      <c r="A141" t="s">
        <v>2190</v>
      </c>
      <c r="B141" t="s">
        <v>2191</v>
      </c>
      <c r="C141">
        <v>2491323760.8</v>
      </c>
      <c r="D141">
        <v>47.51</v>
      </c>
      <c r="E141">
        <v>0</v>
      </c>
      <c r="F141">
        <v>5.03</v>
      </c>
      <c r="G141">
        <v>52.54</v>
      </c>
    </row>
    <row r="142" spans="1:7">
      <c r="A142" t="s">
        <v>2192</v>
      </c>
      <c r="B142" t="s">
        <v>2193</v>
      </c>
      <c r="C142">
        <v>2336357917.74</v>
      </c>
      <c r="D142">
        <v>55.31</v>
      </c>
      <c r="E142">
        <v>2.16</v>
      </c>
      <c r="F142">
        <v>3.41</v>
      </c>
      <c r="G142">
        <v>60.88</v>
      </c>
    </row>
    <row r="143" spans="1:7">
      <c r="A143" t="s">
        <v>1711</v>
      </c>
      <c r="B143" t="s">
        <v>1712</v>
      </c>
      <c r="C143">
        <v>2746310586.5</v>
      </c>
      <c r="D143">
        <v>0</v>
      </c>
      <c r="E143">
        <v>7.59</v>
      </c>
      <c r="F143">
        <v>58.26</v>
      </c>
      <c r="G143">
        <v>65.85</v>
      </c>
    </row>
    <row r="144" spans="1:7">
      <c r="A144" t="s">
        <v>2194</v>
      </c>
      <c r="B144" t="s">
        <v>2195</v>
      </c>
      <c r="C144">
        <v>2819280000</v>
      </c>
      <c r="D144">
        <v>40.29</v>
      </c>
      <c r="E144">
        <v>29.05</v>
      </c>
      <c r="F144">
        <v>2.58</v>
      </c>
      <c r="G144">
        <v>71.92</v>
      </c>
    </row>
    <row r="145" spans="1:7">
      <c r="A145" t="s">
        <v>1305</v>
      </c>
      <c r="B145" t="s">
        <v>1306</v>
      </c>
      <c r="C145">
        <v>2059582140</v>
      </c>
      <c r="D145">
        <v>48.23</v>
      </c>
      <c r="E145">
        <v>14.24</v>
      </c>
      <c r="F145">
        <v>15.03</v>
      </c>
      <c r="G145">
        <v>77.5</v>
      </c>
    </row>
    <row r="146" spans="1:7">
      <c r="A146" t="s">
        <v>2196</v>
      </c>
      <c r="B146" t="s">
        <v>2197</v>
      </c>
      <c r="C146">
        <v>1844985510.06</v>
      </c>
      <c r="D146">
        <v>46.61</v>
      </c>
      <c r="E146">
        <v>0</v>
      </c>
      <c r="F146">
        <v>2.13</v>
      </c>
      <c r="G146">
        <v>48.74</v>
      </c>
    </row>
    <row r="147" spans="1:7">
      <c r="A147" t="s">
        <v>791</v>
      </c>
      <c r="B147" t="s">
        <v>792</v>
      </c>
      <c r="C147">
        <v>2246101000</v>
      </c>
      <c r="D147">
        <v>7.36</v>
      </c>
      <c r="E147">
        <v>41.35</v>
      </c>
      <c r="F147">
        <v>7.75</v>
      </c>
      <c r="G147">
        <v>56.46</v>
      </c>
    </row>
    <row r="148" spans="1:7">
      <c r="A148" t="s">
        <v>2198</v>
      </c>
      <c r="B148" t="s">
        <v>2199</v>
      </c>
      <c r="C148">
        <v>2788348500</v>
      </c>
      <c r="D148">
        <v>4.9</v>
      </c>
      <c r="E148">
        <v>42.69</v>
      </c>
      <c r="F148">
        <v>10.9</v>
      </c>
      <c r="G148">
        <v>58.49</v>
      </c>
    </row>
    <row r="149" spans="1:7">
      <c r="A149" t="s">
        <v>2200</v>
      </c>
      <c r="B149" t="s">
        <v>2201</v>
      </c>
      <c r="C149">
        <v>2963769313.05</v>
      </c>
      <c r="D149">
        <v>3.31</v>
      </c>
      <c r="E149">
        <v>73.58</v>
      </c>
      <c r="F149">
        <v>1.86</v>
      </c>
      <c r="G149">
        <v>78.75</v>
      </c>
    </row>
    <row r="150" spans="1:7">
      <c r="A150" t="s">
        <v>195</v>
      </c>
      <c r="B150" t="s">
        <v>196</v>
      </c>
      <c r="C150">
        <v>1754914580.1</v>
      </c>
      <c r="D150">
        <v>44.76</v>
      </c>
      <c r="E150">
        <v>0</v>
      </c>
      <c r="F150">
        <v>7.69</v>
      </c>
      <c r="G150">
        <v>52.45</v>
      </c>
    </row>
    <row r="151" spans="1:7">
      <c r="A151" t="s">
        <v>2202</v>
      </c>
      <c r="B151" t="s">
        <v>2203</v>
      </c>
      <c r="C151">
        <v>2899508368.56</v>
      </c>
      <c r="D151">
        <v>62.88</v>
      </c>
      <c r="E151">
        <v>0</v>
      </c>
      <c r="F151">
        <v>1.25</v>
      </c>
      <c r="G151">
        <v>64.13</v>
      </c>
    </row>
    <row r="152" spans="1:7">
      <c r="A152" t="s">
        <v>2204</v>
      </c>
      <c r="B152" t="s">
        <v>2205</v>
      </c>
      <c r="C152">
        <v>2410498474.92</v>
      </c>
      <c r="D152">
        <v>33.61</v>
      </c>
      <c r="E152">
        <v>0</v>
      </c>
      <c r="F152">
        <v>2.4</v>
      </c>
      <c r="G152">
        <v>36.01</v>
      </c>
    </row>
    <row r="153" spans="1:7">
      <c r="A153" t="s">
        <v>2206</v>
      </c>
      <c r="B153" t="s">
        <v>2207</v>
      </c>
      <c r="C153">
        <v>2948858938.06</v>
      </c>
      <c r="D153">
        <v>7.05</v>
      </c>
      <c r="E153">
        <v>0.36</v>
      </c>
      <c r="F153">
        <v>43.79</v>
      </c>
      <c r="G153">
        <v>51.2</v>
      </c>
    </row>
    <row r="154" spans="1:7">
      <c r="A154" t="s">
        <v>191</v>
      </c>
      <c r="B154" t="s">
        <v>192</v>
      </c>
      <c r="C154">
        <v>2421408084.48</v>
      </c>
      <c r="D154">
        <v>7.11</v>
      </c>
      <c r="E154">
        <v>15.59</v>
      </c>
      <c r="F154">
        <v>29.64</v>
      </c>
      <c r="G154">
        <v>52.34</v>
      </c>
    </row>
    <row r="155" spans="1:7">
      <c r="A155" t="s">
        <v>1127</v>
      </c>
      <c r="B155" t="s">
        <v>1128</v>
      </c>
      <c r="C155">
        <v>1783188000</v>
      </c>
      <c r="D155">
        <v>1.48</v>
      </c>
      <c r="E155">
        <v>69.39</v>
      </c>
      <c r="F155">
        <v>1.11</v>
      </c>
      <c r="G155">
        <v>71.98</v>
      </c>
    </row>
    <row r="156" spans="1:7">
      <c r="A156" t="s">
        <v>2208</v>
      </c>
      <c r="B156" t="s">
        <v>2209</v>
      </c>
      <c r="C156">
        <v>2228412748.8</v>
      </c>
      <c r="D156">
        <v>44.79</v>
      </c>
      <c r="E156">
        <v>4.48</v>
      </c>
      <c r="F156">
        <v>4.79</v>
      </c>
      <c r="G156">
        <v>54.06</v>
      </c>
    </row>
    <row r="157" spans="1:7">
      <c r="A157" t="s">
        <v>2210</v>
      </c>
      <c r="B157" t="s">
        <v>2211</v>
      </c>
      <c r="C157">
        <v>2921024133.28</v>
      </c>
      <c r="D157">
        <v>35.44</v>
      </c>
      <c r="E157">
        <v>18.93</v>
      </c>
      <c r="F157">
        <v>5.04</v>
      </c>
      <c r="G157">
        <v>59.41</v>
      </c>
    </row>
    <row r="158" spans="1:7">
      <c r="A158" t="s">
        <v>2212</v>
      </c>
      <c r="B158" t="s">
        <v>2213</v>
      </c>
      <c r="C158">
        <v>2907756944.9</v>
      </c>
      <c r="D158">
        <v>51.72</v>
      </c>
      <c r="E158">
        <v>0.51</v>
      </c>
      <c r="F158">
        <v>1.56</v>
      </c>
      <c r="G158">
        <v>53.79</v>
      </c>
    </row>
    <row r="159" spans="1:7">
      <c r="A159" t="s">
        <v>2214</v>
      </c>
      <c r="B159" t="s">
        <v>2215</v>
      </c>
      <c r="C159">
        <v>2364971635.51</v>
      </c>
      <c r="D159">
        <v>49.2</v>
      </c>
      <c r="E159">
        <v>6.24</v>
      </c>
      <c r="F159">
        <v>3.6</v>
      </c>
      <c r="G159">
        <v>59.04</v>
      </c>
    </row>
    <row r="160" spans="1:7">
      <c r="A160" t="s">
        <v>131</v>
      </c>
      <c r="B160" t="s">
        <v>132</v>
      </c>
      <c r="C160">
        <v>1837393319.08</v>
      </c>
      <c r="D160">
        <v>1.71</v>
      </c>
      <c r="E160">
        <v>14.09</v>
      </c>
      <c r="F160">
        <v>43.94</v>
      </c>
      <c r="G160">
        <v>59.74</v>
      </c>
    </row>
    <row r="161" spans="1:7">
      <c r="A161" t="s">
        <v>2216</v>
      </c>
      <c r="B161" t="s">
        <v>2217</v>
      </c>
      <c r="C161">
        <v>2996849700</v>
      </c>
      <c r="D161">
        <v>46.54</v>
      </c>
      <c r="E161">
        <v>0</v>
      </c>
      <c r="F161">
        <v>3.28</v>
      </c>
      <c r="G161">
        <v>49.82</v>
      </c>
    </row>
    <row r="162" spans="1:7">
      <c r="A162" t="s">
        <v>2218</v>
      </c>
      <c r="B162" t="s">
        <v>2219</v>
      </c>
      <c r="C162">
        <v>2823187000</v>
      </c>
      <c r="D162">
        <v>49.04</v>
      </c>
      <c r="E162">
        <v>0</v>
      </c>
      <c r="F162">
        <v>5.56</v>
      </c>
      <c r="G162">
        <v>54.6</v>
      </c>
    </row>
    <row r="163" spans="1:7">
      <c r="A163" t="s">
        <v>1827</v>
      </c>
      <c r="B163" t="s">
        <v>1828</v>
      </c>
      <c r="C163">
        <v>1956000000</v>
      </c>
      <c r="D163">
        <v>3.04</v>
      </c>
      <c r="E163">
        <v>53.33</v>
      </c>
      <c r="F163">
        <v>18.61</v>
      </c>
      <c r="G163">
        <v>74.98</v>
      </c>
    </row>
    <row r="164" spans="1:7">
      <c r="A164" t="s">
        <v>445</v>
      </c>
      <c r="B164" t="s">
        <v>446</v>
      </c>
      <c r="C164">
        <v>1922418785.4</v>
      </c>
      <c r="D164">
        <v>20.22</v>
      </c>
      <c r="E164">
        <v>49.72</v>
      </c>
      <c r="F164">
        <v>0</v>
      </c>
      <c r="G164">
        <v>69.94</v>
      </c>
    </row>
    <row r="165" spans="1:7">
      <c r="A165" t="s">
        <v>1701</v>
      </c>
      <c r="B165" t="s">
        <v>1702</v>
      </c>
      <c r="C165">
        <v>1748684310.64</v>
      </c>
      <c r="D165">
        <v>18.23</v>
      </c>
      <c r="E165">
        <v>0.39</v>
      </c>
      <c r="F165">
        <v>4.31</v>
      </c>
      <c r="G165">
        <v>22.93</v>
      </c>
    </row>
    <row r="166" spans="1:7">
      <c r="A166" t="s">
        <v>2220</v>
      </c>
      <c r="B166" t="s">
        <v>2221</v>
      </c>
      <c r="C166">
        <v>2410795966.32</v>
      </c>
      <c r="D166">
        <v>22.91</v>
      </c>
      <c r="E166">
        <v>3.29</v>
      </c>
      <c r="F166">
        <v>1.05</v>
      </c>
      <c r="G166">
        <v>27.25</v>
      </c>
    </row>
    <row r="167" spans="1:7">
      <c r="A167" t="s">
        <v>2222</v>
      </c>
      <c r="B167" t="s">
        <v>2223</v>
      </c>
      <c r="C167">
        <v>2410322388.6</v>
      </c>
      <c r="D167">
        <v>23.08</v>
      </c>
      <c r="E167">
        <v>1.68</v>
      </c>
      <c r="F167">
        <v>3.97</v>
      </c>
      <c r="G167">
        <v>28.73</v>
      </c>
    </row>
    <row r="168" spans="1:7">
      <c r="A168" t="s">
        <v>1143</v>
      </c>
      <c r="B168" t="s">
        <v>1144</v>
      </c>
      <c r="C168">
        <v>1458354549.96</v>
      </c>
      <c r="D168">
        <v>40.45</v>
      </c>
      <c r="E168">
        <v>6.91</v>
      </c>
      <c r="F168">
        <v>4.69</v>
      </c>
      <c r="G168">
        <v>52.05</v>
      </c>
    </row>
    <row r="169" spans="1:7">
      <c r="A169" t="s">
        <v>2224</v>
      </c>
      <c r="B169" t="s">
        <v>2225</v>
      </c>
      <c r="C169">
        <v>1811877175.8</v>
      </c>
      <c r="D169">
        <v>52.77</v>
      </c>
      <c r="E169">
        <v>0</v>
      </c>
      <c r="F169">
        <v>18.07</v>
      </c>
      <c r="G169">
        <v>70.84</v>
      </c>
    </row>
    <row r="170" spans="1:7">
      <c r="A170" t="s">
        <v>2226</v>
      </c>
      <c r="B170" t="s">
        <v>2227</v>
      </c>
      <c r="C170">
        <v>2654782308.88</v>
      </c>
      <c r="D170">
        <v>0</v>
      </c>
      <c r="E170">
        <v>0</v>
      </c>
      <c r="F170">
        <v>28.65</v>
      </c>
      <c r="G170">
        <v>28.65</v>
      </c>
    </row>
    <row r="171" spans="1:7">
      <c r="A171" t="s">
        <v>2228</v>
      </c>
      <c r="B171" t="s">
        <v>2229</v>
      </c>
      <c r="C171">
        <v>1716853489.19</v>
      </c>
      <c r="D171">
        <v>2.74</v>
      </c>
      <c r="E171">
        <v>0</v>
      </c>
      <c r="F171">
        <v>51.34</v>
      </c>
      <c r="G171">
        <v>54.08</v>
      </c>
    </row>
    <row r="172" spans="1:7">
      <c r="A172" t="s">
        <v>2230</v>
      </c>
      <c r="B172" t="s">
        <v>2231</v>
      </c>
      <c r="C172">
        <v>2145062720</v>
      </c>
      <c r="D172">
        <v>0</v>
      </c>
      <c r="E172">
        <v>0.51</v>
      </c>
      <c r="F172">
        <v>40.74</v>
      </c>
      <c r="G172">
        <v>41.25</v>
      </c>
    </row>
    <row r="173" spans="1:7">
      <c r="A173" t="s">
        <v>2232</v>
      </c>
      <c r="B173" t="s">
        <v>2233</v>
      </c>
      <c r="C173">
        <v>2909000000</v>
      </c>
      <c r="D173">
        <v>62.4</v>
      </c>
      <c r="E173">
        <v>0</v>
      </c>
      <c r="F173">
        <v>14.16</v>
      </c>
      <c r="G173">
        <v>76.56</v>
      </c>
    </row>
    <row r="174" spans="1:7">
      <c r="A174" t="s">
        <v>395</v>
      </c>
      <c r="B174" t="s">
        <v>396</v>
      </c>
      <c r="C174">
        <v>2913860210.28</v>
      </c>
      <c r="D174">
        <v>14.21</v>
      </c>
      <c r="E174">
        <v>0</v>
      </c>
      <c r="F174">
        <v>50.44</v>
      </c>
      <c r="G174">
        <v>64.65</v>
      </c>
    </row>
    <row r="175" spans="1:7">
      <c r="A175" t="s">
        <v>2234</v>
      </c>
      <c r="B175" t="s">
        <v>2235</v>
      </c>
      <c r="C175">
        <v>2137244440.32</v>
      </c>
      <c r="D175">
        <v>0</v>
      </c>
      <c r="E175">
        <v>0</v>
      </c>
      <c r="F175">
        <v>41.04</v>
      </c>
      <c r="G175">
        <v>41.04</v>
      </c>
    </row>
    <row r="176" spans="1:7">
      <c r="A176" t="s">
        <v>2236</v>
      </c>
      <c r="B176" t="s">
        <v>2237</v>
      </c>
      <c r="C176">
        <v>2104994246.87</v>
      </c>
      <c r="D176">
        <v>7.261</v>
      </c>
      <c r="E176">
        <v>0</v>
      </c>
      <c r="F176">
        <v>54.3651</v>
      </c>
      <c r="G176">
        <v>61.6261</v>
      </c>
    </row>
    <row r="177" spans="1:7">
      <c r="A177" t="s">
        <v>2238</v>
      </c>
      <c r="B177" t="s">
        <v>2239</v>
      </c>
      <c r="C177">
        <v>1870277856.92</v>
      </c>
      <c r="D177">
        <v>44.45</v>
      </c>
      <c r="E177">
        <v>0.37</v>
      </c>
      <c r="F177">
        <v>25.05</v>
      </c>
      <c r="G177">
        <v>69.87</v>
      </c>
    </row>
    <row r="178" spans="1:7">
      <c r="A178" t="s">
        <v>543</v>
      </c>
      <c r="B178" t="s">
        <v>544</v>
      </c>
      <c r="C178">
        <v>1568279293.17</v>
      </c>
      <c r="D178">
        <v>20.86</v>
      </c>
      <c r="E178">
        <v>0.3</v>
      </c>
      <c r="F178">
        <v>28.46</v>
      </c>
      <c r="G178">
        <v>49.62</v>
      </c>
    </row>
    <row r="179" spans="1:7">
      <c r="A179" t="s">
        <v>105</v>
      </c>
      <c r="B179" t="s">
        <v>106</v>
      </c>
      <c r="C179">
        <v>2269600000</v>
      </c>
      <c r="D179">
        <v>16.2</v>
      </c>
      <c r="E179">
        <v>2.62</v>
      </c>
      <c r="F179">
        <v>47.78</v>
      </c>
      <c r="G179">
        <v>66.6</v>
      </c>
    </row>
    <row r="180" spans="1:7">
      <c r="A180" t="s">
        <v>31</v>
      </c>
      <c r="B180" t="s">
        <v>32</v>
      </c>
      <c r="C180">
        <v>1744557139.2</v>
      </c>
      <c r="D180">
        <v>0.25</v>
      </c>
      <c r="E180">
        <v>11.89</v>
      </c>
      <c r="F180">
        <v>61.11</v>
      </c>
      <c r="G180">
        <v>73.25</v>
      </c>
    </row>
    <row r="181" spans="1:7">
      <c r="A181" t="s">
        <v>1573</v>
      </c>
      <c r="B181" t="s">
        <v>1574</v>
      </c>
      <c r="C181">
        <v>2009730887.64</v>
      </c>
      <c r="D181">
        <v>49.6</v>
      </c>
      <c r="E181">
        <v>0</v>
      </c>
      <c r="F181">
        <v>5.76</v>
      </c>
      <c r="G181">
        <v>55.36</v>
      </c>
    </row>
    <row r="182" spans="1:7">
      <c r="A182" t="s">
        <v>2240</v>
      </c>
      <c r="B182" t="s">
        <v>2241</v>
      </c>
      <c r="C182">
        <v>1525652755.2</v>
      </c>
      <c r="D182">
        <v>11.9</v>
      </c>
      <c r="E182">
        <v>10.73</v>
      </c>
      <c r="F182">
        <v>47.51</v>
      </c>
      <c r="G182">
        <v>70.14</v>
      </c>
    </row>
    <row r="183" spans="1:7">
      <c r="A183" t="s">
        <v>2242</v>
      </c>
      <c r="B183" t="s">
        <v>2243</v>
      </c>
      <c r="C183">
        <v>2407084035.18</v>
      </c>
      <c r="D183">
        <v>1.19</v>
      </c>
      <c r="E183">
        <v>0.45</v>
      </c>
      <c r="F183">
        <v>31.65</v>
      </c>
      <c r="G183">
        <v>33.29</v>
      </c>
    </row>
    <row r="184" spans="1:7">
      <c r="A184" t="s">
        <v>2244</v>
      </c>
      <c r="B184" t="s">
        <v>2245</v>
      </c>
      <c r="C184">
        <v>1380225600</v>
      </c>
      <c r="D184">
        <v>0</v>
      </c>
      <c r="E184">
        <v>14.01</v>
      </c>
      <c r="F184">
        <v>38.58</v>
      </c>
      <c r="G184">
        <v>52.59</v>
      </c>
    </row>
    <row r="185" spans="1:7">
      <c r="A185" t="s">
        <v>2246</v>
      </c>
      <c r="B185" t="s">
        <v>2247</v>
      </c>
      <c r="C185">
        <v>1291897369.07</v>
      </c>
      <c r="D185">
        <v>0.74</v>
      </c>
      <c r="E185">
        <v>4.71</v>
      </c>
      <c r="F185">
        <v>24.13</v>
      </c>
      <c r="G185">
        <v>29.58</v>
      </c>
    </row>
    <row r="186" spans="1:7">
      <c r="A186" t="s">
        <v>2248</v>
      </c>
      <c r="B186" t="s">
        <v>2249</v>
      </c>
      <c r="C186">
        <v>2744946732</v>
      </c>
      <c r="D186">
        <v>26.38</v>
      </c>
      <c r="E186">
        <v>0</v>
      </c>
      <c r="F186">
        <v>24.18</v>
      </c>
      <c r="G186">
        <v>50.56</v>
      </c>
    </row>
    <row r="187" spans="1:7">
      <c r="A187" t="s">
        <v>2250</v>
      </c>
      <c r="B187" t="s">
        <v>2251</v>
      </c>
      <c r="C187">
        <v>1956644295.76</v>
      </c>
      <c r="D187">
        <v>38.54</v>
      </c>
      <c r="E187">
        <v>27.87</v>
      </c>
      <c r="F187">
        <v>10.88</v>
      </c>
      <c r="G187">
        <v>77.29</v>
      </c>
    </row>
    <row r="188" spans="1:7">
      <c r="A188" t="s">
        <v>645</v>
      </c>
      <c r="B188" t="s">
        <v>646</v>
      </c>
      <c r="C188">
        <v>1778426000</v>
      </c>
      <c r="D188">
        <v>50.4706</v>
      </c>
      <c r="E188">
        <v>2.2494</v>
      </c>
      <c r="F188">
        <v>19.6496</v>
      </c>
      <c r="G188">
        <v>72.3696</v>
      </c>
    </row>
    <row r="189" spans="1:7">
      <c r="A189" t="s">
        <v>1339</v>
      </c>
      <c r="B189" t="s">
        <v>1340</v>
      </c>
      <c r="C189">
        <v>1288121849</v>
      </c>
      <c r="D189">
        <v>38.19</v>
      </c>
      <c r="E189">
        <v>1.21</v>
      </c>
      <c r="F189">
        <v>4.33</v>
      </c>
      <c r="G189">
        <v>43.73</v>
      </c>
    </row>
    <row r="190" spans="1:7">
      <c r="A190" t="s">
        <v>959</v>
      </c>
      <c r="B190" t="s">
        <v>960</v>
      </c>
      <c r="C190">
        <v>2112000000</v>
      </c>
      <c r="D190">
        <v>0</v>
      </c>
      <c r="E190">
        <v>59.85</v>
      </c>
      <c r="F190">
        <v>13.39</v>
      </c>
      <c r="G190">
        <v>73.24</v>
      </c>
    </row>
    <row r="191" spans="1:7">
      <c r="A191" t="s">
        <v>1131</v>
      </c>
      <c r="B191" t="s">
        <v>1132</v>
      </c>
      <c r="C191">
        <v>1956225054</v>
      </c>
      <c r="D191">
        <v>45.59</v>
      </c>
      <c r="E191">
        <v>14.56</v>
      </c>
      <c r="F191">
        <v>7.03</v>
      </c>
      <c r="G191">
        <v>67.18</v>
      </c>
    </row>
    <row r="192" spans="1:7">
      <c r="A192" t="s">
        <v>2252</v>
      </c>
      <c r="B192" t="s">
        <v>2253</v>
      </c>
      <c r="C192">
        <v>791726240</v>
      </c>
      <c r="D192">
        <v>11.33</v>
      </c>
      <c r="E192">
        <v>0</v>
      </c>
      <c r="F192">
        <v>51.63</v>
      </c>
      <c r="G192">
        <v>62.96</v>
      </c>
    </row>
    <row r="193" spans="1:7">
      <c r="A193" t="s">
        <v>2254</v>
      </c>
      <c r="B193" t="s">
        <v>2255</v>
      </c>
      <c r="C193">
        <v>2619893352.56</v>
      </c>
      <c r="D193">
        <v>59.94</v>
      </c>
      <c r="E193">
        <v>0</v>
      </c>
      <c r="F193">
        <v>7.43</v>
      </c>
      <c r="G193">
        <v>67.37</v>
      </c>
    </row>
    <row r="194" spans="1:7">
      <c r="A194" t="s">
        <v>1739</v>
      </c>
      <c r="B194" t="s">
        <v>1740</v>
      </c>
      <c r="C194">
        <v>1872921960</v>
      </c>
      <c r="D194">
        <v>60.75</v>
      </c>
      <c r="E194">
        <v>5.21</v>
      </c>
      <c r="F194">
        <v>0.63</v>
      </c>
      <c r="G194">
        <v>66.59</v>
      </c>
    </row>
    <row r="195" spans="1:7">
      <c r="A195" t="s">
        <v>223</v>
      </c>
      <c r="B195" t="s">
        <v>224</v>
      </c>
      <c r="C195">
        <v>2002650000</v>
      </c>
      <c r="D195">
        <v>21.8</v>
      </c>
      <c r="E195">
        <v>0</v>
      </c>
      <c r="F195">
        <v>53.44</v>
      </c>
      <c r="G195">
        <v>75.24</v>
      </c>
    </row>
    <row r="196" spans="1:7">
      <c r="A196" t="s">
        <v>2256</v>
      </c>
      <c r="B196" t="s">
        <v>2257</v>
      </c>
      <c r="C196">
        <v>2944416600.09</v>
      </c>
      <c r="D196">
        <v>1.47</v>
      </c>
      <c r="E196">
        <v>29.91</v>
      </c>
      <c r="F196">
        <v>35.54</v>
      </c>
      <c r="G196">
        <v>66.92</v>
      </c>
    </row>
    <row r="197" spans="1:7">
      <c r="A197" t="s">
        <v>1135</v>
      </c>
      <c r="B197" t="s">
        <v>1136</v>
      </c>
      <c r="C197">
        <v>2828367809</v>
      </c>
      <c r="D197">
        <v>29.08</v>
      </c>
      <c r="E197">
        <v>0</v>
      </c>
      <c r="F197">
        <v>12.87</v>
      </c>
      <c r="G197">
        <v>41.95</v>
      </c>
    </row>
    <row r="198" spans="1:7">
      <c r="A198" t="s">
        <v>2258</v>
      </c>
      <c r="B198" t="s">
        <v>2259</v>
      </c>
      <c r="C198">
        <v>2027597374.5</v>
      </c>
      <c r="D198">
        <v>34.55</v>
      </c>
      <c r="E198">
        <v>2.44</v>
      </c>
      <c r="F198">
        <v>4.72</v>
      </c>
      <c r="G198">
        <v>41.71</v>
      </c>
    </row>
    <row r="199" spans="1:7">
      <c r="A199" t="s">
        <v>2260</v>
      </c>
      <c r="B199" t="s">
        <v>2261</v>
      </c>
      <c r="C199">
        <v>2480614168.4</v>
      </c>
      <c r="D199">
        <v>0</v>
      </c>
      <c r="E199">
        <v>0.94</v>
      </c>
      <c r="F199">
        <v>73.16</v>
      </c>
      <c r="G199">
        <v>74.1</v>
      </c>
    </row>
    <row r="200" spans="1:7">
      <c r="A200" t="s">
        <v>1005</v>
      </c>
      <c r="B200" t="s">
        <v>1006</v>
      </c>
      <c r="C200">
        <v>683102450</v>
      </c>
      <c r="D200">
        <v>57.3551</v>
      </c>
      <c r="E200">
        <v>0</v>
      </c>
      <c r="F200">
        <v>16.996</v>
      </c>
      <c r="G200">
        <v>74.3511</v>
      </c>
    </row>
    <row r="201" spans="1:7">
      <c r="A201" t="s">
        <v>2262</v>
      </c>
      <c r="B201" t="s">
        <v>2263</v>
      </c>
      <c r="C201">
        <v>2596260921.55</v>
      </c>
      <c r="D201">
        <v>41.74</v>
      </c>
      <c r="E201">
        <v>0</v>
      </c>
      <c r="F201">
        <v>14.07</v>
      </c>
      <c r="G201">
        <v>55.81</v>
      </c>
    </row>
    <row r="202" spans="1:7">
      <c r="A202" t="s">
        <v>2264</v>
      </c>
      <c r="B202" t="s">
        <v>2265</v>
      </c>
      <c r="C202">
        <v>1928532690.45</v>
      </c>
      <c r="D202">
        <v>2.59</v>
      </c>
      <c r="E202">
        <v>3.69</v>
      </c>
      <c r="F202">
        <v>44.07</v>
      </c>
      <c r="G202">
        <v>50.35</v>
      </c>
    </row>
    <row r="203" spans="1:7">
      <c r="A203" t="s">
        <v>1247</v>
      </c>
      <c r="B203" t="s">
        <v>1248</v>
      </c>
      <c r="C203">
        <v>1899121905.18</v>
      </c>
      <c r="D203">
        <v>0</v>
      </c>
      <c r="E203">
        <v>2.38</v>
      </c>
      <c r="F203">
        <v>19.96</v>
      </c>
      <c r="G203">
        <v>22.34</v>
      </c>
    </row>
    <row r="204" spans="1:7">
      <c r="A204" t="s">
        <v>2266</v>
      </c>
      <c r="B204" t="s">
        <v>2267</v>
      </c>
      <c r="C204">
        <v>2645323638.76</v>
      </c>
      <c r="D204">
        <v>23.04</v>
      </c>
      <c r="E204">
        <v>0.63</v>
      </c>
      <c r="F204">
        <v>51.34</v>
      </c>
      <c r="G204">
        <v>75.01</v>
      </c>
    </row>
    <row r="205" spans="1:7">
      <c r="A205" t="s">
        <v>2268</v>
      </c>
      <c r="B205" t="s">
        <v>2269</v>
      </c>
      <c r="C205">
        <v>2589293614.41</v>
      </c>
      <c r="D205">
        <v>0</v>
      </c>
      <c r="E205">
        <v>0</v>
      </c>
      <c r="F205">
        <v>51.16</v>
      </c>
      <c r="G205">
        <v>51.16</v>
      </c>
    </row>
    <row r="206" spans="1:7">
      <c r="A206" t="s">
        <v>2270</v>
      </c>
      <c r="B206" t="s">
        <v>2271</v>
      </c>
      <c r="C206">
        <v>1986628800</v>
      </c>
      <c r="D206">
        <v>24.48</v>
      </c>
      <c r="E206">
        <v>1.68</v>
      </c>
      <c r="F206">
        <v>30.69</v>
      </c>
      <c r="G206">
        <v>56.85</v>
      </c>
    </row>
    <row r="207" spans="1:7">
      <c r="A207" t="s">
        <v>1645</v>
      </c>
      <c r="B207" t="s">
        <v>1646</v>
      </c>
      <c r="C207">
        <v>1150176811.8</v>
      </c>
      <c r="D207">
        <v>17.37</v>
      </c>
      <c r="E207">
        <v>0</v>
      </c>
      <c r="F207">
        <v>19.71</v>
      </c>
      <c r="G207">
        <v>37.08</v>
      </c>
    </row>
    <row r="208" spans="1:7">
      <c r="A208" t="s">
        <v>2272</v>
      </c>
      <c r="B208" t="s">
        <v>2273</v>
      </c>
      <c r="C208">
        <v>2395260261.03</v>
      </c>
      <c r="D208">
        <v>20.43</v>
      </c>
      <c r="E208">
        <v>0.42</v>
      </c>
      <c r="F208">
        <v>6.73</v>
      </c>
      <c r="G208">
        <v>27.58</v>
      </c>
    </row>
    <row r="209" spans="1:7">
      <c r="A209" t="s">
        <v>2274</v>
      </c>
      <c r="B209" t="s">
        <v>2275</v>
      </c>
      <c r="C209">
        <v>663596877.9</v>
      </c>
      <c r="D209">
        <v>0.7496</v>
      </c>
      <c r="E209">
        <v>0</v>
      </c>
      <c r="F209">
        <v>77.1538</v>
      </c>
      <c r="G209">
        <v>77.9034</v>
      </c>
    </row>
    <row r="210" spans="1:7">
      <c r="A210" t="s">
        <v>1847</v>
      </c>
      <c r="B210" t="s">
        <v>1848</v>
      </c>
      <c r="C210">
        <v>1860083208.7</v>
      </c>
      <c r="D210">
        <v>44.15</v>
      </c>
      <c r="E210">
        <v>0</v>
      </c>
      <c r="F210">
        <v>9.09</v>
      </c>
      <c r="G210">
        <v>53.24</v>
      </c>
    </row>
    <row r="211" spans="1:7">
      <c r="A211" t="s">
        <v>2276</v>
      </c>
      <c r="B211" t="s">
        <v>2277</v>
      </c>
      <c r="C211">
        <v>2894633988.18</v>
      </c>
      <c r="D211">
        <v>5.06</v>
      </c>
      <c r="E211">
        <v>7.71</v>
      </c>
      <c r="F211">
        <v>61.4</v>
      </c>
      <c r="G211">
        <v>74.17</v>
      </c>
    </row>
    <row r="212" spans="1:7">
      <c r="A212" t="s">
        <v>1749</v>
      </c>
      <c r="B212" t="s">
        <v>1750</v>
      </c>
      <c r="C212">
        <v>1618841671.2</v>
      </c>
      <c r="D212">
        <v>1.47</v>
      </c>
      <c r="E212">
        <v>5.31</v>
      </c>
      <c r="F212">
        <v>55.99</v>
      </c>
      <c r="G212">
        <v>62.77</v>
      </c>
    </row>
    <row r="213" spans="1:7">
      <c r="A213" t="s">
        <v>2278</v>
      </c>
      <c r="B213" t="s">
        <v>2279</v>
      </c>
      <c r="C213">
        <v>2574089030</v>
      </c>
      <c r="D213">
        <v>0</v>
      </c>
      <c r="E213">
        <v>68.8</v>
      </c>
      <c r="F213">
        <v>4.57</v>
      </c>
      <c r="G213">
        <v>73.37</v>
      </c>
    </row>
    <row r="214" spans="1:7">
      <c r="A214" t="s">
        <v>2280</v>
      </c>
      <c r="B214" t="s">
        <v>2281</v>
      </c>
      <c r="C214">
        <v>2136533321.26</v>
      </c>
      <c r="D214">
        <v>1.05</v>
      </c>
      <c r="E214">
        <v>17.35</v>
      </c>
      <c r="F214">
        <v>29.81</v>
      </c>
      <c r="G214">
        <v>48.21</v>
      </c>
    </row>
    <row r="215" spans="1:7">
      <c r="A215" t="s">
        <v>1149</v>
      </c>
      <c r="B215" t="s">
        <v>1150</v>
      </c>
      <c r="C215">
        <v>2758666680.46</v>
      </c>
      <c r="D215">
        <v>8.16</v>
      </c>
      <c r="E215">
        <v>60.4</v>
      </c>
      <c r="F215">
        <v>6.3</v>
      </c>
      <c r="G215">
        <v>74.86</v>
      </c>
    </row>
    <row r="216" spans="1:7">
      <c r="A216" t="s">
        <v>2282</v>
      </c>
      <c r="B216" t="s">
        <v>2283</v>
      </c>
      <c r="C216">
        <v>2682301065.57</v>
      </c>
      <c r="D216">
        <v>6.23</v>
      </c>
      <c r="E216">
        <v>3.77</v>
      </c>
      <c r="F216">
        <v>43.16</v>
      </c>
      <c r="G216">
        <v>53.16</v>
      </c>
    </row>
    <row r="217" spans="1:7">
      <c r="A217" t="s">
        <v>2284</v>
      </c>
      <c r="B217" t="s">
        <v>2285</v>
      </c>
      <c r="C217">
        <v>2664914629.2</v>
      </c>
      <c r="D217">
        <v>59.42</v>
      </c>
      <c r="E217">
        <v>0.41</v>
      </c>
      <c r="F217">
        <v>2.62</v>
      </c>
      <c r="G217">
        <v>62.45</v>
      </c>
    </row>
    <row r="218" spans="1:7">
      <c r="A218" t="s">
        <v>2286</v>
      </c>
      <c r="B218" t="s">
        <v>2287</v>
      </c>
      <c r="C218">
        <v>2002140000</v>
      </c>
      <c r="D218">
        <v>20.96</v>
      </c>
      <c r="E218">
        <v>42.8</v>
      </c>
      <c r="F218">
        <v>8.47</v>
      </c>
      <c r="G218">
        <v>72.23</v>
      </c>
    </row>
    <row r="219" spans="1:7">
      <c r="A219" t="s">
        <v>1553</v>
      </c>
      <c r="B219" t="s">
        <v>1554</v>
      </c>
      <c r="C219">
        <v>621973560</v>
      </c>
      <c r="D219">
        <v>66.1488</v>
      </c>
      <c r="E219">
        <v>0</v>
      </c>
      <c r="F219">
        <v>9.73</v>
      </c>
      <c r="G219">
        <v>75.8788</v>
      </c>
    </row>
    <row r="220" spans="1:7">
      <c r="A220" t="s">
        <v>1741</v>
      </c>
      <c r="B220" t="s">
        <v>1742</v>
      </c>
      <c r="C220">
        <v>1638236250</v>
      </c>
      <c r="D220">
        <v>55.94</v>
      </c>
      <c r="E220">
        <v>0</v>
      </c>
      <c r="F220">
        <v>4.97</v>
      </c>
      <c r="G220">
        <v>60.91</v>
      </c>
    </row>
    <row r="221" spans="1:7">
      <c r="A221" t="s">
        <v>603</v>
      </c>
      <c r="B221" t="s">
        <v>604</v>
      </c>
      <c r="C221">
        <v>1435740370.56</v>
      </c>
      <c r="D221">
        <v>20.95</v>
      </c>
      <c r="E221">
        <v>0</v>
      </c>
      <c r="F221">
        <v>30.57</v>
      </c>
      <c r="G221">
        <v>51.52</v>
      </c>
    </row>
    <row r="222" spans="1:7">
      <c r="A222" t="s">
        <v>687</v>
      </c>
      <c r="B222" t="s">
        <v>688</v>
      </c>
      <c r="C222">
        <v>2535503313.2</v>
      </c>
      <c r="D222">
        <v>0.91</v>
      </c>
      <c r="E222">
        <v>9.26</v>
      </c>
      <c r="F222">
        <v>42.93</v>
      </c>
      <c r="G222">
        <v>53.1</v>
      </c>
    </row>
    <row r="223" spans="1:7">
      <c r="A223" t="s">
        <v>1067</v>
      </c>
      <c r="B223" t="s">
        <v>1068</v>
      </c>
      <c r="C223">
        <v>1789789554.8</v>
      </c>
      <c r="D223">
        <v>40.59</v>
      </c>
      <c r="E223">
        <v>0</v>
      </c>
      <c r="F223">
        <v>9.14</v>
      </c>
      <c r="G223">
        <v>49.73</v>
      </c>
    </row>
    <row r="224" spans="1:7">
      <c r="A224" t="s">
        <v>2288</v>
      </c>
      <c r="B224" t="s">
        <v>2289</v>
      </c>
      <c r="C224">
        <v>1608389061.6</v>
      </c>
      <c r="D224">
        <v>3.42</v>
      </c>
      <c r="E224">
        <v>0</v>
      </c>
      <c r="F224">
        <v>46.64</v>
      </c>
      <c r="G224">
        <v>50.06</v>
      </c>
    </row>
    <row r="225" spans="1:7">
      <c r="A225" t="s">
        <v>2290</v>
      </c>
      <c r="B225" t="s">
        <v>2291</v>
      </c>
      <c r="C225">
        <v>2739239035.04</v>
      </c>
      <c r="D225">
        <v>42.77</v>
      </c>
      <c r="E225">
        <v>2.1</v>
      </c>
      <c r="F225">
        <v>20.64</v>
      </c>
      <c r="G225">
        <v>65.51</v>
      </c>
    </row>
    <row r="226" spans="1:7">
      <c r="A226" t="s">
        <v>2292</v>
      </c>
      <c r="B226" t="s">
        <v>2293</v>
      </c>
      <c r="C226">
        <v>2527301399.22</v>
      </c>
      <c r="D226">
        <v>21.07</v>
      </c>
      <c r="E226">
        <v>3.63</v>
      </c>
      <c r="F226">
        <v>4.54</v>
      </c>
      <c r="G226">
        <v>29.24</v>
      </c>
    </row>
    <row r="227" spans="1:7">
      <c r="A227" t="s">
        <v>2294</v>
      </c>
      <c r="B227" t="s">
        <v>2295</v>
      </c>
      <c r="C227">
        <v>2786061809.51</v>
      </c>
      <c r="D227">
        <v>45.83</v>
      </c>
      <c r="E227">
        <v>0</v>
      </c>
      <c r="F227">
        <v>1.68</v>
      </c>
      <c r="G227">
        <v>47.51</v>
      </c>
    </row>
    <row r="228" spans="1:7">
      <c r="A228" t="s">
        <v>669</v>
      </c>
      <c r="B228" t="s">
        <v>670</v>
      </c>
      <c r="C228">
        <v>682643650.28</v>
      </c>
      <c r="D228">
        <v>5.6602</v>
      </c>
      <c r="E228">
        <v>0</v>
      </c>
      <c r="F228">
        <v>63.6323</v>
      </c>
      <c r="G228">
        <v>69.2925</v>
      </c>
    </row>
    <row r="229" spans="1:7">
      <c r="A229" t="s">
        <v>2296</v>
      </c>
      <c r="B229" t="s">
        <v>2297</v>
      </c>
      <c r="C229">
        <v>1903919120.25</v>
      </c>
      <c r="D229">
        <v>18.52</v>
      </c>
      <c r="E229">
        <v>0</v>
      </c>
      <c r="F229">
        <v>6.72</v>
      </c>
      <c r="G229">
        <v>25.24</v>
      </c>
    </row>
    <row r="230" spans="1:7">
      <c r="A230" t="s">
        <v>723</v>
      </c>
      <c r="B230" t="s">
        <v>724</v>
      </c>
      <c r="C230">
        <v>1905120007.3</v>
      </c>
      <c r="D230">
        <v>37.45</v>
      </c>
      <c r="E230">
        <v>2</v>
      </c>
      <c r="F230">
        <v>18.34</v>
      </c>
      <c r="G230">
        <v>57.79</v>
      </c>
    </row>
    <row r="231" spans="1:7">
      <c r="A231" t="s">
        <v>2298</v>
      </c>
      <c r="B231" t="s">
        <v>2299</v>
      </c>
      <c r="C231">
        <v>2491912000</v>
      </c>
      <c r="D231">
        <v>46.7393</v>
      </c>
      <c r="E231">
        <v>1.7684</v>
      </c>
      <c r="F231">
        <v>13.7741</v>
      </c>
      <c r="G231">
        <v>62.2818</v>
      </c>
    </row>
    <row r="232" spans="1:7">
      <c r="A232" t="s">
        <v>179</v>
      </c>
      <c r="B232" t="s">
        <v>180</v>
      </c>
      <c r="C232">
        <v>1689000000</v>
      </c>
      <c r="D232">
        <v>49.75</v>
      </c>
      <c r="E232">
        <v>0</v>
      </c>
      <c r="F232">
        <v>27.48</v>
      </c>
      <c r="G232">
        <v>77.23</v>
      </c>
    </row>
    <row r="233" spans="1:7">
      <c r="A233" t="s">
        <v>2300</v>
      </c>
      <c r="B233" t="s">
        <v>2301</v>
      </c>
      <c r="C233">
        <v>2579616000</v>
      </c>
      <c r="D233">
        <v>8.47</v>
      </c>
      <c r="E233">
        <v>0</v>
      </c>
      <c r="F233">
        <v>52.75</v>
      </c>
      <c r="G233">
        <v>61.22</v>
      </c>
    </row>
    <row r="234" spans="1:7">
      <c r="A234" t="s">
        <v>2302</v>
      </c>
      <c r="B234" t="s">
        <v>2303</v>
      </c>
      <c r="C234">
        <v>763828020</v>
      </c>
      <c r="D234">
        <v>49.04</v>
      </c>
      <c r="E234">
        <v>0</v>
      </c>
      <c r="F234">
        <v>17.06</v>
      </c>
      <c r="G234">
        <v>66.1</v>
      </c>
    </row>
    <row r="235" spans="1:7">
      <c r="A235" t="s">
        <v>2304</v>
      </c>
      <c r="B235" t="s">
        <v>2305</v>
      </c>
      <c r="C235">
        <v>2956977236.16</v>
      </c>
      <c r="D235">
        <v>0</v>
      </c>
      <c r="E235">
        <v>2.46</v>
      </c>
      <c r="F235">
        <v>59.39</v>
      </c>
      <c r="G235">
        <v>61.85</v>
      </c>
    </row>
    <row r="236" spans="1:7">
      <c r="A236" t="s">
        <v>1559</v>
      </c>
      <c r="B236" t="s">
        <v>1560</v>
      </c>
      <c r="C236">
        <v>2624952000</v>
      </c>
      <c r="D236">
        <v>24.87</v>
      </c>
      <c r="E236">
        <v>28.98</v>
      </c>
      <c r="F236">
        <v>21.63</v>
      </c>
      <c r="G236">
        <v>75.48</v>
      </c>
    </row>
    <row r="237" spans="1:7">
      <c r="A237" t="s">
        <v>2306</v>
      </c>
      <c r="B237" t="s">
        <v>2307</v>
      </c>
      <c r="C237">
        <v>1713605931.72</v>
      </c>
      <c r="D237">
        <v>0.72</v>
      </c>
      <c r="E237">
        <v>1.16</v>
      </c>
      <c r="F237">
        <v>20.64</v>
      </c>
      <c r="G237">
        <v>22.52</v>
      </c>
    </row>
    <row r="238" spans="1:7">
      <c r="A238" t="s">
        <v>2308</v>
      </c>
      <c r="B238" t="s">
        <v>2309</v>
      </c>
      <c r="C238">
        <v>2765208912.58</v>
      </c>
      <c r="D238">
        <v>30.14</v>
      </c>
      <c r="E238">
        <v>6.33</v>
      </c>
      <c r="F238">
        <v>24</v>
      </c>
      <c r="G238">
        <v>60.47</v>
      </c>
    </row>
    <row r="239" spans="1:7">
      <c r="A239" t="s">
        <v>2310</v>
      </c>
      <c r="B239" t="s">
        <v>2311</v>
      </c>
      <c r="C239">
        <v>2649021238</v>
      </c>
      <c r="D239">
        <v>50.53</v>
      </c>
      <c r="E239">
        <v>0</v>
      </c>
      <c r="F239">
        <v>25.17</v>
      </c>
      <c r="G239">
        <v>75.7</v>
      </c>
    </row>
    <row r="240" spans="1:7">
      <c r="A240" t="s">
        <v>2312</v>
      </c>
      <c r="B240" t="s">
        <v>2313</v>
      </c>
      <c r="C240">
        <v>2930182190</v>
      </c>
      <c r="D240">
        <v>1.58</v>
      </c>
      <c r="E240">
        <v>10.16</v>
      </c>
      <c r="F240">
        <v>57.66</v>
      </c>
      <c r="G240">
        <v>69.4</v>
      </c>
    </row>
    <row r="241" spans="1:7">
      <c r="A241" t="s">
        <v>2043</v>
      </c>
      <c r="B241" t="s">
        <v>2044</v>
      </c>
      <c r="C241">
        <v>2622890608.45</v>
      </c>
      <c r="D241">
        <v>33.53</v>
      </c>
      <c r="E241">
        <v>0</v>
      </c>
      <c r="F241">
        <v>10.63</v>
      </c>
      <c r="G241">
        <v>44.16</v>
      </c>
    </row>
    <row r="242" spans="1:7">
      <c r="A242" t="s">
        <v>2314</v>
      </c>
      <c r="B242" t="s">
        <v>2315</v>
      </c>
      <c r="C242">
        <v>2726097650.28</v>
      </c>
      <c r="D242">
        <v>0</v>
      </c>
      <c r="E242">
        <v>0</v>
      </c>
      <c r="F242">
        <v>32.96</v>
      </c>
      <c r="G242">
        <v>32.96</v>
      </c>
    </row>
    <row r="243" spans="1:7">
      <c r="A243" t="s">
        <v>2316</v>
      </c>
      <c r="B243" t="s">
        <v>2317</v>
      </c>
      <c r="C243">
        <v>1378275700.75</v>
      </c>
      <c r="D243">
        <v>17</v>
      </c>
      <c r="E243">
        <v>0.42</v>
      </c>
      <c r="F243">
        <v>6.61</v>
      </c>
      <c r="G243">
        <v>24.03</v>
      </c>
    </row>
    <row r="244" spans="1:7">
      <c r="A244" t="s">
        <v>2318</v>
      </c>
      <c r="B244" t="s">
        <v>2319</v>
      </c>
      <c r="C244">
        <v>2954805782.5</v>
      </c>
      <c r="D244">
        <v>29.81</v>
      </c>
      <c r="E244">
        <v>1.56</v>
      </c>
      <c r="F244">
        <v>15.43</v>
      </c>
      <c r="G244">
        <v>46.8</v>
      </c>
    </row>
    <row r="245" spans="1:7">
      <c r="A245" t="s">
        <v>741</v>
      </c>
      <c r="B245" t="s">
        <v>742</v>
      </c>
      <c r="C245">
        <v>1225500000</v>
      </c>
      <c r="D245">
        <v>2.99</v>
      </c>
      <c r="E245">
        <v>1.6</v>
      </c>
      <c r="F245">
        <v>63.03</v>
      </c>
      <c r="G245">
        <v>67.62</v>
      </c>
    </row>
    <row r="246" spans="1:7">
      <c r="A246" t="s">
        <v>1889</v>
      </c>
      <c r="B246" t="s">
        <v>1890</v>
      </c>
      <c r="C246">
        <v>2190961567.72</v>
      </c>
      <c r="D246">
        <v>24.92</v>
      </c>
      <c r="E246">
        <v>4.65</v>
      </c>
      <c r="F246">
        <v>10.51</v>
      </c>
      <c r="G246">
        <v>40.08</v>
      </c>
    </row>
    <row r="247" spans="1:7">
      <c r="A247" t="s">
        <v>695</v>
      </c>
      <c r="B247" t="s">
        <v>696</v>
      </c>
      <c r="C247">
        <v>725642508.16</v>
      </c>
      <c r="D247">
        <v>30.44</v>
      </c>
      <c r="E247">
        <v>0</v>
      </c>
      <c r="F247">
        <v>8.91</v>
      </c>
      <c r="G247">
        <v>39.35</v>
      </c>
    </row>
    <row r="248" spans="1:7">
      <c r="A248" t="s">
        <v>1271</v>
      </c>
      <c r="B248" t="s">
        <v>1272</v>
      </c>
      <c r="C248">
        <v>2056411800</v>
      </c>
      <c r="D248">
        <v>0</v>
      </c>
      <c r="E248">
        <v>3.71</v>
      </c>
      <c r="F248">
        <v>71.5</v>
      </c>
      <c r="G248">
        <v>75.21</v>
      </c>
    </row>
    <row r="249" spans="1:7">
      <c r="A249" t="s">
        <v>2320</v>
      </c>
      <c r="B249" t="s">
        <v>2321</v>
      </c>
      <c r="C249">
        <v>2854362201.12</v>
      </c>
      <c r="D249">
        <v>0</v>
      </c>
      <c r="E249">
        <v>3.84</v>
      </c>
      <c r="F249">
        <v>33.1</v>
      </c>
      <c r="G249">
        <v>36.94</v>
      </c>
    </row>
    <row r="250" spans="1:7">
      <c r="A250" t="s">
        <v>2322</v>
      </c>
      <c r="B250" t="s">
        <v>2323</v>
      </c>
      <c r="C250">
        <v>2178199275.34</v>
      </c>
      <c r="D250">
        <v>20.27</v>
      </c>
      <c r="E250">
        <v>0</v>
      </c>
      <c r="F250">
        <v>13.8</v>
      </c>
      <c r="G250">
        <v>34.07</v>
      </c>
    </row>
    <row r="251" spans="1:7">
      <c r="A251" t="s">
        <v>2324</v>
      </c>
      <c r="B251" t="s">
        <v>2325</v>
      </c>
      <c r="C251">
        <v>2520581241.92</v>
      </c>
      <c r="D251">
        <v>0</v>
      </c>
      <c r="E251">
        <v>1.25</v>
      </c>
      <c r="F251">
        <v>50.46</v>
      </c>
      <c r="G251">
        <v>51.71</v>
      </c>
    </row>
    <row r="252" spans="1:7">
      <c r="A252" t="s">
        <v>1243</v>
      </c>
      <c r="B252" t="s">
        <v>1244</v>
      </c>
      <c r="C252">
        <v>1518591651.5</v>
      </c>
      <c r="D252">
        <v>27.71</v>
      </c>
      <c r="E252">
        <v>2.47</v>
      </c>
      <c r="F252">
        <v>15.92</v>
      </c>
      <c r="G252">
        <v>46.1</v>
      </c>
    </row>
    <row r="253" spans="1:7">
      <c r="A253" t="s">
        <v>2326</v>
      </c>
      <c r="B253" t="s">
        <v>2327</v>
      </c>
      <c r="C253">
        <v>1672607923.8</v>
      </c>
      <c r="D253">
        <v>24.74</v>
      </c>
      <c r="E253">
        <v>3.71</v>
      </c>
      <c r="F253">
        <v>16.72</v>
      </c>
      <c r="G253">
        <v>45.17</v>
      </c>
    </row>
    <row r="254" spans="1:7">
      <c r="A254" t="s">
        <v>1301</v>
      </c>
      <c r="B254" t="s">
        <v>1302</v>
      </c>
      <c r="C254">
        <v>1956889400</v>
      </c>
      <c r="D254">
        <v>0</v>
      </c>
      <c r="E254">
        <v>0</v>
      </c>
      <c r="F254">
        <v>66.81</v>
      </c>
      <c r="G254">
        <v>66.81</v>
      </c>
    </row>
    <row r="255" spans="1:7">
      <c r="A255" t="s">
        <v>1651</v>
      </c>
      <c r="B255" t="s">
        <v>1652</v>
      </c>
      <c r="C255">
        <v>2529964101.32</v>
      </c>
      <c r="D255">
        <v>0</v>
      </c>
      <c r="E255">
        <v>0</v>
      </c>
      <c r="F255">
        <v>23.25</v>
      </c>
      <c r="G255">
        <v>23.25</v>
      </c>
    </row>
    <row r="256" spans="1:7">
      <c r="A256" t="s">
        <v>1731</v>
      </c>
      <c r="B256" t="s">
        <v>1732</v>
      </c>
      <c r="C256">
        <v>1904100327.4</v>
      </c>
      <c r="D256">
        <v>34.63</v>
      </c>
      <c r="E256">
        <v>5.95</v>
      </c>
      <c r="F256">
        <v>7.78</v>
      </c>
      <c r="G256">
        <v>48.36</v>
      </c>
    </row>
    <row r="257" spans="1:7">
      <c r="A257" t="s">
        <v>2328</v>
      </c>
      <c r="B257" t="s">
        <v>2329</v>
      </c>
      <c r="C257">
        <v>2649440830.1</v>
      </c>
      <c r="D257">
        <v>63.35</v>
      </c>
      <c r="E257">
        <v>0.41</v>
      </c>
      <c r="F257">
        <v>2.62</v>
      </c>
      <c r="G257">
        <v>66.38</v>
      </c>
    </row>
    <row r="258" spans="1:7">
      <c r="A258" t="s">
        <v>2330</v>
      </c>
      <c r="B258" t="s">
        <v>2331</v>
      </c>
      <c r="C258">
        <v>2594815497.06</v>
      </c>
      <c r="D258">
        <v>0</v>
      </c>
      <c r="E258">
        <v>13.43</v>
      </c>
      <c r="F258">
        <v>28.22</v>
      </c>
      <c r="G258">
        <v>41.65</v>
      </c>
    </row>
    <row r="259" spans="1:7">
      <c r="A259" t="s">
        <v>2332</v>
      </c>
      <c r="B259" t="s">
        <v>2333</v>
      </c>
      <c r="C259">
        <v>2450928354.42</v>
      </c>
      <c r="D259">
        <v>0</v>
      </c>
      <c r="E259">
        <v>0</v>
      </c>
      <c r="F259">
        <v>64.42</v>
      </c>
      <c r="G259">
        <v>64.42</v>
      </c>
    </row>
    <row r="260" spans="1:7">
      <c r="A260" t="s">
        <v>1825</v>
      </c>
      <c r="B260" t="s">
        <v>1826</v>
      </c>
      <c r="C260">
        <v>1958684826.56</v>
      </c>
      <c r="D260">
        <v>0.27</v>
      </c>
      <c r="E260">
        <v>3.51</v>
      </c>
      <c r="F260">
        <v>56.48</v>
      </c>
      <c r="G260">
        <v>60.26</v>
      </c>
    </row>
    <row r="261" spans="1:7">
      <c r="A261" t="s">
        <v>2334</v>
      </c>
      <c r="B261" t="s">
        <v>2335</v>
      </c>
      <c r="C261">
        <v>2036977488</v>
      </c>
      <c r="D261">
        <v>1.03</v>
      </c>
      <c r="E261">
        <v>0</v>
      </c>
      <c r="F261">
        <v>44.86</v>
      </c>
      <c r="G261">
        <v>45.89</v>
      </c>
    </row>
    <row r="262" spans="1:7">
      <c r="A262" t="s">
        <v>831</v>
      </c>
      <c r="B262" t="s">
        <v>832</v>
      </c>
      <c r="C262">
        <v>2032977694.88</v>
      </c>
      <c r="D262">
        <v>0</v>
      </c>
      <c r="E262">
        <v>0</v>
      </c>
      <c r="F262">
        <v>34.99</v>
      </c>
      <c r="G262">
        <v>34.99</v>
      </c>
    </row>
    <row r="263" spans="1:7">
      <c r="A263" t="s">
        <v>1521</v>
      </c>
      <c r="B263" t="s">
        <v>1522</v>
      </c>
      <c r="C263">
        <v>2316382363.68</v>
      </c>
      <c r="D263">
        <v>34.02</v>
      </c>
      <c r="E263">
        <v>0.72</v>
      </c>
      <c r="F263">
        <v>5.82</v>
      </c>
      <c r="G263">
        <v>40.56</v>
      </c>
    </row>
    <row r="264" spans="1:7">
      <c r="A264" t="s">
        <v>51</v>
      </c>
      <c r="B264" t="s">
        <v>52</v>
      </c>
      <c r="C264">
        <v>2759680000</v>
      </c>
      <c r="D264">
        <v>0.27</v>
      </c>
      <c r="E264">
        <v>4.1</v>
      </c>
      <c r="F264">
        <v>63.46</v>
      </c>
      <c r="G264">
        <v>67.83</v>
      </c>
    </row>
    <row r="265" spans="1:7">
      <c r="A265" t="s">
        <v>2336</v>
      </c>
      <c r="B265" t="s">
        <v>2337</v>
      </c>
      <c r="C265">
        <v>2085237006.7</v>
      </c>
      <c r="D265">
        <v>12.05</v>
      </c>
      <c r="E265">
        <v>1.4</v>
      </c>
      <c r="F265">
        <v>10.67</v>
      </c>
      <c r="G265">
        <v>24.12</v>
      </c>
    </row>
    <row r="266" spans="1:7">
      <c r="A266" t="s">
        <v>775</v>
      </c>
      <c r="B266" t="s">
        <v>776</v>
      </c>
      <c r="C266">
        <v>779688000</v>
      </c>
      <c r="D266">
        <v>3.99</v>
      </c>
      <c r="E266">
        <v>0</v>
      </c>
      <c r="F266">
        <v>33.196</v>
      </c>
      <c r="G266">
        <v>37.186</v>
      </c>
    </row>
    <row r="267" spans="1:7">
      <c r="A267" t="s">
        <v>43</v>
      </c>
      <c r="B267" t="s">
        <v>44</v>
      </c>
      <c r="C267">
        <v>2088489424</v>
      </c>
      <c r="D267">
        <v>46.73</v>
      </c>
      <c r="E267">
        <v>0</v>
      </c>
      <c r="F267">
        <v>24.58</v>
      </c>
      <c r="G267">
        <v>71.31</v>
      </c>
    </row>
    <row r="268" spans="1:7">
      <c r="A268" t="s">
        <v>141</v>
      </c>
      <c r="B268" t="s">
        <v>142</v>
      </c>
      <c r="C268">
        <v>2256205200</v>
      </c>
      <c r="D268">
        <v>6.85</v>
      </c>
      <c r="E268">
        <v>0</v>
      </c>
      <c r="F268">
        <v>61.31</v>
      </c>
      <c r="G268">
        <v>68.16</v>
      </c>
    </row>
    <row r="269" spans="1:7">
      <c r="A269" t="s">
        <v>991</v>
      </c>
      <c r="B269" t="s">
        <v>992</v>
      </c>
      <c r="C269">
        <v>1313790800</v>
      </c>
      <c r="D269">
        <v>3.89</v>
      </c>
      <c r="E269">
        <v>0.78</v>
      </c>
      <c r="F269">
        <v>61.56</v>
      </c>
      <c r="G269">
        <v>66.23</v>
      </c>
    </row>
    <row r="270" spans="1:7">
      <c r="A270" t="s">
        <v>1359</v>
      </c>
      <c r="B270" t="s">
        <v>1360</v>
      </c>
      <c r="C270">
        <v>2510692421.76</v>
      </c>
      <c r="D270">
        <v>2.15</v>
      </c>
      <c r="E270">
        <v>1.42</v>
      </c>
      <c r="F270">
        <v>27.17</v>
      </c>
      <c r="G270">
        <v>30.74</v>
      </c>
    </row>
    <row r="271" spans="1:7">
      <c r="A271" t="s">
        <v>2338</v>
      </c>
      <c r="B271" t="s">
        <v>2339</v>
      </c>
      <c r="C271">
        <v>1683611280</v>
      </c>
      <c r="D271">
        <v>21.57</v>
      </c>
      <c r="E271">
        <v>2.55</v>
      </c>
      <c r="F271">
        <v>23.07</v>
      </c>
      <c r="G271">
        <v>47.19</v>
      </c>
    </row>
    <row r="272" spans="1:7">
      <c r="A272" t="s">
        <v>221</v>
      </c>
      <c r="B272" t="s">
        <v>222</v>
      </c>
      <c r="C272">
        <v>713422121.75</v>
      </c>
      <c r="D272">
        <v>16.7587</v>
      </c>
      <c r="E272">
        <v>0.4581</v>
      </c>
      <c r="F272">
        <v>46.3626</v>
      </c>
      <c r="G272">
        <v>63.5794</v>
      </c>
    </row>
    <row r="273" spans="1:7">
      <c r="A273" t="s">
        <v>457</v>
      </c>
      <c r="B273" t="s">
        <v>458</v>
      </c>
      <c r="C273">
        <v>1811442245.47</v>
      </c>
      <c r="D273">
        <v>2.99</v>
      </c>
      <c r="E273">
        <v>9.5</v>
      </c>
      <c r="F273">
        <v>28.08</v>
      </c>
      <c r="G273">
        <v>40.57</v>
      </c>
    </row>
    <row r="274" spans="1:7">
      <c r="A274" t="s">
        <v>2340</v>
      </c>
      <c r="B274" t="s">
        <v>2341</v>
      </c>
      <c r="C274">
        <v>2295106244.64</v>
      </c>
      <c r="D274">
        <v>0.71</v>
      </c>
      <c r="E274">
        <v>0.24</v>
      </c>
      <c r="F274">
        <v>23.3</v>
      </c>
      <c r="G274">
        <v>24.25</v>
      </c>
    </row>
    <row r="275" spans="1:7">
      <c r="A275" t="s">
        <v>753</v>
      </c>
      <c r="B275" t="s">
        <v>754</v>
      </c>
      <c r="C275">
        <v>1267407542.35</v>
      </c>
      <c r="D275">
        <v>17.11</v>
      </c>
      <c r="E275">
        <v>0</v>
      </c>
      <c r="F275">
        <v>28.25</v>
      </c>
      <c r="G275">
        <v>45.36</v>
      </c>
    </row>
    <row r="276" spans="1:7">
      <c r="A276" t="s">
        <v>2342</v>
      </c>
      <c r="B276" t="s">
        <v>2343</v>
      </c>
      <c r="C276">
        <v>2190000000</v>
      </c>
      <c r="D276">
        <v>50.08</v>
      </c>
      <c r="E276">
        <v>0.71</v>
      </c>
      <c r="F276">
        <v>4.37</v>
      </c>
      <c r="G276">
        <v>55.16</v>
      </c>
    </row>
    <row r="277" spans="1:7">
      <c r="A277" t="s">
        <v>2344</v>
      </c>
      <c r="B277" t="s">
        <v>2345</v>
      </c>
      <c r="C277">
        <v>1642220578.77</v>
      </c>
      <c r="D277">
        <v>43.27</v>
      </c>
      <c r="E277">
        <v>0</v>
      </c>
      <c r="F277">
        <v>6.66</v>
      </c>
      <c r="G277">
        <v>49.93</v>
      </c>
    </row>
    <row r="278" spans="1:7">
      <c r="A278" t="s">
        <v>2346</v>
      </c>
      <c r="B278" t="s">
        <v>2347</v>
      </c>
      <c r="C278">
        <v>2236739850</v>
      </c>
      <c r="D278">
        <v>0.8</v>
      </c>
      <c r="E278">
        <v>32.93</v>
      </c>
      <c r="F278">
        <v>5.95</v>
      </c>
      <c r="G278">
        <v>39.68</v>
      </c>
    </row>
    <row r="279" spans="1:7">
      <c r="A279" t="s">
        <v>1593</v>
      </c>
      <c r="B279" t="s">
        <v>1594</v>
      </c>
      <c r="C279">
        <v>2006794236.6</v>
      </c>
      <c r="D279">
        <v>0.52</v>
      </c>
      <c r="E279">
        <v>0.54</v>
      </c>
      <c r="F279">
        <v>40.5</v>
      </c>
      <c r="G279">
        <v>41.56</v>
      </c>
    </row>
    <row r="280" spans="1:7">
      <c r="A280" t="s">
        <v>2348</v>
      </c>
      <c r="B280" t="s">
        <v>2349</v>
      </c>
      <c r="C280">
        <v>2380327993.68</v>
      </c>
      <c r="D280">
        <v>47.13</v>
      </c>
      <c r="E280">
        <v>0</v>
      </c>
      <c r="F280">
        <v>5.48</v>
      </c>
      <c r="G280">
        <v>52.61</v>
      </c>
    </row>
    <row r="281" spans="1:7">
      <c r="A281" t="s">
        <v>2350</v>
      </c>
      <c r="B281" t="s">
        <v>2351</v>
      </c>
      <c r="C281">
        <v>1496532782.16</v>
      </c>
      <c r="D281">
        <v>37.69</v>
      </c>
      <c r="E281">
        <v>0</v>
      </c>
      <c r="F281">
        <v>18.22</v>
      </c>
      <c r="G281">
        <v>55.91</v>
      </c>
    </row>
    <row r="282" spans="1:7">
      <c r="A282" t="s">
        <v>1617</v>
      </c>
      <c r="B282" t="s">
        <v>1618</v>
      </c>
      <c r="C282">
        <v>1933720000</v>
      </c>
      <c r="D282">
        <v>46.54</v>
      </c>
      <c r="E282">
        <v>0</v>
      </c>
      <c r="F282">
        <v>6.97</v>
      </c>
      <c r="G282">
        <v>53.51</v>
      </c>
    </row>
    <row r="283" spans="1:7">
      <c r="A283" t="s">
        <v>899</v>
      </c>
      <c r="B283" t="s">
        <v>900</v>
      </c>
      <c r="C283">
        <v>2280934441.53</v>
      </c>
      <c r="D283">
        <v>59.62</v>
      </c>
      <c r="E283">
        <v>2.75</v>
      </c>
      <c r="F283">
        <v>10.96</v>
      </c>
      <c r="G283">
        <v>73.33</v>
      </c>
    </row>
    <row r="284" spans="1:7">
      <c r="A284" t="s">
        <v>339</v>
      </c>
      <c r="B284" t="s">
        <v>340</v>
      </c>
      <c r="C284">
        <v>1815013536</v>
      </c>
      <c r="D284">
        <v>4.36</v>
      </c>
      <c r="E284">
        <v>0</v>
      </c>
      <c r="F284">
        <v>67.86</v>
      </c>
      <c r="G284">
        <v>72.22</v>
      </c>
    </row>
    <row r="285" spans="1:7">
      <c r="A285" t="s">
        <v>423</v>
      </c>
      <c r="B285" t="s">
        <v>424</v>
      </c>
      <c r="C285">
        <v>2297982960</v>
      </c>
      <c r="D285">
        <v>2.78</v>
      </c>
      <c r="E285">
        <v>1.26</v>
      </c>
      <c r="F285">
        <v>53.91</v>
      </c>
      <c r="G285">
        <v>57.95</v>
      </c>
    </row>
    <row r="286" spans="1:7">
      <c r="A286" t="s">
        <v>893</v>
      </c>
      <c r="B286" t="s">
        <v>894</v>
      </c>
      <c r="C286">
        <v>941507000</v>
      </c>
      <c r="D286">
        <v>0.67</v>
      </c>
      <c r="E286">
        <v>7.71</v>
      </c>
      <c r="F286">
        <v>64.54</v>
      </c>
      <c r="G286">
        <v>72.92</v>
      </c>
    </row>
    <row r="287" spans="1:7">
      <c r="A287" t="s">
        <v>2352</v>
      </c>
      <c r="B287" t="s">
        <v>2353</v>
      </c>
      <c r="C287">
        <v>2253440608</v>
      </c>
      <c r="D287">
        <v>0</v>
      </c>
      <c r="E287">
        <v>1.58</v>
      </c>
      <c r="F287">
        <v>61.44</v>
      </c>
      <c r="G287">
        <v>63.02</v>
      </c>
    </row>
    <row r="288" spans="1:7">
      <c r="A288" t="s">
        <v>2354</v>
      </c>
      <c r="B288" t="s">
        <v>2355</v>
      </c>
      <c r="C288">
        <v>2457540000</v>
      </c>
      <c r="D288">
        <v>0</v>
      </c>
      <c r="E288">
        <v>0</v>
      </c>
      <c r="F288">
        <v>76.87</v>
      </c>
      <c r="G288">
        <v>76.87</v>
      </c>
    </row>
    <row r="289" spans="1:7">
      <c r="A289" t="s">
        <v>1945</v>
      </c>
      <c r="B289" t="s">
        <v>1946</v>
      </c>
      <c r="C289">
        <v>1777905710.1</v>
      </c>
      <c r="D289">
        <v>51.38</v>
      </c>
      <c r="E289">
        <v>0</v>
      </c>
      <c r="F289">
        <v>2.85</v>
      </c>
      <c r="G289">
        <v>54.23</v>
      </c>
    </row>
    <row r="290" spans="1:7">
      <c r="A290" t="s">
        <v>2356</v>
      </c>
      <c r="B290" t="s">
        <v>2357</v>
      </c>
      <c r="C290">
        <v>2365977194.5</v>
      </c>
      <c r="D290">
        <v>28.04</v>
      </c>
      <c r="E290">
        <v>2.87</v>
      </c>
      <c r="F290">
        <v>37.21</v>
      </c>
      <c r="G290">
        <v>68.12</v>
      </c>
    </row>
    <row r="291" spans="1:7">
      <c r="A291" t="s">
        <v>2358</v>
      </c>
      <c r="B291" t="s">
        <v>2359</v>
      </c>
      <c r="C291">
        <v>2977000000</v>
      </c>
      <c r="D291">
        <v>27.44</v>
      </c>
      <c r="E291">
        <v>0.22</v>
      </c>
      <c r="F291">
        <v>19.69</v>
      </c>
      <c r="G291">
        <v>47.35</v>
      </c>
    </row>
    <row r="292" spans="1:7">
      <c r="A292" t="s">
        <v>2360</v>
      </c>
      <c r="B292" t="s">
        <v>2361</v>
      </c>
      <c r="C292">
        <v>2974026132.78</v>
      </c>
      <c r="D292">
        <v>44.96</v>
      </c>
      <c r="E292">
        <v>0</v>
      </c>
      <c r="F292">
        <v>4.4</v>
      </c>
      <c r="G292">
        <v>49.36</v>
      </c>
    </row>
    <row r="293" spans="1:7">
      <c r="A293" t="s">
        <v>1333</v>
      </c>
      <c r="B293" t="s">
        <v>1334</v>
      </c>
      <c r="C293">
        <v>1545861281</v>
      </c>
      <c r="D293">
        <v>37.35</v>
      </c>
      <c r="E293">
        <v>5.62</v>
      </c>
      <c r="F293">
        <v>10.49</v>
      </c>
      <c r="G293">
        <v>53.46</v>
      </c>
    </row>
    <row r="294" spans="1:7">
      <c r="A294" t="s">
        <v>2362</v>
      </c>
      <c r="B294" t="s">
        <v>2363</v>
      </c>
      <c r="C294">
        <v>2973903100.4</v>
      </c>
      <c r="D294">
        <v>40.1</v>
      </c>
      <c r="E294">
        <v>4.76</v>
      </c>
      <c r="F294">
        <v>3.18</v>
      </c>
      <c r="G294">
        <v>48.04</v>
      </c>
    </row>
    <row r="295" spans="1:7">
      <c r="A295" t="s">
        <v>2364</v>
      </c>
      <c r="B295" t="s">
        <v>2365</v>
      </c>
      <c r="C295">
        <v>2970520781.65</v>
      </c>
      <c r="D295">
        <v>42.46</v>
      </c>
      <c r="E295">
        <v>0.61</v>
      </c>
      <c r="F295">
        <v>3.58</v>
      </c>
      <c r="G295">
        <v>46.65</v>
      </c>
    </row>
    <row r="296" spans="1:7">
      <c r="A296" t="s">
        <v>857</v>
      </c>
      <c r="B296" t="s">
        <v>858</v>
      </c>
      <c r="C296">
        <v>1473156029</v>
      </c>
      <c r="D296">
        <v>42.42</v>
      </c>
      <c r="E296">
        <v>3.35</v>
      </c>
      <c r="F296">
        <v>5.4</v>
      </c>
      <c r="G296">
        <v>51.17</v>
      </c>
    </row>
    <row r="297" spans="1:7">
      <c r="A297" t="s">
        <v>1577</v>
      </c>
      <c r="B297" t="s">
        <v>1578</v>
      </c>
      <c r="C297">
        <v>1481985772.2</v>
      </c>
      <c r="D297">
        <v>29.46</v>
      </c>
      <c r="E297">
        <v>0</v>
      </c>
      <c r="F297">
        <v>13.57</v>
      </c>
      <c r="G297">
        <v>43.03</v>
      </c>
    </row>
    <row r="298" spans="1:7">
      <c r="A298" t="s">
        <v>1069</v>
      </c>
      <c r="B298" t="s">
        <v>1070</v>
      </c>
      <c r="C298">
        <v>2076301595.73</v>
      </c>
      <c r="D298">
        <v>20.4</v>
      </c>
      <c r="E298">
        <v>20.65</v>
      </c>
      <c r="F298">
        <v>29.45</v>
      </c>
      <c r="G298">
        <v>70.5</v>
      </c>
    </row>
    <row r="299" spans="1:7">
      <c r="A299" t="s">
        <v>383</v>
      </c>
      <c r="B299" t="s">
        <v>384</v>
      </c>
      <c r="C299">
        <v>2205420750</v>
      </c>
      <c r="D299">
        <v>15.73</v>
      </c>
      <c r="E299">
        <v>0</v>
      </c>
      <c r="F299">
        <v>43.93</v>
      </c>
      <c r="G299">
        <v>59.66</v>
      </c>
    </row>
    <row r="300" spans="1:7">
      <c r="A300" t="s">
        <v>2366</v>
      </c>
      <c r="B300" t="s">
        <v>2367</v>
      </c>
      <c r="C300">
        <v>2232684951.5</v>
      </c>
      <c r="D300">
        <v>52.17</v>
      </c>
      <c r="E300">
        <v>0.22</v>
      </c>
      <c r="F300">
        <v>1.52</v>
      </c>
      <c r="G300">
        <v>53.91</v>
      </c>
    </row>
    <row r="301" spans="1:7">
      <c r="A301" t="s">
        <v>2368</v>
      </c>
      <c r="B301" t="s">
        <v>2369</v>
      </c>
      <c r="C301">
        <v>2834606561.01</v>
      </c>
      <c r="D301">
        <v>0</v>
      </c>
      <c r="E301">
        <v>0.6</v>
      </c>
      <c r="F301">
        <v>43.27</v>
      </c>
      <c r="G301">
        <v>43.87</v>
      </c>
    </row>
    <row r="302" spans="1:7">
      <c r="A302" t="s">
        <v>2370</v>
      </c>
      <c r="B302" t="s">
        <v>2371</v>
      </c>
      <c r="C302">
        <v>1978200000</v>
      </c>
      <c r="D302">
        <v>30.57</v>
      </c>
      <c r="E302">
        <v>0</v>
      </c>
      <c r="F302">
        <v>45.15</v>
      </c>
      <c r="G302">
        <v>75.72</v>
      </c>
    </row>
    <row r="303" spans="1:7">
      <c r="A303" t="s">
        <v>2372</v>
      </c>
      <c r="B303" t="s">
        <v>2373</v>
      </c>
      <c r="C303">
        <v>2774018105.46</v>
      </c>
      <c r="D303">
        <v>1.42</v>
      </c>
      <c r="E303">
        <v>4.61</v>
      </c>
      <c r="F303">
        <v>38.42</v>
      </c>
      <c r="G303">
        <v>44.45</v>
      </c>
    </row>
    <row r="304" spans="1:7">
      <c r="A304" t="s">
        <v>2374</v>
      </c>
      <c r="B304" t="s">
        <v>2375</v>
      </c>
      <c r="C304">
        <v>2150933583.24</v>
      </c>
      <c r="D304">
        <v>31.83</v>
      </c>
      <c r="E304">
        <v>1.05</v>
      </c>
      <c r="F304">
        <v>30.18</v>
      </c>
      <c r="G304">
        <v>63.06</v>
      </c>
    </row>
    <row r="305" spans="1:7">
      <c r="A305" t="s">
        <v>343</v>
      </c>
      <c r="B305" t="s">
        <v>344</v>
      </c>
      <c r="C305">
        <v>1536030000</v>
      </c>
      <c r="D305">
        <v>6.05</v>
      </c>
      <c r="E305">
        <v>39.69</v>
      </c>
      <c r="F305">
        <v>25.2</v>
      </c>
      <c r="G305">
        <v>70.94</v>
      </c>
    </row>
    <row r="306" spans="1:7">
      <c r="A306" t="s">
        <v>2376</v>
      </c>
      <c r="B306" t="s">
        <v>2377</v>
      </c>
      <c r="C306">
        <v>2202670343.5</v>
      </c>
      <c r="D306">
        <v>37.14</v>
      </c>
      <c r="E306">
        <v>3.16</v>
      </c>
      <c r="F306">
        <v>21.5</v>
      </c>
      <c r="G306">
        <v>61.8</v>
      </c>
    </row>
    <row r="307" spans="1:7">
      <c r="A307" t="s">
        <v>2378</v>
      </c>
      <c r="B307" t="s">
        <v>2379</v>
      </c>
      <c r="C307">
        <v>2535909484.5</v>
      </c>
      <c r="D307">
        <v>18.37</v>
      </c>
      <c r="E307">
        <v>4.15</v>
      </c>
      <c r="F307">
        <v>22.68</v>
      </c>
      <c r="G307">
        <v>45.2</v>
      </c>
    </row>
    <row r="308" spans="1:7">
      <c r="A308" t="s">
        <v>2380</v>
      </c>
      <c r="B308" t="s">
        <v>2381</v>
      </c>
      <c r="C308">
        <v>2669550000</v>
      </c>
      <c r="D308">
        <v>16.1</v>
      </c>
      <c r="E308">
        <v>0.39</v>
      </c>
      <c r="F308">
        <v>5.1</v>
      </c>
      <c r="G308">
        <v>21.59</v>
      </c>
    </row>
    <row r="309" spans="1:7">
      <c r="A309" t="s">
        <v>1999</v>
      </c>
      <c r="B309" t="s">
        <v>2000</v>
      </c>
      <c r="C309">
        <v>1685440380</v>
      </c>
      <c r="D309">
        <v>58.39</v>
      </c>
      <c r="E309">
        <v>0</v>
      </c>
      <c r="F309">
        <v>1.63</v>
      </c>
      <c r="G309">
        <v>60.02</v>
      </c>
    </row>
    <row r="310" spans="1:7">
      <c r="A310" t="s">
        <v>825</v>
      </c>
      <c r="B310" t="s">
        <v>826</v>
      </c>
      <c r="C310">
        <v>1145890980</v>
      </c>
      <c r="D310">
        <v>1.53</v>
      </c>
      <c r="E310">
        <v>2.23</v>
      </c>
      <c r="F310">
        <v>59.56</v>
      </c>
      <c r="G310">
        <v>63.32</v>
      </c>
    </row>
    <row r="311" spans="1:7">
      <c r="A311" t="s">
        <v>1833</v>
      </c>
      <c r="B311" t="s">
        <v>1834</v>
      </c>
      <c r="C311">
        <v>1571936924.64</v>
      </c>
      <c r="D311">
        <v>50.25</v>
      </c>
      <c r="E311">
        <v>0</v>
      </c>
      <c r="F311">
        <v>6.67</v>
      </c>
      <c r="G311">
        <v>56.92</v>
      </c>
    </row>
    <row r="312" spans="1:7">
      <c r="A312" t="s">
        <v>2382</v>
      </c>
      <c r="B312" t="s">
        <v>2383</v>
      </c>
      <c r="C312">
        <v>2078911524.15</v>
      </c>
      <c r="D312">
        <v>11.72</v>
      </c>
      <c r="E312">
        <v>21.18</v>
      </c>
      <c r="F312">
        <v>12.25</v>
      </c>
      <c r="G312">
        <v>45.15</v>
      </c>
    </row>
    <row r="313" spans="1:7">
      <c r="A313" t="s">
        <v>1415</v>
      </c>
      <c r="B313" t="s">
        <v>1416</v>
      </c>
      <c r="C313">
        <v>991341600</v>
      </c>
      <c r="D313">
        <v>42.33</v>
      </c>
      <c r="E313">
        <v>0</v>
      </c>
      <c r="F313">
        <v>29.51</v>
      </c>
      <c r="G313">
        <v>71.84</v>
      </c>
    </row>
    <row r="314" spans="1:7">
      <c r="A314" t="s">
        <v>1585</v>
      </c>
      <c r="B314" t="s">
        <v>1586</v>
      </c>
      <c r="C314">
        <v>1597184227.8</v>
      </c>
      <c r="D314">
        <v>30.52</v>
      </c>
      <c r="E314">
        <v>0.31</v>
      </c>
      <c r="F314">
        <v>16.8</v>
      </c>
      <c r="G314">
        <v>47.63</v>
      </c>
    </row>
    <row r="315" spans="1:7">
      <c r="A315" t="s">
        <v>2384</v>
      </c>
      <c r="B315" t="s">
        <v>2385</v>
      </c>
      <c r="C315">
        <v>2553390840</v>
      </c>
      <c r="D315">
        <v>0</v>
      </c>
      <c r="E315">
        <v>0</v>
      </c>
      <c r="F315">
        <v>68.99</v>
      </c>
      <c r="G315">
        <v>68.99</v>
      </c>
    </row>
    <row r="316" spans="1:7">
      <c r="A316" t="s">
        <v>371</v>
      </c>
      <c r="B316" t="s">
        <v>372</v>
      </c>
      <c r="C316">
        <v>1781258437</v>
      </c>
      <c r="D316">
        <v>29.02</v>
      </c>
      <c r="E316">
        <v>0</v>
      </c>
      <c r="F316">
        <v>22.32</v>
      </c>
      <c r="G316">
        <v>51.34</v>
      </c>
    </row>
    <row r="317" spans="1:7">
      <c r="A317" t="s">
        <v>601</v>
      </c>
      <c r="B317" t="s">
        <v>602</v>
      </c>
      <c r="C317">
        <v>860990000</v>
      </c>
      <c r="D317">
        <v>1.81</v>
      </c>
      <c r="E317">
        <v>1.96</v>
      </c>
      <c r="F317">
        <v>48.79</v>
      </c>
      <c r="G317">
        <v>52.56</v>
      </c>
    </row>
    <row r="318" spans="1:7">
      <c r="A318" t="s">
        <v>681</v>
      </c>
      <c r="B318" t="s">
        <v>682</v>
      </c>
      <c r="C318">
        <v>711008972.8</v>
      </c>
      <c r="D318">
        <v>0</v>
      </c>
      <c r="E318">
        <v>1.51</v>
      </c>
      <c r="F318">
        <v>48.17</v>
      </c>
      <c r="G318">
        <v>49.68</v>
      </c>
    </row>
    <row r="319" spans="1:7">
      <c r="A319" t="s">
        <v>2386</v>
      </c>
      <c r="B319" t="s">
        <v>2387</v>
      </c>
      <c r="C319">
        <v>1932840000</v>
      </c>
      <c r="D319">
        <v>42.34</v>
      </c>
      <c r="E319">
        <v>0.55</v>
      </c>
      <c r="F319">
        <v>2.54</v>
      </c>
      <c r="G319">
        <v>45.43</v>
      </c>
    </row>
    <row r="320" spans="1:7">
      <c r="A320" t="s">
        <v>1931</v>
      </c>
      <c r="B320" t="s">
        <v>1932</v>
      </c>
      <c r="C320">
        <v>1611641600</v>
      </c>
      <c r="D320">
        <v>62.96</v>
      </c>
      <c r="E320">
        <v>3.74</v>
      </c>
      <c r="F320">
        <v>11.42</v>
      </c>
      <c r="G320">
        <v>78.12</v>
      </c>
    </row>
    <row r="321" spans="1:7">
      <c r="A321" t="s">
        <v>2388</v>
      </c>
      <c r="B321" t="s">
        <v>2389</v>
      </c>
      <c r="C321">
        <v>2207040000</v>
      </c>
      <c r="D321">
        <v>54.1</v>
      </c>
      <c r="E321">
        <v>0</v>
      </c>
      <c r="F321">
        <v>4.42</v>
      </c>
      <c r="G321">
        <v>58.52</v>
      </c>
    </row>
    <row r="322" spans="1:7">
      <c r="A322" t="s">
        <v>293</v>
      </c>
      <c r="B322" t="s">
        <v>294</v>
      </c>
      <c r="C322">
        <v>1410705662.51</v>
      </c>
      <c r="D322">
        <v>36.07</v>
      </c>
      <c r="E322">
        <v>0</v>
      </c>
      <c r="F322">
        <v>3.97</v>
      </c>
      <c r="G322">
        <v>40.04</v>
      </c>
    </row>
    <row r="323" spans="1:7">
      <c r="A323" t="s">
        <v>2390</v>
      </c>
      <c r="B323" t="s">
        <v>2391</v>
      </c>
      <c r="C323">
        <v>1119961696</v>
      </c>
      <c r="D323">
        <v>59.69</v>
      </c>
      <c r="E323">
        <v>10.48</v>
      </c>
      <c r="F323">
        <v>0</v>
      </c>
      <c r="G323">
        <v>70.17</v>
      </c>
    </row>
    <row r="324" spans="1:7">
      <c r="A324" t="s">
        <v>2392</v>
      </c>
      <c r="B324" t="s">
        <v>2393</v>
      </c>
      <c r="C324">
        <v>2663244750.24</v>
      </c>
      <c r="D324">
        <v>26.9</v>
      </c>
      <c r="E324">
        <v>2.08</v>
      </c>
      <c r="F324">
        <v>15.69</v>
      </c>
      <c r="G324">
        <v>44.67</v>
      </c>
    </row>
    <row r="325" spans="1:7">
      <c r="A325" t="s">
        <v>2394</v>
      </c>
      <c r="B325" t="s">
        <v>2395</v>
      </c>
      <c r="C325">
        <v>1516643422.2</v>
      </c>
      <c r="D325">
        <v>18.9</v>
      </c>
      <c r="E325">
        <v>0.26</v>
      </c>
      <c r="F325">
        <v>6.42</v>
      </c>
      <c r="G325">
        <v>25.58</v>
      </c>
    </row>
    <row r="326" spans="1:7">
      <c r="A326" t="s">
        <v>1111</v>
      </c>
      <c r="B326" t="s">
        <v>1112</v>
      </c>
      <c r="C326">
        <v>1017212000</v>
      </c>
      <c r="D326">
        <v>14.76</v>
      </c>
      <c r="E326">
        <v>0</v>
      </c>
      <c r="F326">
        <v>14.21</v>
      </c>
      <c r="G326">
        <v>28.97</v>
      </c>
    </row>
    <row r="327" spans="1:7">
      <c r="A327" t="s">
        <v>557</v>
      </c>
      <c r="B327" t="s">
        <v>558</v>
      </c>
      <c r="C327">
        <v>1246245000</v>
      </c>
      <c r="D327">
        <v>26.1072</v>
      </c>
      <c r="E327">
        <v>0</v>
      </c>
      <c r="F327">
        <v>36.9272</v>
      </c>
      <c r="G327">
        <v>63.0344</v>
      </c>
    </row>
    <row r="328" spans="1:7">
      <c r="A328" t="s">
        <v>341</v>
      </c>
      <c r="B328" t="s">
        <v>342</v>
      </c>
      <c r="C328">
        <v>1386100000</v>
      </c>
      <c r="D328">
        <v>42.4</v>
      </c>
      <c r="E328">
        <v>0</v>
      </c>
      <c r="F328">
        <v>21.44</v>
      </c>
      <c r="G328">
        <v>63.84</v>
      </c>
    </row>
    <row r="329" spans="1:7">
      <c r="A329" t="s">
        <v>1163</v>
      </c>
      <c r="B329" t="s">
        <v>1164</v>
      </c>
      <c r="C329">
        <v>1381419441.6</v>
      </c>
      <c r="D329">
        <v>0.42</v>
      </c>
      <c r="E329">
        <v>0</v>
      </c>
      <c r="F329">
        <v>51.92</v>
      </c>
      <c r="G329">
        <v>52.34</v>
      </c>
    </row>
    <row r="330" spans="1:7">
      <c r="A330" t="s">
        <v>1189</v>
      </c>
      <c r="B330" t="s">
        <v>1190</v>
      </c>
      <c r="C330">
        <v>653480814</v>
      </c>
      <c r="D330">
        <v>47.3945</v>
      </c>
      <c r="E330">
        <v>0</v>
      </c>
      <c r="F330">
        <v>18.2179</v>
      </c>
      <c r="G330">
        <v>65.6124</v>
      </c>
    </row>
    <row r="331" spans="1:7">
      <c r="A331" t="s">
        <v>2396</v>
      </c>
      <c r="B331" t="s">
        <v>2397</v>
      </c>
      <c r="C331">
        <v>1758240000</v>
      </c>
      <c r="D331">
        <v>62.95</v>
      </c>
      <c r="E331">
        <v>0</v>
      </c>
      <c r="F331">
        <v>13.13</v>
      </c>
      <c r="G331">
        <v>76.08</v>
      </c>
    </row>
    <row r="332" spans="1:7">
      <c r="A332" t="s">
        <v>2398</v>
      </c>
      <c r="B332" t="s">
        <v>2399</v>
      </c>
      <c r="C332">
        <v>790000000</v>
      </c>
      <c r="D332">
        <v>47</v>
      </c>
      <c r="E332">
        <v>0.99</v>
      </c>
      <c r="F332">
        <v>4.16</v>
      </c>
      <c r="G332">
        <v>52.15</v>
      </c>
    </row>
    <row r="333" spans="1:7">
      <c r="A333" t="s">
        <v>2400</v>
      </c>
      <c r="B333" t="s">
        <v>2401</v>
      </c>
      <c r="C333">
        <v>719101500</v>
      </c>
      <c r="D333">
        <v>27.91</v>
      </c>
      <c r="E333">
        <v>43.55</v>
      </c>
      <c r="F333">
        <v>4.07</v>
      </c>
      <c r="G333">
        <v>75.53</v>
      </c>
    </row>
    <row r="334" spans="1:7">
      <c r="A334" t="s">
        <v>2402</v>
      </c>
      <c r="B334" t="s">
        <v>2403</v>
      </c>
      <c r="C334">
        <v>2955013008</v>
      </c>
      <c r="D334">
        <v>32.27</v>
      </c>
      <c r="E334">
        <v>0.42</v>
      </c>
      <c r="F334">
        <v>2.68</v>
      </c>
      <c r="G334">
        <v>35.37</v>
      </c>
    </row>
    <row r="335" spans="1:7">
      <c r="A335" t="s">
        <v>2404</v>
      </c>
      <c r="B335" t="s">
        <v>2405</v>
      </c>
      <c r="C335">
        <v>1684045755</v>
      </c>
      <c r="D335">
        <v>46.52</v>
      </c>
      <c r="E335">
        <v>8.07</v>
      </c>
      <c r="F335">
        <v>4.31</v>
      </c>
      <c r="G335">
        <v>58.9</v>
      </c>
    </row>
    <row r="336" spans="1:7">
      <c r="A336" t="s">
        <v>625</v>
      </c>
      <c r="B336" t="s">
        <v>626</v>
      </c>
      <c r="C336">
        <v>1870989129.52</v>
      </c>
      <c r="D336">
        <v>40.73</v>
      </c>
      <c r="E336">
        <v>0</v>
      </c>
      <c r="F336">
        <v>14.53</v>
      </c>
      <c r="G336">
        <v>55.26</v>
      </c>
    </row>
    <row r="337" spans="1:7">
      <c r="A337" t="s">
        <v>2406</v>
      </c>
      <c r="B337" t="s">
        <v>2407</v>
      </c>
      <c r="C337">
        <v>703819480.8</v>
      </c>
      <c r="D337">
        <v>16.53</v>
      </c>
      <c r="E337">
        <v>0</v>
      </c>
      <c r="F337">
        <v>15.92</v>
      </c>
      <c r="G337">
        <v>32.45</v>
      </c>
    </row>
    <row r="338" spans="1:7">
      <c r="A338" t="s">
        <v>887</v>
      </c>
      <c r="B338" t="s">
        <v>888</v>
      </c>
      <c r="C338">
        <v>2184206800</v>
      </c>
      <c r="D338">
        <v>0.27</v>
      </c>
      <c r="E338">
        <v>9.52</v>
      </c>
      <c r="F338">
        <v>66.17</v>
      </c>
      <c r="G338">
        <v>75.96</v>
      </c>
    </row>
    <row r="339" spans="1:7">
      <c r="A339" t="s">
        <v>1397</v>
      </c>
      <c r="B339" t="s">
        <v>1398</v>
      </c>
      <c r="C339">
        <v>1222603200</v>
      </c>
      <c r="D339">
        <v>20.39</v>
      </c>
      <c r="E339">
        <v>0.55</v>
      </c>
      <c r="F339">
        <v>10.4</v>
      </c>
      <c r="G339">
        <v>31.34</v>
      </c>
    </row>
    <row r="340" spans="1:7">
      <c r="A340" t="s">
        <v>2408</v>
      </c>
      <c r="B340" t="s">
        <v>2409</v>
      </c>
      <c r="C340">
        <v>1438395335.52</v>
      </c>
      <c r="D340">
        <v>10.83</v>
      </c>
      <c r="E340">
        <v>1.28</v>
      </c>
      <c r="F340">
        <v>11.19</v>
      </c>
      <c r="G340">
        <v>23.3</v>
      </c>
    </row>
    <row r="341" spans="1:7">
      <c r="A341" t="s">
        <v>1245</v>
      </c>
      <c r="B341" t="s">
        <v>1246</v>
      </c>
      <c r="C341">
        <v>1692080000</v>
      </c>
      <c r="D341">
        <v>22.5</v>
      </c>
      <c r="E341">
        <v>0</v>
      </c>
      <c r="F341">
        <v>35.83</v>
      </c>
      <c r="G341">
        <v>58.33</v>
      </c>
    </row>
    <row r="342" spans="1:7">
      <c r="A342" t="s">
        <v>2410</v>
      </c>
      <c r="B342" t="s">
        <v>2411</v>
      </c>
      <c r="C342">
        <v>2507905574.4</v>
      </c>
      <c r="D342">
        <v>66.73</v>
      </c>
      <c r="E342">
        <v>0</v>
      </c>
      <c r="F342">
        <v>4.18</v>
      </c>
      <c r="G342">
        <v>70.91</v>
      </c>
    </row>
    <row r="343" spans="1:7">
      <c r="A343" t="s">
        <v>2412</v>
      </c>
      <c r="B343" t="s">
        <v>2413</v>
      </c>
      <c r="C343">
        <v>2443450155.61</v>
      </c>
      <c r="D343">
        <v>21.13</v>
      </c>
      <c r="E343">
        <v>2.58</v>
      </c>
      <c r="F343">
        <v>9.13</v>
      </c>
      <c r="G343">
        <v>32.84</v>
      </c>
    </row>
    <row r="344" spans="1:7">
      <c r="A344" t="s">
        <v>2414</v>
      </c>
      <c r="B344" t="s">
        <v>2415</v>
      </c>
      <c r="C344">
        <v>2338728938.84</v>
      </c>
      <c r="D344">
        <v>30.27</v>
      </c>
      <c r="E344">
        <v>0</v>
      </c>
      <c r="F344">
        <v>12.84</v>
      </c>
      <c r="G344">
        <v>43.11</v>
      </c>
    </row>
    <row r="345" spans="1:7">
      <c r="A345" t="s">
        <v>2416</v>
      </c>
      <c r="B345" t="s">
        <v>2417</v>
      </c>
      <c r="C345">
        <v>2119680368</v>
      </c>
      <c r="D345">
        <v>18.79</v>
      </c>
      <c r="E345">
        <v>2.82</v>
      </c>
      <c r="F345">
        <v>25.88</v>
      </c>
      <c r="G345">
        <v>47.49</v>
      </c>
    </row>
    <row r="346" spans="1:7">
      <c r="A346" t="s">
        <v>859</v>
      </c>
      <c r="B346" t="s">
        <v>860</v>
      </c>
      <c r="C346">
        <v>1355987662.77</v>
      </c>
      <c r="D346">
        <v>0</v>
      </c>
      <c r="E346">
        <v>4.43</v>
      </c>
      <c r="F346">
        <v>32.84</v>
      </c>
      <c r="G346">
        <v>37.27</v>
      </c>
    </row>
    <row r="347" spans="1:7">
      <c r="A347" t="s">
        <v>1221</v>
      </c>
      <c r="B347" t="s">
        <v>1222</v>
      </c>
      <c r="C347">
        <v>1141567410</v>
      </c>
      <c r="D347">
        <v>20.5</v>
      </c>
      <c r="E347">
        <v>2.29</v>
      </c>
      <c r="F347">
        <v>12.36</v>
      </c>
      <c r="G347">
        <v>35.15</v>
      </c>
    </row>
    <row r="348" spans="1:7">
      <c r="A348" t="s">
        <v>997</v>
      </c>
      <c r="B348" t="s">
        <v>998</v>
      </c>
      <c r="C348">
        <v>1485600025.95</v>
      </c>
      <c r="D348">
        <v>1.14</v>
      </c>
      <c r="E348">
        <v>0</v>
      </c>
      <c r="F348">
        <v>75.71</v>
      </c>
      <c r="G348">
        <v>76.85</v>
      </c>
    </row>
    <row r="349" spans="1:7">
      <c r="A349" t="s">
        <v>591</v>
      </c>
      <c r="B349" t="s">
        <v>592</v>
      </c>
      <c r="C349">
        <v>1629711272</v>
      </c>
      <c r="D349">
        <v>0</v>
      </c>
      <c r="E349">
        <v>1.17</v>
      </c>
      <c r="F349">
        <v>58.84</v>
      </c>
      <c r="G349">
        <v>60.01</v>
      </c>
    </row>
    <row r="350" spans="1:7">
      <c r="A350" t="s">
        <v>2418</v>
      </c>
      <c r="B350" t="s">
        <v>2419</v>
      </c>
      <c r="C350">
        <v>2971274759.76</v>
      </c>
      <c r="D350">
        <v>0</v>
      </c>
      <c r="E350">
        <v>1.92</v>
      </c>
      <c r="F350">
        <v>31.92</v>
      </c>
      <c r="G350">
        <v>33.84</v>
      </c>
    </row>
    <row r="351" spans="1:7">
      <c r="A351" t="s">
        <v>2420</v>
      </c>
      <c r="B351" t="s">
        <v>2421</v>
      </c>
      <c r="C351">
        <v>1832960000</v>
      </c>
      <c r="D351">
        <v>0.85</v>
      </c>
      <c r="E351">
        <v>0</v>
      </c>
      <c r="F351">
        <v>22.58</v>
      </c>
      <c r="G351">
        <v>23.43</v>
      </c>
    </row>
    <row r="352" spans="1:7">
      <c r="A352" t="s">
        <v>307</v>
      </c>
      <c r="B352" t="s">
        <v>308</v>
      </c>
      <c r="C352">
        <v>1628183200</v>
      </c>
      <c r="D352">
        <v>4.38</v>
      </c>
      <c r="E352">
        <v>0</v>
      </c>
      <c r="F352">
        <v>62.8</v>
      </c>
      <c r="G352">
        <v>67.18</v>
      </c>
    </row>
    <row r="353" spans="1:7">
      <c r="A353" t="s">
        <v>1197</v>
      </c>
      <c r="B353" t="s">
        <v>1198</v>
      </c>
      <c r="C353">
        <v>587760000</v>
      </c>
      <c r="D353">
        <v>1.6</v>
      </c>
      <c r="E353">
        <v>0</v>
      </c>
      <c r="F353">
        <v>28.26</v>
      </c>
      <c r="G353">
        <v>29.86</v>
      </c>
    </row>
    <row r="354" spans="1:7">
      <c r="A354" t="s">
        <v>1517</v>
      </c>
      <c r="B354" t="s">
        <v>1518</v>
      </c>
      <c r="C354">
        <v>1906840000</v>
      </c>
      <c r="D354">
        <v>58.31</v>
      </c>
      <c r="E354">
        <v>0</v>
      </c>
      <c r="F354">
        <v>15.2</v>
      </c>
      <c r="G354">
        <v>73.51</v>
      </c>
    </row>
    <row r="355" spans="1:7">
      <c r="A355" t="s">
        <v>1125</v>
      </c>
      <c r="B355" t="s">
        <v>1126</v>
      </c>
      <c r="C355">
        <v>2062924500</v>
      </c>
      <c r="D355">
        <v>49.71</v>
      </c>
      <c r="E355">
        <v>2.18</v>
      </c>
      <c r="F355">
        <v>14.59</v>
      </c>
      <c r="G355">
        <v>66.48</v>
      </c>
    </row>
    <row r="356" spans="1:7">
      <c r="A356" t="s">
        <v>2422</v>
      </c>
      <c r="B356" t="s">
        <v>2423</v>
      </c>
      <c r="C356">
        <v>2764800000</v>
      </c>
      <c r="D356">
        <v>21.57</v>
      </c>
      <c r="E356">
        <v>1.9</v>
      </c>
      <c r="F356">
        <v>13.81</v>
      </c>
      <c r="G356">
        <v>37.28</v>
      </c>
    </row>
    <row r="357" spans="1:7">
      <c r="A357" t="s">
        <v>2424</v>
      </c>
      <c r="B357" t="s">
        <v>2425</v>
      </c>
      <c r="C357">
        <v>2130838651.48</v>
      </c>
      <c r="D357">
        <v>0.31</v>
      </c>
      <c r="E357">
        <v>0</v>
      </c>
      <c r="F357">
        <v>53.4</v>
      </c>
      <c r="G357">
        <v>53.71</v>
      </c>
    </row>
    <row r="358" spans="1:7">
      <c r="A358" t="s">
        <v>2426</v>
      </c>
      <c r="B358" t="s">
        <v>2427</v>
      </c>
      <c r="C358">
        <v>2304820000</v>
      </c>
      <c r="D358">
        <v>46.89</v>
      </c>
      <c r="E358">
        <v>2.47</v>
      </c>
      <c r="F358">
        <v>21.26</v>
      </c>
      <c r="G358">
        <v>70.62</v>
      </c>
    </row>
    <row r="359" spans="1:7">
      <c r="A359" t="s">
        <v>2428</v>
      </c>
      <c r="B359" t="s">
        <v>2429</v>
      </c>
      <c r="C359">
        <v>1818237900</v>
      </c>
      <c r="D359">
        <v>20.5</v>
      </c>
      <c r="E359">
        <v>0</v>
      </c>
      <c r="F359">
        <v>4.62</v>
      </c>
      <c r="G359">
        <v>25.12</v>
      </c>
    </row>
    <row r="360" spans="1:7">
      <c r="A360" t="s">
        <v>439</v>
      </c>
      <c r="B360" t="s">
        <v>440</v>
      </c>
      <c r="C360">
        <v>946406933.19</v>
      </c>
      <c r="D360">
        <v>7.5804</v>
      </c>
      <c r="E360">
        <v>1.1858</v>
      </c>
      <c r="F360">
        <v>59.4081</v>
      </c>
      <c r="G360">
        <v>68.1743</v>
      </c>
    </row>
    <row r="361" spans="1:7">
      <c r="A361" t="s">
        <v>299</v>
      </c>
      <c r="B361" t="s">
        <v>300</v>
      </c>
      <c r="C361">
        <v>1239153839.55</v>
      </c>
      <c r="D361">
        <v>36.53</v>
      </c>
      <c r="E361">
        <v>2.94</v>
      </c>
      <c r="F361">
        <v>20.45</v>
      </c>
      <c r="G361">
        <v>59.92</v>
      </c>
    </row>
    <row r="362" spans="1:7">
      <c r="A362" t="s">
        <v>461</v>
      </c>
      <c r="B362" t="s">
        <v>462</v>
      </c>
      <c r="C362">
        <v>2182320087.2</v>
      </c>
      <c r="D362">
        <v>14.15</v>
      </c>
      <c r="E362">
        <v>2.6</v>
      </c>
      <c r="F362">
        <v>49.75</v>
      </c>
      <c r="G362">
        <v>66.5</v>
      </c>
    </row>
    <row r="363" spans="1:7">
      <c r="A363" t="s">
        <v>2430</v>
      </c>
      <c r="B363" t="s">
        <v>2431</v>
      </c>
      <c r="C363">
        <v>2297020952.16</v>
      </c>
      <c r="D363">
        <v>26.86</v>
      </c>
      <c r="E363">
        <v>5.22</v>
      </c>
      <c r="F363">
        <v>2.92</v>
      </c>
      <c r="G363">
        <v>35</v>
      </c>
    </row>
    <row r="364" spans="1:7">
      <c r="A364" t="s">
        <v>2432</v>
      </c>
      <c r="B364" t="s">
        <v>2433</v>
      </c>
      <c r="C364">
        <v>2196531422.8</v>
      </c>
      <c r="D364">
        <v>45.62</v>
      </c>
      <c r="E364">
        <v>11.13</v>
      </c>
      <c r="F364">
        <v>0</v>
      </c>
      <c r="G364">
        <v>56.75</v>
      </c>
    </row>
    <row r="365" spans="1:7">
      <c r="A365" t="s">
        <v>1791</v>
      </c>
      <c r="B365" t="s">
        <v>1792</v>
      </c>
      <c r="C365">
        <v>1982857338</v>
      </c>
      <c r="D365">
        <v>12.7</v>
      </c>
      <c r="E365">
        <v>3.22</v>
      </c>
      <c r="F365">
        <v>63.96</v>
      </c>
      <c r="G365">
        <v>79.88</v>
      </c>
    </row>
    <row r="366" spans="1:7">
      <c r="A366" t="s">
        <v>2434</v>
      </c>
      <c r="B366" t="s">
        <v>2435</v>
      </c>
      <c r="C366">
        <v>2735733270.4</v>
      </c>
      <c r="D366">
        <v>60.34</v>
      </c>
      <c r="E366">
        <v>6.12</v>
      </c>
      <c r="F366">
        <v>0</v>
      </c>
      <c r="G366">
        <v>66.46</v>
      </c>
    </row>
    <row r="367" spans="1:7">
      <c r="A367" t="s">
        <v>2436</v>
      </c>
      <c r="B367" t="s">
        <v>2437</v>
      </c>
      <c r="C367">
        <v>2288160000</v>
      </c>
      <c r="D367">
        <v>3</v>
      </c>
      <c r="E367">
        <v>0.46</v>
      </c>
      <c r="F367">
        <v>53.15</v>
      </c>
      <c r="G367">
        <v>56.61</v>
      </c>
    </row>
    <row r="368" spans="1:7">
      <c r="A368" t="s">
        <v>441</v>
      </c>
      <c r="B368" t="s">
        <v>442</v>
      </c>
      <c r="C368">
        <v>2247186240</v>
      </c>
      <c r="D368">
        <v>42.86</v>
      </c>
      <c r="E368">
        <v>0</v>
      </c>
      <c r="F368">
        <v>28.7</v>
      </c>
      <c r="G368">
        <v>71.56</v>
      </c>
    </row>
    <row r="369" spans="1:7">
      <c r="A369" t="s">
        <v>1463</v>
      </c>
      <c r="B369" t="s">
        <v>1464</v>
      </c>
      <c r="C369">
        <v>1862293337.81</v>
      </c>
      <c r="D369">
        <v>36.46</v>
      </c>
      <c r="E369">
        <v>17.67</v>
      </c>
      <c r="F369">
        <v>23.01</v>
      </c>
      <c r="G369">
        <v>77.14</v>
      </c>
    </row>
    <row r="370" spans="1:7">
      <c r="A370" t="s">
        <v>2438</v>
      </c>
      <c r="B370" t="s">
        <v>2439</v>
      </c>
      <c r="C370">
        <v>1976309160</v>
      </c>
      <c r="D370">
        <v>51.9</v>
      </c>
      <c r="E370">
        <v>4.17</v>
      </c>
      <c r="F370">
        <v>9.03</v>
      </c>
      <c r="G370">
        <v>65.1</v>
      </c>
    </row>
    <row r="371" spans="1:7">
      <c r="A371" t="s">
        <v>2440</v>
      </c>
      <c r="B371" t="s">
        <v>2441</v>
      </c>
      <c r="C371">
        <v>2183590395.78</v>
      </c>
      <c r="D371">
        <v>20.27</v>
      </c>
      <c r="E371">
        <v>2.28</v>
      </c>
      <c r="F371">
        <v>41.67</v>
      </c>
      <c r="G371">
        <v>64.22</v>
      </c>
    </row>
    <row r="372" spans="1:7">
      <c r="A372" t="s">
        <v>2442</v>
      </c>
      <c r="B372" t="s">
        <v>2443</v>
      </c>
      <c r="C372">
        <v>1723378800</v>
      </c>
      <c r="D372">
        <v>52.38</v>
      </c>
      <c r="E372">
        <v>0.68</v>
      </c>
      <c r="F372">
        <v>23.48</v>
      </c>
      <c r="G372">
        <v>76.54</v>
      </c>
    </row>
    <row r="373" spans="1:7">
      <c r="A373" t="s">
        <v>937</v>
      </c>
      <c r="B373" t="s">
        <v>938</v>
      </c>
      <c r="C373">
        <v>1237146373.4</v>
      </c>
      <c r="D373">
        <v>28.82</v>
      </c>
      <c r="E373">
        <v>0.62</v>
      </c>
      <c r="F373">
        <v>19.26</v>
      </c>
      <c r="G373">
        <v>48.7</v>
      </c>
    </row>
    <row r="374" spans="1:7">
      <c r="A374" t="s">
        <v>1303</v>
      </c>
      <c r="B374" t="s">
        <v>1304</v>
      </c>
      <c r="C374">
        <v>765179200</v>
      </c>
      <c r="D374">
        <v>17.58</v>
      </c>
      <c r="E374">
        <v>0</v>
      </c>
      <c r="F374">
        <v>6.59</v>
      </c>
      <c r="G374">
        <v>24.17</v>
      </c>
    </row>
    <row r="375" spans="1:7">
      <c r="A375" t="s">
        <v>1427</v>
      </c>
      <c r="B375" t="s">
        <v>1428</v>
      </c>
      <c r="C375">
        <v>1590744000</v>
      </c>
      <c r="D375">
        <v>0</v>
      </c>
      <c r="E375">
        <v>0</v>
      </c>
      <c r="F375">
        <v>40.79</v>
      </c>
      <c r="G375">
        <v>40.79</v>
      </c>
    </row>
    <row r="376" spans="1:7">
      <c r="A376" t="s">
        <v>2444</v>
      </c>
      <c r="B376" t="s">
        <v>2445</v>
      </c>
      <c r="C376">
        <v>2316048000</v>
      </c>
      <c r="D376">
        <v>68.29</v>
      </c>
      <c r="E376">
        <v>4.07</v>
      </c>
      <c r="F376">
        <v>1.92</v>
      </c>
      <c r="G376">
        <v>74.28</v>
      </c>
    </row>
    <row r="377" spans="1:7">
      <c r="A377" t="s">
        <v>2446</v>
      </c>
      <c r="B377" t="s">
        <v>2447</v>
      </c>
      <c r="C377">
        <v>2225300000</v>
      </c>
      <c r="D377">
        <v>8.58</v>
      </c>
      <c r="E377">
        <v>50.03</v>
      </c>
      <c r="F377">
        <v>4.65</v>
      </c>
      <c r="G377">
        <v>63.26</v>
      </c>
    </row>
    <row r="378" spans="1:7">
      <c r="A378" t="s">
        <v>2448</v>
      </c>
      <c r="B378" t="s">
        <v>2449</v>
      </c>
      <c r="C378">
        <v>2783365344.45</v>
      </c>
      <c r="D378">
        <v>71.29</v>
      </c>
      <c r="E378">
        <v>11.99</v>
      </c>
      <c r="F378">
        <v>0.61</v>
      </c>
      <c r="G378">
        <v>83.89</v>
      </c>
    </row>
    <row r="379" spans="1:7">
      <c r="A379" t="s">
        <v>1923</v>
      </c>
      <c r="B379" t="s">
        <v>1924</v>
      </c>
      <c r="C379">
        <v>1631596283.1</v>
      </c>
      <c r="D379">
        <v>26.53</v>
      </c>
      <c r="E379">
        <v>0.66</v>
      </c>
      <c r="F379">
        <v>4.42</v>
      </c>
      <c r="G379">
        <v>31.61</v>
      </c>
    </row>
    <row r="380" spans="1:7">
      <c r="A380" t="s">
        <v>2450</v>
      </c>
      <c r="B380" t="s">
        <v>2451</v>
      </c>
      <c r="C380">
        <v>2610328884.36</v>
      </c>
      <c r="D380">
        <v>0</v>
      </c>
      <c r="E380">
        <v>10.19</v>
      </c>
      <c r="F380">
        <v>22.74</v>
      </c>
      <c r="G380">
        <v>32.93</v>
      </c>
    </row>
    <row r="381" spans="1:7">
      <c r="A381" t="s">
        <v>2452</v>
      </c>
      <c r="B381" t="s">
        <v>2453</v>
      </c>
      <c r="C381">
        <v>2724480000</v>
      </c>
      <c r="D381">
        <v>59.6</v>
      </c>
      <c r="E381">
        <v>2.56</v>
      </c>
      <c r="F381">
        <v>0.41</v>
      </c>
      <c r="G381">
        <v>62.57</v>
      </c>
    </row>
    <row r="382" spans="1:7">
      <c r="A382" t="s">
        <v>2454</v>
      </c>
      <c r="B382" t="s">
        <v>2455</v>
      </c>
      <c r="C382">
        <v>2723136250</v>
      </c>
      <c r="D382">
        <v>0</v>
      </c>
      <c r="E382">
        <v>0.55</v>
      </c>
      <c r="F382">
        <v>44.55</v>
      </c>
      <c r="G382">
        <v>45.1</v>
      </c>
    </row>
    <row r="383" spans="1:7">
      <c r="A383" t="s">
        <v>1843</v>
      </c>
      <c r="B383" t="s">
        <v>1844</v>
      </c>
      <c r="C383">
        <v>1288584200</v>
      </c>
      <c r="D383">
        <v>31.94</v>
      </c>
      <c r="E383">
        <v>0</v>
      </c>
      <c r="F383">
        <v>11.9</v>
      </c>
      <c r="G383">
        <v>43.84</v>
      </c>
    </row>
    <row r="384" spans="1:7">
      <c r="A384" t="s">
        <v>1237</v>
      </c>
      <c r="B384" t="s">
        <v>1238</v>
      </c>
      <c r="C384">
        <v>2106480000</v>
      </c>
      <c r="D384">
        <v>0</v>
      </c>
      <c r="E384">
        <v>43.24</v>
      </c>
      <c r="F384">
        <v>34.06</v>
      </c>
      <c r="G384">
        <v>77.3</v>
      </c>
    </row>
    <row r="385" spans="1:7">
      <c r="A385" t="s">
        <v>1223</v>
      </c>
      <c r="B385" t="s">
        <v>1224</v>
      </c>
      <c r="C385">
        <v>1231062562.38</v>
      </c>
      <c r="D385">
        <v>0</v>
      </c>
      <c r="E385">
        <v>0</v>
      </c>
      <c r="F385">
        <v>47.32</v>
      </c>
      <c r="G385">
        <v>47.32</v>
      </c>
    </row>
    <row r="386" spans="1:7">
      <c r="A386" t="s">
        <v>2456</v>
      </c>
      <c r="B386" t="s">
        <v>2457</v>
      </c>
      <c r="C386">
        <v>2043546965.76</v>
      </c>
      <c r="D386">
        <v>27.17</v>
      </c>
      <c r="E386">
        <v>0</v>
      </c>
      <c r="F386">
        <v>18.61</v>
      </c>
      <c r="G386">
        <v>45.78</v>
      </c>
    </row>
    <row r="387" spans="1:7">
      <c r="A387" t="s">
        <v>2458</v>
      </c>
      <c r="B387" t="s">
        <v>2459</v>
      </c>
      <c r="C387">
        <v>2883172572.33</v>
      </c>
      <c r="D387">
        <v>0.96</v>
      </c>
      <c r="E387">
        <v>1.76</v>
      </c>
      <c r="F387">
        <v>47.24</v>
      </c>
      <c r="G387">
        <v>49.96</v>
      </c>
    </row>
    <row r="388" spans="1:7">
      <c r="A388" t="s">
        <v>613</v>
      </c>
      <c r="B388" t="s">
        <v>614</v>
      </c>
      <c r="C388">
        <v>1312404716</v>
      </c>
      <c r="D388">
        <v>10.86</v>
      </c>
      <c r="E388">
        <v>22.35</v>
      </c>
      <c r="F388">
        <v>15.35</v>
      </c>
      <c r="G388">
        <v>48.56</v>
      </c>
    </row>
    <row r="389" spans="1:7">
      <c r="A389" t="s">
        <v>1759</v>
      </c>
      <c r="B389" t="s">
        <v>1760</v>
      </c>
      <c r="C389">
        <v>1766702250</v>
      </c>
      <c r="D389">
        <v>55.09</v>
      </c>
      <c r="E389">
        <v>0</v>
      </c>
      <c r="F389">
        <v>7.56</v>
      </c>
      <c r="G389">
        <v>62.65</v>
      </c>
    </row>
    <row r="390" spans="1:7">
      <c r="A390" t="s">
        <v>147</v>
      </c>
      <c r="B390" t="s">
        <v>148</v>
      </c>
      <c r="C390">
        <v>496362300</v>
      </c>
      <c r="D390">
        <v>53.83</v>
      </c>
      <c r="E390">
        <v>0</v>
      </c>
      <c r="F390">
        <v>19.52</v>
      </c>
      <c r="G390">
        <v>73.35</v>
      </c>
    </row>
    <row r="391" spans="1:7">
      <c r="A391" t="s">
        <v>1173</v>
      </c>
      <c r="B391" t="s">
        <v>1174</v>
      </c>
      <c r="C391">
        <v>1866767992.6</v>
      </c>
      <c r="D391">
        <v>0</v>
      </c>
      <c r="E391">
        <v>0</v>
      </c>
      <c r="F391">
        <v>40.93</v>
      </c>
      <c r="G391">
        <v>40.93</v>
      </c>
    </row>
    <row r="392" spans="1:7">
      <c r="A392" t="s">
        <v>2460</v>
      </c>
      <c r="B392" t="s">
        <v>2461</v>
      </c>
      <c r="C392">
        <v>2531480196</v>
      </c>
      <c r="D392">
        <v>31.44</v>
      </c>
      <c r="E392">
        <v>0</v>
      </c>
      <c r="F392">
        <v>43.56</v>
      </c>
      <c r="G392">
        <v>75</v>
      </c>
    </row>
    <row r="393" spans="1:7">
      <c r="A393" t="s">
        <v>2462</v>
      </c>
      <c r="B393" t="s">
        <v>2463</v>
      </c>
      <c r="C393">
        <v>2905289606.92</v>
      </c>
      <c r="D393">
        <v>34.28</v>
      </c>
      <c r="E393">
        <v>0</v>
      </c>
      <c r="F393">
        <v>24.28</v>
      </c>
      <c r="G393">
        <v>58.56</v>
      </c>
    </row>
    <row r="394" spans="1:7">
      <c r="A394" t="s">
        <v>2464</v>
      </c>
      <c r="B394" t="s">
        <v>2465</v>
      </c>
      <c r="C394">
        <v>2055526200</v>
      </c>
      <c r="D394">
        <v>5.32</v>
      </c>
      <c r="E394">
        <v>0</v>
      </c>
      <c r="F394">
        <v>45.92</v>
      </c>
      <c r="G394">
        <v>51.24</v>
      </c>
    </row>
    <row r="395" spans="1:7">
      <c r="A395" t="s">
        <v>2466</v>
      </c>
      <c r="B395" t="s">
        <v>2467</v>
      </c>
      <c r="C395">
        <v>2201858216.19</v>
      </c>
      <c r="D395">
        <v>42.62</v>
      </c>
      <c r="E395">
        <v>0</v>
      </c>
      <c r="F395">
        <v>23.18</v>
      </c>
      <c r="G395">
        <v>65.8</v>
      </c>
    </row>
    <row r="396" spans="1:7">
      <c r="A396" t="s">
        <v>2468</v>
      </c>
      <c r="B396" t="s">
        <v>2469</v>
      </c>
      <c r="C396">
        <v>2349443738.16</v>
      </c>
      <c r="D396">
        <v>0.28</v>
      </c>
      <c r="E396">
        <v>12.45</v>
      </c>
      <c r="F396">
        <v>34.62</v>
      </c>
      <c r="G396">
        <v>47.35</v>
      </c>
    </row>
    <row r="397" spans="1:7">
      <c r="A397" t="s">
        <v>2470</v>
      </c>
      <c r="B397" t="s">
        <v>2471</v>
      </c>
      <c r="C397">
        <v>2084560755.83</v>
      </c>
      <c r="D397">
        <v>25.48</v>
      </c>
      <c r="E397">
        <v>2.88</v>
      </c>
      <c r="F397">
        <v>9.84</v>
      </c>
      <c r="G397">
        <v>38.2</v>
      </c>
    </row>
    <row r="398" spans="1:7">
      <c r="A398" t="s">
        <v>1485</v>
      </c>
      <c r="B398" t="s">
        <v>1486</v>
      </c>
      <c r="C398">
        <v>895735529</v>
      </c>
      <c r="D398">
        <v>43.25</v>
      </c>
      <c r="E398">
        <v>1.1</v>
      </c>
      <c r="F398">
        <v>10.49</v>
      </c>
      <c r="G398">
        <v>54.84</v>
      </c>
    </row>
    <row r="399" spans="1:7">
      <c r="A399" t="s">
        <v>2472</v>
      </c>
      <c r="B399" t="s">
        <v>2473</v>
      </c>
      <c r="C399">
        <v>2558134839.68</v>
      </c>
      <c r="D399">
        <v>0.86</v>
      </c>
      <c r="E399">
        <v>0</v>
      </c>
      <c r="F399">
        <v>37.29</v>
      </c>
      <c r="G399">
        <v>38.15</v>
      </c>
    </row>
    <row r="400" spans="1:7">
      <c r="A400" t="s">
        <v>2474</v>
      </c>
      <c r="B400" t="s">
        <v>2475</v>
      </c>
      <c r="C400">
        <v>1408252091.84</v>
      </c>
      <c r="D400">
        <v>0</v>
      </c>
      <c r="E400">
        <v>0</v>
      </c>
      <c r="F400">
        <v>54.67</v>
      </c>
      <c r="G400">
        <v>54.67</v>
      </c>
    </row>
    <row r="401" spans="1:7">
      <c r="A401" t="s">
        <v>2476</v>
      </c>
      <c r="B401" t="s">
        <v>2477</v>
      </c>
      <c r="C401">
        <v>2730671950.16</v>
      </c>
      <c r="D401">
        <v>0.49</v>
      </c>
      <c r="E401">
        <v>0.7</v>
      </c>
      <c r="F401">
        <v>54.56</v>
      </c>
      <c r="G401">
        <v>55.75</v>
      </c>
    </row>
    <row r="402" spans="1:7">
      <c r="A402" t="s">
        <v>2478</v>
      </c>
      <c r="B402" t="s">
        <v>2479</v>
      </c>
      <c r="C402">
        <v>2598000000</v>
      </c>
      <c r="D402">
        <v>4.81</v>
      </c>
      <c r="E402">
        <v>0</v>
      </c>
      <c r="F402">
        <v>70.99</v>
      </c>
      <c r="G402">
        <v>75.8</v>
      </c>
    </row>
    <row r="403" spans="1:7">
      <c r="A403" t="s">
        <v>177</v>
      </c>
      <c r="B403" t="s">
        <v>178</v>
      </c>
      <c r="C403">
        <v>1345409568</v>
      </c>
      <c r="D403">
        <v>0</v>
      </c>
      <c r="E403">
        <v>30.52</v>
      </c>
      <c r="F403">
        <v>36.86</v>
      </c>
      <c r="G403">
        <v>67.38</v>
      </c>
    </row>
    <row r="404" spans="1:7">
      <c r="A404" t="s">
        <v>1929</v>
      </c>
      <c r="B404" t="s">
        <v>1930</v>
      </c>
      <c r="C404">
        <v>1267993860</v>
      </c>
      <c r="D404">
        <v>41.82</v>
      </c>
      <c r="E404">
        <v>0</v>
      </c>
      <c r="F404">
        <v>3.43</v>
      </c>
      <c r="G404">
        <v>45.25</v>
      </c>
    </row>
    <row r="405" spans="1:7">
      <c r="A405" t="s">
        <v>1575</v>
      </c>
      <c r="B405" t="s">
        <v>1576</v>
      </c>
      <c r="C405">
        <v>1377663837.42</v>
      </c>
      <c r="D405">
        <v>28.99</v>
      </c>
      <c r="E405">
        <v>2.04</v>
      </c>
      <c r="F405">
        <v>3.89</v>
      </c>
      <c r="G405">
        <v>34.92</v>
      </c>
    </row>
    <row r="406" spans="1:7">
      <c r="A406" t="s">
        <v>2480</v>
      </c>
      <c r="B406" t="s">
        <v>2481</v>
      </c>
      <c r="C406">
        <v>2156049843.82</v>
      </c>
      <c r="D406">
        <v>26.1</v>
      </c>
      <c r="E406">
        <v>0</v>
      </c>
      <c r="F406">
        <v>2.21</v>
      </c>
      <c r="G406">
        <v>28.31</v>
      </c>
    </row>
    <row r="407" spans="1:7">
      <c r="A407" t="s">
        <v>1049</v>
      </c>
      <c r="B407" t="s">
        <v>1050</v>
      </c>
      <c r="C407">
        <v>1333277120</v>
      </c>
      <c r="D407">
        <v>31.69</v>
      </c>
      <c r="E407">
        <v>1.07</v>
      </c>
      <c r="F407">
        <v>6.96</v>
      </c>
      <c r="G407">
        <v>39.72</v>
      </c>
    </row>
    <row r="408" spans="1:7">
      <c r="A408" t="s">
        <v>1063</v>
      </c>
      <c r="B408" t="s">
        <v>1064</v>
      </c>
      <c r="C408">
        <v>1724000000</v>
      </c>
      <c r="D408">
        <v>26</v>
      </c>
      <c r="E408">
        <v>1.07</v>
      </c>
      <c r="F408">
        <v>11.31</v>
      </c>
      <c r="G408">
        <v>38.38</v>
      </c>
    </row>
    <row r="409" spans="1:7">
      <c r="A409" t="s">
        <v>2482</v>
      </c>
      <c r="B409" t="s">
        <v>2483</v>
      </c>
      <c r="C409">
        <v>1842340000</v>
      </c>
      <c r="D409">
        <v>2.51</v>
      </c>
      <c r="E409">
        <v>0</v>
      </c>
      <c r="F409">
        <v>71.05</v>
      </c>
      <c r="G409">
        <v>73.56</v>
      </c>
    </row>
    <row r="410" spans="1:7">
      <c r="A410" t="s">
        <v>2484</v>
      </c>
      <c r="B410" t="s">
        <v>2485</v>
      </c>
      <c r="C410">
        <v>2900183513.5</v>
      </c>
      <c r="D410">
        <v>26.28</v>
      </c>
      <c r="E410">
        <v>1.28</v>
      </c>
      <c r="F410">
        <v>9.23</v>
      </c>
      <c r="G410">
        <v>36.79</v>
      </c>
    </row>
    <row r="411" spans="1:7">
      <c r="A411" t="s">
        <v>487</v>
      </c>
      <c r="B411" t="s">
        <v>488</v>
      </c>
      <c r="C411">
        <v>1038282700</v>
      </c>
      <c r="D411">
        <v>0</v>
      </c>
      <c r="E411">
        <v>2.51</v>
      </c>
      <c r="F411">
        <v>57.92</v>
      </c>
      <c r="G411">
        <v>60.43</v>
      </c>
    </row>
    <row r="412" spans="1:7">
      <c r="A412" t="s">
        <v>1205</v>
      </c>
      <c r="B412" t="s">
        <v>1206</v>
      </c>
      <c r="C412">
        <v>1068680700</v>
      </c>
      <c r="D412">
        <v>33.64</v>
      </c>
      <c r="E412">
        <v>3.83</v>
      </c>
      <c r="F412">
        <v>10.75</v>
      </c>
      <c r="G412">
        <v>48.22</v>
      </c>
    </row>
    <row r="413" spans="1:7">
      <c r="A413" t="s">
        <v>571</v>
      </c>
      <c r="B413" t="s">
        <v>572</v>
      </c>
      <c r="C413">
        <v>1316000080</v>
      </c>
      <c r="D413">
        <v>5.67</v>
      </c>
      <c r="E413">
        <v>2.07</v>
      </c>
      <c r="F413">
        <v>47.32</v>
      </c>
      <c r="G413">
        <v>55.06</v>
      </c>
    </row>
    <row r="414" spans="1:7">
      <c r="A414" t="s">
        <v>1321</v>
      </c>
      <c r="B414" t="s">
        <v>1322</v>
      </c>
      <c r="C414">
        <v>1280862896.22</v>
      </c>
      <c r="D414">
        <v>16.09</v>
      </c>
      <c r="E414">
        <v>27.41</v>
      </c>
      <c r="F414">
        <v>14.16</v>
      </c>
      <c r="G414">
        <v>57.66</v>
      </c>
    </row>
    <row r="415" spans="1:7">
      <c r="A415" t="s">
        <v>719</v>
      </c>
      <c r="B415" t="s">
        <v>720</v>
      </c>
      <c r="C415">
        <v>2761798510.99</v>
      </c>
      <c r="D415">
        <v>51.56</v>
      </c>
      <c r="E415">
        <v>4.87</v>
      </c>
      <c r="F415">
        <v>21.83</v>
      </c>
      <c r="G415">
        <v>78.26</v>
      </c>
    </row>
    <row r="416" spans="1:7">
      <c r="A416" t="s">
        <v>19</v>
      </c>
      <c r="B416" t="s">
        <v>20</v>
      </c>
      <c r="C416">
        <v>1786578360</v>
      </c>
      <c r="D416">
        <v>40.89</v>
      </c>
      <c r="E416">
        <v>0</v>
      </c>
      <c r="F416">
        <v>18.68</v>
      </c>
      <c r="G416">
        <v>59.57</v>
      </c>
    </row>
    <row r="417" spans="1:7">
      <c r="A417" t="s">
        <v>925</v>
      </c>
      <c r="B417" t="s">
        <v>926</v>
      </c>
      <c r="C417">
        <v>2226111580</v>
      </c>
      <c r="D417">
        <v>0</v>
      </c>
      <c r="E417">
        <v>68.07</v>
      </c>
      <c r="F417">
        <v>6.3</v>
      </c>
      <c r="G417">
        <v>74.37</v>
      </c>
    </row>
    <row r="418" spans="1:7">
      <c r="A418" t="s">
        <v>1465</v>
      </c>
      <c r="B418" t="s">
        <v>1466</v>
      </c>
      <c r="C418">
        <v>2886776005.41</v>
      </c>
      <c r="D418">
        <v>40.25</v>
      </c>
      <c r="E418">
        <v>16.68</v>
      </c>
      <c r="F418">
        <v>15.06</v>
      </c>
      <c r="G418">
        <v>71.99</v>
      </c>
    </row>
    <row r="419" spans="1:7">
      <c r="A419" t="s">
        <v>2486</v>
      </c>
      <c r="B419" t="s">
        <v>2487</v>
      </c>
      <c r="C419">
        <v>2423704093.86</v>
      </c>
      <c r="D419">
        <v>4.31</v>
      </c>
      <c r="E419">
        <v>0</v>
      </c>
      <c r="F419">
        <v>26.88</v>
      </c>
      <c r="G419">
        <v>31.19</v>
      </c>
    </row>
    <row r="420" spans="1:7">
      <c r="A420" t="s">
        <v>77</v>
      </c>
      <c r="B420" t="s">
        <v>78</v>
      </c>
      <c r="C420">
        <v>655897375.77</v>
      </c>
      <c r="D420">
        <v>27.5</v>
      </c>
      <c r="E420">
        <v>19.01</v>
      </c>
      <c r="F420">
        <v>7.4</v>
      </c>
      <c r="G420">
        <v>53.91</v>
      </c>
    </row>
    <row r="421" spans="1:7">
      <c r="A421" t="s">
        <v>807</v>
      </c>
      <c r="B421" t="s">
        <v>808</v>
      </c>
      <c r="C421">
        <v>2228423601.45</v>
      </c>
      <c r="D421">
        <v>8.75</v>
      </c>
      <c r="E421">
        <v>4.01</v>
      </c>
      <c r="F421">
        <v>31.12</v>
      </c>
      <c r="G421">
        <v>43.88</v>
      </c>
    </row>
    <row r="422" spans="1:7">
      <c r="A422" t="s">
        <v>161</v>
      </c>
      <c r="B422" t="s">
        <v>162</v>
      </c>
      <c r="C422">
        <v>2214567716</v>
      </c>
      <c r="D422">
        <v>31</v>
      </c>
      <c r="E422">
        <v>0.9</v>
      </c>
      <c r="F422">
        <v>8.65</v>
      </c>
      <c r="G422">
        <v>40.55</v>
      </c>
    </row>
    <row r="423" spans="1:7">
      <c r="A423" t="s">
        <v>2488</v>
      </c>
      <c r="B423" t="s">
        <v>2489</v>
      </c>
      <c r="C423">
        <v>2680511022</v>
      </c>
      <c r="D423">
        <v>55.29</v>
      </c>
      <c r="E423">
        <v>0.33</v>
      </c>
      <c r="F423">
        <v>5.17</v>
      </c>
      <c r="G423">
        <v>60.79</v>
      </c>
    </row>
    <row r="424" spans="1:7">
      <c r="A424" t="s">
        <v>2490</v>
      </c>
      <c r="B424" t="s">
        <v>2491</v>
      </c>
      <c r="C424">
        <v>2551916260.62</v>
      </c>
      <c r="D424">
        <v>37.39</v>
      </c>
      <c r="E424">
        <v>5.55</v>
      </c>
      <c r="F424">
        <v>0.73</v>
      </c>
      <c r="G424">
        <v>43.67</v>
      </c>
    </row>
    <row r="425" spans="1:7">
      <c r="A425" t="s">
        <v>2492</v>
      </c>
      <c r="B425" t="s">
        <v>2493</v>
      </c>
      <c r="C425">
        <v>1904000000</v>
      </c>
      <c r="D425">
        <v>37.49</v>
      </c>
      <c r="E425">
        <v>0.4</v>
      </c>
      <c r="F425">
        <v>2.59</v>
      </c>
      <c r="G425">
        <v>40.48</v>
      </c>
    </row>
    <row r="426" spans="1:7">
      <c r="A426" t="s">
        <v>481</v>
      </c>
      <c r="B426" t="s">
        <v>482</v>
      </c>
      <c r="C426">
        <v>1719962381.17</v>
      </c>
      <c r="D426">
        <v>45.19</v>
      </c>
      <c r="E426">
        <v>0.62</v>
      </c>
      <c r="F426">
        <v>1.49</v>
      </c>
      <c r="G426">
        <v>47.3</v>
      </c>
    </row>
    <row r="427" spans="1:7">
      <c r="A427" t="s">
        <v>2494</v>
      </c>
      <c r="B427" t="s">
        <v>2495</v>
      </c>
      <c r="C427">
        <v>2774456760.1</v>
      </c>
      <c r="D427">
        <v>29.44</v>
      </c>
      <c r="E427">
        <v>0.18</v>
      </c>
      <c r="F427">
        <v>45.05</v>
      </c>
      <c r="G427">
        <v>74.67</v>
      </c>
    </row>
    <row r="428" spans="1:7">
      <c r="A428" t="s">
        <v>1475</v>
      </c>
      <c r="B428" t="s">
        <v>1476</v>
      </c>
      <c r="C428">
        <v>1915421663.52</v>
      </c>
      <c r="D428">
        <v>56.83</v>
      </c>
      <c r="E428">
        <v>1.95</v>
      </c>
      <c r="F428">
        <v>2.69</v>
      </c>
      <c r="G428">
        <v>61.47</v>
      </c>
    </row>
    <row r="429" spans="1:7">
      <c r="A429" t="s">
        <v>1447</v>
      </c>
      <c r="B429" t="s">
        <v>1448</v>
      </c>
      <c r="C429">
        <v>1716434104</v>
      </c>
      <c r="D429">
        <v>0</v>
      </c>
      <c r="E429">
        <v>4.73</v>
      </c>
      <c r="F429">
        <v>23.59</v>
      </c>
      <c r="G429">
        <v>28.32</v>
      </c>
    </row>
    <row r="430" spans="1:7">
      <c r="A430" t="s">
        <v>2496</v>
      </c>
      <c r="B430" t="s">
        <v>2497</v>
      </c>
      <c r="C430">
        <v>1725881220.41</v>
      </c>
      <c r="D430">
        <v>69.18</v>
      </c>
      <c r="E430">
        <v>0.34</v>
      </c>
      <c r="F430">
        <v>6.84</v>
      </c>
      <c r="G430">
        <v>76.36</v>
      </c>
    </row>
    <row r="431" spans="1:7">
      <c r="A431" t="s">
        <v>1053</v>
      </c>
      <c r="B431" t="s">
        <v>1054</v>
      </c>
      <c r="C431">
        <v>2096220000</v>
      </c>
      <c r="D431">
        <v>1.03</v>
      </c>
      <c r="E431">
        <v>3.97</v>
      </c>
      <c r="F431">
        <v>67.94</v>
      </c>
      <c r="G431">
        <v>72.94</v>
      </c>
    </row>
    <row r="432" spans="1:7">
      <c r="A432" t="s">
        <v>1217</v>
      </c>
      <c r="B432" t="s">
        <v>1218</v>
      </c>
      <c r="C432">
        <v>1457400000</v>
      </c>
      <c r="D432">
        <v>29.99</v>
      </c>
      <c r="E432">
        <v>0</v>
      </c>
      <c r="F432">
        <v>37.94</v>
      </c>
      <c r="G432">
        <v>67.93</v>
      </c>
    </row>
    <row r="433" spans="1:7">
      <c r="A433" t="s">
        <v>2498</v>
      </c>
      <c r="B433" t="s">
        <v>2499</v>
      </c>
      <c r="C433">
        <v>1560437031.6</v>
      </c>
      <c r="D433">
        <v>0</v>
      </c>
      <c r="E433">
        <v>0</v>
      </c>
      <c r="F433">
        <v>60.21</v>
      </c>
      <c r="G433">
        <v>60.21</v>
      </c>
    </row>
    <row r="434" spans="1:7">
      <c r="A434" t="s">
        <v>271</v>
      </c>
      <c r="B434" t="s">
        <v>272</v>
      </c>
      <c r="C434">
        <v>1750320000</v>
      </c>
      <c r="D434">
        <v>0</v>
      </c>
      <c r="E434">
        <v>0</v>
      </c>
      <c r="F434">
        <v>58.58</v>
      </c>
      <c r="G434">
        <v>58.58</v>
      </c>
    </row>
    <row r="435" spans="1:7">
      <c r="A435" t="s">
        <v>2500</v>
      </c>
      <c r="B435" t="s">
        <v>2501</v>
      </c>
      <c r="C435">
        <v>1371565440</v>
      </c>
      <c r="D435">
        <v>60.46</v>
      </c>
      <c r="E435">
        <v>0</v>
      </c>
      <c r="F435">
        <v>7.81</v>
      </c>
      <c r="G435">
        <v>68.27</v>
      </c>
    </row>
    <row r="436" spans="1:7">
      <c r="A436" t="s">
        <v>1813</v>
      </c>
      <c r="B436" t="s">
        <v>1814</v>
      </c>
      <c r="C436">
        <v>1889499840</v>
      </c>
      <c r="D436">
        <v>26.55</v>
      </c>
      <c r="E436">
        <v>1</v>
      </c>
      <c r="F436">
        <v>5.65</v>
      </c>
      <c r="G436">
        <v>33.2</v>
      </c>
    </row>
    <row r="437" spans="1:7">
      <c r="A437" t="s">
        <v>1953</v>
      </c>
      <c r="B437" t="s">
        <v>1954</v>
      </c>
      <c r="C437">
        <v>1190273725.76</v>
      </c>
      <c r="D437">
        <v>44.45</v>
      </c>
      <c r="E437">
        <v>0</v>
      </c>
      <c r="F437">
        <v>7.16</v>
      </c>
      <c r="G437">
        <v>51.61</v>
      </c>
    </row>
    <row r="438" spans="1:7">
      <c r="A438" t="s">
        <v>2502</v>
      </c>
      <c r="B438" t="s">
        <v>2503</v>
      </c>
      <c r="C438">
        <v>2628895632</v>
      </c>
      <c r="D438">
        <v>42.77</v>
      </c>
      <c r="E438">
        <v>0</v>
      </c>
      <c r="F438">
        <v>9.23</v>
      </c>
      <c r="G438">
        <v>52</v>
      </c>
    </row>
    <row r="439" spans="1:7">
      <c r="A439" t="s">
        <v>731</v>
      </c>
      <c r="B439" t="s">
        <v>732</v>
      </c>
      <c r="C439">
        <v>1080885607.23</v>
      </c>
      <c r="D439">
        <v>0</v>
      </c>
      <c r="E439">
        <v>0</v>
      </c>
      <c r="F439">
        <v>50.8359</v>
      </c>
      <c r="G439">
        <v>50.8359</v>
      </c>
    </row>
    <row r="440" spans="1:7">
      <c r="A440" t="s">
        <v>789</v>
      </c>
      <c r="B440" t="s">
        <v>790</v>
      </c>
      <c r="C440">
        <v>2096737822.66</v>
      </c>
      <c r="D440">
        <v>1.35</v>
      </c>
      <c r="E440">
        <v>0</v>
      </c>
      <c r="F440">
        <v>38.56</v>
      </c>
      <c r="G440">
        <v>39.91</v>
      </c>
    </row>
    <row r="441" spans="1:7">
      <c r="A441" t="s">
        <v>275</v>
      </c>
      <c r="B441" t="s">
        <v>276</v>
      </c>
      <c r="C441">
        <v>1404264523.1</v>
      </c>
      <c r="D441">
        <v>2.24</v>
      </c>
      <c r="E441">
        <v>1.58</v>
      </c>
      <c r="F441">
        <v>53.75</v>
      </c>
      <c r="G441">
        <v>57.57</v>
      </c>
    </row>
    <row r="442" spans="1:7">
      <c r="A442" t="s">
        <v>947</v>
      </c>
      <c r="B442" t="s">
        <v>948</v>
      </c>
      <c r="C442">
        <v>2436917508.75</v>
      </c>
      <c r="D442">
        <v>0</v>
      </c>
      <c r="E442">
        <v>5.78</v>
      </c>
      <c r="F442">
        <v>46.83</v>
      </c>
      <c r="G442">
        <v>52.61</v>
      </c>
    </row>
    <row r="443" spans="1:7">
      <c r="A443" t="s">
        <v>225</v>
      </c>
      <c r="B443" t="s">
        <v>226</v>
      </c>
      <c r="C443">
        <v>1344113077.85</v>
      </c>
      <c r="D443">
        <v>5.39</v>
      </c>
      <c r="E443">
        <v>2.81</v>
      </c>
      <c r="F443">
        <v>36.16</v>
      </c>
      <c r="G443">
        <v>44.36</v>
      </c>
    </row>
    <row r="444" spans="1:7">
      <c r="A444" t="s">
        <v>407</v>
      </c>
      <c r="B444" t="s">
        <v>408</v>
      </c>
      <c r="C444">
        <v>2843200000</v>
      </c>
      <c r="D444">
        <v>0</v>
      </c>
      <c r="E444">
        <v>4</v>
      </c>
      <c r="F444">
        <v>49.25</v>
      </c>
      <c r="G444">
        <v>53.25</v>
      </c>
    </row>
    <row r="445" spans="1:7">
      <c r="A445" t="s">
        <v>1387</v>
      </c>
      <c r="B445" t="s">
        <v>1388</v>
      </c>
      <c r="C445">
        <v>1179992089.41</v>
      </c>
      <c r="D445">
        <v>33.38</v>
      </c>
      <c r="E445">
        <v>0</v>
      </c>
      <c r="F445">
        <v>12.18</v>
      </c>
      <c r="G445">
        <v>45.56</v>
      </c>
    </row>
    <row r="446" spans="1:7">
      <c r="A446" t="s">
        <v>2504</v>
      </c>
      <c r="B446" t="s">
        <v>2505</v>
      </c>
      <c r="C446">
        <v>2474515243.56</v>
      </c>
      <c r="D446">
        <v>49.28</v>
      </c>
      <c r="E446">
        <v>20.41</v>
      </c>
      <c r="F446">
        <v>2.63</v>
      </c>
      <c r="G446">
        <v>72.32</v>
      </c>
    </row>
    <row r="447" spans="1:7">
      <c r="A447" t="s">
        <v>1525</v>
      </c>
      <c r="B447" t="s">
        <v>1526</v>
      </c>
      <c r="C447">
        <v>1615980000</v>
      </c>
      <c r="D447">
        <v>35.35</v>
      </c>
      <c r="E447">
        <v>0.9</v>
      </c>
      <c r="F447">
        <v>5.03</v>
      </c>
      <c r="G447">
        <v>41.28</v>
      </c>
    </row>
    <row r="448" spans="1:7">
      <c r="A448" t="s">
        <v>2506</v>
      </c>
      <c r="B448" t="s">
        <v>2507</v>
      </c>
      <c r="C448">
        <v>2320487819.38</v>
      </c>
      <c r="D448">
        <v>1.97</v>
      </c>
      <c r="E448">
        <v>1.99</v>
      </c>
      <c r="F448">
        <v>41.35</v>
      </c>
      <c r="G448">
        <v>45.31</v>
      </c>
    </row>
    <row r="449" spans="1:7">
      <c r="A449" t="s">
        <v>2508</v>
      </c>
      <c r="B449" t="s">
        <v>2509</v>
      </c>
      <c r="C449">
        <v>1728140356.72</v>
      </c>
      <c r="D449">
        <v>48.76</v>
      </c>
      <c r="E449">
        <v>0.32</v>
      </c>
      <c r="F449">
        <v>1.2</v>
      </c>
      <c r="G449">
        <v>50.28</v>
      </c>
    </row>
    <row r="450" spans="1:7">
      <c r="A450" t="s">
        <v>2510</v>
      </c>
      <c r="B450" t="s">
        <v>2511</v>
      </c>
      <c r="C450">
        <v>2797928114.49</v>
      </c>
      <c r="D450">
        <v>33.99</v>
      </c>
      <c r="E450">
        <v>0</v>
      </c>
      <c r="F450">
        <v>8.54</v>
      </c>
      <c r="G450">
        <v>42.53</v>
      </c>
    </row>
    <row r="451" spans="1:7">
      <c r="A451" t="s">
        <v>2512</v>
      </c>
      <c r="B451" t="s">
        <v>2513</v>
      </c>
      <c r="C451">
        <v>2581389961.92</v>
      </c>
      <c r="D451">
        <v>30.13</v>
      </c>
      <c r="E451">
        <v>2.88</v>
      </c>
      <c r="F451">
        <v>0</v>
      </c>
      <c r="G451">
        <v>33.01</v>
      </c>
    </row>
    <row r="452" spans="1:7">
      <c r="A452" t="s">
        <v>2514</v>
      </c>
      <c r="B452" t="s">
        <v>2515</v>
      </c>
      <c r="C452">
        <v>2704192661.3</v>
      </c>
      <c r="D452">
        <v>44.79</v>
      </c>
      <c r="E452">
        <v>1.96</v>
      </c>
      <c r="F452">
        <v>4.6</v>
      </c>
      <c r="G452">
        <v>51.35</v>
      </c>
    </row>
    <row r="453" spans="1:7">
      <c r="A453" t="s">
        <v>2516</v>
      </c>
      <c r="B453" t="s">
        <v>2517</v>
      </c>
      <c r="C453">
        <v>2785200000</v>
      </c>
      <c r="D453">
        <v>75.35</v>
      </c>
      <c r="E453">
        <v>0.81</v>
      </c>
      <c r="F453">
        <v>1.54</v>
      </c>
      <c r="G453">
        <v>77.7</v>
      </c>
    </row>
    <row r="454" spans="1:7">
      <c r="A454" t="s">
        <v>2518</v>
      </c>
      <c r="B454" t="s">
        <v>2519</v>
      </c>
      <c r="C454">
        <v>2396907259.36</v>
      </c>
      <c r="D454">
        <v>4.39</v>
      </c>
      <c r="E454">
        <v>0</v>
      </c>
      <c r="F454">
        <v>10.68</v>
      </c>
      <c r="G454">
        <v>15.07</v>
      </c>
    </row>
    <row r="455" spans="1:7">
      <c r="A455" t="s">
        <v>2520</v>
      </c>
      <c r="B455" t="s">
        <v>2521</v>
      </c>
      <c r="C455">
        <v>2729898346.56</v>
      </c>
      <c r="D455">
        <v>3.97</v>
      </c>
      <c r="E455">
        <v>0.19</v>
      </c>
      <c r="F455">
        <v>27.87</v>
      </c>
      <c r="G455">
        <v>32.03</v>
      </c>
    </row>
    <row r="456" spans="1:7">
      <c r="A456" t="s">
        <v>2522</v>
      </c>
      <c r="B456" t="s">
        <v>2523</v>
      </c>
      <c r="C456">
        <v>2346469200</v>
      </c>
      <c r="D456">
        <v>28.48</v>
      </c>
      <c r="E456">
        <v>1.06</v>
      </c>
      <c r="F456">
        <v>47.99</v>
      </c>
      <c r="G456">
        <v>77.53</v>
      </c>
    </row>
    <row r="457" spans="1:7">
      <c r="A457" t="s">
        <v>2524</v>
      </c>
      <c r="B457" t="s">
        <v>2525</v>
      </c>
      <c r="C457">
        <v>2041034142.3</v>
      </c>
      <c r="D457">
        <v>21.46</v>
      </c>
      <c r="E457">
        <v>0</v>
      </c>
      <c r="F457">
        <v>2.6</v>
      </c>
      <c r="G457">
        <v>24.06</v>
      </c>
    </row>
    <row r="458" spans="1:7">
      <c r="A458" t="s">
        <v>1859</v>
      </c>
      <c r="B458" t="s">
        <v>1860</v>
      </c>
      <c r="C458">
        <v>2469881938.56</v>
      </c>
      <c r="D458">
        <v>24.41</v>
      </c>
      <c r="E458">
        <v>0.35</v>
      </c>
      <c r="F458">
        <v>1.03</v>
      </c>
      <c r="G458">
        <v>25.79</v>
      </c>
    </row>
    <row r="459" spans="1:7">
      <c r="A459" t="s">
        <v>2526</v>
      </c>
      <c r="B459" t="s">
        <v>2527</v>
      </c>
      <c r="C459">
        <v>2511315159.6</v>
      </c>
      <c r="D459">
        <v>17.93</v>
      </c>
      <c r="E459">
        <v>0.64</v>
      </c>
      <c r="F459">
        <v>1.63</v>
      </c>
      <c r="G459">
        <v>20.2</v>
      </c>
    </row>
    <row r="460" spans="1:7">
      <c r="A460" t="s">
        <v>2528</v>
      </c>
      <c r="B460" t="s">
        <v>2529</v>
      </c>
      <c r="C460">
        <v>1946589046.57</v>
      </c>
      <c r="D460">
        <v>5.19</v>
      </c>
      <c r="E460">
        <v>1.52</v>
      </c>
      <c r="F460">
        <v>26.24</v>
      </c>
      <c r="G460">
        <v>32.95</v>
      </c>
    </row>
    <row r="461" spans="1:7">
      <c r="A461" t="s">
        <v>1851</v>
      </c>
      <c r="B461" t="s">
        <v>1852</v>
      </c>
      <c r="C461">
        <v>1881835200</v>
      </c>
      <c r="D461">
        <v>49.39</v>
      </c>
      <c r="E461">
        <v>0</v>
      </c>
      <c r="F461">
        <v>3.98</v>
      </c>
      <c r="G461">
        <v>53.37</v>
      </c>
    </row>
    <row r="462" spans="1:7">
      <c r="A462" t="s">
        <v>2530</v>
      </c>
      <c r="B462" t="s">
        <v>2531</v>
      </c>
      <c r="C462">
        <v>1806387000</v>
      </c>
      <c r="D462">
        <v>67.14</v>
      </c>
      <c r="E462">
        <v>0.39</v>
      </c>
      <c r="F462">
        <v>0.51</v>
      </c>
      <c r="G462">
        <v>68.04</v>
      </c>
    </row>
    <row r="463" spans="1:7">
      <c r="A463" t="s">
        <v>1515</v>
      </c>
      <c r="B463" t="s">
        <v>1516</v>
      </c>
      <c r="C463">
        <v>834312600</v>
      </c>
      <c r="D463">
        <v>70.029</v>
      </c>
      <c r="E463">
        <v>4.6289</v>
      </c>
      <c r="F463">
        <v>7.168</v>
      </c>
      <c r="G463">
        <v>81.8259</v>
      </c>
    </row>
    <row r="464" spans="1:7">
      <c r="A464" t="s">
        <v>1107</v>
      </c>
      <c r="B464" t="s">
        <v>1108</v>
      </c>
      <c r="C464">
        <v>1467793700</v>
      </c>
      <c r="D464">
        <v>61.32</v>
      </c>
      <c r="E464">
        <v>2.89</v>
      </c>
      <c r="F464">
        <v>2.46</v>
      </c>
      <c r="G464">
        <v>66.67</v>
      </c>
    </row>
    <row r="465" spans="1:7">
      <c r="A465" t="s">
        <v>917</v>
      </c>
      <c r="B465" t="s">
        <v>918</v>
      </c>
      <c r="C465">
        <v>1007321703.96</v>
      </c>
      <c r="D465">
        <v>37.12</v>
      </c>
      <c r="E465">
        <v>0</v>
      </c>
      <c r="F465">
        <v>12.62</v>
      </c>
      <c r="G465">
        <v>49.74</v>
      </c>
    </row>
    <row r="466" spans="1:7">
      <c r="A466" t="s">
        <v>2003</v>
      </c>
      <c r="B466" t="s">
        <v>2004</v>
      </c>
      <c r="C466">
        <v>1823040000</v>
      </c>
      <c r="D466">
        <v>64.85</v>
      </c>
      <c r="E466">
        <v>0</v>
      </c>
      <c r="F466">
        <v>5.62</v>
      </c>
      <c r="G466">
        <v>70.47</v>
      </c>
    </row>
    <row r="467" spans="1:7">
      <c r="A467" t="s">
        <v>2532</v>
      </c>
      <c r="B467" t="s">
        <v>2533</v>
      </c>
      <c r="C467">
        <v>2226431518.32</v>
      </c>
      <c r="D467">
        <v>63.1</v>
      </c>
      <c r="E467">
        <v>0.29</v>
      </c>
      <c r="F467">
        <v>4.21</v>
      </c>
      <c r="G467">
        <v>67.6</v>
      </c>
    </row>
    <row r="468" spans="1:7">
      <c r="A468" t="s">
        <v>2534</v>
      </c>
      <c r="B468" t="s">
        <v>2535</v>
      </c>
      <c r="C468">
        <v>2977893338.28</v>
      </c>
      <c r="D468">
        <v>65.07</v>
      </c>
      <c r="E468">
        <v>3.08</v>
      </c>
      <c r="F468">
        <v>0.41</v>
      </c>
      <c r="G468">
        <v>68.56</v>
      </c>
    </row>
    <row r="469" spans="1:7">
      <c r="A469" t="s">
        <v>2536</v>
      </c>
      <c r="B469" t="s">
        <v>2537</v>
      </c>
      <c r="C469">
        <v>1168696214.57</v>
      </c>
      <c r="D469">
        <v>42.45</v>
      </c>
      <c r="E469">
        <v>0.88</v>
      </c>
      <c r="F469">
        <v>4.77</v>
      </c>
      <c r="G469">
        <v>48.1</v>
      </c>
    </row>
    <row r="470" spans="1:7">
      <c r="A470" t="s">
        <v>2538</v>
      </c>
      <c r="B470" t="s">
        <v>2539</v>
      </c>
      <c r="C470">
        <v>2458647879.62</v>
      </c>
      <c r="D470">
        <v>0</v>
      </c>
      <c r="E470">
        <v>1.01</v>
      </c>
      <c r="F470">
        <v>20.41</v>
      </c>
      <c r="G470">
        <v>21.42</v>
      </c>
    </row>
    <row r="471" spans="1:7">
      <c r="A471" t="s">
        <v>1191</v>
      </c>
      <c r="B471" t="s">
        <v>1192</v>
      </c>
      <c r="C471">
        <v>1704766315.2</v>
      </c>
      <c r="D471">
        <v>12.29</v>
      </c>
      <c r="E471">
        <v>2.84</v>
      </c>
      <c r="F471">
        <v>16.45</v>
      </c>
      <c r="G471">
        <v>31.58</v>
      </c>
    </row>
    <row r="472" spans="1:7">
      <c r="A472" t="s">
        <v>2540</v>
      </c>
      <c r="B472" t="s">
        <v>2541</v>
      </c>
      <c r="C472">
        <v>2944920000</v>
      </c>
      <c r="D472">
        <v>0</v>
      </c>
      <c r="E472">
        <v>2.05</v>
      </c>
      <c r="F472">
        <v>77.15</v>
      </c>
      <c r="G472">
        <v>79.2</v>
      </c>
    </row>
    <row r="473" spans="1:7">
      <c r="A473" t="s">
        <v>2542</v>
      </c>
      <c r="B473" t="s">
        <v>2543</v>
      </c>
      <c r="C473">
        <v>2817902569.79</v>
      </c>
      <c r="D473">
        <v>10.81</v>
      </c>
      <c r="E473">
        <v>5.74</v>
      </c>
      <c r="F473">
        <v>58.37</v>
      </c>
      <c r="G473">
        <v>74.92</v>
      </c>
    </row>
    <row r="474" spans="1:7">
      <c r="A474" t="s">
        <v>2544</v>
      </c>
      <c r="B474" t="s">
        <v>2545</v>
      </c>
      <c r="C474">
        <v>1594478746.08</v>
      </c>
      <c r="D474">
        <v>51.82</v>
      </c>
      <c r="E474">
        <v>1.06</v>
      </c>
      <c r="F474">
        <v>11.5</v>
      </c>
      <c r="G474">
        <v>64.38</v>
      </c>
    </row>
    <row r="475" spans="1:7">
      <c r="A475" t="s">
        <v>2546</v>
      </c>
      <c r="B475" t="s">
        <v>2547</v>
      </c>
      <c r="C475">
        <v>2434274844.52</v>
      </c>
      <c r="D475">
        <v>57.61</v>
      </c>
      <c r="E475">
        <v>0</v>
      </c>
      <c r="F475">
        <v>14.28</v>
      </c>
      <c r="G475">
        <v>71.89</v>
      </c>
    </row>
    <row r="476" spans="1:7">
      <c r="A476" t="s">
        <v>2548</v>
      </c>
      <c r="B476" t="s">
        <v>2549</v>
      </c>
      <c r="C476">
        <v>2545737310.71</v>
      </c>
      <c r="D476">
        <v>40.08</v>
      </c>
      <c r="E476">
        <v>0</v>
      </c>
      <c r="F476">
        <v>2.96</v>
      </c>
      <c r="G476">
        <v>43.04</v>
      </c>
    </row>
    <row r="477" spans="1:7">
      <c r="A477" t="s">
        <v>1139</v>
      </c>
      <c r="B477" t="s">
        <v>1140</v>
      </c>
      <c r="C477">
        <v>1090207323.2</v>
      </c>
      <c r="D477">
        <v>47.05</v>
      </c>
      <c r="E477">
        <v>0</v>
      </c>
      <c r="F477">
        <v>8.77</v>
      </c>
      <c r="G477">
        <v>55.82</v>
      </c>
    </row>
    <row r="478" spans="1:7">
      <c r="A478" t="s">
        <v>2550</v>
      </c>
      <c r="B478" t="s">
        <v>2551</v>
      </c>
      <c r="C478">
        <v>2981104491.51</v>
      </c>
      <c r="D478">
        <v>10.42</v>
      </c>
      <c r="E478">
        <v>14.28</v>
      </c>
      <c r="F478">
        <v>12.74</v>
      </c>
      <c r="G478">
        <v>37.44</v>
      </c>
    </row>
    <row r="479" spans="1:7">
      <c r="A479" t="s">
        <v>2552</v>
      </c>
      <c r="B479" t="s">
        <v>2553</v>
      </c>
      <c r="C479">
        <v>2757939093.64</v>
      </c>
      <c r="D479">
        <v>42</v>
      </c>
      <c r="E479">
        <v>3.1</v>
      </c>
      <c r="F479">
        <v>4.17</v>
      </c>
      <c r="G479">
        <v>49.27</v>
      </c>
    </row>
    <row r="480" spans="1:7">
      <c r="A480" t="s">
        <v>1403</v>
      </c>
      <c r="B480" t="s">
        <v>1404</v>
      </c>
      <c r="C480">
        <v>1153972769.56</v>
      </c>
      <c r="D480">
        <v>61.34</v>
      </c>
      <c r="E480">
        <v>0.4</v>
      </c>
      <c r="F480">
        <v>2.89</v>
      </c>
      <c r="G480">
        <v>64.63</v>
      </c>
    </row>
    <row r="481" spans="1:7">
      <c r="A481" t="s">
        <v>35</v>
      </c>
      <c r="B481" t="s">
        <v>36</v>
      </c>
      <c r="C481">
        <v>2455688651.4</v>
      </c>
      <c r="D481">
        <v>52.32</v>
      </c>
      <c r="E481">
        <v>0.95</v>
      </c>
      <c r="F481">
        <v>0.71</v>
      </c>
      <c r="G481">
        <v>53.98</v>
      </c>
    </row>
    <row r="482" spans="1:7">
      <c r="A482" t="s">
        <v>729</v>
      </c>
      <c r="B482" t="s">
        <v>730</v>
      </c>
      <c r="C482">
        <v>1748718795.33</v>
      </c>
      <c r="D482">
        <v>21.79</v>
      </c>
      <c r="E482">
        <v>0</v>
      </c>
      <c r="F482">
        <v>11.37</v>
      </c>
      <c r="G482">
        <v>33.16</v>
      </c>
    </row>
    <row r="483" spans="1:7">
      <c r="A483" t="s">
        <v>2554</v>
      </c>
      <c r="B483" t="s">
        <v>2555</v>
      </c>
      <c r="C483">
        <v>2737370965.56</v>
      </c>
      <c r="D483">
        <v>44.51</v>
      </c>
      <c r="E483">
        <v>4.74</v>
      </c>
      <c r="F483">
        <v>1.49</v>
      </c>
      <c r="G483">
        <v>50.74</v>
      </c>
    </row>
    <row r="484" spans="1:7">
      <c r="A484" t="s">
        <v>2556</v>
      </c>
      <c r="B484" t="s">
        <v>2557</v>
      </c>
      <c r="C484">
        <v>1382784000</v>
      </c>
      <c r="D484">
        <v>37.84</v>
      </c>
      <c r="E484">
        <v>4.99</v>
      </c>
      <c r="F484">
        <v>9.81</v>
      </c>
      <c r="G484">
        <v>52.64</v>
      </c>
    </row>
    <row r="485" spans="1:7">
      <c r="A485" t="s">
        <v>1849</v>
      </c>
      <c r="B485" t="s">
        <v>1850</v>
      </c>
      <c r="C485">
        <v>1534707200</v>
      </c>
      <c r="D485">
        <v>33.07</v>
      </c>
      <c r="E485">
        <v>0</v>
      </c>
      <c r="F485">
        <v>40.31</v>
      </c>
      <c r="G485">
        <v>73.38</v>
      </c>
    </row>
    <row r="486" spans="1:7">
      <c r="A486" t="s">
        <v>2558</v>
      </c>
      <c r="B486" t="s">
        <v>2559</v>
      </c>
      <c r="C486">
        <v>2905892592.45</v>
      </c>
      <c r="D486">
        <v>23.63</v>
      </c>
      <c r="E486">
        <v>1.02</v>
      </c>
      <c r="F486">
        <v>2.75</v>
      </c>
      <c r="G486">
        <v>27.4</v>
      </c>
    </row>
    <row r="487" spans="1:7">
      <c r="A487" t="s">
        <v>2560</v>
      </c>
      <c r="B487" t="s">
        <v>2561</v>
      </c>
      <c r="C487">
        <v>2334315365.3</v>
      </c>
      <c r="D487">
        <v>47.77</v>
      </c>
      <c r="E487">
        <v>0</v>
      </c>
      <c r="F487">
        <v>3.66</v>
      </c>
      <c r="G487">
        <v>51.43</v>
      </c>
    </row>
    <row r="488" spans="1:7">
      <c r="A488" t="s">
        <v>1407</v>
      </c>
      <c r="B488" t="s">
        <v>1408</v>
      </c>
      <c r="C488">
        <v>1970681316.9</v>
      </c>
      <c r="D488">
        <v>17.61</v>
      </c>
      <c r="E488">
        <v>0</v>
      </c>
      <c r="F488">
        <v>8.12</v>
      </c>
      <c r="G488">
        <v>25.73</v>
      </c>
    </row>
    <row r="489" spans="1:7">
      <c r="A489" t="s">
        <v>979</v>
      </c>
      <c r="B489" t="s">
        <v>980</v>
      </c>
      <c r="C489">
        <v>906752000</v>
      </c>
      <c r="D489">
        <v>13.32</v>
      </c>
      <c r="E489">
        <v>0</v>
      </c>
      <c r="F489">
        <v>46.14</v>
      </c>
      <c r="G489">
        <v>59.46</v>
      </c>
    </row>
    <row r="490" spans="1:7">
      <c r="A490" t="s">
        <v>1391</v>
      </c>
      <c r="B490" t="s">
        <v>1392</v>
      </c>
      <c r="C490">
        <v>1765766085.61</v>
      </c>
      <c r="D490">
        <v>28.95</v>
      </c>
      <c r="E490">
        <v>0</v>
      </c>
      <c r="F490">
        <v>9.08</v>
      </c>
      <c r="G490">
        <v>38.03</v>
      </c>
    </row>
    <row r="491" spans="1:7">
      <c r="A491" t="s">
        <v>1079</v>
      </c>
      <c r="B491" t="s">
        <v>1080</v>
      </c>
      <c r="C491">
        <v>1263576000</v>
      </c>
      <c r="D491">
        <v>49.46</v>
      </c>
      <c r="E491">
        <v>0</v>
      </c>
      <c r="F491">
        <v>9.64</v>
      </c>
      <c r="G491">
        <v>59.1</v>
      </c>
    </row>
    <row r="492" spans="1:7">
      <c r="A492" t="s">
        <v>2562</v>
      </c>
      <c r="B492" t="s">
        <v>2563</v>
      </c>
      <c r="C492">
        <v>2705376601.2</v>
      </c>
      <c r="D492">
        <v>41.12</v>
      </c>
      <c r="E492">
        <v>2.1</v>
      </c>
      <c r="F492">
        <v>0.79</v>
      </c>
      <c r="G492">
        <v>44.01</v>
      </c>
    </row>
    <row r="493" spans="1:7">
      <c r="A493" t="s">
        <v>217</v>
      </c>
      <c r="B493" t="s">
        <v>218</v>
      </c>
      <c r="C493">
        <v>509014930</v>
      </c>
      <c r="D493">
        <v>24.35</v>
      </c>
      <c r="E493">
        <v>0</v>
      </c>
      <c r="F493">
        <v>29.05</v>
      </c>
      <c r="G493">
        <v>53.4</v>
      </c>
    </row>
    <row r="494" spans="1:7">
      <c r="A494" t="s">
        <v>2564</v>
      </c>
      <c r="B494" t="s">
        <v>2565</v>
      </c>
      <c r="C494">
        <v>2323119553.2</v>
      </c>
      <c r="D494">
        <v>49.37</v>
      </c>
      <c r="E494">
        <v>0</v>
      </c>
      <c r="F494">
        <v>4.79</v>
      </c>
      <c r="G494">
        <v>54.16</v>
      </c>
    </row>
    <row r="495" spans="1:7">
      <c r="A495" t="s">
        <v>2566</v>
      </c>
      <c r="B495" t="s">
        <v>2567</v>
      </c>
      <c r="C495">
        <v>2621260204.92</v>
      </c>
      <c r="D495">
        <v>10.49</v>
      </c>
      <c r="E495">
        <v>11.32</v>
      </c>
      <c r="F495">
        <v>30.79</v>
      </c>
      <c r="G495">
        <v>52.6</v>
      </c>
    </row>
    <row r="496" spans="1:7">
      <c r="A496" t="s">
        <v>2568</v>
      </c>
      <c r="B496" t="s">
        <v>2569</v>
      </c>
      <c r="C496">
        <v>2293694455</v>
      </c>
      <c r="D496">
        <v>44.81</v>
      </c>
      <c r="E496">
        <v>0</v>
      </c>
      <c r="F496">
        <v>3.47</v>
      </c>
      <c r="G496">
        <v>48.28</v>
      </c>
    </row>
    <row r="497" spans="1:7">
      <c r="A497" t="s">
        <v>717</v>
      </c>
      <c r="B497" t="s">
        <v>718</v>
      </c>
      <c r="C497">
        <v>2997490320</v>
      </c>
      <c r="D497">
        <v>42.2</v>
      </c>
      <c r="E497">
        <v>2</v>
      </c>
      <c r="F497">
        <v>10.24</v>
      </c>
      <c r="G497">
        <v>54.44</v>
      </c>
    </row>
    <row r="498" spans="1:7">
      <c r="A498" t="s">
        <v>119</v>
      </c>
      <c r="B498" t="s">
        <v>120</v>
      </c>
      <c r="C498">
        <v>1107874768</v>
      </c>
      <c r="D498">
        <v>37.65</v>
      </c>
      <c r="E498">
        <v>0.94</v>
      </c>
      <c r="F498">
        <v>10.04</v>
      </c>
      <c r="G498">
        <v>48.63</v>
      </c>
    </row>
    <row r="499" spans="1:7">
      <c r="A499" t="s">
        <v>533</v>
      </c>
      <c r="B499" t="s">
        <v>534</v>
      </c>
      <c r="C499">
        <v>2274775999.75</v>
      </c>
      <c r="D499">
        <v>48.1</v>
      </c>
      <c r="E499">
        <v>4.34</v>
      </c>
      <c r="F499">
        <v>2.89</v>
      </c>
      <c r="G499">
        <v>55.33</v>
      </c>
    </row>
    <row r="500" spans="1:7">
      <c r="A500" t="s">
        <v>2570</v>
      </c>
      <c r="B500" t="s">
        <v>2571</v>
      </c>
      <c r="C500">
        <v>2769725313.56</v>
      </c>
      <c r="D500">
        <v>32.85</v>
      </c>
      <c r="E500">
        <v>0</v>
      </c>
      <c r="F500">
        <v>18.01</v>
      </c>
      <c r="G500">
        <v>50.86</v>
      </c>
    </row>
    <row r="501" spans="1:7">
      <c r="A501" t="s">
        <v>629</v>
      </c>
      <c r="B501" t="s">
        <v>630</v>
      </c>
      <c r="C501">
        <v>2197464161.67</v>
      </c>
      <c r="D501">
        <v>68.91</v>
      </c>
      <c r="E501">
        <v>0.72</v>
      </c>
      <c r="F501">
        <v>1.07</v>
      </c>
      <c r="G501">
        <v>70.7</v>
      </c>
    </row>
    <row r="502" spans="1:7">
      <c r="A502" t="s">
        <v>1183</v>
      </c>
      <c r="B502" t="s">
        <v>1184</v>
      </c>
      <c r="C502">
        <v>1481628009.68</v>
      </c>
      <c r="D502">
        <v>29.85</v>
      </c>
      <c r="E502">
        <v>0</v>
      </c>
      <c r="F502">
        <v>11.7</v>
      </c>
      <c r="G502">
        <v>41.55</v>
      </c>
    </row>
    <row r="503" spans="1:7">
      <c r="A503" t="s">
        <v>1283</v>
      </c>
      <c r="B503" t="s">
        <v>1284</v>
      </c>
      <c r="C503">
        <v>1348200000</v>
      </c>
      <c r="D503">
        <v>18.5</v>
      </c>
      <c r="E503">
        <v>3.22</v>
      </c>
      <c r="F503">
        <v>29.59</v>
      </c>
      <c r="G503">
        <v>51.31</v>
      </c>
    </row>
    <row r="504" spans="1:7">
      <c r="A504" t="s">
        <v>2572</v>
      </c>
      <c r="B504" t="s">
        <v>2573</v>
      </c>
      <c r="C504">
        <v>2572345692.8</v>
      </c>
      <c r="D504">
        <v>0</v>
      </c>
      <c r="E504">
        <v>0.33</v>
      </c>
      <c r="F504">
        <v>52.29</v>
      </c>
      <c r="G504">
        <v>52.62</v>
      </c>
    </row>
    <row r="505" spans="1:7">
      <c r="A505" t="s">
        <v>409</v>
      </c>
      <c r="B505" t="s">
        <v>410</v>
      </c>
      <c r="C505">
        <v>895612500</v>
      </c>
      <c r="D505">
        <v>9.64</v>
      </c>
      <c r="E505">
        <v>2.26</v>
      </c>
      <c r="F505">
        <v>45.62</v>
      </c>
      <c r="G505">
        <v>57.52</v>
      </c>
    </row>
    <row r="506" spans="1:7">
      <c r="A506" t="s">
        <v>2574</v>
      </c>
      <c r="B506" t="s">
        <v>2575</v>
      </c>
      <c r="C506">
        <v>2855024208.48</v>
      </c>
      <c r="D506">
        <v>37.36</v>
      </c>
      <c r="E506">
        <v>0</v>
      </c>
      <c r="F506">
        <v>2.56</v>
      </c>
      <c r="G506">
        <v>39.92</v>
      </c>
    </row>
    <row r="507" spans="1:7">
      <c r="A507" t="s">
        <v>2576</v>
      </c>
      <c r="B507" t="s">
        <v>2577</v>
      </c>
      <c r="C507">
        <v>1998508350</v>
      </c>
      <c r="D507">
        <v>10.7</v>
      </c>
      <c r="E507">
        <v>1.27</v>
      </c>
      <c r="F507">
        <v>61.35</v>
      </c>
      <c r="G507">
        <v>73.32</v>
      </c>
    </row>
    <row r="508" spans="1:7">
      <c r="A508" t="s">
        <v>2578</v>
      </c>
      <c r="B508" t="s">
        <v>2579</v>
      </c>
      <c r="C508">
        <v>1850160000</v>
      </c>
      <c r="D508">
        <v>4.26</v>
      </c>
      <c r="E508">
        <v>0.77</v>
      </c>
      <c r="F508">
        <v>64.3</v>
      </c>
      <c r="G508">
        <v>69.33</v>
      </c>
    </row>
    <row r="509" spans="1:7">
      <c r="A509" t="s">
        <v>2580</v>
      </c>
      <c r="B509" t="s">
        <v>2581</v>
      </c>
      <c r="C509">
        <v>2827968000</v>
      </c>
      <c r="D509">
        <v>10.18</v>
      </c>
      <c r="E509">
        <v>0</v>
      </c>
      <c r="F509">
        <v>22.53</v>
      </c>
      <c r="G509">
        <v>32.71</v>
      </c>
    </row>
    <row r="510" spans="1:7">
      <c r="A510" t="s">
        <v>2582</v>
      </c>
      <c r="B510" t="s">
        <v>2583</v>
      </c>
      <c r="C510">
        <v>2698419418.38</v>
      </c>
      <c r="D510">
        <v>1.75</v>
      </c>
      <c r="E510">
        <v>1.07</v>
      </c>
      <c r="F510">
        <v>62.25</v>
      </c>
      <c r="G510">
        <v>65.07</v>
      </c>
    </row>
    <row r="511" spans="1:7">
      <c r="A511" t="s">
        <v>2584</v>
      </c>
      <c r="B511" t="s">
        <v>2585</v>
      </c>
      <c r="C511">
        <v>2740068520.55</v>
      </c>
      <c r="D511">
        <v>17.96</v>
      </c>
      <c r="E511">
        <v>1.05</v>
      </c>
      <c r="F511">
        <v>38.43</v>
      </c>
      <c r="G511">
        <v>57.44</v>
      </c>
    </row>
    <row r="512" spans="1:7">
      <c r="A512" t="s">
        <v>2586</v>
      </c>
      <c r="B512" t="s">
        <v>2587</v>
      </c>
      <c r="C512">
        <v>666847062</v>
      </c>
      <c r="D512">
        <v>18.99</v>
      </c>
      <c r="E512">
        <v>0.44</v>
      </c>
      <c r="F512">
        <v>15.53</v>
      </c>
      <c r="G512">
        <v>34.96</v>
      </c>
    </row>
    <row r="513" spans="1:7">
      <c r="A513" t="s">
        <v>2588</v>
      </c>
      <c r="B513" t="s">
        <v>2589</v>
      </c>
      <c r="C513">
        <v>2817542111.28</v>
      </c>
      <c r="D513">
        <v>29.27</v>
      </c>
      <c r="E513">
        <v>0</v>
      </c>
      <c r="F513">
        <v>18.04</v>
      </c>
      <c r="G513">
        <v>47.31</v>
      </c>
    </row>
    <row r="514" spans="1:7">
      <c r="A514" t="s">
        <v>103</v>
      </c>
      <c r="B514" t="s">
        <v>104</v>
      </c>
      <c r="C514">
        <v>1376927928</v>
      </c>
      <c r="D514">
        <v>0</v>
      </c>
      <c r="E514">
        <v>0</v>
      </c>
      <c r="F514">
        <v>55.46</v>
      </c>
      <c r="G514">
        <v>55.46</v>
      </c>
    </row>
    <row r="515" spans="1:7">
      <c r="A515" t="s">
        <v>2590</v>
      </c>
      <c r="B515" t="s">
        <v>2591</v>
      </c>
      <c r="C515">
        <v>2225453374.44</v>
      </c>
      <c r="D515">
        <v>31.64</v>
      </c>
      <c r="E515">
        <v>0</v>
      </c>
      <c r="F515">
        <v>13.29</v>
      </c>
      <c r="G515">
        <v>44.93</v>
      </c>
    </row>
    <row r="516" spans="1:7">
      <c r="A516" t="s">
        <v>1175</v>
      </c>
      <c r="B516" t="s">
        <v>1176</v>
      </c>
      <c r="C516">
        <v>1656546013.76</v>
      </c>
      <c r="D516">
        <v>25.28</v>
      </c>
      <c r="E516">
        <v>0</v>
      </c>
      <c r="F516">
        <v>30.27</v>
      </c>
      <c r="G516">
        <v>55.55</v>
      </c>
    </row>
    <row r="517" spans="1:7">
      <c r="A517" t="s">
        <v>1755</v>
      </c>
      <c r="B517" t="s">
        <v>1756</v>
      </c>
      <c r="C517">
        <v>1352448000</v>
      </c>
      <c r="D517">
        <v>65.58</v>
      </c>
      <c r="E517">
        <v>0</v>
      </c>
      <c r="F517">
        <v>5.17</v>
      </c>
      <c r="G517">
        <v>70.75</v>
      </c>
    </row>
    <row r="518" spans="1:7">
      <c r="A518" t="s">
        <v>2592</v>
      </c>
      <c r="B518" t="s">
        <v>2593</v>
      </c>
      <c r="C518">
        <v>2843568000</v>
      </c>
      <c r="D518">
        <v>1.1</v>
      </c>
      <c r="E518">
        <v>3.18</v>
      </c>
      <c r="F518">
        <v>35.26</v>
      </c>
      <c r="G518">
        <v>39.54</v>
      </c>
    </row>
    <row r="519" spans="1:7">
      <c r="A519" t="s">
        <v>1683</v>
      </c>
      <c r="B519" t="s">
        <v>1684</v>
      </c>
      <c r="C519">
        <v>679338000</v>
      </c>
      <c r="D519">
        <v>0</v>
      </c>
      <c r="E519">
        <v>0</v>
      </c>
      <c r="F519">
        <v>75.29</v>
      </c>
      <c r="G519">
        <v>75.29</v>
      </c>
    </row>
    <row r="520" spans="1:7">
      <c r="A520" t="s">
        <v>1295</v>
      </c>
      <c r="B520" t="s">
        <v>1296</v>
      </c>
      <c r="C520">
        <v>1029231100</v>
      </c>
      <c r="D520">
        <v>12.54</v>
      </c>
      <c r="E520">
        <v>0.59</v>
      </c>
      <c r="F520">
        <v>20.61</v>
      </c>
      <c r="G520">
        <v>33.74</v>
      </c>
    </row>
    <row r="521" spans="1:7">
      <c r="A521" t="s">
        <v>2594</v>
      </c>
      <c r="B521" t="s">
        <v>2595</v>
      </c>
      <c r="C521">
        <v>2483000000</v>
      </c>
      <c r="D521">
        <v>0</v>
      </c>
      <c r="E521">
        <v>0</v>
      </c>
      <c r="F521">
        <v>70.8</v>
      </c>
      <c r="G521">
        <v>70.8</v>
      </c>
    </row>
    <row r="522" spans="1:7">
      <c r="A522" t="s">
        <v>989</v>
      </c>
      <c r="B522" t="s">
        <v>990</v>
      </c>
      <c r="C522">
        <v>1997589227.3</v>
      </c>
      <c r="D522">
        <v>0</v>
      </c>
      <c r="E522">
        <v>1.63</v>
      </c>
      <c r="F522">
        <v>45.73</v>
      </c>
      <c r="G522">
        <v>47.36</v>
      </c>
    </row>
    <row r="523" spans="1:7">
      <c r="A523" t="s">
        <v>2596</v>
      </c>
      <c r="B523" t="s">
        <v>2597</v>
      </c>
      <c r="C523">
        <v>2410360050.8</v>
      </c>
      <c r="D523">
        <v>43.09</v>
      </c>
      <c r="E523">
        <v>0.59</v>
      </c>
      <c r="F523">
        <v>14.58</v>
      </c>
      <c r="G523">
        <v>58.26</v>
      </c>
    </row>
    <row r="524" spans="1:7">
      <c r="A524" t="s">
        <v>2049</v>
      </c>
      <c r="B524" t="s">
        <v>2050</v>
      </c>
      <c r="C524">
        <v>771319308.16</v>
      </c>
      <c r="D524">
        <v>0</v>
      </c>
      <c r="E524">
        <v>0</v>
      </c>
      <c r="F524">
        <v>69.92</v>
      </c>
      <c r="G524">
        <v>69.92</v>
      </c>
    </row>
    <row r="525" spans="1:7">
      <c r="A525" t="s">
        <v>1783</v>
      </c>
      <c r="B525" t="s">
        <v>1784</v>
      </c>
      <c r="C525">
        <v>2246040000</v>
      </c>
      <c r="D525">
        <v>16.16</v>
      </c>
      <c r="E525">
        <v>0</v>
      </c>
      <c r="F525">
        <v>8.77</v>
      </c>
      <c r="G525">
        <v>24.93</v>
      </c>
    </row>
    <row r="526" spans="1:7">
      <c r="A526" t="s">
        <v>1939</v>
      </c>
      <c r="B526" t="s">
        <v>1940</v>
      </c>
      <c r="C526">
        <v>1488805500</v>
      </c>
      <c r="D526">
        <v>23.9</v>
      </c>
      <c r="E526">
        <v>2.14</v>
      </c>
      <c r="F526">
        <v>15.68</v>
      </c>
      <c r="G526">
        <v>41.72</v>
      </c>
    </row>
    <row r="527" spans="1:7">
      <c r="A527" t="s">
        <v>1653</v>
      </c>
      <c r="B527" t="s">
        <v>1654</v>
      </c>
      <c r="C527">
        <v>2334359286.9</v>
      </c>
      <c r="D527">
        <v>15.27</v>
      </c>
      <c r="E527">
        <v>0.81</v>
      </c>
      <c r="F527">
        <v>6.84</v>
      </c>
      <c r="G527">
        <v>22.92</v>
      </c>
    </row>
    <row r="528" spans="1:7">
      <c r="A528" t="s">
        <v>331</v>
      </c>
      <c r="B528" t="s">
        <v>332</v>
      </c>
      <c r="C528">
        <v>2982839287.68</v>
      </c>
      <c r="D528">
        <v>47.78</v>
      </c>
      <c r="E528">
        <v>1.88</v>
      </c>
      <c r="F528">
        <v>18.79</v>
      </c>
      <c r="G528">
        <v>68.45</v>
      </c>
    </row>
    <row r="529" spans="1:7">
      <c r="A529" t="s">
        <v>2598</v>
      </c>
      <c r="B529" t="s">
        <v>2599</v>
      </c>
      <c r="C529">
        <v>2199217800</v>
      </c>
      <c r="D529">
        <v>0</v>
      </c>
      <c r="E529">
        <v>0</v>
      </c>
      <c r="F529">
        <v>54.9</v>
      </c>
      <c r="G529">
        <v>54.9</v>
      </c>
    </row>
    <row r="530" spans="1:7">
      <c r="A530" t="s">
        <v>1743</v>
      </c>
      <c r="B530" t="s">
        <v>1744</v>
      </c>
      <c r="C530">
        <v>728746672.64</v>
      </c>
      <c r="D530">
        <v>55.0738</v>
      </c>
      <c r="E530">
        <v>2.3438</v>
      </c>
      <c r="F530">
        <v>25.8981</v>
      </c>
      <c r="G530">
        <v>83.3157</v>
      </c>
    </row>
    <row r="531" spans="1:7">
      <c r="A531" t="s">
        <v>2600</v>
      </c>
      <c r="B531" t="s">
        <v>2601</v>
      </c>
      <c r="C531">
        <v>2578226096.88</v>
      </c>
      <c r="D531">
        <v>0.73</v>
      </c>
      <c r="E531">
        <v>1.05</v>
      </c>
      <c r="F531">
        <v>66.01</v>
      </c>
      <c r="G531">
        <v>67.79</v>
      </c>
    </row>
    <row r="532" spans="1:7">
      <c r="A532" t="s">
        <v>137</v>
      </c>
      <c r="B532" t="s">
        <v>138</v>
      </c>
      <c r="C532">
        <v>1747760000</v>
      </c>
      <c r="D532">
        <v>8.55</v>
      </c>
      <c r="E532">
        <v>0</v>
      </c>
      <c r="F532">
        <v>58.35</v>
      </c>
      <c r="G532">
        <v>66.9</v>
      </c>
    </row>
    <row r="533" spans="1:7">
      <c r="A533" t="s">
        <v>2602</v>
      </c>
      <c r="B533" t="s">
        <v>2603</v>
      </c>
      <c r="C533">
        <v>2905887183.57</v>
      </c>
      <c r="D533">
        <v>58.52</v>
      </c>
      <c r="E533">
        <v>0.64</v>
      </c>
      <c r="F533">
        <v>3.21</v>
      </c>
      <c r="G533">
        <v>62.37</v>
      </c>
    </row>
    <row r="534" spans="1:7">
      <c r="A534" t="s">
        <v>787</v>
      </c>
      <c r="B534" t="s">
        <v>788</v>
      </c>
      <c r="C534">
        <v>1332448297.11</v>
      </c>
      <c r="D534">
        <v>3.26</v>
      </c>
      <c r="E534">
        <v>3.55</v>
      </c>
      <c r="F534">
        <v>37.77</v>
      </c>
      <c r="G534">
        <v>44.58</v>
      </c>
    </row>
    <row r="535" spans="1:7">
      <c r="A535" t="s">
        <v>1919</v>
      </c>
      <c r="B535" t="s">
        <v>1920</v>
      </c>
      <c r="C535">
        <v>1838643656.64</v>
      </c>
      <c r="D535">
        <v>51.07</v>
      </c>
      <c r="E535">
        <v>0.45</v>
      </c>
      <c r="F535">
        <v>21.97</v>
      </c>
      <c r="G535">
        <v>73.49</v>
      </c>
    </row>
    <row r="536" spans="1:7">
      <c r="A536" t="s">
        <v>1289</v>
      </c>
      <c r="B536" t="s">
        <v>1290</v>
      </c>
      <c r="C536">
        <v>1456000000</v>
      </c>
      <c r="D536">
        <v>12.06</v>
      </c>
      <c r="E536">
        <v>2</v>
      </c>
      <c r="F536">
        <v>44.97</v>
      </c>
      <c r="G536">
        <v>59.03</v>
      </c>
    </row>
    <row r="537" spans="1:7">
      <c r="A537" t="s">
        <v>1441</v>
      </c>
      <c r="B537" t="s">
        <v>1442</v>
      </c>
      <c r="C537">
        <v>1782322077.24</v>
      </c>
      <c r="D537">
        <v>46.98</v>
      </c>
      <c r="E537">
        <v>1.04</v>
      </c>
      <c r="F537">
        <v>3.18</v>
      </c>
      <c r="G537">
        <v>51.2</v>
      </c>
    </row>
    <row r="538" spans="1:7">
      <c r="A538" t="s">
        <v>703</v>
      </c>
      <c r="B538" t="s">
        <v>704</v>
      </c>
      <c r="C538">
        <v>1038810500</v>
      </c>
      <c r="D538">
        <v>15.2388</v>
      </c>
      <c r="E538">
        <v>0</v>
      </c>
      <c r="F538">
        <v>55.5579</v>
      </c>
      <c r="G538">
        <v>70.7967</v>
      </c>
    </row>
    <row r="539" spans="1:7">
      <c r="A539" t="s">
        <v>203</v>
      </c>
      <c r="B539" t="s">
        <v>204</v>
      </c>
      <c r="C539">
        <v>1077381340</v>
      </c>
      <c r="D539">
        <v>8.94</v>
      </c>
      <c r="E539">
        <v>0</v>
      </c>
      <c r="F539">
        <v>42.05</v>
      </c>
      <c r="G539">
        <v>50.99</v>
      </c>
    </row>
    <row r="540" spans="1:7">
      <c r="A540" t="s">
        <v>2604</v>
      </c>
      <c r="B540" t="s">
        <v>2605</v>
      </c>
      <c r="C540">
        <v>2831294457.6</v>
      </c>
      <c r="D540">
        <v>46.17</v>
      </c>
      <c r="E540">
        <v>0</v>
      </c>
      <c r="F540">
        <v>2.84</v>
      </c>
      <c r="G540">
        <v>49.01</v>
      </c>
    </row>
    <row r="541" spans="1:7">
      <c r="A541" t="s">
        <v>2606</v>
      </c>
      <c r="B541" t="s">
        <v>2607</v>
      </c>
      <c r="C541">
        <v>2405789100</v>
      </c>
      <c r="D541">
        <v>34.32</v>
      </c>
      <c r="E541">
        <v>0</v>
      </c>
      <c r="F541">
        <v>12.51</v>
      </c>
      <c r="G541">
        <v>46.83</v>
      </c>
    </row>
    <row r="542" spans="1:7">
      <c r="A542" t="s">
        <v>1293</v>
      </c>
      <c r="B542" t="s">
        <v>1294</v>
      </c>
      <c r="C542">
        <v>875078213.55</v>
      </c>
      <c r="D542">
        <v>27.04</v>
      </c>
      <c r="E542">
        <v>0</v>
      </c>
      <c r="F542">
        <v>4.01</v>
      </c>
      <c r="G542">
        <v>31.05</v>
      </c>
    </row>
    <row r="543" spans="1:7">
      <c r="A543" t="s">
        <v>725</v>
      </c>
      <c r="B543" t="s">
        <v>726</v>
      </c>
      <c r="C543">
        <v>1381990919.1</v>
      </c>
      <c r="D543">
        <v>34.93</v>
      </c>
      <c r="E543">
        <v>0</v>
      </c>
      <c r="F543">
        <v>9.55</v>
      </c>
      <c r="G543">
        <v>44.48</v>
      </c>
    </row>
    <row r="544" spans="1:7">
      <c r="A544" t="s">
        <v>1201</v>
      </c>
      <c r="B544" t="s">
        <v>1202</v>
      </c>
      <c r="C544">
        <v>2605000000</v>
      </c>
      <c r="D544">
        <v>69.55</v>
      </c>
      <c r="E544">
        <v>0</v>
      </c>
      <c r="F544">
        <v>4.42</v>
      </c>
      <c r="G544">
        <v>73.97</v>
      </c>
    </row>
    <row r="545" spans="1:7">
      <c r="A545" t="s">
        <v>2608</v>
      </c>
      <c r="B545" t="s">
        <v>2609</v>
      </c>
      <c r="C545">
        <v>2290553600</v>
      </c>
      <c r="D545">
        <v>27.91</v>
      </c>
      <c r="E545">
        <v>1.07</v>
      </c>
      <c r="F545">
        <v>32.59</v>
      </c>
      <c r="G545">
        <v>61.57</v>
      </c>
    </row>
    <row r="546" spans="1:7">
      <c r="A546" t="s">
        <v>1207</v>
      </c>
      <c r="B546" t="s">
        <v>1208</v>
      </c>
      <c r="C546">
        <v>1211701359.28</v>
      </c>
      <c r="D546">
        <v>37.68</v>
      </c>
      <c r="E546">
        <v>0</v>
      </c>
      <c r="F546">
        <v>8.19</v>
      </c>
      <c r="G546">
        <v>45.87</v>
      </c>
    </row>
    <row r="547" spans="1:7">
      <c r="A547" t="s">
        <v>2610</v>
      </c>
      <c r="B547" t="s">
        <v>2611</v>
      </c>
      <c r="C547">
        <v>1812461458.14</v>
      </c>
      <c r="D547">
        <v>12.86</v>
      </c>
      <c r="E547">
        <v>4.91</v>
      </c>
      <c r="F547">
        <v>23.38</v>
      </c>
      <c r="G547">
        <v>41.15</v>
      </c>
    </row>
    <row r="548" spans="1:7">
      <c r="A548" t="s">
        <v>207</v>
      </c>
      <c r="B548" t="s">
        <v>208</v>
      </c>
      <c r="C548">
        <v>2030768200</v>
      </c>
      <c r="D548">
        <v>0</v>
      </c>
      <c r="E548">
        <v>45.22</v>
      </c>
      <c r="F548">
        <v>26.33</v>
      </c>
      <c r="G548">
        <v>71.55</v>
      </c>
    </row>
    <row r="549" spans="1:7">
      <c r="A549" t="s">
        <v>2612</v>
      </c>
      <c r="B549" t="s">
        <v>2613</v>
      </c>
      <c r="C549">
        <v>2868556533.88</v>
      </c>
      <c r="D549">
        <v>0.81</v>
      </c>
      <c r="E549">
        <v>3</v>
      </c>
      <c r="F549">
        <v>67.07</v>
      </c>
      <c r="G549">
        <v>70.88</v>
      </c>
    </row>
    <row r="550" spans="1:7">
      <c r="A550" t="s">
        <v>2614</v>
      </c>
      <c r="B550" t="s">
        <v>2615</v>
      </c>
      <c r="C550">
        <v>2667722587.01</v>
      </c>
      <c r="D550">
        <v>16.98</v>
      </c>
      <c r="E550">
        <v>0</v>
      </c>
      <c r="F550">
        <v>14.88</v>
      </c>
      <c r="G550">
        <v>31.86</v>
      </c>
    </row>
    <row r="551" spans="1:7">
      <c r="A551" t="s">
        <v>2616</v>
      </c>
      <c r="B551" t="s">
        <v>2617</v>
      </c>
      <c r="C551">
        <v>2023200000</v>
      </c>
      <c r="D551">
        <v>61.03</v>
      </c>
      <c r="E551">
        <v>2.16</v>
      </c>
      <c r="F551">
        <v>2.53</v>
      </c>
      <c r="G551">
        <v>65.72</v>
      </c>
    </row>
    <row r="552" spans="1:7">
      <c r="A552" t="s">
        <v>2618</v>
      </c>
      <c r="B552" t="s">
        <v>2619</v>
      </c>
      <c r="C552">
        <v>2947851461.1</v>
      </c>
      <c r="D552">
        <v>41.52</v>
      </c>
      <c r="E552">
        <v>3.54</v>
      </c>
      <c r="F552">
        <v>31.34</v>
      </c>
      <c r="G552">
        <v>76.4</v>
      </c>
    </row>
    <row r="553" spans="1:7">
      <c r="A553" t="s">
        <v>1541</v>
      </c>
      <c r="B553" t="s">
        <v>1542</v>
      </c>
      <c r="C553">
        <v>1490216451.12</v>
      </c>
      <c r="D553">
        <v>0.99</v>
      </c>
      <c r="E553">
        <v>0</v>
      </c>
      <c r="F553">
        <v>46.9</v>
      </c>
      <c r="G553">
        <v>47.89</v>
      </c>
    </row>
    <row r="554" spans="1:7">
      <c r="A554" t="s">
        <v>2620</v>
      </c>
      <c r="B554" t="s">
        <v>2621</v>
      </c>
      <c r="C554">
        <v>1718755367.66</v>
      </c>
      <c r="D554">
        <v>44.74</v>
      </c>
      <c r="E554">
        <v>6.26</v>
      </c>
      <c r="F554">
        <v>13.82</v>
      </c>
      <c r="G554">
        <v>64.82</v>
      </c>
    </row>
    <row r="555" spans="1:7">
      <c r="A555" t="s">
        <v>1491</v>
      </c>
      <c r="B555" t="s">
        <v>1492</v>
      </c>
      <c r="C555">
        <v>1572556681.86</v>
      </c>
      <c r="D555">
        <v>43.25</v>
      </c>
      <c r="E555">
        <v>1</v>
      </c>
      <c r="F555">
        <v>15.25</v>
      </c>
      <c r="G555">
        <v>59.5</v>
      </c>
    </row>
    <row r="556" spans="1:7">
      <c r="A556" t="s">
        <v>2622</v>
      </c>
      <c r="B556" t="s">
        <v>2623</v>
      </c>
      <c r="C556">
        <v>1704341954</v>
      </c>
      <c r="D556">
        <v>9.66</v>
      </c>
      <c r="E556">
        <v>5.12</v>
      </c>
      <c r="F556">
        <v>50.62</v>
      </c>
      <c r="G556">
        <v>65.4</v>
      </c>
    </row>
    <row r="557" spans="1:7">
      <c r="A557" t="s">
        <v>2624</v>
      </c>
      <c r="B557" t="s">
        <v>2625</v>
      </c>
      <c r="C557">
        <v>770697765.75</v>
      </c>
      <c r="D557">
        <v>30.54</v>
      </c>
      <c r="E557">
        <v>0</v>
      </c>
      <c r="F557">
        <v>19.55</v>
      </c>
      <c r="G557">
        <v>50.09</v>
      </c>
    </row>
    <row r="558" spans="1:7">
      <c r="A558" t="s">
        <v>2626</v>
      </c>
      <c r="B558" t="s">
        <v>2627</v>
      </c>
      <c r="C558">
        <v>1967680000</v>
      </c>
      <c r="D558">
        <v>0</v>
      </c>
      <c r="E558">
        <v>4.38</v>
      </c>
      <c r="F558">
        <v>70.19</v>
      </c>
      <c r="G558">
        <v>74.57</v>
      </c>
    </row>
    <row r="559" spans="1:7">
      <c r="A559" t="s">
        <v>2628</v>
      </c>
      <c r="B559" t="s">
        <v>2629</v>
      </c>
      <c r="C559">
        <v>2439360000</v>
      </c>
      <c r="D559">
        <v>0</v>
      </c>
      <c r="E559">
        <v>9</v>
      </c>
      <c r="F559">
        <v>64.43</v>
      </c>
      <c r="G559">
        <v>73.43</v>
      </c>
    </row>
    <row r="560" spans="1:7">
      <c r="A560" t="s">
        <v>209</v>
      </c>
      <c r="B560" t="s">
        <v>210</v>
      </c>
      <c r="C560">
        <v>1283318061.04</v>
      </c>
      <c r="D560">
        <v>45.81</v>
      </c>
      <c r="E560">
        <v>0</v>
      </c>
      <c r="F560">
        <v>3.87</v>
      </c>
      <c r="G560">
        <v>49.68</v>
      </c>
    </row>
    <row r="561" spans="1:7">
      <c r="A561" t="s">
        <v>59</v>
      </c>
      <c r="B561" t="s">
        <v>60</v>
      </c>
      <c r="C561">
        <v>1654344000</v>
      </c>
      <c r="D561">
        <v>45.6</v>
      </c>
      <c r="E561">
        <v>0.5</v>
      </c>
      <c r="F561">
        <v>13.11</v>
      </c>
      <c r="G561">
        <v>59.21</v>
      </c>
    </row>
    <row r="562" spans="1:7">
      <c r="A562" t="s">
        <v>2630</v>
      </c>
      <c r="B562" t="s">
        <v>2631</v>
      </c>
      <c r="C562">
        <v>2938208597.28</v>
      </c>
      <c r="D562">
        <v>53.54</v>
      </c>
      <c r="E562">
        <v>4.78</v>
      </c>
      <c r="F562">
        <v>2.73</v>
      </c>
      <c r="G562">
        <v>61.05</v>
      </c>
    </row>
    <row r="563" spans="1:7">
      <c r="A563" t="s">
        <v>1091</v>
      </c>
      <c r="B563" t="s">
        <v>1092</v>
      </c>
      <c r="C563">
        <v>775098000</v>
      </c>
      <c r="D563">
        <v>44.59</v>
      </c>
      <c r="E563">
        <v>4.52</v>
      </c>
      <c r="F563">
        <v>6.97</v>
      </c>
      <c r="G563">
        <v>56.08</v>
      </c>
    </row>
    <row r="564" spans="1:7">
      <c r="A564" t="s">
        <v>149</v>
      </c>
      <c r="B564" t="s">
        <v>150</v>
      </c>
      <c r="C564">
        <v>1906409960</v>
      </c>
      <c r="D564">
        <v>0</v>
      </c>
      <c r="E564">
        <v>2.41</v>
      </c>
      <c r="F564">
        <v>46.23</v>
      </c>
      <c r="G564">
        <v>48.64</v>
      </c>
    </row>
    <row r="565" spans="1:7">
      <c r="A565" t="s">
        <v>2632</v>
      </c>
      <c r="B565" t="s">
        <v>2633</v>
      </c>
      <c r="C565">
        <v>2442732600</v>
      </c>
      <c r="D565">
        <v>4.71</v>
      </c>
      <c r="E565">
        <v>1.17</v>
      </c>
      <c r="F565">
        <v>72.31</v>
      </c>
      <c r="G565">
        <v>78.19</v>
      </c>
    </row>
    <row r="566" spans="1:7">
      <c r="A566" t="s">
        <v>863</v>
      </c>
      <c r="B566" t="s">
        <v>864</v>
      </c>
      <c r="C566">
        <v>1376885160</v>
      </c>
      <c r="D566">
        <v>1.62</v>
      </c>
      <c r="E566">
        <v>29.96</v>
      </c>
      <c r="F566">
        <v>21.77</v>
      </c>
      <c r="G566">
        <v>53.35</v>
      </c>
    </row>
    <row r="567" spans="1:7">
      <c r="A567" t="s">
        <v>995</v>
      </c>
      <c r="B567" t="s">
        <v>996</v>
      </c>
      <c r="C567">
        <v>1344970389.15</v>
      </c>
      <c r="D567">
        <v>0</v>
      </c>
      <c r="E567">
        <v>0</v>
      </c>
      <c r="F567">
        <v>36.14</v>
      </c>
      <c r="G567">
        <v>36.14</v>
      </c>
    </row>
    <row r="568" spans="1:7">
      <c r="A568" t="s">
        <v>2634</v>
      </c>
      <c r="B568" t="s">
        <v>2635</v>
      </c>
      <c r="C568">
        <v>1621895605.77</v>
      </c>
      <c r="D568">
        <v>27.71</v>
      </c>
      <c r="E568">
        <v>0</v>
      </c>
      <c r="F568">
        <v>5.8</v>
      </c>
      <c r="G568">
        <v>33.51</v>
      </c>
    </row>
    <row r="569" spans="1:7">
      <c r="A569" t="s">
        <v>2636</v>
      </c>
      <c r="B569" t="s">
        <v>2637</v>
      </c>
      <c r="C569">
        <v>2917000000</v>
      </c>
      <c r="D569">
        <v>7.5</v>
      </c>
      <c r="E569">
        <v>36.85</v>
      </c>
      <c r="F569">
        <v>31.36</v>
      </c>
      <c r="G569">
        <v>75.71</v>
      </c>
    </row>
    <row r="570" spans="1:7">
      <c r="A570" t="s">
        <v>109</v>
      </c>
      <c r="B570" t="s">
        <v>110</v>
      </c>
      <c r="C570">
        <v>1828468800</v>
      </c>
      <c r="D570">
        <v>27.73</v>
      </c>
      <c r="E570">
        <v>0</v>
      </c>
      <c r="F570">
        <v>40.08</v>
      </c>
      <c r="G570">
        <v>67.81</v>
      </c>
    </row>
    <row r="571" spans="1:7">
      <c r="A571" t="s">
        <v>1487</v>
      </c>
      <c r="B571" t="s">
        <v>1488</v>
      </c>
      <c r="C571">
        <v>1607788234.67</v>
      </c>
      <c r="D571">
        <v>29.88</v>
      </c>
      <c r="E571">
        <v>0</v>
      </c>
      <c r="F571">
        <v>29.47</v>
      </c>
      <c r="G571">
        <v>59.35</v>
      </c>
    </row>
    <row r="572" spans="1:7">
      <c r="A572" t="s">
        <v>1531</v>
      </c>
      <c r="B572" t="s">
        <v>1532</v>
      </c>
      <c r="C572">
        <v>1736000000</v>
      </c>
      <c r="D572">
        <v>38.5</v>
      </c>
      <c r="E572">
        <v>0</v>
      </c>
      <c r="F572">
        <v>20.42</v>
      </c>
      <c r="G572">
        <v>58.92</v>
      </c>
    </row>
    <row r="573" spans="1:7">
      <c r="A573" t="s">
        <v>1715</v>
      </c>
      <c r="B573" t="s">
        <v>1716</v>
      </c>
      <c r="C573">
        <v>1753881150</v>
      </c>
      <c r="D573">
        <v>1.84</v>
      </c>
      <c r="E573">
        <v>0.61</v>
      </c>
      <c r="F573">
        <v>63.99</v>
      </c>
      <c r="G573">
        <v>66.44</v>
      </c>
    </row>
    <row r="574" spans="1:7">
      <c r="A574" t="s">
        <v>547</v>
      </c>
      <c r="B574" t="s">
        <v>548</v>
      </c>
      <c r="C574">
        <v>1684188767.52</v>
      </c>
      <c r="D574">
        <v>0</v>
      </c>
      <c r="E574">
        <v>0</v>
      </c>
      <c r="F574">
        <v>64.15</v>
      </c>
      <c r="G574">
        <v>64.15</v>
      </c>
    </row>
    <row r="575" spans="1:7">
      <c r="A575" t="s">
        <v>81</v>
      </c>
      <c r="B575" t="s">
        <v>82</v>
      </c>
      <c r="C575">
        <v>2154880000</v>
      </c>
      <c r="D575">
        <v>29.21</v>
      </c>
      <c r="E575">
        <v>0</v>
      </c>
      <c r="F575">
        <v>46.64</v>
      </c>
      <c r="G575">
        <v>75.85</v>
      </c>
    </row>
    <row r="576" spans="1:7">
      <c r="A576" t="s">
        <v>2638</v>
      </c>
      <c r="B576" t="s">
        <v>2639</v>
      </c>
      <c r="C576">
        <v>2539209179.91</v>
      </c>
      <c r="D576">
        <v>11.26</v>
      </c>
      <c r="E576">
        <v>0.83</v>
      </c>
      <c r="F576">
        <v>45.91</v>
      </c>
      <c r="G576">
        <v>58</v>
      </c>
    </row>
    <row r="577" spans="1:7">
      <c r="A577" t="s">
        <v>2640</v>
      </c>
      <c r="B577" t="s">
        <v>2641</v>
      </c>
      <c r="C577">
        <v>2949578446.5</v>
      </c>
      <c r="D577">
        <v>4.59</v>
      </c>
      <c r="E577">
        <v>0</v>
      </c>
      <c r="F577">
        <v>46.59</v>
      </c>
      <c r="G577">
        <v>51.18</v>
      </c>
    </row>
    <row r="578" spans="1:7">
      <c r="A578" t="s">
        <v>2642</v>
      </c>
      <c r="B578" t="s">
        <v>2643</v>
      </c>
      <c r="C578">
        <v>2819891284.2</v>
      </c>
      <c r="D578">
        <v>0.44</v>
      </c>
      <c r="E578">
        <v>0.47</v>
      </c>
      <c r="F578">
        <v>55.76</v>
      </c>
      <c r="G578">
        <v>56.67</v>
      </c>
    </row>
    <row r="579" spans="1:7">
      <c r="A579" t="s">
        <v>2644</v>
      </c>
      <c r="B579" t="s">
        <v>2645</v>
      </c>
      <c r="C579">
        <v>2154988670.26</v>
      </c>
      <c r="D579">
        <v>42.16</v>
      </c>
      <c r="E579">
        <v>0.3</v>
      </c>
      <c r="F579">
        <v>6.97</v>
      </c>
      <c r="G579">
        <v>49.43</v>
      </c>
    </row>
    <row r="580" spans="1:7">
      <c r="A580" t="s">
        <v>1641</v>
      </c>
      <c r="B580" t="s">
        <v>1642</v>
      </c>
      <c r="C580">
        <v>659779168</v>
      </c>
      <c r="D580">
        <v>1.24</v>
      </c>
      <c r="E580">
        <v>0</v>
      </c>
      <c r="F580">
        <v>52.88</v>
      </c>
      <c r="G580">
        <v>54.12</v>
      </c>
    </row>
    <row r="581" spans="1:7">
      <c r="A581" t="s">
        <v>2646</v>
      </c>
      <c r="B581" t="s">
        <v>2647</v>
      </c>
      <c r="C581">
        <v>2709657456</v>
      </c>
      <c r="D581">
        <v>1.55</v>
      </c>
      <c r="E581">
        <v>54.8</v>
      </c>
      <c r="F581">
        <v>15.71</v>
      </c>
      <c r="G581">
        <v>72.06</v>
      </c>
    </row>
    <row r="582" spans="1:7">
      <c r="A582" t="s">
        <v>2648</v>
      </c>
      <c r="B582" t="s">
        <v>2649</v>
      </c>
      <c r="C582">
        <v>1832347474.27</v>
      </c>
      <c r="D582">
        <v>29.73</v>
      </c>
      <c r="E582">
        <v>1.22</v>
      </c>
      <c r="F582">
        <v>14.24</v>
      </c>
      <c r="G582">
        <v>45.19</v>
      </c>
    </row>
    <row r="583" spans="1:7">
      <c r="A583" t="s">
        <v>1765</v>
      </c>
      <c r="B583" t="s">
        <v>1766</v>
      </c>
      <c r="C583">
        <v>1676557929.6</v>
      </c>
      <c r="D583">
        <v>1.49</v>
      </c>
      <c r="E583">
        <v>1.04</v>
      </c>
      <c r="F583">
        <v>28.61</v>
      </c>
      <c r="G583">
        <v>31.14</v>
      </c>
    </row>
    <row r="584" spans="1:7">
      <c r="A584" t="s">
        <v>1249</v>
      </c>
      <c r="B584" t="s">
        <v>1250</v>
      </c>
      <c r="C584">
        <v>1407000000</v>
      </c>
      <c r="D584">
        <v>49.54</v>
      </c>
      <c r="E584">
        <v>1.07</v>
      </c>
      <c r="F584">
        <v>23.54</v>
      </c>
      <c r="G584">
        <v>74.15</v>
      </c>
    </row>
    <row r="585" spans="1:7">
      <c r="A585" t="s">
        <v>2650</v>
      </c>
      <c r="B585" t="s">
        <v>2651</v>
      </c>
      <c r="C585">
        <v>2140672000</v>
      </c>
      <c r="D585">
        <v>15.59</v>
      </c>
      <c r="E585">
        <v>0</v>
      </c>
      <c r="F585">
        <v>29.76</v>
      </c>
      <c r="G585">
        <v>45.35</v>
      </c>
    </row>
    <row r="586" spans="1:7">
      <c r="A586" t="s">
        <v>2652</v>
      </c>
      <c r="B586" t="s">
        <v>2653</v>
      </c>
      <c r="C586">
        <v>1506585942.72</v>
      </c>
      <c r="D586">
        <v>13.07</v>
      </c>
      <c r="E586">
        <v>2.58</v>
      </c>
      <c r="F586">
        <v>23.14</v>
      </c>
      <c r="G586">
        <v>38.79</v>
      </c>
    </row>
    <row r="587" spans="1:7">
      <c r="A587" t="s">
        <v>2654</v>
      </c>
      <c r="B587" t="s">
        <v>2655</v>
      </c>
      <c r="C587">
        <v>1623542494.71</v>
      </c>
      <c r="D587">
        <v>1.13</v>
      </c>
      <c r="E587">
        <v>0</v>
      </c>
      <c r="F587">
        <v>38.52</v>
      </c>
      <c r="G587">
        <v>39.65</v>
      </c>
    </row>
    <row r="588" spans="1:7">
      <c r="A588" t="s">
        <v>485</v>
      </c>
      <c r="B588" t="s">
        <v>486</v>
      </c>
      <c r="C588">
        <v>1927040000</v>
      </c>
      <c r="D588">
        <v>2.44</v>
      </c>
      <c r="E588">
        <v>0</v>
      </c>
      <c r="F588">
        <v>55.69</v>
      </c>
      <c r="G588">
        <v>58.13</v>
      </c>
    </row>
    <row r="589" spans="1:7">
      <c r="A589" t="s">
        <v>2005</v>
      </c>
      <c r="B589" t="s">
        <v>2006</v>
      </c>
      <c r="C589">
        <v>606266518.59</v>
      </c>
      <c r="D589">
        <v>0</v>
      </c>
      <c r="E589">
        <v>0</v>
      </c>
      <c r="F589">
        <v>62.29</v>
      </c>
      <c r="G589">
        <v>62.29</v>
      </c>
    </row>
    <row r="590" spans="1:7">
      <c r="A590" t="s">
        <v>2656</v>
      </c>
      <c r="B590" t="s">
        <v>2657</v>
      </c>
      <c r="C590">
        <v>1685085403.12</v>
      </c>
      <c r="D590">
        <v>11.89</v>
      </c>
      <c r="E590">
        <v>11.48</v>
      </c>
      <c r="F590">
        <v>45.27</v>
      </c>
      <c r="G590">
        <v>68.64</v>
      </c>
    </row>
    <row r="591" spans="1:7">
      <c r="A591" t="s">
        <v>2658</v>
      </c>
      <c r="B591" t="s">
        <v>2659</v>
      </c>
      <c r="C591">
        <v>1171575100</v>
      </c>
      <c r="D591">
        <v>0.84</v>
      </c>
      <c r="E591">
        <v>4.72</v>
      </c>
      <c r="F591">
        <v>73.23</v>
      </c>
      <c r="G591">
        <v>78.79</v>
      </c>
    </row>
    <row r="592" spans="1:7">
      <c r="A592" t="s">
        <v>2660</v>
      </c>
      <c r="B592" t="s">
        <v>2661</v>
      </c>
      <c r="C592">
        <v>2401182278.45</v>
      </c>
      <c r="D592">
        <v>45.45</v>
      </c>
      <c r="E592">
        <v>0.88</v>
      </c>
      <c r="F592">
        <v>29.66</v>
      </c>
      <c r="G592">
        <v>75.99</v>
      </c>
    </row>
    <row r="593" spans="1:7">
      <c r="A593" t="s">
        <v>751</v>
      </c>
      <c r="B593" t="s">
        <v>752</v>
      </c>
      <c r="C593">
        <v>2480313268.16</v>
      </c>
      <c r="D593">
        <v>20.08</v>
      </c>
      <c r="E593">
        <v>0.89</v>
      </c>
      <c r="F593">
        <v>30.19</v>
      </c>
      <c r="G593">
        <v>51.16</v>
      </c>
    </row>
    <row r="594" spans="1:7">
      <c r="A594" t="s">
        <v>2662</v>
      </c>
      <c r="B594" t="s">
        <v>2663</v>
      </c>
      <c r="C594">
        <v>2217415200</v>
      </c>
      <c r="D594">
        <v>47.94</v>
      </c>
      <c r="E594">
        <v>0.87</v>
      </c>
      <c r="F594">
        <v>11.82</v>
      </c>
      <c r="G594">
        <v>60.63</v>
      </c>
    </row>
    <row r="595" spans="1:7">
      <c r="A595" t="s">
        <v>2664</v>
      </c>
      <c r="B595" t="s">
        <v>2665</v>
      </c>
      <c r="C595">
        <v>2615203008</v>
      </c>
      <c r="D595">
        <v>4.93</v>
      </c>
      <c r="E595">
        <v>30.85</v>
      </c>
      <c r="F595">
        <v>16.68</v>
      </c>
      <c r="G595">
        <v>52.46</v>
      </c>
    </row>
    <row r="596" spans="1:7">
      <c r="A596" t="s">
        <v>1261</v>
      </c>
      <c r="B596" t="s">
        <v>1262</v>
      </c>
      <c r="C596">
        <v>1600681690.3</v>
      </c>
      <c r="D596">
        <v>0</v>
      </c>
      <c r="E596">
        <v>2.71</v>
      </c>
      <c r="F596">
        <v>32.77</v>
      </c>
      <c r="G596">
        <v>35.48</v>
      </c>
    </row>
    <row r="597" spans="1:7">
      <c r="A597" t="s">
        <v>2666</v>
      </c>
      <c r="B597" t="s">
        <v>2667</v>
      </c>
      <c r="C597">
        <v>2733796725.81</v>
      </c>
      <c r="D597">
        <v>0.86</v>
      </c>
      <c r="E597">
        <v>0</v>
      </c>
      <c r="F597">
        <v>23.83</v>
      </c>
      <c r="G597">
        <v>24.69</v>
      </c>
    </row>
    <row r="598" spans="1:7">
      <c r="A598" t="s">
        <v>2668</v>
      </c>
      <c r="B598" t="s">
        <v>2669</v>
      </c>
      <c r="C598">
        <v>2987929929.6</v>
      </c>
      <c r="D598">
        <v>54.84</v>
      </c>
      <c r="E598">
        <v>0.28</v>
      </c>
      <c r="F598">
        <v>20.59</v>
      </c>
      <c r="G598">
        <v>75.71</v>
      </c>
    </row>
    <row r="599" spans="1:7">
      <c r="A599" t="s">
        <v>2670</v>
      </c>
      <c r="B599" t="s">
        <v>2671</v>
      </c>
      <c r="C599">
        <v>2052086400</v>
      </c>
      <c r="D599">
        <v>1.78</v>
      </c>
      <c r="E599">
        <v>0</v>
      </c>
      <c r="F599">
        <v>69.85</v>
      </c>
      <c r="G599">
        <v>71.63</v>
      </c>
    </row>
    <row r="600" spans="1:7">
      <c r="A600" t="s">
        <v>2672</v>
      </c>
      <c r="B600" t="s">
        <v>2673</v>
      </c>
      <c r="C600">
        <v>2233068540.08</v>
      </c>
      <c r="D600">
        <v>28.62</v>
      </c>
      <c r="E600">
        <v>0.82</v>
      </c>
      <c r="F600">
        <v>12.43</v>
      </c>
      <c r="G600">
        <v>41.87</v>
      </c>
    </row>
    <row r="601" spans="1:7">
      <c r="A601" t="s">
        <v>205</v>
      </c>
      <c r="B601" t="s">
        <v>206</v>
      </c>
      <c r="C601">
        <v>1734086842.1</v>
      </c>
      <c r="D601">
        <v>31.05</v>
      </c>
      <c r="E601">
        <v>3.45</v>
      </c>
      <c r="F601">
        <v>31.69</v>
      </c>
      <c r="G601">
        <v>66.19</v>
      </c>
    </row>
    <row r="602" spans="1:7">
      <c r="A602" t="s">
        <v>2674</v>
      </c>
      <c r="B602" t="s">
        <v>2675</v>
      </c>
      <c r="C602">
        <v>1364000000</v>
      </c>
      <c r="D602">
        <v>5.25</v>
      </c>
      <c r="E602">
        <v>0.18</v>
      </c>
      <c r="F602">
        <v>68.95</v>
      </c>
      <c r="G602">
        <v>74.38</v>
      </c>
    </row>
    <row r="603" spans="1:7">
      <c r="A603" t="s">
        <v>2676</v>
      </c>
      <c r="B603" t="s">
        <v>2677</v>
      </c>
      <c r="C603">
        <v>2357985719.82</v>
      </c>
      <c r="D603">
        <v>54.18</v>
      </c>
      <c r="E603">
        <v>0</v>
      </c>
      <c r="F603">
        <v>11.21</v>
      </c>
      <c r="G603">
        <v>65.39</v>
      </c>
    </row>
    <row r="604" spans="1:7">
      <c r="A604" t="s">
        <v>2678</v>
      </c>
      <c r="B604" t="s">
        <v>2679</v>
      </c>
      <c r="C604">
        <v>2287935533.1</v>
      </c>
      <c r="D604">
        <v>1.51</v>
      </c>
      <c r="E604">
        <v>6.93</v>
      </c>
      <c r="F604">
        <v>70.07</v>
      </c>
      <c r="G604">
        <v>78.51</v>
      </c>
    </row>
    <row r="605" spans="1:7">
      <c r="A605" t="s">
        <v>1433</v>
      </c>
      <c r="B605" t="s">
        <v>1434</v>
      </c>
      <c r="C605">
        <v>988907268.1</v>
      </c>
      <c r="D605">
        <v>2.2938</v>
      </c>
      <c r="E605">
        <v>3.4549</v>
      </c>
      <c r="F605">
        <v>43.8114</v>
      </c>
      <c r="G605">
        <v>49.5601</v>
      </c>
    </row>
    <row r="606" spans="1:7">
      <c r="A606" t="s">
        <v>2680</v>
      </c>
      <c r="B606" t="s">
        <v>2681</v>
      </c>
      <c r="C606">
        <v>2327270400</v>
      </c>
      <c r="D606">
        <v>15.34</v>
      </c>
      <c r="E606">
        <v>0</v>
      </c>
      <c r="F606">
        <v>7.72</v>
      </c>
      <c r="G606">
        <v>23.06</v>
      </c>
    </row>
    <row r="607" spans="1:7">
      <c r="A607" t="s">
        <v>363</v>
      </c>
      <c r="B607" t="s">
        <v>364</v>
      </c>
      <c r="C607">
        <v>337934500</v>
      </c>
      <c r="D607">
        <v>0</v>
      </c>
      <c r="E607">
        <v>1.5592</v>
      </c>
      <c r="F607">
        <v>62.8081</v>
      </c>
      <c r="G607">
        <v>64.3673</v>
      </c>
    </row>
    <row r="608" spans="1:7">
      <c r="A608" t="s">
        <v>2682</v>
      </c>
      <c r="B608" t="s">
        <v>2683</v>
      </c>
      <c r="C608">
        <v>2649993846.88</v>
      </c>
      <c r="D608">
        <v>35.0287</v>
      </c>
      <c r="E608">
        <v>0.1754</v>
      </c>
      <c r="F608">
        <v>16.3552</v>
      </c>
      <c r="G608">
        <v>51.5593</v>
      </c>
    </row>
    <row r="609" spans="1:7">
      <c r="A609" t="s">
        <v>2684</v>
      </c>
      <c r="B609" t="s">
        <v>2685</v>
      </c>
      <c r="C609">
        <v>2412937086.21</v>
      </c>
      <c r="D609">
        <v>59.2</v>
      </c>
      <c r="E609">
        <v>1.74</v>
      </c>
      <c r="F609">
        <v>10.04</v>
      </c>
      <c r="G609">
        <v>70.98</v>
      </c>
    </row>
    <row r="610" spans="1:7">
      <c r="A610" t="s">
        <v>2686</v>
      </c>
      <c r="B610" t="s">
        <v>2687</v>
      </c>
      <c r="C610">
        <v>1836912000</v>
      </c>
      <c r="D610">
        <v>24.51</v>
      </c>
      <c r="E610">
        <v>0.22</v>
      </c>
      <c r="F610">
        <v>37.39</v>
      </c>
      <c r="G610">
        <v>62.12</v>
      </c>
    </row>
    <row r="611" spans="1:7">
      <c r="A611" t="s">
        <v>325</v>
      </c>
      <c r="B611" t="s">
        <v>326</v>
      </c>
      <c r="C611">
        <v>2218611943.32</v>
      </c>
      <c r="D611">
        <v>30.94</v>
      </c>
      <c r="E611">
        <v>1.86</v>
      </c>
      <c r="F611">
        <v>12.9</v>
      </c>
      <c r="G611">
        <v>45.7</v>
      </c>
    </row>
    <row r="612" spans="1:7">
      <c r="A612" t="s">
        <v>2688</v>
      </c>
      <c r="B612" t="s">
        <v>2689</v>
      </c>
      <c r="C612">
        <v>2212448313.6</v>
      </c>
      <c r="D612">
        <v>18.42</v>
      </c>
      <c r="E612">
        <v>13.06</v>
      </c>
      <c r="F612">
        <v>25.6</v>
      </c>
      <c r="G612">
        <v>57.08</v>
      </c>
    </row>
    <row r="613" spans="1:7">
      <c r="A613" t="s">
        <v>2690</v>
      </c>
      <c r="B613" t="s">
        <v>2691</v>
      </c>
      <c r="C613">
        <v>2908769679.06</v>
      </c>
      <c r="D613">
        <v>2.36</v>
      </c>
      <c r="E613">
        <v>0</v>
      </c>
      <c r="F613">
        <v>69.84</v>
      </c>
      <c r="G613">
        <v>72.2</v>
      </c>
    </row>
    <row r="614" spans="1:7">
      <c r="A614" t="s">
        <v>2692</v>
      </c>
      <c r="B614" t="s">
        <v>2693</v>
      </c>
      <c r="C614">
        <v>550322714.88</v>
      </c>
      <c r="D614">
        <v>2</v>
      </c>
      <c r="E614">
        <v>0</v>
      </c>
      <c r="F614">
        <v>23.05</v>
      </c>
      <c r="G614">
        <v>25.05</v>
      </c>
    </row>
    <row r="615" spans="1:7">
      <c r="A615" t="s">
        <v>1643</v>
      </c>
      <c r="B615" t="s">
        <v>1644</v>
      </c>
      <c r="C615">
        <v>1641125566.08</v>
      </c>
      <c r="D615">
        <v>29.99</v>
      </c>
      <c r="E615">
        <v>0</v>
      </c>
      <c r="F615">
        <v>7.91</v>
      </c>
      <c r="G615">
        <v>37.9</v>
      </c>
    </row>
    <row r="616" spans="1:7">
      <c r="A616" t="s">
        <v>2694</v>
      </c>
      <c r="B616" t="s">
        <v>2695</v>
      </c>
      <c r="C616">
        <v>2947200000</v>
      </c>
      <c r="D616">
        <v>71.63</v>
      </c>
      <c r="E616">
        <v>0</v>
      </c>
      <c r="F616">
        <v>4.84</v>
      </c>
      <c r="G616">
        <v>76.47</v>
      </c>
    </row>
    <row r="617" spans="1:7">
      <c r="A617" t="s">
        <v>1113</v>
      </c>
      <c r="B617" t="s">
        <v>1114</v>
      </c>
      <c r="C617">
        <v>2038521319.56</v>
      </c>
      <c r="D617">
        <v>11.72</v>
      </c>
      <c r="E617">
        <v>0</v>
      </c>
      <c r="F617">
        <v>31.77</v>
      </c>
      <c r="G617">
        <v>43.49</v>
      </c>
    </row>
    <row r="618" spans="1:7">
      <c r="A618" t="s">
        <v>1311</v>
      </c>
      <c r="B618" t="s">
        <v>1312</v>
      </c>
      <c r="C618">
        <v>1726341510.25</v>
      </c>
      <c r="D618">
        <v>23.14</v>
      </c>
      <c r="E618">
        <v>0.71</v>
      </c>
      <c r="F618">
        <v>14.22</v>
      </c>
      <c r="G618">
        <v>38.07</v>
      </c>
    </row>
    <row r="619" spans="1:7">
      <c r="A619" t="s">
        <v>2696</v>
      </c>
      <c r="B619" t="s">
        <v>2697</v>
      </c>
      <c r="C619">
        <v>2830736099.4</v>
      </c>
      <c r="D619">
        <v>2.37</v>
      </c>
      <c r="E619">
        <v>0</v>
      </c>
      <c r="F619">
        <v>45.29</v>
      </c>
      <c r="G619">
        <v>47.66</v>
      </c>
    </row>
    <row r="620" spans="1:7">
      <c r="A620" t="s">
        <v>1567</v>
      </c>
      <c r="B620" t="s">
        <v>1568</v>
      </c>
      <c r="C620">
        <v>2256034676.54</v>
      </c>
      <c r="D620">
        <v>0</v>
      </c>
      <c r="E620">
        <v>23.68</v>
      </c>
      <c r="F620">
        <v>13.84</v>
      </c>
      <c r="G620">
        <v>37.52</v>
      </c>
    </row>
    <row r="621" spans="1:7">
      <c r="A621" t="s">
        <v>619</v>
      </c>
      <c r="B621" t="s">
        <v>620</v>
      </c>
      <c r="C621">
        <v>1994451079.94</v>
      </c>
      <c r="D621">
        <v>8.62</v>
      </c>
      <c r="E621">
        <v>7.18</v>
      </c>
      <c r="F621">
        <v>36</v>
      </c>
      <c r="G621">
        <v>51.8</v>
      </c>
    </row>
    <row r="622" spans="1:7">
      <c r="A622" t="s">
        <v>2698</v>
      </c>
      <c r="B622" t="s">
        <v>2699</v>
      </c>
      <c r="C622">
        <v>1358899335.54</v>
      </c>
      <c r="D622">
        <v>10.53</v>
      </c>
      <c r="E622">
        <v>0.37</v>
      </c>
      <c r="F622">
        <v>5.97</v>
      </c>
      <c r="G622">
        <v>16.87</v>
      </c>
    </row>
    <row r="623" spans="1:7">
      <c r="A623" t="s">
        <v>171</v>
      </c>
      <c r="B623" t="s">
        <v>172</v>
      </c>
      <c r="C623">
        <v>1978578300</v>
      </c>
      <c r="D623">
        <v>0.95</v>
      </c>
      <c r="E623">
        <v>0.42</v>
      </c>
      <c r="F623">
        <v>49.65</v>
      </c>
      <c r="G623">
        <v>51.02</v>
      </c>
    </row>
    <row r="624" spans="1:7">
      <c r="A624" t="s">
        <v>121</v>
      </c>
      <c r="B624" t="s">
        <v>122</v>
      </c>
      <c r="C624">
        <v>1130234459.51</v>
      </c>
      <c r="D624">
        <v>19.9755</v>
      </c>
      <c r="E624">
        <v>4.7846</v>
      </c>
      <c r="F624">
        <v>47.0792</v>
      </c>
      <c r="G624">
        <v>71.8393</v>
      </c>
    </row>
    <row r="625" spans="1:7">
      <c r="A625" t="s">
        <v>1879</v>
      </c>
      <c r="B625" t="s">
        <v>1880</v>
      </c>
      <c r="C625">
        <v>2218017359.04</v>
      </c>
      <c r="D625">
        <v>0</v>
      </c>
      <c r="E625">
        <v>0</v>
      </c>
      <c r="F625">
        <v>69.12</v>
      </c>
      <c r="G625">
        <v>69.12</v>
      </c>
    </row>
    <row r="626" spans="1:7">
      <c r="A626" t="s">
        <v>2700</v>
      </c>
      <c r="B626" t="s">
        <v>2701</v>
      </c>
      <c r="C626">
        <v>2533373523.58</v>
      </c>
      <c r="D626">
        <v>21.74</v>
      </c>
      <c r="E626">
        <v>0</v>
      </c>
      <c r="F626">
        <v>11.66</v>
      </c>
      <c r="G626">
        <v>33.4</v>
      </c>
    </row>
    <row r="627" spans="1:7">
      <c r="A627" t="s">
        <v>579</v>
      </c>
      <c r="B627" t="s">
        <v>580</v>
      </c>
      <c r="C627">
        <v>1664423600</v>
      </c>
      <c r="D627">
        <v>1.08</v>
      </c>
      <c r="E627">
        <v>0.55</v>
      </c>
      <c r="F627">
        <v>73.6</v>
      </c>
      <c r="G627">
        <v>75.23</v>
      </c>
    </row>
    <row r="628" spans="1:7">
      <c r="A628" t="s">
        <v>2702</v>
      </c>
      <c r="B628" t="s">
        <v>2703</v>
      </c>
      <c r="C628">
        <v>2475010800</v>
      </c>
      <c r="D628">
        <v>17.05</v>
      </c>
      <c r="E628">
        <v>0</v>
      </c>
      <c r="F628">
        <v>56.56</v>
      </c>
      <c r="G628">
        <v>73.61</v>
      </c>
    </row>
    <row r="629" spans="1:7">
      <c r="A629" t="s">
        <v>809</v>
      </c>
      <c r="B629" t="s">
        <v>810</v>
      </c>
      <c r="C629">
        <v>1568280000</v>
      </c>
      <c r="D629">
        <v>0.65</v>
      </c>
      <c r="E629">
        <v>1.43</v>
      </c>
      <c r="F629">
        <v>38.59</v>
      </c>
      <c r="G629">
        <v>40.67</v>
      </c>
    </row>
    <row r="630" spans="1:7">
      <c r="A630" t="s">
        <v>2704</v>
      </c>
      <c r="B630" t="s">
        <v>2705</v>
      </c>
      <c r="C630">
        <v>992570418.6</v>
      </c>
      <c r="D630">
        <v>0</v>
      </c>
      <c r="E630">
        <v>3.48</v>
      </c>
      <c r="F630">
        <v>64.35</v>
      </c>
      <c r="G630">
        <v>67.83</v>
      </c>
    </row>
    <row r="631" spans="1:7">
      <c r="A631" t="s">
        <v>2706</v>
      </c>
      <c r="B631" t="s">
        <v>2707</v>
      </c>
      <c r="C631">
        <v>1712960000</v>
      </c>
      <c r="D631">
        <v>8.79</v>
      </c>
      <c r="E631">
        <v>0</v>
      </c>
      <c r="F631">
        <v>66.68</v>
      </c>
      <c r="G631">
        <v>75.47</v>
      </c>
    </row>
    <row r="632" spans="1:7">
      <c r="A632" t="s">
        <v>1137</v>
      </c>
      <c r="B632" t="s">
        <v>1138</v>
      </c>
      <c r="C632">
        <v>2571242240</v>
      </c>
      <c r="D632">
        <v>8.31</v>
      </c>
      <c r="E632">
        <v>14.21</v>
      </c>
      <c r="F632">
        <v>22.77</v>
      </c>
      <c r="G632">
        <v>45.29</v>
      </c>
    </row>
    <row r="633" spans="1:7">
      <c r="A633" t="s">
        <v>819</v>
      </c>
      <c r="B633" t="s">
        <v>820</v>
      </c>
      <c r="C633">
        <v>2037654243</v>
      </c>
      <c r="D633">
        <v>2.65</v>
      </c>
      <c r="E633">
        <v>56.85</v>
      </c>
      <c r="F633">
        <v>18.64</v>
      </c>
      <c r="G633">
        <v>78.14</v>
      </c>
    </row>
    <row r="634" spans="1:7">
      <c r="A634" t="s">
        <v>2708</v>
      </c>
      <c r="B634" t="s">
        <v>2709</v>
      </c>
      <c r="C634">
        <v>2950165461.3</v>
      </c>
      <c r="D634">
        <v>1.11</v>
      </c>
      <c r="E634">
        <v>9.1</v>
      </c>
      <c r="F634">
        <v>54.09</v>
      </c>
      <c r="G634">
        <v>64.3</v>
      </c>
    </row>
    <row r="635" spans="1:7">
      <c r="A635" t="s">
        <v>1883</v>
      </c>
      <c r="B635" t="s">
        <v>1884</v>
      </c>
      <c r="C635">
        <v>973420000</v>
      </c>
      <c r="D635">
        <v>47.25</v>
      </c>
      <c r="E635">
        <v>0</v>
      </c>
      <c r="F635">
        <v>7.6</v>
      </c>
      <c r="G635">
        <v>54.85</v>
      </c>
    </row>
    <row r="636" spans="1:7">
      <c r="A636" t="s">
        <v>1179</v>
      </c>
      <c r="B636" t="s">
        <v>1180</v>
      </c>
      <c r="C636">
        <v>483149630.4</v>
      </c>
      <c r="D636">
        <v>1.81</v>
      </c>
      <c r="E636">
        <v>1.24</v>
      </c>
      <c r="F636">
        <v>18.64</v>
      </c>
      <c r="G636">
        <v>21.69</v>
      </c>
    </row>
    <row r="637" spans="1:7">
      <c r="A637" t="s">
        <v>2710</v>
      </c>
      <c r="B637" t="s">
        <v>2711</v>
      </c>
      <c r="C637">
        <v>2358606588</v>
      </c>
      <c r="D637">
        <v>22.33</v>
      </c>
      <c r="E637">
        <v>0</v>
      </c>
      <c r="F637">
        <v>9.65</v>
      </c>
      <c r="G637">
        <v>31.98</v>
      </c>
    </row>
    <row r="638" spans="1:7">
      <c r="A638" t="s">
        <v>1799</v>
      </c>
      <c r="B638" t="s">
        <v>1800</v>
      </c>
      <c r="C638">
        <v>1444687200</v>
      </c>
      <c r="D638">
        <v>45.71</v>
      </c>
      <c r="E638">
        <v>0.45</v>
      </c>
      <c r="F638">
        <v>6.1</v>
      </c>
      <c r="G638">
        <v>52.26</v>
      </c>
    </row>
    <row r="639" spans="1:7">
      <c r="A639" t="s">
        <v>1705</v>
      </c>
      <c r="B639" t="s">
        <v>1706</v>
      </c>
      <c r="C639">
        <v>1104160000</v>
      </c>
      <c r="D639">
        <v>5.4675</v>
      </c>
      <c r="E639">
        <v>2.358</v>
      </c>
      <c r="F639">
        <v>68.2029</v>
      </c>
      <c r="G639">
        <v>76.0284</v>
      </c>
    </row>
    <row r="640" spans="1:7">
      <c r="A640" t="s">
        <v>2712</v>
      </c>
      <c r="B640" t="s">
        <v>2713</v>
      </c>
      <c r="C640">
        <v>1992512000</v>
      </c>
      <c r="D640">
        <v>26.54</v>
      </c>
      <c r="E640">
        <v>0</v>
      </c>
      <c r="F640">
        <v>8.11</v>
      </c>
      <c r="G640">
        <v>34.65</v>
      </c>
    </row>
    <row r="641" spans="1:7">
      <c r="A641" t="s">
        <v>2714</v>
      </c>
      <c r="B641" t="s">
        <v>2715</v>
      </c>
      <c r="C641">
        <v>1908747138</v>
      </c>
      <c r="D641">
        <v>26.58</v>
      </c>
      <c r="E641">
        <v>0.33</v>
      </c>
      <c r="F641">
        <v>14.81</v>
      </c>
      <c r="G641">
        <v>41.72</v>
      </c>
    </row>
    <row r="642" spans="1:7">
      <c r="A642" t="s">
        <v>1435</v>
      </c>
      <c r="B642" t="s">
        <v>1436</v>
      </c>
      <c r="C642">
        <v>1299824356.92</v>
      </c>
      <c r="D642">
        <v>23.83</v>
      </c>
      <c r="E642">
        <v>41.07</v>
      </c>
      <c r="F642">
        <v>1.3</v>
      </c>
      <c r="G642">
        <v>66.2</v>
      </c>
    </row>
    <row r="643" spans="1:7">
      <c r="A643" t="s">
        <v>2716</v>
      </c>
      <c r="B643" t="s">
        <v>2717</v>
      </c>
      <c r="C643">
        <v>2795040000</v>
      </c>
      <c r="D643">
        <v>7.5</v>
      </c>
      <c r="E643">
        <v>0.49</v>
      </c>
      <c r="F643">
        <v>68.82</v>
      </c>
      <c r="G643">
        <v>76.81</v>
      </c>
    </row>
    <row r="644" spans="1:7">
      <c r="A644" t="s">
        <v>2718</v>
      </c>
      <c r="B644" t="s">
        <v>2719</v>
      </c>
      <c r="C644">
        <v>2137109637.88</v>
      </c>
      <c r="D644">
        <v>1.42</v>
      </c>
      <c r="E644">
        <v>0.54</v>
      </c>
      <c r="F644">
        <v>38.13</v>
      </c>
      <c r="G644">
        <v>40.09</v>
      </c>
    </row>
    <row r="645" spans="1:7">
      <c r="A645" t="s">
        <v>2720</v>
      </c>
      <c r="B645" t="s">
        <v>2721</v>
      </c>
      <c r="C645">
        <v>2698123908.8</v>
      </c>
      <c r="D645">
        <v>72.3146</v>
      </c>
      <c r="E645">
        <v>0.5286</v>
      </c>
      <c r="F645">
        <v>6.2395</v>
      </c>
      <c r="G645">
        <v>79.0827</v>
      </c>
    </row>
    <row r="646" spans="1:7">
      <c r="A646" t="s">
        <v>1667</v>
      </c>
      <c r="B646" t="s">
        <v>1668</v>
      </c>
      <c r="C646">
        <v>560356549.32</v>
      </c>
      <c r="D646">
        <v>66.2644</v>
      </c>
      <c r="E646">
        <v>2.6258</v>
      </c>
      <c r="F646">
        <v>10.424</v>
      </c>
      <c r="G646">
        <v>79.3142</v>
      </c>
    </row>
    <row r="647" spans="1:7">
      <c r="A647" t="s">
        <v>1313</v>
      </c>
      <c r="B647" t="s">
        <v>1314</v>
      </c>
      <c r="C647">
        <v>1948081200</v>
      </c>
      <c r="D647">
        <v>34.58</v>
      </c>
      <c r="E647">
        <v>0.93</v>
      </c>
      <c r="F647">
        <v>1.69</v>
      </c>
      <c r="G647">
        <v>37.2</v>
      </c>
    </row>
    <row r="648" spans="1:7">
      <c r="A648" t="s">
        <v>2722</v>
      </c>
      <c r="B648" t="s">
        <v>2723</v>
      </c>
      <c r="C648">
        <v>1459017218.05</v>
      </c>
      <c r="D648">
        <v>47.38</v>
      </c>
      <c r="E648">
        <v>0.46</v>
      </c>
      <c r="F648">
        <v>7.29</v>
      </c>
      <c r="G648">
        <v>55.13</v>
      </c>
    </row>
    <row r="649" spans="1:7">
      <c r="A649" t="s">
        <v>229</v>
      </c>
      <c r="B649" t="s">
        <v>230</v>
      </c>
      <c r="C649">
        <v>1864746471</v>
      </c>
      <c r="D649">
        <v>53.3</v>
      </c>
      <c r="E649">
        <v>4.75</v>
      </c>
      <c r="F649">
        <v>2.67</v>
      </c>
      <c r="G649">
        <v>60.72</v>
      </c>
    </row>
    <row r="650" spans="1:7">
      <c r="A650" t="s">
        <v>1873</v>
      </c>
      <c r="B650" t="s">
        <v>1874</v>
      </c>
      <c r="C650">
        <v>1680198520</v>
      </c>
      <c r="D650">
        <v>53.17</v>
      </c>
      <c r="E650">
        <v>1.79</v>
      </c>
      <c r="F650">
        <v>0</v>
      </c>
      <c r="G650">
        <v>54.96</v>
      </c>
    </row>
    <row r="651" spans="1:7">
      <c r="A651" t="s">
        <v>975</v>
      </c>
      <c r="B651" t="s">
        <v>976</v>
      </c>
      <c r="C651">
        <v>1442899762.5</v>
      </c>
      <c r="D651">
        <v>10.5815</v>
      </c>
      <c r="E651">
        <v>7.4691</v>
      </c>
      <c r="F651">
        <v>49.0017</v>
      </c>
      <c r="G651">
        <v>67.0523</v>
      </c>
    </row>
    <row r="652" spans="1:7">
      <c r="A652" t="s">
        <v>1389</v>
      </c>
      <c r="B652" t="s">
        <v>1390</v>
      </c>
      <c r="C652">
        <v>1723813802.37</v>
      </c>
      <c r="D652">
        <v>36.16</v>
      </c>
      <c r="E652">
        <v>0</v>
      </c>
      <c r="F652">
        <v>6.19</v>
      </c>
      <c r="G652">
        <v>42.35</v>
      </c>
    </row>
    <row r="653" spans="1:7">
      <c r="A653" t="s">
        <v>1871</v>
      </c>
      <c r="B653" t="s">
        <v>1872</v>
      </c>
      <c r="C653">
        <v>1154388100</v>
      </c>
      <c r="D653">
        <v>34.17</v>
      </c>
      <c r="E653">
        <v>0</v>
      </c>
      <c r="F653">
        <v>3.71</v>
      </c>
      <c r="G653">
        <v>37.88</v>
      </c>
    </row>
    <row r="654" spans="1:7">
      <c r="A654" t="s">
        <v>129</v>
      </c>
      <c r="B654" t="s">
        <v>130</v>
      </c>
      <c r="C654">
        <v>1993903112.52</v>
      </c>
      <c r="D654">
        <v>17.35</v>
      </c>
      <c r="E654">
        <v>0</v>
      </c>
      <c r="F654">
        <v>24.46</v>
      </c>
      <c r="G654">
        <v>41.81</v>
      </c>
    </row>
    <row r="655" spans="1:7">
      <c r="A655" t="s">
        <v>283</v>
      </c>
      <c r="B655" t="s">
        <v>284</v>
      </c>
      <c r="C655">
        <v>2072924716.17</v>
      </c>
      <c r="D655">
        <v>7.01</v>
      </c>
      <c r="E655">
        <v>1.74</v>
      </c>
      <c r="F655">
        <v>59.45</v>
      </c>
      <c r="G655">
        <v>68.2</v>
      </c>
    </row>
    <row r="656" spans="1:7">
      <c r="A656" t="s">
        <v>289</v>
      </c>
      <c r="B656" t="s">
        <v>290</v>
      </c>
      <c r="C656">
        <v>626684019.8</v>
      </c>
      <c r="D656">
        <v>29.6865</v>
      </c>
      <c r="E656">
        <v>0</v>
      </c>
      <c r="F656">
        <v>25.6799</v>
      </c>
      <c r="G656">
        <v>55.3664</v>
      </c>
    </row>
    <row r="657" spans="1:7">
      <c r="A657" t="s">
        <v>2724</v>
      </c>
      <c r="B657" t="s">
        <v>2725</v>
      </c>
      <c r="C657">
        <v>2355515740.41</v>
      </c>
      <c r="D657">
        <v>3.23</v>
      </c>
      <c r="E657">
        <v>2.29</v>
      </c>
      <c r="F657">
        <v>41.04</v>
      </c>
      <c r="G657">
        <v>46.56</v>
      </c>
    </row>
    <row r="658" spans="1:7">
      <c r="A658" t="s">
        <v>2726</v>
      </c>
      <c r="B658" t="s">
        <v>2727</v>
      </c>
      <c r="C658">
        <v>1718737138.32</v>
      </c>
      <c r="D658">
        <v>53.66</v>
      </c>
      <c r="E658">
        <v>0</v>
      </c>
      <c r="F658">
        <v>4.18</v>
      </c>
      <c r="G658">
        <v>57.84</v>
      </c>
    </row>
    <row r="659" spans="1:7">
      <c r="A659" t="s">
        <v>2728</v>
      </c>
      <c r="B659" t="s">
        <v>2729</v>
      </c>
      <c r="C659">
        <v>2239685492.8</v>
      </c>
      <c r="D659">
        <v>69.59</v>
      </c>
      <c r="E659">
        <v>0.66</v>
      </c>
      <c r="F659">
        <v>2.62</v>
      </c>
      <c r="G659">
        <v>72.87</v>
      </c>
    </row>
    <row r="660" spans="1:7">
      <c r="A660" t="s">
        <v>2730</v>
      </c>
      <c r="B660" t="s">
        <v>2731</v>
      </c>
      <c r="C660">
        <v>1773993021.64</v>
      </c>
      <c r="D660">
        <v>0.39</v>
      </c>
      <c r="E660">
        <v>13.61</v>
      </c>
      <c r="F660">
        <v>24.43</v>
      </c>
      <c r="G660">
        <v>38.43</v>
      </c>
    </row>
    <row r="661" spans="1:7">
      <c r="A661" t="s">
        <v>2732</v>
      </c>
      <c r="B661" t="s">
        <v>2733</v>
      </c>
      <c r="C661">
        <v>2199622214.88</v>
      </c>
      <c r="D661">
        <v>57.87</v>
      </c>
      <c r="E661">
        <v>5.64</v>
      </c>
      <c r="F661">
        <v>3.07</v>
      </c>
      <c r="G661">
        <v>66.58</v>
      </c>
    </row>
    <row r="662" spans="1:7">
      <c r="A662" t="s">
        <v>2734</v>
      </c>
      <c r="B662" t="s">
        <v>2735</v>
      </c>
      <c r="C662">
        <v>2342399136</v>
      </c>
      <c r="D662">
        <v>55.09</v>
      </c>
      <c r="E662">
        <v>0.44</v>
      </c>
      <c r="F662">
        <v>0.79</v>
      </c>
      <c r="G662">
        <v>56.32</v>
      </c>
    </row>
    <row r="663" spans="1:7">
      <c r="A663" t="s">
        <v>2736</v>
      </c>
      <c r="B663" t="s">
        <v>2737</v>
      </c>
      <c r="C663">
        <v>1768337904</v>
      </c>
      <c r="D663">
        <v>9.66</v>
      </c>
      <c r="E663">
        <v>0</v>
      </c>
      <c r="F663">
        <v>48.1</v>
      </c>
      <c r="G663">
        <v>57.76</v>
      </c>
    </row>
    <row r="664" spans="1:7">
      <c r="A664" t="s">
        <v>1029</v>
      </c>
      <c r="B664" t="s">
        <v>1030</v>
      </c>
      <c r="C664">
        <v>2013944064.32</v>
      </c>
      <c r="D664">
        <v>72.3584</v>
      </c>
      <c r="E664">
        <v>0</v>
      </c>
      <c r="F664">
        <v>2.2316</v>
      </c>
      <c r="G664">
        <v>74.59</v>
      </c>
    </row>
    <row r="665" spans="1:7">
      <c r="A665" t="s">
        <v>351</v>
      </c>
      <c r="B665" t="s">
        <v>352</v>
      </c>
      <c r="C665">
        <v>1632809318</v>
      </c>
      <c r="D665">
        <v>42.12</v>
      </c>
      <c r="E665">
        <v>1.6</v>
      </c>
      <c r="F665">
        <v>7.24</v>
      </c>
      <c r="G665">
        <v>50.96</v>
      </c>
    </row>
    <row r="666" spans="1:7">
      <c r="A666" t="s">
        <v>2738</v>
      </c>
      <c r="B666" t="s">
        <v>2739</v>
      </c>
      <c r="C666">
        <v>1779195359.54</v>
      </c>
      <c r="D666">
        <v>47.71</v>
      </c>
      <c r="E666">
        <v>0.49</v>
      </c>
      <c r="F666">
        <v>8.29</v>
      </c>
      <c r="G666">
        <v>56.49</v>
      </c>
    </row>
    <row r="667" spans="1:7">
      <c r="A667" t="s">
        <v>2740</v>
      </c>
      <c r="B667" t="s">
        <v>2741</v>
      </c>
      <c r="C667">
        <v>2339978579.12</v>
      </c>
      <c r="D667">
        <v>61.44</v>
      </c>
      <c r="E667">
        <v>0.48</v>
      </c>
      <c r="F667">
        <v>2.2</v>
      </c>
      <c r="G667">
        <v>64.12</v>
      </c>
    </row>
    <row r="668" spans="1:7">
      <c r="A668" t="s">
        <v>1231</v>
      </c>
      <c r="B668" t="s">
        <v>1232</v>
      </c>
      <c r="C668">
        <v>1806059492.07</v>
      </c>
      <c r="D668">
        <v>31.04</v>
      </c>
      <c r="E668">
        <v>0</v>
      </c>
      <c r="F668">
        <v>16.91</v>
      </c>
      <c r="G668">
        <v>47.95</v>
      </c>
    </row>
    <row r="669" spans="1:7">
      <c r="A669" t="s">
        <v>2742</v>
      </c>
      <c r="B669" t="s">
        <v>2743</v>
      </c>
      <c r="C669">
        <v>2208989979.84</v>
      </c>
      <c r="D669">
        <v>49.9</v>
      </c>
      <c r="E669">
        <v>0</v>
      </c>
      <c r="F669">
        <v>4.3</v>
      </c>
      <c r="G669">
        <v>54.2</v>
      </c>
    </row>
    <row r="670" spans="1:7">
      <c r="A670" t="s">
        <v>1241</v>
      </c>
      <c r="B670" t="s">
        <v>1242</v>
      </c>
      <c r="C670">
        <v>1292231652</v>
      </c>
      <c r="D670">
        <v>29.2</v>
      </c>
      <c r="E670">
        <v>0.74</v>
      </c>
      <c r="F670">
        <v>6.9</v>
      </c>
      <c r="G670">
        <v>36.84</v>
      </c>
    </row>
    <row r="671" spans="1:7">
      <c r="A671" t="s">
        <v>2744</v>
      </c>
      <c r="B671" t="s">
        <v>2745</v>
      </c>
      <c r="C671">
        <v>2721477013.84</v>
      </c>
      <c r="D671">
        <v>62.39</v>
      </c>
      <c r="E671">
        <v>0</v>
      </c>
      <c r="F671">
        <v>1.69</v>
      </c>
      <c r="G671">
        <v>64.08</v>
      </c>
    </row>
    <row r="672" spans="1:7">
      <c r="A672" t="s">
        <v>2746</v>
      </c>
      <c r="B672" t="s">
        <v>2747</v>
      </c>
      <c r="C672">
        <v>1847790945</v>
      </c>
      <c r="D672">
        <v>21.2</v>
      </c>
      <c r="E672">
        <v>0.27</v>
      </c>
      <c r="F672">
        <v>4.14</v>
      </c>
      <c r="G672">
        <v>25.61</v>
      </c>
    </row>
    <row r="673" spans="1:7">
      <c r="A673" t="s">
        <v>2748</v>
      </c>
      <c r="B673" t="s">
        <v>2749</v>
      </c>
      <c r="C673">
        <v>1448467000</v>
      </c>
      <c r="D673">
        <v>30.55</v>
      </c>
      <c r="E673">
        <v>0</v>
      </c>
      <c r="F673">
        <v>3.76</v>
      </c>
      <c r="G673">
        <v>34.31</v>
      </c>
    </row>
    <row r="674" spans="1:7">
      <c r="A674" t="s">
        <v>1909</v>
      </c>
      <c r="B674" t="s">
        <v>1910</v>
      </c>
      <c r="C674">
        <v>1671220501.94</v>
      </c>
      <c r="D674">
        <v>44</v>
      </c>
      <c r="E674">
        <v>0</v>
      </c>
      <c r="F674">
        <v>1.81</v>
      </c>
      <c r="G674">
        <v>45.81</v>
      </c>
    </row>
    <row r="675" spans="1:7">
      <c r="A675" t="s">
        <v>1019</v>
      </c>
      <c r="B675" t="s">
        <v>1020</v>
      </c>
      <c r="C675">
        <v>922981356</v>
      </c>
      <c r="D675">
        <v>54.03</v>
      </c>
      <c r="E675">
        <v>3.76</v>
      </c>
      <c r="F675">
        <v>2.39</v>
      </c>
      <c r="G675">
        <v>60.18</v>
      </c>
    </row>
    <row r="676" spans="1:7">
      <c r="A676" t="s">
        <v>2750</v>
      </c>
      <c r="B676" t="s">
        <v>2751</v>
      </c>
      <c r="C676">
        <v>2993495379.24</v>
      </c>
      <c r="D676">
        <v>23.36</v>
      </c>
      <c r="E676">
        <v>0.61</v>
      </c>
      <c r="F676">
        <v>24.1</v>
      </c>
      <c r="G676">
        <v>48.07</v>
      </c>
    </row>
    <row r="677" spans="1:7">
      <c r="A677" t="s">
        <v>2752</v>
      </c>
      <c r="B677" t="s">
        <v>2753</v>
      </c>
      <c r="C677">
        <v>2793100000</v>
      </c>
      <c r="D677">
        <v>47.92</v>
      </c>
      <c r="E677">
        <v>3.9</v>
      </c>
      <c r="F677">
        <v>2.86</v>
      </c>
      <c r="G677">
        <v>54.68</v>
      </c>
    </row>
    <row r="678" spans="1:7">
      <c r="A678" t="s">
        <v>233</v>
      </c>
      <c r="B678" t="s">
        <v>234</v>
      </c>
      <c r="C678">
        <v>867366156</v>
      </c>
      <c r="D678">
        <v>13.94</v>
      </c>
      <c r="E678">
        <v>0</v>
      </c>
      <c r="F678">
        <v>53.65</v>
      </c>
      <c r="G678">
        <v>67.59</v>
      </c>
    </row>
    <row r="679" spans="1:7">
      <c r="A679" t="s">
        <v>2754</v>
      </c>
      <c r="B679" t="s">
        <v>2755</v>
      </c>
      <c r="C679">
        <v>2473967069.85</v>
      </c>
      <c r="D679">
        <v>14.57</v>
      </c>
      <c r="E679">
        <v>4.75</v>
      </c>
      <c r="F679">
        <v>38.15</v>
      </c>
      <c r="G679">
        <v>57.47</v>
      </c>
    </row>
    <row r="680" spans="1:7">
      <c r="A680" t="s">
        <v>1357</v>
      </c>
      <c r="B680" t="s">
        <v>1358</v>
      </c>
      <c r="C680">
        <v>707257000</v>
      </c>
      <c r="D680">
        <v>41.1731</v>
      </c>
      <c r="E680">
        <v>0</v>
      </c>
      <c r="F680">
        <v>10.2786</v>
      </c>
      <c r="G680">
        <v>51.4517</v>
      </c>
    </row>
    <row r="681" spans="1:7">
      <c r="A681" t="s">
        <v>1031</v>
      </c>
      <c r="B681" t="s">
        <v>1032</v>
      </c>
      <c r="C681">
        <v>2613915611</v>
      </c>
      <c r="D681">
        <v>7.59</v>
      </c>
      <c r="E681">
        <v>5.41</v>
      </c>
      <c r="F681">
        <v>56.81</v>
      </c>
      <c r="G681">
        <v>69.81</v>
      </c>
    </row>
    <row r="682" spans="1:7">
      <c r="A682" t="s">
        <v>2756</v>
      </c>
      <c r="B682" t="s">
        <v>2757</v>
      </c>
      <c r="C682">
        <v>2419544140.59</v>
      </c>
      <c r="D682">
        <v>0</v>
      </c>
      <c r="E682">
        <v>0</v>
      </c>
      <c r="F682">
        <v>78.43</v>
      </c>
      <c r="G682">
        <v>78.43</v>
      </c>
    </row>
    <row r="683" spans="1:7">
      <c r="A683" t="s">
        <v>1693</v>
      </c>
      <c r="B683" t="s">
        <v>1694</v>
      </c>
      <c r="C683">
        <v>1948518532.8</v>
      </c>
      <c r="D683">
        <v>44.54</v>
      </c>
      <c r="E683">
        <v>0</v>
      </c>
      <c r="F683">
        <v>9.63</v>
      </c>
      <c r="G683">
        <v>54.17</v>
      </c>
    </row>
    <row r="684" spans="1:7">
      <c r="A684" t="s">
        <v>71</v>
      </c>
      <c r="B684" t="s">
        <v>72</v>
      </c>
      <c r="C684">
        <v>2095649926.02</v>
      </c>
      <c r="D684">
        <v>35.59</v>
      </c>
      <c r="E684">
        <v>2.07</v>
      </c>
      <c r="F684">
        <v>31.39</v>
      </c>
      <c r="G684">
        <v>69.05</v>
      </c>
    </row>
    <row r="685" spans="1:7">
      <c r="A685" t="s">
        <v>133</v>
      </c>
      <c r="B685" t="s">
        <v>134</v>
      </c>
      <c r="C685">
        <v>1913354820</v>
      </c>
      <c r="D685">
        <v>7.81</v>
      </c>
      <c r="E685">
        <v>13.98</v>
      </c>
      <c r="F685">
        <v>38.82</v>
      </c>
      <c r="G685">
        <v>60.61</v>
      </c>
    </row>
    <row r="686" spans="1:7">
      <c r="A686" t="s">
        <v>2758</v>
      </c>
      <c r="B686" t="s">
        <v>2759</v>
      </c>
      <c r="C686">
        <v>1618560526</v>
      </c>
      <c r="D686">
        <v>11.0638</v>
      </c>
      <c r="E686">
        <v>43.0682</v>
      </c>
      <c r="F686">
        <v>8.5952</v>
      </c>
      <c r="G686">
        <v>62.7272</v>
      </c>
    </row>
    <row r="687" spans="1:7">
      <c r="A687" t="s">
        <v>2760</v>
      </c>
      <c r="B687" t="s">
        <v>2761</v>
      </c>
      <c r="C687">
        <v>2743996814.32</v>
      </c>
      <c r="D687">
        <v>1.65</v>
      </c>
      <c r="E687">
        <v>9.3</v>
      </c>
      <c r="F687">
        <v>54.87</v>
      </c>
      <c r="G687">
        <v>65.82</v>
      </c>
    </row>
    <row r="688" spans="1:7">
      <c r="A688" t="s">
        <v>931</v>
      </c>
      <c r="B688" t="s">
        <v>932</v>
      </c>
      <c r="C688">
        <v>1844742450.63</v>
      </c>
      <c r="D688">
        <v>12.28</v>
      </c>
      <c r="E688">
        <v>9.16</v>
      </c>
      <c r="F688">
        <v>44.45</v>
      </c>
      <c r="G688">
        <v>65.89</v>
      </c>
    </row>
    <row r="689" spans="1:7">
      <c r="A689" t="s">
        <v>2762</v>
      </c>
      <c r="B689" t="s">
        <v>2763</v>
      </c>
      <c r="C689">
        <v>2308800000</v>
      </c>
      <c r="D689">
        <v>0.1</v>
      </c>
      <c r="E689">
        <v>0</v>
      </c>
      <c r="F689">
        <v>75.61</v>
      </c>
      <c r="G689">
        <v>75.71</v>
      </c>
    </row>
    <row r="690" spans="1:7">
      <c r="A690" t="s">
        <v>2764</v>
      </c>
      <c r="B690" t="s">
        <v>2765</v>
      </c>
      <c r="C690">
        <v>2337481544.8</v>
      </c>
      <c r="D690">
        <v>1.96</v>
      </c>
      <c r="E690">
        <v>1.63</v>
      </c>
      <c r="F690">
        <v>51.41</v>
      </c>
      <c r="G690">
        <v>55</v>
      </c>
    </row>
    <row r="691" spans="1:7">
      <c r="A691" t="s">
        <v>2766</v>
      </c>
      <c r="B691" t="s">
        <v>2767</v>
      </c>
      <c r="C691">
        <v>2655787346.94</v>
      </c>
      <c r="D691">
        <v>25.25</v>
      </c>
      <c r="E691">
        <v>3.31</v>
      </c>
      <c r="F691">
        <v>42</v>
      </c>
      <c r="G691">
        <v>70.56</v>
      </c>
    </row>
    <row r="692" spans="1:7">
      <c r="A692" t="s">
        <v>255</v>
      </c>
      <c r="B692" t="s">
        <v>256</v>
      </c>
      <c r="C692">
        <v>858880000</v>
      </c>
      <c r="D692">
        <v>0</v>
      </c>
      <c r="E692">
        <v>5</v>
      </c>
      <c r="F692">
        <v>66.52</v>
      </c>
      <c r="G692">
        <v>71.52</v>
      </c>
    </row>
    <row r="693" spans="1:7">
      <c r="A693" t="s">
        <v>2768</v>
      </c>
      <c r="B693" t="s">
        <v>2769</v>
      </c>
      <c r="C693">
        <v>1964029644.86</v>
      </c>
      <c r="D693">
        <v>25</v>
      </c>
      <c r="E693">
        <v>0</v>
      </c>
      <c r="F693">
        <v>30.67</v>
      </c>
      <c r="G693">
        <v>55.67</v>
      </c>
    </row>
    <row r="694" spans="1:7">
      <c r="A694" t="s">
        <v>2770</v>
      </c>
      <c r="B694" t="s">
        <v>2771</v>
      </c>
      <c r="C694">
        <v>2563464597.68</v>
      </c>
      <c r="D694">
        <v>50.78</v>
      </c>
      <c r="E694">
        <v>3.96</v>
      </c>
      <c r="F694">
        <v>10.25</v>
      </c>
      <c r="G694">
        <v>64.99</v>
      </c>
    </row>
    <row r="695" spans="1:7">
      <c r="A695" t="s">
        <v>2772</v>
      </c>
      <c r="B695" t="s">
        <v>2773</v>
      </c>
      <c r="C695">
        <v>2616193440</v>
      </c>
      <c r="D695">
        <v>15.05</v>
      </c>
      <c r="E695">
        <v>1.94</v>
      </c>
      <c r="F695">
        <v>36.07</v>
      </c>
      <c r="G695">
        <v>53.06</v>
      </c>
    </row>
    <row r="696" spans="1:7">
      <c r="A696" t="s">
        <v>1073</v>
      </c>
      <c r="B696" t="s">
        <v>1074</v>
      </c>
      <c r="C696">
        <v>1776548199.96</v>
      </c>
      <c r="D696">
        <v>38.42</v>
      </c>
      <c r="E696">
        <v>0</v>
      </c>
      <c r="F696">
        <v>3.21</v>
      </c>
      <c r="G696">
        <v>41.63</v>
      </c>
    </row>
    <row r="697" spans="1:7">
      <c r="A697" t="s">
        <v>2774</v>
      </c>
      <c r="B697" t="s">
        <v>2775</v>
      </c>
      <c r="C697">
        <v>2867920000</v>
      </c>
      <c r="D697">
        <v>42.05</v>
      </c>
      <c r="E697">
        <v>28.25</v>
      </c>
      <c r="F697">
        <v>2.28</v>
      </c>
      <c r="G697">
        <v>72.58</v>
      </c>
    </row>
    <row r="698" spans="1:7">
      <c r="A698" t="s">
        <v>2776</v>
      </c>
      <c r="B698" t="s">
        <v>2777</v>
      </c>
      <c r="C698">
        <v>2255027392.98</v>
      </c>
      <c r="D698">
        <v>47.73</v>
      </c>
      <c r="E698">
        <v>2.71</v>
      </c>
      <c r="F698">
        <v>13.62</v>
      </c>
      <c r="G698">
        <v>64.06</v>
      </c>
    </row>
    <row r="699" spans="1:7">
      <c r="A699" t="s">
        <v>2778</v>
      </c>
      <c r="B699" t="s">
        <v>2779</v>
      </c>
      <c r="C699">
        <v>1997324367.28</v>
      </c>
      <c r="D699">
        <v>0</v>
      </c>
      <c r="E699">
        <v>0</v>
      </c>
      <c r="F699">
        <v>16.34</v>
      </c>
      <c r="G699">
        <v>16.34</v>
      </c>
    </row>
    <row r="700" spans="1:7">
      <c r="A700" t="s">
        <v>2780</v>
      </c>
      <c r="B700" t="s">
        <v>2781</v>
      </c>
      <c r="C700">
        <v>2893739032.8</v>
      </c>
      <c r="D700">
        <v>51.92</v>
      </c>
      <c r="E700">
        <v>0</v>
      </c>
      <c r="F700">
        <v>11.01</v>
      </c>
      <c r="G700">
        <v>62.93</v>
      </c>
    </row>
    <row r="701" spans="1:7">
      <c r="A701" t="s">
        <v>2782</v>
      </c>
      <c r="B701" t="s">
        <v>2783</v>
      </c>
      <c r="C701">
        <v>2389471859.61</v>
      </c>
      <c r="D701">
        <v>14.7</v>
      </c>
      <c r="E701">
        <v>0.83</v>
      </c>
      <c r="F701">
        <v>56.32</v>
      </c>
      <c r="G701">
        <v>71.85</v>
      </c>
    </row>
    <row r="702" spans="1:7">
      <c r="A702" t="s">
        <v>1535</v>
      </c>
      <c r="B702" t="s">
        <v>1536</v>
      </c>
      <c r="C702">
        <v>1831476920</v>
      </c>
      <c r="D702">
        <v>44.84</v>
      </c>
      <c r="E702">
        <v>0.64</v>
      </c>
      <c r="F702">
        <v>9.71</v>
      </c>
      <c r="G702">
        <v>55.19</v>
      </c>
    </row>
    <row r="703" spans="1:7">
      <c r="A703" t="s">
        <v>1915</v>
      </c>
      <c r="B703" t="s">
        <v>1916</v>
      </c>
      <c r="C703">
        <v>975053984.61</v>
      </c>
      <c r="D703">
        <v>61.141</v>
      </c>
      <c r="E703">
        <v>0</v>
      </c>
      <c r="F703">
        <v>6.5887</v>
      </c>
      <c r="G703">
        <v>67.7297</v>
      </c>
    </row>
    <row r="704" spans="1:7">
      <c r="A704" t="s">
        <v>1011</v>
      </c>
      <c r="B704" t="s">
        <v>1012</v>
      </c>
      <c r="C704">
        <v>2989736677.67</v>
      </c>
      <c r="D704">
        <v>0</v>
      </c>
      <c r="E704">
        <v>0.62</v>
      </c>
      <c r="F704">
        <v>62.31</v>
      </c>
      <c r="G704">
        <v>62.93</v>
      </c>
    </row>
    <row r="705" spans="1:7">
      <c r="A705" t="s">
        <v>2784</v>
      </c>
      <c r="B705" t="s">
        <v>2785</v>
      </c>
      <c r="C705">
        <v>2524261951.38</v>
      </c>
      <c r="D705">
        <v>41.65</v>
      </c>
      <c r="E705">
        <v>1.1</v>
      </c>
      <c r="F705">
        <v>29.88</v>
      </c>
      <c r="G705">
        <v>72.63</v>
      </c>
    </row>
    <row r="706" spans="1:7">
      <c r="A706" t="s">
        <v>2786</v>
      </c>
      <c r="B706" t="s">
        <v>2787</v>
      </c>
      <c r="C706">
        <v>2333983668.39</v>
      </c>
      <c r="D706">
        <v>40.34</v>
      </c>
      <c r="E706">
        <v>0.58</v>
      </c>
      <c r="F706">
        <v>12.94</v>
      </c>
      <c r="G706">
        <v>53.86</v>
      </c>
    </row>
    <row r="707" spans="1:7">
      <c r="A707" t="s">
        <v>2788</v>
      </c>
      <c r="B707" t="s">
        <v>2789</v>
      </c>
      <c r="C707">
        <v>1696629480</v>
      </c>
      <c r="D707">
        <v>1.93</v>
      </c>
      <c r="E707">
        <v>0</v>
      </c>
      <c r="F707">
        <v>72.52</v>
      </c>
      <c r="G707">
        <v>74.45</v>
      </c>
    </row>
    <row r="708" spans="1:7">
      <c r="A708" t="s">
        <v>2790</v>
      </c>
      <c r="B708" t="s">
        <v>2791</v>
      </c>
      <c r="C708">
        <v>2497857480.88</v>
      </c>
      <c r="D708">
        <v>19.55</v>
      </c>
      <c r="E708">
        <v>4.33</v>
      </c>
      <c r="F708">
        <v>11.59</v>
      </c>
      <c r="G708">
        <v>35.47</v>
      </c>
    </row>
    <row r="709" spans="1:7">
      <c r="A709" t="s">
        <v>2792</v>
      </c>
      <c r="B709" t="s">
        <v>2793</v>
      </c>
      <c r="C709">
        <v>2422728000</v>
      </c>
      <c r="D709">
        <v>34.98</v>
      </c>
      <c r="E709">
        <v>0</v>
      </c>
      <c r="F709">
        <v>37.92</v>
      </c>
      <c r="G709">
        <v>72.9</v>
      </c>
    </row>
    <row r="710" spans="1:7">
      <c r="A710" t="s">
        <v>1803</v>
      </c>
      <c r="B710" t="s">
        <v>1804</v>
      </c>
      <c r="C710">
        <v>1697960857.6</v>
      </c>
      <c r="D710">
        <v>26.98</v>
      </c>
      <c r="E710">
        <v>3.52</v>
      </c>
      <c r="F710">
        <v>11.45</v>
      </c>
      <c r="G710">
        <v>41.95</v>
      </c>
    </row>
    <row r="711" spans="1:7">
      <c r="A711" t="s">
        <v>913</v>
      </c>
      <c r="B711" t="s">
        <v>914</v>
      </c>
      <c r="C711">
        <v>1509307494.2</v>
      </c>
      <c r="D711">
        <v>7.8</v>
      </c>
      <c r="E711">
        <v>1.5</v>
      </c>
      <c r="F711">
        <v>16.19</v>
      </c>
      <c r="G711">
        <v>25.49</v>
      </c>
    </row>
    <row r="712" spans="1:7">
      <c r="A712" t="s">
        <v>2794</v>
      </c>
      <c r="B712" t="s">
        <v>2795</v>
      </c>
      <c r="C712">
        <v>2233245168</v>
      </c>
      <c r="D712">
        <v>31.63</v>
      </c>
      <c r="E712">
        <v>0</v>
      </c>
      <c r="F712">
        <v>24.33</v>
      </c>
      <c r="G712">
        <v>55.96</v>
      </c>
    </row>
    <row r="713" spans="1:7">
      <c r="A713" t="s">
        <v>2796</v>
      </c>
      <c r="B713" t="s">
        <v>2797</v>
      </c>
      <c r="C713">
        <v>2690575799.94</v>
      </c>
      <c r="D713">
        <v>8.71</v>
      </c>
      <c r="E713">
        <v>7.12</v>
      </c>
      <c r="F713">
        <v>48.95</v>
      </c>
      <c r="G713">
        <v>64.78</v>
      </c>
    </row>
    <row r="714" spans="1:7">
      <c r="A714" t="s">
        <v>2798</v>
      </c>
      <c r="B714" t="s">
        <v>2799</v>
      </c>
      <c r="C714">
        <v>2868741627.36</v>
      </c>
      <c r="D714">
        <v>47.3</v>
      </c>
      <c r="E714">
        <v>0.27</v>
      </c>
      <c r="F714">
        <v>2.46</v>
      </c>
      <c r="G714">
        <v>50.03</v>
      </c>
    </row>
    <row r="715" spans="1:7">
      <c r="A715" t="s">
        <v>2800</v>
      </c>
      <c r="B715" t="s">
        <v>2801</v>
      </c>
      <c r="C715">
        <v>2260523720</v>
      </c>
      <c r="D715">
        <v>59.52</v>
      </c>
      <c r="E715">
        <v>3.18</v>
      </c>
      <c r="F715">
        <v>4.22</v>
      </c>
      <c r="G715">
        <v>66.92</v>
      </c>
    </row>
    <row r="716" spans="1:7">
      <c r="A716" t="s">
        <v>2802</v>
      </c>
      <c r="B716" t="s">
        <v>2803</v>
      </c>
      <c r="C716">
        <v>2763643493.52</v>
      </c>
      <c r="D716">
        <v>55.36</v>
      </c>
      <c r="E716">
        <v>0.51</v>
      </c>
      <c r="F716">
        <v>13.02</v>
      </c>
      <c r="G716">
        <v>68.89</v>
      </c>
    </row>
    <row r="717" spans="1:7">
      <c r="A717" t="s">
        <v>1211</v>
      </c>
      <c r="B717" t="s">
        <v>1212</v>
      </c>
      <c r="C717">
        <v>714699384</v>
      </c>
      <c r="D717">
        <v>13.78</v>
      </c>
      <c r="E717">
        <v>0</v>
      </c>
      <c r="F717">
        <v>3.94</v>
      </c>
      <c r="G717">
        <v>17.72</v>
      </c>
    </row>
    <row r="718" spans="1:7">
      <c r="A718" t="s">
        <v>1747</v>
      </c>
      <c r="B718" t="s">
        <v>1748</v>
      </c>
      <c r="C718">
        <v>1879627760.64</v>
      </c>
      <c r="D718">
        <v>38.42</v>
      </c>
      <c r="E718">
        <v>0</v>
      </c>
      <c r="F718">
        <v>3.6</v>
      </c>
      <c r="G718">
        <v>42.02</v>
      </c>
    </row>
    <row r="719" spans="1:7">
      <c r="A719" t="s">
        <v>2804</v>
      </c>
      <c r="B719" t="s">
        <v>2805</v>
      </c>
      <c r="C719">
        <v>2895652800</v>
      </c>
      <c r="D719">
        <v>10.47</v>
      </c>
      <c r="E719">
        <v>2.69</v>
      </c>
      <c r="F719">
        <v>60.02</v>
      </c>
      <c r="G719">
        <v>73.18</v>
      </c>
    </row>
    <row r="720" spans="1:7">
      <c r="A720" t="s">
        <v>17</v>
      </c>
      <c r="B720" t="s">
        <v>18</v>
      </c>
      <c r="C720">
        <v>1784400000</v>
      </c>
      <c r="D720">
        <v>33.68</v>
      </c>
      <c r="E720">
        <v>0</v>
      </c>
      <c r="F720">
        <v>19.75</v>
      </c>
      <c r="G720">
        <v>53.43</v>
      </c>
    </row>
    <row r="721" spans="1:7">
      <c r="A721" t="s">
        <v>715</v>
      </c>
      <c r="B721" t="s">
        <v>716</v>
      </c>
      <c r="C721">
        <v>1199127969.6</v>
      </c>
      <c r="D721">
        <v>42.33</v>
      </c>
      <c r="E721">
        <v>1.2</v>
      </c>
      <c r="F721">
        <v>6.37</v>
      </c>
      <c r="G721">
        <v>49.9</v>
      </c>
    </row>
    <row r="722" spans="1:7">
      <c r="A722" t="s">
        <v>1061</v>
      </c>
      <c r="B722" t="s">
        <v>1062</v>
      </c>
      <c r="C722">
        <v>1151242400</v>
      </c>
      <c r="D722">
        <v>4.36</v>
      </c>
      <c r="E722">
        <v>7.34</v>
      </c>
      <c r="F722">
        <v>73.49</v>
      </c>
      <c r="G722">
        <v>85.19</v>
      </c>
    </row>
    <row r="723" spans="1:7">
      <c r="A723" t="s">
        <v>2806</v>
      </c>
      <c r="B723" t="s">
        <v>2807</v>
      </c>
      <c r="C723">
        <v>1445927461.04</v>
      </c>
      <c r="D723">
        <v>56.48</v>
      </c>
      <c r="E723">
        <v>18.15</v>
      </c>
      <c r="F723">
        <v>5.29</v>
      </c>
      <c r="G723">
        <v>79.92</v>
      </c>
    </row>
    <row r="724" spans="1:7">
      <c r="A724" t="s">
        <v>1345</v>
      </c>
      <c r="B724" t="s">
        <v>1346</v>
      </c>
      <c r="C724">
        <v>1700444937.5</v>
      </c>
      <c r="D724">
        <v>51.28</v>
      </c>
      <c r="E724">
        <v>15.85</v>
      </c>
      <c r="F724">
        <v>5.43</v>
      </c>
      <c r="G724">
        <v>72.56</v>
      </c>
    </row>
    <row r="725" spans="1:7">
      <c r="A725" t="s">
        <v>2808</v>
      </c>
      <c r="B725" t="s">
        <v>2809</v>
      </c>
      <c r="C725">
        <v>2493735698.88</v>
      </c>
      <c r="D725">
        <v>9.54</v>
      </c>
      <c r="E725">
        <v>0</v>
      </c>
      <c r="F725">
        <v>31.34</v>
      </c>
      <c r="G725">
        <v>40.88</v>
      </c>
    </row>
    <row r="726" spans="1:7">
      <c r="A726" t="s">
        <v>2810</v>
      </c>
      <c r="B726" t="s">
        <v>2811</v>
      </c>
      <c r="C726">
        <v>1214832843</v>
      </c>
      <c r="D726">
        <v>63.55</v>
      </c>
      <c r="E726">
        <v>2.52</v>
      </c>
      <c r="F726">
        <v>3.93</v>
      </c>
      <c r="G726">
        <v>70</v>
      </c>
    </row>
    <row r="727" spans="1:7">
      <c r="A727" t="s">
        <v>1469</v>
      </c>
      <c r="B727" t="s">
        <v>1470</v>
      </c>
      <c r="C727">
        <v>2580000000</v>
      </c>
      <c r="D727">
        <v>75</v>
      </c>
      <c r="E727">
        <v>1.02</v>
      </c>
      <c r="F727">
        <v>2.29</v>
      </c>
      <c r="G727">
        <v>78.31</v>
      </c>
    </row>
    <row r="728" spans="1:7">
      <c r="A728" t="s">
        <v>795</v>
      </c>
      <c r="B728" t="s">
        <v>796</v>
      </c>
      <c r="C728">
        <v>2340000036</v>
      </c>
      <c r="D728">
        <v>6.55</v>
      </c>
      <c r="E728">
        <v>55.97</v>
      </c>
      <c r="F728">
        <v>3.42</v>
      </c>
      <c r="G728">
        <v>65.94</v>
      </c>
    </row>
    <row r="729" spans="1:7">
      <c r="A729" t="s">
        <v>23</v>
      </c>
      <c r="B729" t="s">
        <v>24</v>
      </c>
      <c r="C729">
        <v>1701920321.67</v>
      </c>
      <c r="D729">
        <v>13.24</v>
      </c>
      <c r="E729">
        <v>7.57</v>
      </c>
      <c r="F729">
        <v>25.18</v>
      </c>
      <c r="G729">
        <v>45.99</v>
      </c>
    </row>
    <row r="730" spans="1:7">
      <c r="A730" t="s">
        <v>1583</v>
      </c>
      <c r="B730" t="s">
        <v>1584</v>
      </c>
      <c r="C730">
        <v>2084392566</v>
      </c>
      <c r="D730">
        <v>20</v>
      </c>
      <c r="E730">
        <v>0.35</v>
      </c>
      <c r="F730">
        <v>34.94</v>
      </c>
      <c r="G730">
        <v>55.29</v>
      </c>
    </row>
    <row r="731" spans="1:7">
      <c r="A731" t="s">
        <v>911</v>
      </c>
      <c r="B731" t="s">
        <v>912</v>
      </c>
      <c r="C731">
        <v>403200000</v>
      </c>
      <c r="D731">
        <v>12.18</v>
      </c>
      <c r="E731">
        <v>0</v>
      </c>
      <c r="F731">
        <v>41.7</v>
      </c>
      <c r="G731">
        <v>53.88</v>
      </c>
    </row>
    <row r="732" spans="1:7">
      <c r="A732" t="s">
        <v>1213</v>
      </c>
      <c r="B732" t="s">
        <v>1214</v>
      </c>
      <c r="C732">
        <v>2411291822.04</v>
      </c>
      <c r="D732">
        <v>27.93</v>
      </c>
      <c r="E732">
        <v>9.81</v>
      </c>
      <c r="F732">
        <v>3.57</v>
      </c>
      <c r="G732">
        <v>41.31</v>
      </c>
    </row>
    <row r="733" spans="1:7">
      <c r="A733" t="s">
        <v>843</v>
      </c>
      <c r="B733" t="s">
        <v>844</v>
      </c>
      <c r="C733">
        <v>2252631591.9</v>
      </c>
      <c r="D733">
        <v>53.44</v>
      </c>
      <c r="E733">
        <v>20.06</v>
      </c>
      <c r="F733">
        <v>2.16</v>
      </c>
      <c r="G733">
        <v>75.66</v>
      </c>
    </row>
    <row r="734" spans="1:7">
      <c r="A734" t="s">
        <v>2812</v>
      </c>
      <c r="B734" t="s">
        <v>2813</v>
      </c>
      <c r="C734">
        <v>2293778335.44</v>
      </c>
      <c r="D734">
        <v>30.61</v>
      </c>
      <c r="E734">
        <v>3.7</v>
      </c>
      <c r="F734">
        <v>8.67</v>
      </c>
      <c r="G734">
        <v>42.98</v>
      </c>
    </row>
    <row r="735" spans="1:7">
      <c r="A735" t="s">
        <v>915</v>
      </c>
      <c r="B735" t="s">
        <v>916</v>
      </c>
      <c r="C735">
        <v>1587023179.5</v>
      </c>
      <c r="D735">
        <v>1.95</v>
      </c>
      <c r="E735">
        <v>2.91</v>
      </c>
      <c r="F735">
        <v>23.93</v>
      </c>
      <c r="G735">
        <v>28.79</v>
      </c>
    </row>
    <row r="736" spans="1:7">
      <c r="A736" t="s">
        <v>2814</v>
      </c>
      <c r="B736" t="s">
        <v>2815</v>
      </c>
      <c r="C736">
        <v>2448039471.82</v>
      </c>
      <c r="D736">
        <v>2.13</v>
      </c>
      <c r="E736">
        <v>39.87</v>
      </c>
      <c r="F736">
        <v>17.12</v>
      </c>
      <c r="G736">
        <v>59.12</v>
      </c>
    </row>
    <row r="737" spans="1:7">
      <c r="A737" t="s">
        <v>215</v>
      </c>
      <c r="B737" t="s">
        <v>216</v>
      </c>
      <c r="C737">
        <v>700206000</v>
      </c>
      <c r="D737">
        <v>8.51</v>
      </c>
      <c r="E737">
        <v>0</v>
      </c>
      <c r="F737">
        <v>70.14</v>
      </c>
      <c r="G737">
        <v>78.65</v>
      </c>
    </row>
    <row r="738" spans="1:7">
      <c r="A738" t="s">
        <v>2816</v>
      </c>
      <c r="B738" t="s">
        <v>2817</v>
      </c>
      <c r="C738">
        <v>2292989672.8</v>
      </c>
      <c r="D738">
        <v>0</v>
      </c>
      <c r="E738">
        <v>66.36</v>
      </c>
      <c r="F738">
        <v>10.49</v>
      </c>
      <c r="G738">
        <v>76.85</v>
      </c>
    </row>
    <row r="739" spans="1:7">
      <c r="A739" t="s">
        <v>1015</v>
      </c>
      <c r="B739" t="s">
        <v>1016</v>
      </c>
      <c r="C739">
        <v>2169424600</v>
      </c>
      <c r="D739">
        <v>66.73</v>
      </c>
      <c r="E739">
        <v>0.26</v>
      </c>
      <c r="F739">
        <v>7.82</v>
      </c>
      <c r="G739">
        <v>74.81</v>
      </c>
    </row>
    <row r="740" spans="1:7">
      <c r="A740" t="s">
        <v>827</v>
      </c>
      <c r="B740" t="s">
        <v>828</v>
      </c>
      <c r="C740">
        <v>1007000000</v>
      </c>
      <c r="D740">
        <v>24.45</v>
      </c>
      <c r="E740">
        <v>0</v>
      </c>
      <c r="F740">
        <v>16.05</v>
      </c>
      <c r="G740">
        <v>40.5</v>
      </c>
    </row>
    <row r="741" spans="1:7">
      <c r="A741" t="s">
        <v>2818</v>
      </c>
      <c r="B741" t="s">
        <v>2819</v>
      </c>
      <c r="C741">
        <v>2791294306.95</v>
      </c>
      <c r="D741">
        <v>24.06</v>
      </c>
      <c r="E741">
        <v>0</v>
      </c>
      <c r="F741">
        <v>8.7</v>
      </c>
      <c r="G741">
        <v>32.76</v>
      </c>
    </row>
    <row r="742" spans="1:7">
      <c r="A742" t="s">
        <v>1681</v>
      </c>
      <c r="B742" t="s">
        <v>1682</v>
      </c>
      <c r="C742">
        <v>953390700.6</v>
      </c>
      <c r="D742">
        <v>44.39</v>
      </c>
      <c r="E742">
        <v>0.64</v>
      </c>
      <c r="F742">
        <v>5.89</v>
      </c>
      <c r="G742">
        <v>50.92</v>
      </c>
    </row>
    <row r="743" spans="1:7">
      <c r="A743" t="s">
        <v>1003</v>
      </c>
      <c r="B743" t="s">
        <v>1004</v>
      </c>
      <c r="C743">
        <v>2554087395.4</v>
      </c>
      <c r="D743">
        <v>28.07</v>
      </c>
      <c r="E743">
        <v>0</v>
      </c>
      <c r="F743">
        <v>4.16</v>
      </c>
      <c r="G743">
        <v>32.23</v>
      </c>
    </row>
    <row r="744" spans="1:7">
      <c r="A744" t="s">
        <v>815</v>
      </c>
      <c r="B744" t="s">
        <v>816</v>
      </c>
      <c r="C744">
        <v>2286166963.5</v>
      </c>
      <c r="D744">
        <v>18.99</v>
      </c>
      <c r="E744">
        <v>8.67</v>
      </c>
      <c r="F744">
        <v>33.37</v>
      </c>
      <c r="G744">
        <v>61.03</v>
      </c>
    </row>
    <row r="745" spans="1:7">
      <c r="A745" t="s">
        <v>2820</v>
      </c>
      <c r="B745" t="s">
        <v>2821</v>
      </c>
      <c r="C745">
        <v>1348180882.2</v>
      </c>
      <c r="D745">
        <v>35.36</v>
      </c>
      <c r="E745">
        <v>5</v>
      </c>
      <c r="F745">
        <v>0.91</v>
      </c>
      <c r="G745">
        <v>41.27</v>
      </c>
    </row>
    <row r="746" spans="1:7">
      <c r="A746" t="s">
        <v>2822</v>
      </c>
      <c r="B746" t="s">
        <v>2823</v>
      </c>
      <c r="C746">
        <v>1585059857.92</v>
      </c>
      <c r="D746">
        <v>61.54</v>
      </c>
      <c r="E746">
        <v>0</v>
      </c>
      <c r="F746">
        <v>3.86</v>
      </c>
      <c r="G746">
        <v>65.4</v>
      </c>
    </row>
    <row r="747" spans="1:7">
      <c r="A747" t="s">
        <v>2824</v>
      </c>
      <c r="B747" t="s">
        <v>2825</v>
      </c>
      <c r="C747">
        <v>2738236800</v>
      </c>
      <c r="D747">
        <v>59.83</v>
      </c>
      <c r="E747">
        <v>0.33</v>
      </c>
      <c r="F747">
        <v>5.98</v>
      </c>
      <c r="G747">
        <v>66.14</v>
      </c>
    </row>
    <row r="748" spans="1:7">
      <c r="A748" t="s">
        <v>561</v>
      </c>
      <c r="B748" t="s">
        <v>562</v>
      </c>
      <c r="C748">
        <v>1255053952.5</v>
      </c>
      <c r="D748">
        <v>1.67</v>
      </c>
      <c r="E748">
        <v>13.59</v>
      </c>
      <c r="F748">
        <v>28.41</v>
      </c>
      <c r="G748">
        <v>43.67</v>
      </c>
    </row>
    <row r="749" spans="1:7">
      <c r="A749" t="s">
        <v>2826</v>
      </c>
      <c r="B749" t="s">
        <v>2827</v>
      </c>
      <c r="C749">
        <v>2399806250.4</v>
      </c>
      <c r="D749">
        <v>39.43</v>
      </c>
      <c r="E749">
        <v>0.75</v>
      </c>
      <c r="F749">
        <v>2.18</v>
      </c>
      <c r="G749">
        <v>42.36</v>
      </c>
    </row>
    <row r="750" spans="1:7">
      <c r="A750" t="s">
        <v>2828</v>
      </c>
      <c r="B750" t="s">
        <v>2829</v>
      </c>
      <c r="C750">
        <v>1461203800.95</v>
      </c>
      <c r="D750">
        <v>24.54</v>
      </c>
      <c r="E750">
        <v>0.91</v>
      </c>
      <c r="F750">
        <v>3.45</v>
      </c>
      <c r="G750">
        <v>28.9</v>
      </c>
    </row>
    <row r="751" spans="1:7">
      <c r="A751" t="s">
        <v>2830</v>
      </c>
      <c r="B751" t="s">
        <v>2831</v>
      </c>
      <c r="C751">
        <v>2729036250</v>
      </c>
      <c r="D751">
        <v>3.61</v>
      </c>
      <c r="E751">
        <v>31.13</v>
      </c>
      <c r="F751">
        <v>20.91</v>
      </c>
      <c r="G751">
        <v>55.65</v>
      </c>
    </row>
    <row r="752" spans="1:7">
      <c r="A752" t="s">
        <v>2832</v>
      </c>
      <c r="B752" t="s">
        <v>2833</v>
      </c>
      <c r="C752">
        <v>2337372240</v>
      </c>
      <c r="D752">
        <v>54.33</v>
      </c>
      <c r="E752">
        <v>0</v>
      </c>
      <c r="F752">
        <v>5.27</v>
      </c>
      <c r="G752">
        <v>59.6</v>
      </c>
    </row>
    <row r="753" spans="1:7">
      <c r="A753" t="s">
        <v>1399</v>
      </c>
      <c r="B753" t="s">
        <v>1400</v>
      </c>
      <c r="C753">
        <v>1758286214.4</v>
      </c>
      <c r="D753">
        <v>0</v>
      </c>
      <c r="E753">
        <v>0.93</v>
      </c>
      <c r="F753">
        <v>41.83</v>
      </c>
      <c r="G753">
        <v>42.76</v>
      </c>
    </row>
    <row r="754" spans="1:7">
      <c r="A754" t="s">
        <v>2834</v>
      </c>
      <c r="B754" t="s">
        <v>2835</v>
      </c>
      <c r="C754">
        <v>2696259538.28</v>
      </c>
      <c r="D754">
        <v>0</v>
      </c>
      <c r="E754">
        <v>1.32</v>
      </c>
      <c r="F754">
        <v>33.5</v>
      </c>
      <c r="G754">
        <v>34.82</v>
      </c>
    </row>
    <row r="755" spans="1:7">
      <c r="A755" t="s">
        <v>2007</v>
      </c>
      <c r="B755" t="s">
        <v>2008</v>
      </c>
      <c r="C755">
        <v>1807500000</v>
      </c>
      <c r="D755">
        <v>1.78</v>
      </c>
      <c r="E755">
        <v>0.8</v>
      </c>
      <c r="F755">
        <v>62.67</v>
      </c>
      <c r="G755">
        <v>65.25</v>
      </c>
    </row>
    <row r="756" spans="1:7">
      <c r="A756" t="s">
        <v>1623</v>
      </c>
      <c r="B756" t="s">
        <v>1624</v>
      </c>
      <c r="C756">
        <v>1965211121.72</v>
      </c>
      <c r="D756">
        <v>0</v>
      </c>
      <c r="E756">
        <v>20.61</v>
      </c>
      <c r="F756">
        <v>22.07</v>
      </c>
      <c r="G756">
        <v>42.68</v>
      </c>
    </row>
    <row r="757" spans="1:7">
      <c r="A757" t="s">
        <v>2836</v>
      </c>
      <c r="B757" t="s">
        <v>2837</v>
      </c>
      <c r="C757">
        <v>2377194402.92</v>
      </c>
      <c r="D757">
        <v>23.08</v>
      </c>
      <c r="E757">
        <v>0</v>
      </c>
      <c r="F757">
        <v>23.36</v>
      </c>
      <c r="G757">
        <v>46.44</v>
      </c>
    </row>
    <row r="758" spans="1:7">
      <c r="A758" t="s">
        <v>169</v>
      </c>
      <c r="B758" t="s">
        <v>170</v>
      </c>
      <c r="C758">
        <v>1834574742</v>
      </c>
      <c r="D758">
        <v>1.82</v>
      </c>
      <c r="E758">
        <v>2.43</v>
      </c>
      <c r="F758">
        <v>60.12</v>
      </c>
      <c r="G758">
        <v>64.37</v>
      </c>
    </row>
    <row r="759" spans="1:7">
      <c r="A759" t="s">
        <v>2838</v>
      </c>
      <c r="B759" t="s">
        <v>2839</v>
      </c>
      <c r="C759">
        <v>2549042355.2</v>
      </c>
      <c r="D759">
        <v>45.88</v>
      </c>
      <c r="E759">
        <v>0</v>
      </c>
      <c r="F759">
        <v>11.96</v>
      </c>
      <c r="G759">
        <v>57.84</v>
      </c>
    </row>
    <row r="760" spans="1:7">
      <c r="A760" t="s">
        <v>1101</v>
      </c>
      <c r="B760" t="s">
        <v>1102</v>
      </c>
      <c r="C760">
        <v>1741600000</v>
      </c>
      <c r="D760">
        <v>0.82</v>
      </c>
      <c r="E760">
        <v>2.66</v>
      </c>
      <c r="F760">
        <v>58.05</v>
      </c>
      <c r="G760">
        <v>61.53</v>
      </c>
    </row>
    <row r="761" spans="1:7">
      <c r="A761" t="s">
        <v>2840</v>
      </c>
      <c r="B761" t="s">
        <v>2841</v>
      </c>
      <c r="C761">
        <v>2074611911.68</v>
      </c>
      <c r="D761">
        <v>39.48</v>
      </c>
      <c r="E761">
        <v>0.23</v>
      </c>
      <c r="F761">
        <v>2.06</v>
      </c>
      <c r="G761">
        <v>41.77</v>
      </c>
    </row>
    <row r="762" spans="1:7">
      <c r="A762" t="s">
        <v>551</v>
      </c>
      <c r="B762" t="s">
        <v>552</v>
      </c>
      <c r="C762">
        <v>1180800000</v>
      </c>
      <c r="D762">
        <v>20.02</v>
      </c>
      <c r="E762">
        <v>26</v>
      </c>
      <c r="F762">
        <v>12.99</v>
      </c>
      <c r="G762">
        <v>59.01</v>
      </c>
    </row>
    <row r="763" spans="1:7">
      <c r="A763" t="s">
        <v>2842</v>
      </c>
      <c r="B763" t="s">
        <v>2843</v>
      </c>
      <c r="C763">
        <v>2058224125.2</v>
      </c>
      <c r="D763">
        <v>13.57</v>
      </c>
      <c r="E763">
        <v>5.22</v>
      </c>
      <c r="F763">
        <v>28.73</v>
      </c>
      <c r="G763">
        <v>47.52</v>
      </c>
    </row>
    <row r="764" spans="1:7">
      <c r="A764" t="s">
        <v>235</v>
      </c>
      <c r="B764" t="s">
        <v>236</v>
      </c>
      <c r="C764">
        <v>607540000</v>
      </c>
      <c r="D764">
        <v>14.27</v>
      </c>
      <c r="E764">
        <v>0</v>
      </c>
      <c r="F764">
        <v>67.92</v>
      </c>
      <c r="G764">
        <v>82.19</v>
      </c>
    </row>
    <row r="765" spans="1:7">
      <c r="A765" t="s">
        <v>1215</v>
      </c>
      <c r="B765" t="s">
        <v>1216</v>
      </c>
      <c r="C765">
        <v>1724274000</v>
      </c>
      <c r="D765">
        <v>19.45</v>
      </c>
      <c r="E765">
        <v>0</v>
      </c>
      <c r="F765">
        <v>59.35</v>
      </c>
      <c r="G765">
        <v>78.8</v>
      </c>
    </row>
    <row r="766" spans="1:7">
      <c r="A766" t="s">
        <v>2844</v>
      </c>
      <c r="B766" t="s">
        <v>2845</v>
      </c>
      <c r="C766">
        <v>2444267951.26</v>
      </c>
      <c r="D766">
        <v>58.35</v>
      </c>
      <c r="E766">
        <v>0</v>
      </c>
      <c r="F766">
        <v>12.15</v>
      </c>
      <c r="G766">
        <v>70.5</v>
      </c>
    </row>
    <row r="767" spans="1:7">
      <c r="A767" t="s">
        <v>239</v>
      </c>
      <c r="B767" t="s">
        <v>240</v>
      </c>
      <c r="C767">
        <v>2205548800</v>
      </c>
      <c r="D767">
        <v>0</v>
      </c>
      <c r="E767">
        <v>7.77</v>
      </c>
      <c r="F767">
        <v>34.83</v>
      </c>
      <c r="G767">
        <v>42.6</v>
      </c>
    </row>
    <row r="768" spans="1:7">
      <c r="A768" t="s">
        <v>1377</v>
      </c>
      <c r="B768" t="s">
        <v>1378</v>
      </c>
      <c r="C768">
        <v>1908799909</v>
      </c>
      <c r="D768">
        <v>36.68</v>
      </c>
      <c r="E768">
        <v>4.16</v>
      </c>
      <c r="F768">
        <v>13.54</v>
      </c>
      <c r="G768">
        <v>54.38</v>
      </c>
    </row>
    <row r="769" spans="1:7">
      <c r="A769" t="s">
        <v>2846</v>
      </c>
      <c r="B769" t="s">
        <v>2847</v>
      </c>
      <c r="C769">
        <v>2735466432.6</v>
      </c>
      <c r="D769">
        <v>16.15</v>
      </c>
      <c r="E769">
        <v>1.75</v>
      </c>
      <c r="F769">
        <v>7.34</v>
      </c>
      <c r="G769">
        <v>25.24</v>
      </c>
    </row>
    <row r="770" spans="1:7">
      <c r="A770" t="s">
        <v>1505</v>
      </c>
      <c r="B770" t="s">
        <v>1506</v>
      </c>
      <c r="C770">
        <v>2556000000</v>
      </c>
      <c r="D770">
        <v>5</v>
      </c>
      <c r="E770">
        <v>0</v>
      </c>
      <c r="F770">
        <v>71.21</v>
      </c>
      <c r="G770">
        <v>76.21</v>
      </c>
    </row>
    <row r="771" spans="1:5">
      <c r="A771" t="s">
        <v>2848</v>
      </c>
      <c r="B771" t="s">
        <v>2849</v>
      </c>
      <c r="C771">
        <v>2403632000</v>
      </c>
      <c r="D771">
        <v>0</v>
      </c>
      <c r="E771">
        <v>0</v>
      </c>
    </row>
    <row r="772" spans="1:7">
      <c r="A772" t="s">
        <v>1689</v>
      </c>
      <c r="B772" t="s">
        <v>1690</v>
      </c>
      <c r="C772">
        <v>726050468</v>
      </c>
      <c r="D772">
        <v>2.18</v>
      </c>
      <c r="E772">
        <v>0</v>
      </c>
      <c r="F772">
        <v>73.8</v>
      </c>
      <c r="G772">
        <v>75.98</v>
      </c>
    </row>
    <row r="773" spans="1:7">
      <c r="A773" t="s">
        <v>429</v>
      </c>
      <c r="B773" t="s">
        <v>430</v>
      </c>
      <c r="C773">
        <v>2078107582.68</v>
      </c>
      <c r="D773">
        <v>16.78</v>
      </c>
      <c r="E773">
        <v>0</v>
      </c>
      <c r="F773">
        <v>30.07</v>
      </c>
      <c r="G773">
        <v>46.85</v>
      </c>
    </row>
    <row r="774" spans="1:7">
      <c r="A774" t="s">
        <v>2850</v>
      </c>
      <c r="B774" t="s">
        <v>2851</v>
      </c>
      <c r="C774">
        <v>1794187301.28</v>
      </c>
      <c r="D774">
        <v>55.74</v>
      </c>
      <c r="E774">
        <v>1.36</v>
      </c>
      <c r="F774">
        <v>18.95</v>
      </c>
      <c r="G774">
        <v>76.05</v>
      </c>
    </row>
    <row r="775" spans="1:7">
      <c r="A775" t="s">
        <v>2852</v>
      </c>
      <c r="B775" t="s">
        <v>2853</v>
      </c>
      <c r="C775">
        <v>2570046116.44</v>
      </c>
      <c r="D775">
        <v>40.32</v>
      </c>
      <c r="E775">
        <v>0.4</v>
      </c>
      <c r="F775">
        <v>2.43</v>
      </c>
      <c r="G775">
        <v>43.15</v>
      </c>
    </row>
    <row r="776" spans="1:7">
      <c r="A776" t="s">
        <v>897</v>
      </c>
      <c r="B776" t="s">
        <v>898</v>
      </c>
      <c r="C776">
        <v>1893166192.8</v>
      </c>
      <c r="D776">
        <v>0</v>
      </c>
      <c r="E776">
        <v>0.83</v>
      </c>
      <c r="F776">
        <v>52.57</v>
      </c>
      <c r="G776">
        <v>53.4</v>
      </c>
    </row>
    <row r="777" spans="1:7">
      <c r="A777" t="s">
        <v>489</v>
      </c>
      <c r="B777" t="s">
        <v>490</v>
      </c>
      <c r="C777">
        <v>972221659.2</v>
      </c>
      <c r="D777">
        <v>25.2</v>
      </c>
      <c r="E777">
        <v>2.18</v>
      </c>
      <c r="F777">
        <v>19.83</v>
      </c>
      <c r="G777">
        <v>47.21</v>
      </c>
    </row>
    <row r="778" spans="1:7">
      <c r="A778" t="s">
        <v>2854</v>
      </c>
      <c r="B778" t="s">
        <v>2855</v>
      </c>
      <c r="C778">
        <v>2937876480</v>
      </c>
      <c r="D778">
        <v>21.74</v>
      </c>
      <c r="E778">
        <v>1.31</v>
      </c>
      <c r="F778">
        <v>34.86</v>
      </c>
      <c r="G778">
        <v>57.91</v>
      </c>
    </row>
    <row r="779" spans="1:7">
      <c r="A779" t="s">
        <v>2856</v>
      </c>
      <c r="B779" t="s">
        <v>2857</v>
      </c>
      <c r="C779">
        <v>553558810.2</v>
      </c>
      <c r="D779">
        <v>13.4173</v>
      </c>
      <c r="E779">
        <v>0</v>
      </c>
      <c r="F779">
        <v>59.8685</v>
      </c>
      <c r="G779">
        <v>73.2858</v>
      </c>
    </row>
    <row r="780" spans="1:7">
      <c r="A780" t="s">
        <v>2858</v>
      </c>
      <c r="B780" t="s">
        <v>2859</v>
      </c>
      <c r="C780">
        <v>1883701605.6</v>
      </c>
      <c r="D780">
        <v>30.94</v>
      </c>
      <c r="E780">
        <v>0</v>
      </c>
      <c r="F780">
        <v>4.95</v>
      </c>
      <c r="G780">
        <v>35.89</v>
      </c>
    </row>
    <row r="781" spans="1:7">
      <c r="A781" t="s">
        <v>1099</v>
      </c>
      <c r="B781" t="s">
        <v>1100</v>
      </c>
      <c r="C781">
        <v>2761680468.91</v>
      </c>
      <c r="D781">
        <v>8.44</v>
      </c>
      <c r="E781">
        <v>2.27</v>
      </c>
      <c r="F781">
        <v>34.95</v>
      </c>
      <c r="G781">
        <v>45.66</v>
      </c>
    </row>
    <row r="782" spans="1:7">
      <c r="A782" t="s">
        <v>2860</v>
      </c>
      <c r="B782" t="s">
        <v>2861</v>
      </c>
      <c r="C782">
        <v>1894485196.8</v>
      </c>
      <c r="D782">
        <v>11.32</v>
      </c>
      <c r="E782">
        <v>0</v>
      </c>
      <c r="F782">
        <v>52.08</v>
      </c>
      <c r="G782">
        <v>63.4</v>
      </c>
    </row>
    <row r="783" spans="1:7">
      <c r="A783" t="s">
        <v>1969</v>
      </c>
      <c r="B783" t="s">
        <v>1970</v>
      </c>
      <c r="C783">
        <v>1492600000</v>
      </c>
      <c r="D783">
        <v>31.73</v>
      </c>
      <c r="E783">
        <v>0.55</v>
      </c>
      <c r="F783">
        <v>36.13</v>
      </c>
      <c r="G783">
        <v>68.41</v>
      </c>
    </row>
    <row r="784" spans="1:7">
      <c r="A784" t="s">
        <v>337</v>
      </c>
      <c r="B784" t="s">
        <v>338</v>
      </c>
      <c r="C784">
        <v>2189465957.72</v>
      </c>
      <c r="D784">
        <v>0</v>
      </c>
      <c r="E784">
        <v>52.21</v>
      </c>
      <c r="F784">
        <v>10.1</v>
      </c>
      <c r="G784">
        <v>62.31</v>
      </c>
    </row>
    <row r="785" spans="1:7">
      <c r="A785" t="s">
        <v>1299</v>
      </c>
      <c r="B785" t="s">
        <v>1300</v>
      </c>
      <c r="C785">
        <v>419973320</v>
      </c>
      <c r="D785">
        <v>31.05</v>
      </c>
      <c r="E785">
        <v>24.28</v>
      </c>
      <c r="F785">
        <v>20.57</v>
      </c>
      <c r="G785">
        <v>75.9</v>
      </c>
    </row>
    <row r="786" spans="1:7">
      <c r="A786" t="s">
        <v>2862</v>
      </c>
      <c r="B786" t="s">
        <v>2863</v>
      </c>
      <c r="C786">
        <v>2940687555.6</v>
      </c>
      <c r="D786">
        <v>3.16</v>
      </c>
      <c r="E786">
        <v>10.53</v>
      </c>
      <c r="F786">
        <v>53.72</v>
      </c>
      <c r="G786">
        <v>67.41</v>
      </c>
    </row>
    <row r="787" spans="1:7">
      <c r="A787" t="s">
        <v>427</v>
      </c>
      <c r="B787" t="s">
        <v>428</v>
      </c>
      <c r="C787">
        <v>793380000</v>
      </c>
      <c r="D787">
        <v>32.25</v>
      </c>
      <c r="E787">
        <v>0</v>
      </c>
      <c r="F787">
        <v>41.24</v>
      </c>
      <c r="G787">
        <v>73.49</v>
      </c>
    </row>
    <row r="788" spans="1:7">
      <c r="A788" t="s">
        <v>2864</v>
      </c>
      <c r="B788" t="s">
        <v>2865</v>
      </c>
      <c r="C788">
        <v>2626082999.05</v>
      </c>
      <c r="D788">
        <v>64.85</v>
      </c>
      <c r="E788">
        <v>0.29</v>
      </c>
      <c r="F788">
        <v>2.09</v>
      </c>
      <c r="G788">
        <v>67.23</v>
      </c>
    </row>
    <row r="789" spans="1:7">
      <c r="A789" t="s">
        <v>311</v>
      </c>
      <c r="B789" t="s">
        <v>312</v>
      </c>
      <c r="C789">
        <v>1389393696</v>
      </c>
      <c r="D789">
        <v>35.71</v>
      </c>
      <c r="E789">
        <v>17.6</v>
      </c>
      <c r="F789">
        <v>11.37</v>
      </c>
      <c r="G789">
        <v>64.68</v>
      </c>
    </row>
    <row r="790" spans="1:7">
      <c r="A790" t="s">
        <v>663</v>
      </c>
      <c r="B790" t="s">
        <v>664</v>
      </c>
      <c r="C790">
        <v>2641107289.4</v>
      </c>
      <c r="D790">
        <v>44.83</v>
      </c>
      <c r="E790">
        <v>3.93</v>
      </c>
      <c r="F790">
        <v>8.1</v>
      </c>
      <c r="G790">
        <v>56.86</v>
      </c>
    </row>
    <row r="791" spans="1:7">
      <c r="A791" t="s">
        <v>1209</v>
      </c>
      <c r="B791" t="s">
        <v>1210</v>
      </c>
      <c r="C791">
        <v>774421000</v>
      </c>
      <c r="D791">
        <v>6.3354</v>
      </c>
      <c r="E791">
        <v>55.0374</v>
      </c>
      <c r="F791">
        <v>15.8115</v>
      </c>
      <c r="G791">
        <v>77.1843</v>
      </c>
    </row>
    <row r="792" spans="1:7">
      <c r="A792" t="s">
        <v>2866</v>
      </c>
      <c r="B792" t="s">
        <v>2867</v>
      </c>
      <c r="C792">
        <v>2411372314.01</v>
      </c>
      <c r="D792">
        <v>38.69</v>
      </c>
      <c r="E792">
        <v>0</v>
      </c>
      <c r="F792">
        <v>18.34</v>
      </c>
      <c r="G792">
        <v>57.03</v>
      </c>
    </row>
    <row r="793" spans="1:7">
      <c r="A793" t="s">
        <v>2868</v>
      </c>
      <c r="B793" t="s">
        <v>2869</v>
      </c>
      <c r="C793">
        <v>789050000</v>
      </c>
      <c r="D793">
        <v>24.6133</v>
      </c>
      <c r="E793">
        <v>46.5558</v>
      </c>
      <c r="F793">
        <v>3.4292</v>
      </c>
      <c r="G793">
        <v>74.5983</v>
      </c>
    </row>
    <row r="794" spans="1:7">
      <c r="A794" t="s">
        <v>849</v>
      </c>
      <c r="B794" t="s">
        <v>850</v>
      </c>
      <c r="C794">
        <v>712644093</v>
      </c>
      <c r="D794">
        <v>4.41</v>
      </c>
      <c r="E794">
        <v>0</v>
      </c>
      <c r="F794">
        <v>45.5</v>
      </c>
      <c r="G794">
        <v>49.91</v>
      </c>
    </row>
    <row r="795" spans="1:7">
      <c r="A795" t="s">
        <v>2870</v>
      </c>
      <c r="B795" t="s">
        <v>2871</v>
      </c>
      <c r="C795">
        <v>2438983413.3</v>
      </c>
      <c r="D795">
        <v>40.37</v>
      </c>
      <c r="E795">
        <v>0</v>
      </c>
      <c r="F795">
        <v>4.36</v>
      </c>
      <c r="G795">
        <v>44.73</v>
      </c>
    </row>
    <row r="796" spans="1:7">
      <c r="A796" t="s">
        <v>763</v>
      </c>
      <c r="B796" t="s">
        <v>764</v>
      </c>
      <c r="C796">
        <v>1925775740</v>
      </c>
      <c r="D796">
        <v>5.45</v>
      </c>
      <c r="E796">
        <v>20.67</v>
      </c>
      <c r="F796">
        <v>19.36</v>
      </c>
      <c r="G796">
        <v>45.48</v>
      </c>
    </row>
    <row r="797" spans="1:7">
      <c r="A797" t="s">
        <v>853</v>
      </c>
      <c r="B797" t="s">
        <v>854</v>
      </c>
      <c r="C797">
        <v>1249500000</v>
      </c>
      <c r="D797">
        <v>35.24</v>
      </c>
      <c r="E797">
        <v>0</v>
      </c>
      <c r="F797">
        <v>41.96</v>
      </c>
      <c r="G797">
        <v>77.2</v>
      </c>
    </row>
    <row r="798" spans="1:7">
      <c r="A798" t="s">
        <v>2872</v>
      </c>
      <c r="B798" t="s">
        <v>2873</v>
      </c>
      <c r="C798">
        <v>1542954186.84</v>
      </c>
      <c r="D798">
        <v>8.58</v>
      </c>
      <c r="E798">
        <v>19.92</v>
      </c>
      <c r="F798">
        <v>48.37</v>
      </c>
      <c r="G798">
        <v>76.87</v>
      </c>
    </row>
    <row r="799" spans="1:7">
      <c r="A799" t="s">
        <v>2874</v>
      </c>
      <c r="B799" t="s">
        <v>2875</v>
      </c>
      <c r="C799">
        <v>2496375838.08</v>
      </c>
      <c r="D799">
        <v>23.45</v>
      </c>
      <c r="E799">
        <v>8.35</v>
      </c>
      <c r="F799">
        <v>6.01</v>
      </c>
      <c r="G799">
        <v>37.81</v>
      </c>
    </row>
    <row r="800" spans="1:7">
      <c r="A800" t="s">
        <v>2876</v>
      </c>
      <c r="B800" t="s">
        <v>2877</v>
      </c>
      <c r="C800">
        <v>1485298136.05</v>
      </c>
      <c r="D800">
        <v>25.73</v>
      </c>
      <c r="E800">
        <v>1.43</v>
      </c>
      <c r="F800">
        <v>30.07</v>
      </c>
      <c r="G800">
        <v>57.23</v>
      </c>
    </row>
    <row r="801" spans="1:7">
      <c r="A801" t="s">
        <v>327</v>
      </c>
      <c r="B801" t="s">
        <v>328</v>
      </c>
      <c r="C801">
        <v>603793927.28</v>
      </c>
      <c r="D801">
        <v>27.59</v>
      </c>
      <c r="E801">
        <v>4.71</v>
      </c>
      <c r="F801">
        <v>36.37</v>
      </c>
      <c r="G801">
        <v>68.67</v>
      </c>
    </row>
    <row r="802" spans="1:7">
      <c r="A802" t="s">
        <v>1629</v>
      </c>
      <c r="B802" t="s">
        <v>1630</v>
      </c>
      <c r="C802">
        <v>1803698765</v>
      </c>
      <c r="D802">
        <v>12.17</v>
      </c>
      <c r="E802">
        <v>3.9</v>
      </c>
      <c r="F802">
        <v>58.32</v>
      </c>
      <c r="G802">
        <v>74.39</v>
      </c>
    </row>
    <row r="803" spans="1:7">
      <c r="A803" t="s">
        <v>2878</v>
      </c>
      <c r="B803" t="s">
        <v>2879</v>
      </c>
      <c r="C803">
        <v>2831733342.9</v>
      </c>
      <c r="D803">
        <v>51.45</v>
      </c>
      <c r="E803">
        <v>1.54</v>
      </c>
      <c r="F803">
        <v>7.67</v>
      </c>
      <c r="G803">
        <v>60.66</v>
      </c>
    </row>
    <row r="804" spans="1:7">
      <c r="A804" t="s">
        <v>2880</v>
      </c>
      <c r="B804" t="s">
        <v>2881</v>
      </c>
      <c r="C804">
        <v>2664810603.8</v>
      </c>
      <c r="D804">
        <v>27.06</v>
      </c>
      <c r="E804">
        <v>32.52</v>
      </c>
      <c r="F804">
        <v>0</v>
      </c>
      <c r="G804">
        <v>59.58</v>
      </c>
    </row>
    <row r="805" spans="1:7">
      <c r="A805" t="s">
        <v>2882</v>
      </c>
      <c r="B805" t="s">
        <v>2883</v>
      </c>
      <c r="C805">
        <v>2790628365.45</v>
      </c>
      <c r="D805">
        <v>45.05</v>
      </c>
      <c r="E805">
        <v>0.76</v>
      </c>
      <c r="F805">
        <v>8.48</v>
      </c>
      <c r="G805">
        <v>54.29</v>
      </c>
    </row>
    <row r="806" spans="1:7">
      <c r="A806" t="s">
        <v>2884</v>
      </c>
      <c r="B806" t="s">
        <v>2885</v>
      </c>
      <c r="C806">
        <v>2965446312.5</v>
      </c>
      <c r="D806">
        <v>42.01</v>
      </c>
      <c r="E806">
        <v>0</v>
      </c>
      <c r="F806">
        <v>1.83</v>
      </c>
      <c r="G806">
        <v>43.84</v>
      </c>
    </row>
    <row r="807" spans="1:7">
      <c r="A807" t="s">
        <v>259</v>
      </c>
      <c r="B807" t="s">
        <v>260</v>
      </c>
      <c r="C807">
        <v>973374990</v>
      </c>
      <c r="D807">
        <v>28.65</v>
      </c>
      <c r="E807">
        <v>0</v>
      </c>
      <c r="F807">
        <v>13.51</v>
      </c>
      <c r="G807">
        <v>42.16</v>
      </c>
    </row>
    <row r="808" spans="1:7">
      <c r="A808" t="s">
        <v>1627</v>
      </c>
      <c r="B808" t="s">
        <v>1628</v>
      </c>
      <c r="C808">
        <v>808018794</v>
      </c>
      <c r="D808">
        <v>10.64</v>
      </c>
      <c r="E808">
        <v>0</v>
      </c>
      <c r="F808">
        <v>40.88</v>
      </c>
      <c r="G808">
        <v>51.52</v>
      </c>
    </row>
    <row r="809" spans="1:7">
      <c r="A809" t="s">
        <v>583</v>
      </c>
      <c r="B809" t="s">
        <v>584</v>
      </c>
      <c r="C809">
        <v>1240779624.42</v>
      </c>
      <c r="D809">
        <v>15.45</v>
      </c>
      <c r="E809">
        <v>0</v>
      </c>
      <c r="F809">
        <v>60.96</v>
      </c>
      <c r="G809">
        <v>76.41</v>
      </c>
    </row>
    <row r="810" spans="1:7">
      <c r="A810" t="s">
        <v>1695</v>
      </c>
      <c r="B810" t="s">
        <v>1696</v>
      </c>
      <c r="C810">
        <v>1822529922.72</v>
      </c>
      <c r="D810">
        <v>56.83</v>
      </c>
      <c r="E810">
        <v>1.13</v>
      </c>
      <c r="F810">
        <v>3.94</v>
      </c>
      <c r="G810">
        <v>61.9</v>
      </c>
    </row>
    <row r="811" spans="1:7">
      <c r="A811" t="s">
        <v>2886</v>
      </c>
      <c r="B811" t="s">
        <v>2887</v>
      </c>
      <c r="C811">
        <v>2815791596.8</v>
      </c>
      <c r="D811">
        <v>18.54</v>
      </c>
      <c r="E811">
        <v>38.41</v>
      </c>
      <c r="F811">
        <v>6.39</v>
      </c>
      <c r="G811">
        <v>63.34</v>
      </c>
    </row>
    <row r="812" spans="1:7">
      <c r="A812" t="s">
        <v>657</v>
      </c>
      <c r="B812" t="s">
        <v>658</v>
      </c>
      <c r="C812">
        <v>999440056.42</v>
      </c>
      <c r="D812">
        <v>10.73</v>
      </c>
      <c r="E812">
        <v>1.44</v>
      </c>
      <c r="F812">
        <v>40.98</v>
      </c>
      <c r="G812">
        <v>53.15</v>
      </c>
    </row>
    <row r="813" spans="1:7">
      <c r="A813" t="s">
        <v>1911</v>
      </c>
      <c r="B813" t="s">
        <v>1912</v>
      </c>
      <c r="C813">
        <v>1642667040</v>
      </c>
      <c r="D813">
        <v>53.52</v>
      </c>
      <c r="E813">
        <v>0</v>
      </c>
      <c r="F813">
        <v>1.76</v>
      </c>
      <c r="G813">
        <v>55.28</v>
      </c>
    </row>
    <row r="814" spans="1:7">
      <c r="A814" t="s">
        <v>1235</v>
      </c>
      <c r="B814" t="s">
        <v>1236</v>
      </c>
      <c r="C814">
        <v>1092234000</v>
      </c>
      <c r="D814">
        <v>46.08</v>
      </c>
      <c r="E814">
        <v>4.69</v>
      </c>
      <c r="F814">
        <v>4.97</v>
      </c>
      <c r="G814">
        <v>55.74</v>
      </c>
    </row>
    <row r="815" spans="1:7">
      <c r="A815" t="s">
        <v>2888</v>
      </c>
      <c r="B815" t="s">
        <v>2889</v>
      </c>
      <c r="C815">
        <v>1613200000</v>
      </c>
      <c r="D815">
        <v>6.76</v>
      </c>
      <c r="E815">
        <v>68.98</v>
      </c>
      <c r="F815">
        <v>0</v>
      </c>
      <c r="G815">
        <v>75.74</v>
      </c>
    </row>
    <row r="816" spans="1:7">
      <c r="A816" t="s">
        <v>1723</v>
      </c>
      <c r="B816" t="s">
        <v>1724</v>
      </c>
      <c r="C816">
        <v>2294958737.5</v>
      </c>
      <c r="D816">
        <v>4.59</v>
      </c>
      <c r="E816">
        <v>0</v>
      </c>
      <c r="F816">
        <v>51.8</v>
      </c>
      <c r="G816">
        <v>56.39</v>
      </c>
    </row>
    <row r="817" spans="1:7">
      <c r="A817" t="s">
        <v>2890</v>
      </c>
      <c r="B817" t="s">
        <v>2891</v>
      </c>
      <c r="C817">
        <v>1363853006.4</v>
      </c>
      <c r="D817">
        <v>1.1739</v>
      </c>
      <c r="E817">
        <v>25.2216</v>
      </c>
      <c r="F817">
        <v>50.0739</v>
      </c>
      <c r="G817">
        <v>76.4694</v>
      </c>
    </row>
    <row r="818" spans="1:7">
      <c r="A818" t="s">
        <v>1171</v>
      </c>
      <c r="B818" t="s">
        <v>1172</v>
      </c>
      <c r="C818">
        <v>1616035200</v>
      </c>
      <c r="D818">
        <v>39.93</v>
      </c>
      <c r="E818">
        <v>1.32</v>
      </c>
      <c r="F818">
        <v>7.93</v>
      </c>
      <c r="G818">
        <v>49.18</v>
      </c>
    </row>
    <row r="819" spans="1:7">
      <c r="A819" t="s">
        <v>867</v>
      </c>
      <c r="B819" t="s">
        <v>868</v>
      </c>
      <c r="C819">
        <v>2182755809.08</v>
      </c>
      <c r="D819">
        <v>23</v>
      </c>
      <c r="E819">
        <v>0</v>
      </c>
      <c r="F819">
        <v>36.78</v>
      </c>
      <c r="G819">
        <v>59.78</v>
      </c>
    </row>
    <row r="820" spans="1:7">
      <c r="A820" t="s">
        <v>2892</v>
      </c>
      <c r="B820" t="s">
        <v>2893</v>
      </c>
      <c r="C820">
        <v>1083446400</v>
      </c>
      <c r="D820">
        <v>4.0177</v>
      </c>
      <c r="E820">
        <v>46.5825</v>
      </c>
      <c r="F820">
        <v>19.2</v>
      </c>
      <c r="G820">
        <v>69.8002</v>
      </c>
    </row>
    <row r="821" spans="1:7">
      <c r="A821" t="s">
        <v>2017</v>
      </c>
      <c r="B821" t="s">
        <v>2018</v>
      </c>
      <c r="C821">
        <v>831886032.4</v>
      </c>
      <c r="D821">
        <v>0</v>
      </c>
      <c r="E821">
        <v>20.83</v>
      </c>
      <c r="F821">
        <v>52.3277</v>
      </c>
      <c r="G821">
        <v>73.1577</v>
      </c>
    </row>
    <row r="822" spans="1:7">
      <c r="A822" t="s">
        <v>291</v>
      </c>
      <c r="B822" t="s">
        <v>292</v>
      </c>
      <c r="C822">
        <v>596400024.85</v>
      </c>
      <c r="D822">
        <v>3.69</v>
      </c>
      <c r="E822">
        <v>8.07</v>
      </c>
      <c r="F822">
        <v>65.7</v>
      </c>
      <c r="G822">
        <v>77.46</v>
      </c>
    </row>
    <row r="823" spans="1:7">
      <c r="A823" t="s">
        <v>2894</v>
      </c>
      <c r="B823" t="s">
        <v>2895</v>
      </c>
      <c r="C823">
        <v>2003984386.94</v>
      </c>
      <c r="D823">
        <v>59.84</v>
      </c>
      <c r="E823">
        <v>18.33</v>
      </c>
      <c r="F823">
        <v>1.03</v>
      </c>
      <c r="G823">
        <v>79.2</v>
      </c>
    </row>
    <row r="824" spans="1:7">
      <c r="A824" t="s">
        <v>297</v>
      </c>
      <c r="B824" t="s">
        <v>298</v>
      </c>
      <c r="C824">
        <v>2235600000</v>
      </c>
      <c r="D824">
        <v>65.23</v>
      </c>
      <c r="E824">
        <v>6.4</v>
      </c>
      <c r="F824">
        <v>0</v>
      </c>
      <c r="G824">
        <v>71.63</v>
      </c>
    </row>
    <row r="825" spans="1:7">
      <c r="A825" t="s">
        <v>1549</v>
      </c>
      <c r="B825" t="s">
        <v>1550</v>
      </c>
      <c r="C825">
        <v>2431000000</v>
      </c>
      <c r="D825">
        <v>15.35</v>
      </c>
      <c r="E825">
        <v>23.93</v>
      </c>
      <c r="F825">
        <v>31.25</v>
      </c>
      <c r="G825">
        <v>70.53</v>
      </c>
    </row>
    <row r="826" spans="1:7">
      <c r="A826" t="s">
        <v>2896</v>
      </c>
      <c r="B826" t="s">
        <v>2897</v>
      </c>
      <c r="C826">
        <v>2718012952.8</v>
      </c>
      <c r="D826">
        <v>44.05</v>
      </c>
      <c r="E826">
        <v>0</v>
      </c>
      <c r="F826">
        <v>2.8</v>
      </c>
      <c r="G826">
        <v>46.85</v>
      </c>
    </row>
    <row r="827" spans="1:7">
      <c r="A827" t="s">
        <v>923</v>
      </c>
      <c r="B827" t="s">
        <v>924</v>
      </c>
      <c r="C827">
        <v>1205391600</v>
      </c>
      <c r="D827">
        <v>65.07</v>
      </c>
      <c r="E827">
        <v>3.83</v>
      </c>
      <c r="F827">
        <v>3.26</v>
      </c>
      <c r="G827">
        <v>72.16</v>
      </c>
    </row>
    <row r="828" spans="1:7">
      <c r="A828" t="s">
        <v>945</v>
      </c>
      <c r="B828" t="s">
        <v>946</v>
      </c>
      <c r="C828">
        <v>1756160975</v>
      </c>
      <c r="D828">
        <v>9.55</v>
      </c>
      <c r="E828">
        <v>48.79</v>
      </c>
      <c r="F828">
        <v>16.03</v>
      </c>
      <c r="G828">
        <v>74.37</v>
      </c>
    </row>
    <row r="829" spans="1:7">
      <c r="A829" t="s">
        <v>185</v>
      </c>
      <c r="B829" t="s">
        <v>186</v>
      </c>
      <c r="C829">
        <v>1624759610.92</v>
      </c>
      <c r="D829">
        <v>62.76</v>
      </c>
      <c r="E829">
        <v>12.36</v>
      </c>
      <c r="F829">
        <v>0</v>
      </c>
      <c r="G829">
        <v>75.12</v>
      </c>
    </row>
    <row r="830" spans="1:7">
      <c r="A830" t="s">
        <v>2898</v>
      </c>
      <c r="B830" t="s">
        <v>2899</v>
      </c>
      <c r="C830">
        <v>2365200000</v>
      </c>
      <c r="D830">
        <v>82.3</v>
      </c>
      <c r="E830">
        <v>0.27</v>
      </c>
      <c r="F830">
        <v>3.18</v>
      </c>
      <c r="G830">
        <v>85.75</v>
      </c>
    </row>
    <row r="831" spans="1:7">
      <c r="A831" t="s">
        <v>2900</v>
      </c>
      <c r="B831" t="s">
        <v>2901</v>
      </c>
      <c r="C831">
        <v>2526535512.11</v>
      </c>
      <c r="D831">
        <v>20.98</v>
      </c>
      <c r="E831">
        <v>0</v>
      </c>
      <c r="F831">
        <v>38.67</v>
      </c>
      <c r="G831">
        <v>59.65</v>
      </c>
    </row>
    <row r="832" spans="1:7">
      <c r="A832" t="s">
        <v>2902</v>
      </c>
      <c r="B832" t="s">
        <v>2903</v>
      </c>
      <c r="C832">
        <v>1953817960.59</v>
      </c>
      <c r="D832">
        <v>19.51</v>
      </c>
      <c r="E832">
        <v>0</v>
      </c>
      <c r="F832">
        <v>8.3</v>
      </c>
      <c r="G832">
        <v>27.81</v>
      </c>
    </row>
    <row r="833" spans="1:7">
      <c r="A833" t="s">
        <v>107</v>
      </c>
      <c r="B833" t="s">
        <v>108</v>
      </c>
      <c r="C833">
        <v>2492417151</v>
      </c>
      <c r="D833">
        <v>11.52</v>
      </c>
      <c r="E833">
        <v>11.09</v>
      </c>
      <c r="F833">
        <v>48.84</v>
      </c>
      <c r="G833">
        <v>71.45</v>
      </c>
    </row>
    <row r="834" spans="1:7">
      <c r="A834" t="s">
        <v>2904</v>
      </c>
      <c r="B834" t="s">
        <v>2905</v>
      </c>
      <c r="C834">
        <v>2840906407.6</v>
      </c>
      <c r="D834">
        <v>42.73</v>
      </c>
      <c r="E834">
        <v>32.99</v>
      </c>
      <c r="F834">
        <v>1.01</v>
      </c>
      <c r="G834">
        <v>76.73</v>
      </c>
    </row>
    <row r="835" spans="1:7">
      <c r="A835" t="s">
        <v>2906</v>
      </c>
      <c r="B835" t="s">
        <v>2907</v>
      </c>
      <c r="C835">
        <v>2912700000</v>
      </c>
      <c r="D835">
        <v>32.88</v>
      </c>
      <c r="E835">
        <v>8.85</v>
      </c>
      <c r="F835">
        <v>2.26</v>
      </c>
      <c r="G835">
        <v>43.99</v>
      </c>
    </row>
    <row r="836" spans="1:7">
      <c r="A836" t="s">
        <v>2908</v>
      </c>
      <c r="B836" t="s">
        <v>2909</v>
      </c>
      <c r="C836">
        <v>2537625000</v>
      </c>
      <c r="D836">
        <v>33.84</v>
      </c>
      <c r="E836">
        <v>22.13</v>
      </c>
      <c r="F836">
        <v>0</v>
      </c>
      <c r="G836">
        <v>55.97</v>
      </c>
    </row>
    <row r="837" spans="1:7">
      <c r="A837" t="s">
        <v>1481</v>
      </c>
      <c r="B837" t="s">
        <v>1482</v>
      </c>
      <c r="C837">
        <v>1425450919.2</v>
      </c>
      <c r="D837">
        <v>23.28</v>
      </c>
      <c r="E837">
        <v>21.57</v>
      </c>
      <c r="F837">
        <v>4.4</v>
      </c>
      <c r="G837">
        <v>49.25</v>
      </c>
    </row>
    <row r="838" spans="1:7">
      <c r="A838" t="s">
        <v>1379</v>
      </c>
      <c r="B838" t="s">
        <v>1380</v>
      </c>
      <c r="C838">
        <v>1337117398.45</v>
      </c>
      <c r="D838">
        <v>31.77</v>
      </c>
      <c r="E838">
        <v>9.63</v>
      </c>
      <c r="F838">
        <v>1.55</v>
      </c>
      <c r="G838">
        <v>42.95</v>
      </c>
    </row>
    <row r="839" spans="1:7">
      <c r="A839" t="s">
        <v>2910</v>
      </c>
      <c r="B839" t="s">
        <v>2911</v>
      </c>
      <c r="C839">
        <v>950273500</v>
      </c>
      <c r="D839">
        <v>29.7654</v>
      </c>
      <c r="E839">
        <v>4.0999</v>
      </c>
      <c r="F839">
        <v>37.8345</v>
      </c>
      <c r="G839">
        <v>71.6998</v>
      </c>
    </row>
    <row r="840" spans="1:7">
      <c r="A840" t="s">
        <v>2912</v>
      </c>
      <c r="B840" t="s">
        <v>2913</v>
      </c>
      <c r="C840">
        <v>1790800000</v>
      </c>
      <c r="D840">
        <v>63.6</v>
      </c>
      <c r="E840">
        <v>0</v>
      </c>
      <c r="F840">
        <v>17.13</v>
      </c>
      <c r="G840">
        <v>80.73</v>
      </c>
    </row>
    <row r="841" spans="1:7">
      <c r="A841" t="s">
        <v>435</v>
      </c>
      <c r="B841" t="s">
        <v>436</v>
      </c>
      <c r="C841">
        <v>1052099215.2</v>
      </c>
      <c r="D841">
        <v>45.76</v>
      </c>
      <c r="E841">
        <v>10.73</v>
      </c>
      <c r="F841">
        <v>3.22</v>
      </c>
      <c r="G841">
        <v>59.71</v>
      </c>
    </row>
    <row r="842" spans="1:7">
      <c r="A842" t="s">
        <v>2914</v>
      </c>
      <c r="B842" t="s">
        <v>2915</v>
      </c>
      <c r="C842">
        <v>2086777848.65</v>
      </c>
      <c r="D842">
        <v>58.18</v>
      </c>
      <c r="E842">
        <v>1.42</v>
      </c>
      <c r="F842">
        <v>3.22</v>
      </c>
      <c r="G842">
        <v>62.82</v>
      </c>
    </row>
    <row r="843" spans="1:7">
      <c r="A843" t="s">
        <v>405</v>
      </c>
      <c r="B843" t="s">
        <v>406</v>
      </c>
      <c r="C843">
        <v>1909500000</v>
      </c>
      <c r="D843">
        <v>45.89</v>
      </c>
      <c r="E843">
        <v>0</v>
      </c>
      <c r="F843">
        <v>12.44</v>
      </c>
      <c r="G843">
        <v>58.33</v>
      </c>
    </row>
    <row r="844" spans="1:7">
      <c r="A844" t="s">
        <v>805</v>
      </c>
      <c r="B844" t="s">
        <v>806</v>
      </c>
      <c r="C844">
        <v>2957995996.98</v>
      </c>
      <c r="D844">
        <v>1.29</v>
      </c>
      <c r="E844">
        <v>1.09</v>
      </c>
      <c r="F844">
        <v>51.69</v>
      </c>
      <c r="G844">
        <v>54.07</v>
      </c>
    </row>
    <row r="845" spans="1:7">
      <c r="A845" t="s">
        <v>2916</v>
      </c>
      <c r="B845" t="s">
        <v>2917</v>
      </c>
      <c r="C845">
        <v>2067058311.5</v>
      </c>
      <c r="D845">
        <v>37.42</v>
      </c>
      <c r="E845">
        <v>8.37</v>
      </c>
      <c r="F845">
        <v>25.76</v>
      </c>
      <c r="G845">
        <v>71.55</v>
      </c>
    </row>
    <row r="846" spans="1:7">
      <c r="A846" t="s">
        <v>2918</v>
      </c>
      <c r="B846" t="s">
        <v>2919</v>
      </c>
      <c r="C846">
        <v>2272784640</v>
      </c>
      <c r="D846">
        <v>19.68</v>
      </c>
      <c r="E846">
        <v>2.77</v>
      </c>
      <c r="F846">
        <v>22.42</v>
      </c>
      <c r="G846">
        <v>44.87</v>
      </c>
    </row>
    <row r="847" spans="1:7">
      <c r="A847" t="s">
        <v>2920</v>
      </c>
      <c r="B847" t="s">
        <v>2921</v>
      </c>
      <c r="C847">
        <v>2067030632.1</v>
      </c>
      <c r="D847">
        <v>61.2</v>
      </c>
      <c r="E847">
        <v>1.29</v>
      </c>
      <c r="F847">
        <v>9.59</v>
      </c>
      <c r="G847">
        <v>72.08</v>
      </c>
    </row>
    <row r="848" spans="1:7">
      <c r="A848" t="s">
        <v>2922</v>
      </c>
      <c r="B848" t="s">
        <v>2923</v>
      </c>
      <c r="C848">
        <v>2160645495.9</v>
      </c>
      <c r="D848">
        <v>45.54</v>
      </c>
      <c r="E848">
        <v>0</v>
      </c>
      <c r="F848">
        <v>5.58</v>
      </c>
      <c r="G848">
        <v>51.12</v>
      </c>
    </row>
    <row r="849" spans="1:7">
      <c r="A849" t="s">
        <v>157</v>
      </c>
      <c r="B849" t="s">
        <v>158</v>
      </c>
      <c r="C849">
        <v>1235760000</v>
      </c>
      <c r="D849">
        <v>0</v>
      </c>
      <c r="E849">
        <v>30.3</v>
      </c>
      <c r="F849">
        <v>25.65</v>
      </c>
      <c r="G849">
        <v>55.95</v>
      </c>
    </row>
    <row r="850" spans="1:7">
      <c r="A850" t="s">
        <v>2924</v>
      </c>
      <c r="B850" t="s">
        <v>2925</v>
      </c>
      <c r="C850">
        <v>1802416484.24</v>
      </c>
      <c r="D850">
        <v>23.76</v>
      </c>
      <c r="E850">
        <v>17.98</v>
      </c>
      <c r="F850">
        <v>0.58</v>
      </c>
      <c r="G850">
        <v>42.32</v>
      </c>
    </row>
    <row r="851" spans="1:7">
      <c r="A851" t="s">
        <v>2926</v>
      </c>
      <c r="B851" t="s">
        <v>2927</v>
      </c>
      <c r="C851">
        <v>2997615253</v>
      </c>
      <c r="D851">
        <v>32.32</v>
      </c>
      <c r="E851">
        <v>2.51</v>
      </c>
      <c r="F851">
        <v>5.73</v>
      </c>
      <c r="G851">
        <v>40.56</v>
      </c>
    </row>
    <row r="852" spans="1:7">
      <c r="A852" t="s">
        <v>2928</v>
      </c>
      <c r="B852" t="s">
        <v>2929</v>
      </c>
      <c r="C852">
        <v>2868099100</v>
      </c>
      <c r="D852">
        <v>14</v>
      </c>
      <c r="E852">
        <v>1.01</v>
      </c>
      <c r="F852">
        <v>3.92</v>
      </c>
      <c r="G852">
        <v>18.93</v>
      </c>
    </row>
    <row r="853" spans="1:7">
      <c r="A853" t="s">
        <v>2930</v>
      </c>
      <c r="B853" t="s">
        <v>2931</v>
      </c>
      <c r="C853">
        <v>1898554000</v>
      </c>
      <c r="D853">
        <v>52.56</v>
      </c>
      <c r="E853">
        <v>3.87</v>
      </c>
      <c r="F853">
        <v>2.71</v>
      </c>
      <c r="G853">
        <v>59.14</v>
      </c>
    </row>
    <row r="854" spans="1:7">
      <c r="A854" t="s">
        <v>2932</v>
      </c>
      <c r="B854" t="s">
        <v>2933</v>
      </c>
      <c r="C854">
        <v>2276404132.16</v>
      </c>
      <c r="D854">
        <v>9.26</v>
      </c>
      <c r="E854">
        <v>3.02</v>
      </c>
      <c r="F854">
        <v>46.1</v>
      </c>
      <c r="G854">
        <v>58.38</v>
      </c>
    </row>
    <row r="855" spans="1:7">
      <c r="A855" t="s">
        <v>2934</v>
      </c>
      <c r="B855" t="s">
        <v>2935</v>
      </c>
      <c r="C855">
        <v>1715308448.76</v>
      </c>
      <c r="D855">
        <v>2.68</v>
      </c>
      <c r="E855">
        <v>31.26</v>
      </c>
      <c r="F855">
        <v>5.56</v>
      </c>
      <c r="G855">
        <v>39.5</v>
      </c>
    </row>
    <row r="856" spans="1:7">
      <c r="A856" t="s">
        <v>2936</v>
      </c>
      <c r="B856" t="s">
        <v>2937</v>
      </c>
      <c r="C856">
        <v>2854600000</v>
      </c>
      <c r="D856">
        <v>40.64</v>
      </c>
      <c r="E856">
        <v>0</v>
      </c>
      <c r="F856">
        <v>20.14</v>
      </c>
      <c r="G856">
        <v>60.78</v>
      </c>
    </row>
    <row r="857" spans="1:7">
      <c r="A857" t="s">
        <v>1565</v>
      </c>
      <c r="B857" t="s">
        <v>1566</v>
      </c>
      <c r="C857">
        <v>988799945.6</v>
      </c>
      <c r="D857">
        <v>0</v>
      </c>
      <c r="E857">
        <v>12.5732</v>
      </c>
      <c r="F857">
        <v>33.9114</v>
      </c>
      <c r="G857">
        <v>46.4846</v>
      </c>
    </row>
    <row r="858" spans="1:7">
      <c r="A858" t="s">
        <v>1607</v>
      </c>
      <c r="B858" t="s">
        <v>1608</v>
      </c>
      <c r="C858">
        <v>809276418.72</v>
      </c>
      <c r="D858">
        <v>14.97</v>
      </c>
      <c r="E858">
        <v>5.99</v>
      </c>
      <c r="F858">
        <v>7.32</v>
      </c>
      <c r="G858">
        <v>28.28</v>
      </c>
    </row>
    <row r="859" spans="1:7">
      <c r="A859" t="s">
        <v>2938</v>
      </c>
      <c r="B859" t="s">
        <v>2939</v>
      </c>
      <c r="C859">
        <v>1704233539.68</v>
      </c>
      <c r="D859">
        <v>6.66</v>
      </c>
      <c r="E859">
        <v>37.35</v>
      </c>
      <c r="F859">
        <v>28.55</v>
      </c>
      <c r="G859">
        <v>72.56</v>
      </c>
    </row>
    <row r="860" spans="1:7">
      <c r="A860" t="s">
        <v>2940</v>
      </c>
      <c r="B860" t="s">
        <v>2941</v>
      </c>
      <c r="C860">
        <v>2062016000</v>
      </c>
      <c r="D860">
        <v>1.42</v>
      </c>
      <c r="E860">
        <v>53.62</v>
      </c>
      <c r="F860">
        <v>5.67</v>
      </c>
      <c r="G860">
        <v>60.71</v>
      </c>
    </row>
    <row r="861" spans="1:7">
      <c r="A861" t="s">
        <v>1751</v>
      </c>
      <c r="B861" t="s">
        <v>1752</v>
      </c>
      <c r="C861">
        <v>518267219.6</v>
      </c>
      <c r="D861">
        <v>7.19</v>
      </c>
      <c r="E861">
        <v>0</v>
      </c>
      <c r="F861">
        <v>29.92</v>
      </c>
      <c r="G861">
        <v>37.11</v>
      </c>
    </row>
    <row r="862" spans="1:7">
      <c r="A862" t="s">
        <v>2942</v>
      </c>
      <c r="B862" t="s">
        <v>2943</v>
      </c>
      <c r="C862">
        <v>2556195952.58</v>
      </c>
      <c r="D862">
        <v>8.64</v>
      </c>
      <c r="E862">
        <v>0</v>
      </c>
      <c r="F862">
        <v>36.35</v>
      </c>
      <c r="G862">
        <v>44.99</v>
      </c>
    </row>
    <row r="863" spans="1:7">
      <c r="A863" t="s">
        <v>245</v>
      </c>
      <c r="B863" t="s">
        <v>246</v>
      </c>
      <c r="C863">
        <v>1740674929.86</v>
      </c>
      <c r="D863">
        <v>55.54</v>
      </c>
      <c r="E863">
        <v>0</v>
      </c>
      <c r="F863">
        <v>18.74</v>
      </c>
      <c r="G863">
        <v>74.28</v>
      </c>
    </row>
    <row r="864" spans="1:7">
      <c r="A864" t="s">
        <v>2944</v>
      </c>
      <c r="B864" t="s">
        <v>2945</v>
      </c>
      <c r="C864">
        <v>2870309376</v>
      </c>
      <c r="D864">
        <v>53.74</v>
      </c>
      <c r="E864">
        <v>0</v>
      </c>
      <c r="F864">
        <v>6.09</v>
      </c>
      <c r="G864">
        <v>59.83</v>
      </c>
    </row>
    <row r="865" spans="1:7">
      <c r="A865" t="s">
        <v>1055</v>
      </c>
      <c r="B865" t="s">
        <v>1056</v>
      </c>
      <c r="C865">
        <v>1256902839</v>
      </c>
      <c r="D865">
        <v>31.06</v>
      </c>
      <c r="E865">
        <v>0</v>
      </c>
      <c r="F865">
        <v>5.01</v>
      </c>
      <c r="G865">
        <v>36.07</v>
      </c>
    </row>
    <row r="866" spans="1:7">
      <c r="A866" t="s">
        <v>2946</v>
      </c>
      <c r="B866" t="s">
        <v>2947</v>
      </c>
      <c r="C866">
        <v>2585115393.63</v>
      </c>
      <c r="D866">
        <v>26.87</v>
      </c>
      <c r="E866">
        <v>0</v>
      </c>
      <c r="F866">
        <v>9.22</v>
      </c>
      <c r="G866">
        <v>36.09</v>
      </c>
    </row>
    <row r="867" spans="1:7">
      <c r="A867" t="s">
        <v>2948</v>
      </c>
      <c r="B867" t="s">
        <v>2949</v>
      </c>
      <c r="C867">
        <v>1483200000</v>
      </c>
      <c r="D867">
        <v>26.71</v>
      </c>
      <c r="E867">
        <v>15.37</v>
      </c>
      <c r="F867">
        <v>8.33</v>
      </c>
      <c r="G867">
        <v>50.41</v>
      </c>
    </row>
    <row r="868" spans="1:7">
      <c r="A868" t="s">
        <v>2950</v>
      </c>
      <c r="B868" t="s">
        <v>2951</v>
      </c>
      <c r="C868">
        <v>2413000000</v>
      </c>
      <c r="D868">
        <v>4.43</v>
      </c>
      <c r="E868">
        <v>35.56</v>
      </c>
      <c r="F868">
        <v>0</v>
      </c>
      <c r="G868">
        <v>39.99</v>
      </c>
    </row>
    <row r="869" spans="1:7">
      <c r="A869" t="s">
        <v>2952</v>
      </c>
      <c r="B869" t="s">
        <v>2953</v>
      </c>
      <c r="C869">
        <v>2425750488</v>
      </c>
      <c r="D869">
        <v>0</v>
      </c>
      <c r="E869">
        <v>72.82</v>
      </c>
      <c r="F869">
        <v>5.23</v>
      </c>
      <c r="G869">
        <v>78.05</v>
      </c>
    </row>
    <row r="870" spans="1:7">
      <c r="A870" t="s">
        <v>919</v>
      </c>
      <c r="B870" t="s">
        <v>920</v>
      </c>
      <c r="C870">
        <v>1683979778.25</v>
      </c>
      <c r="D870">
        <v>31.9</v>
      </c>
      <c r="E870">
        <v>20.47</v>
      </c>
      <c r="F870">
        <v>6.21</v>
      </c>
      <c r="G870">
        <v>58.58</v>
      </c>
    </row>
    <row r="871" spans="1:7">
      <c r="A871" t="s">
        <v>2954</v>
      </c>
      <c r="B871" t="s">
        <v>2955</v>
      </c>
      <c r="C871">
        <v>2724700065.4</v>
      </c>
      <c r="D871">
        <v>16.3</v>
      </c>
      <c r="E871">
        <v>0.34</v>
      </c>
      <c r="F871">
        <v>3.02</v>
      </c>
      <c r="G871">
        <v>19.66</v>
      </c>
    </row>
    <row r="872" spans="1:7">
      <c r="A872" t="s">
        <v>2956</v>
      </c>
      <c r="B872" t="s">
        <v>2957</v>
      </c>
      <c r="C872">
        <v>2913551698</v>
      </c>
      <c r="D872">
        <v>19.73</v>
      </c>
      <c r="E872">
        <v>13</v>
      </c>
      <c r="F872">
        <v>36.89</v>
      </c>
      <c r="G872">
        <v>69.62</v>
      </c>
    </row>
    <row r="873" spans="1:7">
      <c r="A873" t="s">
        <v>2958</v>
      </c>
      <c r="B873" t="s">
        <v>2959</v>
      </c>
      <c r="C873">
        <v>2993899965.48</v>
      </c>
      <c r="D873">
        <v>66.89</v>
      </c>
      <c r="E873">
        <v>0.75</v>
      </c>
      <c r="F873">
        <v>2.82</v>
      </c>
      <c r="G873">
        <v>70.46</v>
      </c>
    </row>
    <row r="874" spans="1:7">
      <c r="A874" t="s">
        <v>2960</v>
      </c>
      <c r="B874" t="s">
        <v>2961</v>
      </c>
      <c r="C874">
        <v>2610716227.56</v>
      </c>
      <c r="D874">
        <v>33.83</v>
      </c>
      <c r="E874">
        <v>0</v>
      </c>
      <c r="F874">
        <v>6.03</v>
      </c>
      <c r="G874">
        <v>39.86</v>
      </c>
    </row>
    <row r="875" spans="1:7">
      <c r="A875" t="s">
        <v>1317</v>
      </c>
      <c r="B875" t="s">
        <v>1318</v>
      </c>
      <c r="C875">
        <v>1064876898.78</v>
      </c>
      <c r="D875">
        <v>29.97</v>
      </c>
      <c r="E875">
        <v>4.7</v>
      </c>
      <c r="F875">
        <v>10.39</v>
      </c>
      <c r="G875">
        <v>45.06</v>
      </c>
    </row>
    <row r="876" spans="1:7">
      <c r="A876" t="s">
        <v>2962</v>
      </c>
      <c r="B876" t="s">
        <v>2963</v>
      </c>
      <c r="C876">
        <v>1683266737.41</v>
      </c>
      <c r="D876">
        <v>17.63</v>
      </c>
      <c r="E876">
        <v>0</v>
      </c>
      <c r="F876">
        <v>15.38</v>
      </c>
      <c r="G876">
        <v>33.01</v>
      </c>
    </row>
    <row r="877" spans="1:7">
      <c r="A877" t="s">
        <v>1335</v>
      </c>
      <c r="B877" t="s">
        <v>1336</v>
      </c>
      <c r="C877">
        <v>2246195520</v>
      </c>
      <c r="D877">
        <v>32.4</v>
      </c>
      <c r="E877">
        <v>20</v>
      </c>
      <c r="F877">
        <v>18.02</v>
      </c>
      <c r="G877">
        <v>70.42</v>
      </c>
    </row>
    <row r="878" spans="1:7">
      <c r="A878" t="s">
        <v>2964</v>
      </c>
      <c r="B878" t="s">
        <v>2965</v>
      </c>
      <c r="C878">
        <v>2156745057.78</v>
      </c>
      <c r="D878">
        <v>33.77</v>
      </c>
      <c r="E878">
        <v>0</v>
      </c>
      <c r="F878">
        <v>7.44</v>
      </c>
      <c r="G878">
        <v>41.21</v>
      </c>
    </row>
    <row r="879" spans="1:7">
      <c r="A879" t="s">
        <v>2966</v>
      </c>
      <c r="B879" t="s">
        <v>2967</v>
      </c>
      <c r="C879">
        <v>2828295866.2</v>
      </c>
      <c r="D879">
        <v>1.48</v>
      </c>
      <c r="E879">
        <v>7.5</v>
      </c>
      <c r="F879">
        <v>39.31</v>
      </c>
      <c r="G879">
        <v>48.29</v>
      </c>
    </row>
    <row r="880" spans="1:7">
      <c r="A880" t="s">
        <v>2968</v>
      </c>
      <c r="B880" t="s">
        <v>2969</v>
      </c>
      <c r="C880">
        <v>2538705883.22</v>
      </c>
      <c r="D880">
        <v>32.36</v>
      </c>
      <c r="E880">
        <v>23.42</v>
      </c>
      <c r="F880">
        <v>3.28</v>
      </c>
      <c r="G880">
        <v>59.06</v>
      </c>
    </row>
    <row r="881" spans="1:7">
      <c r="A881" t="s">
        <v>2970</v>
      </c>
      <c r="B881" t="s">
        <v>2971</v>
      </c>
      <c r="C881">
        <v>2033594669.7</v>
      </c>
      <c r="D881">
        <v>32.17</v>
      </c>
      <c r="E881">
        <v>0</v>
      </c>
      <c r="F881">
        <v>3.76</v>
      </c>
      <c r="G881">
        <v>35.93</v>
      </c>
    </row>
    <row r="882" spans="1:7">
      <c r="A882" t="s">
        <v>2972</v>
      </c>
      <c r="B882" t="s">
        <v>2973</v>
      </c>
      <c r="C882">
        <v>2893710480</v>
      </c>
      <c r="D882">
        <v>39.56</v>
      </c>
      <c r="E882">
        <v>0</v>
      </c>
      <c r="F882">
        <v>7.64</v>
      </c>
      <c r="G882">
        <v>47.2</v>
      </c>
    </row>
    <row r="883" spans="1:7">
      <c r="A883" t="s">
        <v>1087</v>
      </c>
      <c r="B883" t="s">
        <v>1088</v>
      </c>
      <c r="C883">
        <v>880829500</v>
      </c>
      <c r="D883">
        <v>46.77</v>
      </c>
      <c r="E883">
        <v>11.14</v>
      </c>
      <c r="F883">
        <v>9.78</v>
      </c>
      <c r="G883">
        <v>67.69</v>
      </c>
    </row>
    <row r="884" spans="1:7">
      <c r="A884" t="s">
        <v>1169</v>
      </c>
      <c r="B884" t="s">
        <v>1170</v>
      </c>
      <c r="C884">
        <v>746253120</v>
      </c>
      <c r="D884">
        <v>23</v>
      </c>
      <c r="E884">
        <v>13.11</v>
      </c>
      <c r="F884">
        <v>3.83</v>
      </c>
      <c r="G884">
        <v>39.94</v>
      </c>
    </row>
    <row r="885" spans="1:7">
      <c r="A885" t="s">
        <v>57</v>
      </c>
      <c r="B885" t="s">
        <v>58</v>
      </c>
      <c r="C885">
        <v>2168699008.52</v>
      </c>
      <c r="D885">
        <v>54.2</v>
      </c>
      <c r="E885">
        <v>1.3</v>
      </c>
      <c r="F885">
        <v>14.65</v>
      </c>
      <c r="G885">
        <v>70.15</v>
      </c>
    </row>
    <row r="886" spans="1:7">
      <c r="A886" t="s">
        <v>367</v>
      </c>
      <c r="B886" t="s">
        <v>368</v>
      </c>
      <c r="C886">
        <v>878461000</v>
      </c>
      <c r="D886">
        <v>28.94</v>
      </c>
      <c r="E886">
        <v>2.84</v>
      </c>
      <c r="F886">
        <v>12.08</v>
      </c>
      <c r="G886">
        <v>43.86</v>
      </c>
    </row>
    <row r="887" spans="1:7">
      <c r="A887" t="s">
        <v>2045</v>
      </c>
      <c r="B887" t="s">
        <v>2046</v>
      </c>
      <c r="C887">
        <v>851560000</v>
      </c>
      <c r="D887">
        <v>6.6638</v>
      </c>
      <c r="E887">
        <v>67.9707</v>
      </c>
      <c r="F887">
        <v>3.3544</v>
      </c>
      <c r="G887">
        <v>77.9889</v>
      </c>
    </row>
    <row r="888" spans="1:7">
      <c r="A888" t="s">
        <v>2974</v>
      </c>
      <c r="B888" t="s">
        <v>2975</v>
      </c>
      <c r="C888">
        <v>2358504000</v>
      </c>
      <c r="D888">
        <v>7.4</v>
      </c>
      <c r="E888">
        <v>2.55</v>
      </c>
      <c r="F888">
        <v>40.8</v>
      </c>
      <c r="G888">
        <v>50.75</v>
      </c>
    </row>
    <row r="889" spans="1:7">
      <c r="A889" t="s">
        <v>1429</v>
      </c>
      <c r="B889" t="s">
        <v>1430</v>
      </c>
      <c r="C889">
        <v>1862218400</v>
      </c>
      <c r="D889">
        <v>59.37</v>
      </c>
      <c r="E889">
        <v>7.33</v>
      </c>
      <c r="F889">
        <v>8.54</v>
      </c>
      <c r="G889">
        <v>75.24</v>
      </c>
    </row>
    <row r="890" spans="1:7">
      <c r="A890" t="s">
        <v>257</v>
      </c>
      <c r="B890" t="s">
        <v>258</v>
      </c>
      <c r="C890">
        <v>2286840000</v>
      </c>
      <c r="D890">
        <v>8.94</v>
      </c>
      <c r="E890">
        <v>46.82</v>
      </c>
      <c r="F890">
        <v>15.32</v>
      </c>
      <c r="G890">
        <v>71.08</v>
      </c>
    </row>
    <row r="891" spans="1:7">
      <c r="A891" t="s">
        <v>2976</v>
      </c>
      <c r="B891" t="s">
        <v>2977</v>
      </c>
      <c r="C891">
        <v>2210880111.11</v>
      </c>
      <c r="D891">
        <v>19.77</v>
      </c>
      <c r="E891">
        <v>0.64</v>
      </c>
      <c r="F891">
        <v>7.42</v>
      </c>
      <c r="G891">
        <v>27.83</v>
      </c>
    </row>
    <row r="892" spans="1:7">
      <c r="A892" t="s">
        <v>389</v>
      </c>
      <c r="B892" t="s">
        <v>390</v>
      </c>
      <c r="C892">
        <v>2539013640</v>
      </c>
      <c r="D892">
        <v>48</v>
      </c>
      <c r="E892">
        <v>14.62</v>
      </c>
      <c r="F892">
        <v>0</v>
      </c>
      <c r="G892">
        <v>62.62</v>
      </c>
    </row>
    <row r="893" spans="1:7">
      <c r="A893" t="s">
        <v>577</v>
      </c>
      <c r="B893" t="s">
        <v>578</v>
      </c>
      <c r="C893">
        <v>1106131063.7</v>
      </c>
      <c r="D893">
        <v>3.28</v>
      </c>
      <c r="E893">
        <v>12.57</v>
      </c>
      <c r="F893">
        <v>27.2</v>
      </c>
      <c r="G893">
        <v>43.05</v>
      </c>
    </row>
    <row r="894" spans="1:7">
      <c r="A894" t="s">
        <v>2978</v>
      </c>
      <c r="B894" t="s">
        <v>2979</v>
      </c>
      <c r="C894">
        <v>864142229.1</v>
      </c>
      <c r="D894">
        <v>30.48</v>
      </c>
      <c r="E894">
        <v>17.87</v>
      </c>
      <c r="F894">
        <v>12</v>
      </c>
      <c r="G894">
        <v>60.35</v>
      </c>
    </row>
    <row r="895" spans="1:7">
      <c r="A895" t="s">
        <v>2025</v>
      </c>
      <c r="B895" t="s">
        <v>2026</v>
      </c>
      <c r="C895">
        <v>678032000</v>
      </c>
      <c r="D895">
        <v>5.7897</v>
      </c>
      <c r="E895">
        <v>24.4657</v>
      </c>
      <c r="F895">
        <v>15.8516</v>
      </c>
      <c r="G895">
        <v>46.107</v>
      </c>
    </row>
    <row r="896" spans="1:7">
      <c r="A896" t="s">
        <v>2980</v>
      </c>
      <c r="B896" t="s">
        <v>2981</v>
      </c>
      <c r="C896">
        <v>2829440127.9</v>
      </c>
      <c r="D896">
        <v>29.63</v>
      </c>
      <c r="E896">
        <v>0</v>
      </c>
      <c r="F896">
        <v>1.95</v>
      </c>
      <c r="G896">
        <v>31.58</v>
      </c>
    </row>
    <row r="897" spans="1:7">
      <c r="A897" t="s">
        <v>1325</v>
      </c>
      <c r="B897" t="s">
        <v>1326</v>
      </c>
      <c r="C897">
        <v>1050484857</v>
      </c>
      <c r="D897">
        <v>17.58</v>
      </c>
      <c r="E897">
        <v>11.57</v>
      </c>
      <c r="F897">
        <v>6.63</v>
      </c>
      <c r="G897">
        <v>35.78</v>
      </c>
    </row>
    <row r="898" spans="1:7">
      <c r="A898" t="s">
        <v>2982</v>
      </c>
      <c r="B898" t="s">
        <v>2983</v>
      </c>
      <c r="C898">
        <v>2435420293.25</v>
      </c>
      <c r="D898">
        <v>41.48</v>
      </c>
      <c r="E898">
        <v>0</v>
      </c>
      <c r="F898">
        <v>4.04</v>
      </c>
      <c r="G898">
        <v>45.52</v>
      </c>
    </row>
    <row r="899" spans="1:7">
      <c r="A899" t="s">
        <v>655</v>
      </c>
      <c r="B899" t="s">
        <v>656</v>
      </c>
      <c r="C899">
        <v>1757697463.92</v>
      </c>
      <c r="D899">
        <v>49.66</v>
      </c>
      <c r="E899">
        <v>17.47</v>
      </c>
      <c r="F899">
        <v>5.69</v>
      </c>
      <c r="G899">
        <v>72.82</v>
      </c>
    </row>
    <row r="900" spans="1:7">
      <c r="A900" t="s">
        <v>2984</v>
      </c>
      <c r="B900" t="s">
        <v>2985</v>
      </c>
      <c r="C900">
        <v>2389075157.43</v>
      </c>
      <c r="D900">
        <v>4.85</v>
      </c>
      <c r="E900">
        <v>5.2</v>
      </c>
      <c r="F900">
        <v>26.86</v>
      </c>
      <c r="G900">
        <v>36.91</v>
      </c>
    </row>
    <row r="901" spans="1:7">
      <c r="A901" t="s">
        <v>2986</v>
      </c>
      <c r="B901" t="s">
        <v>2987</v>
      </c>
      <c r="C901">
        <v>2972740679.48</v>
      </c>
      <c r="D901">
        <v>32.84</v>
      </c>
      <c r="E901">
        <v>36.14</v>
      </c>
      <c r="F901">
        <v>1.8</v>
      </c>
      <c r="G901">
        <v>70.78</v>
      </c>
    </row>
    <row r="902" spans="1:7">
      <c r="A902" t="s">
        <v>2988</v>
      </c>
      <c r="B902" t="s">
        <v>2989</v>
      </c>
      <c r="C902">
        <v>2694520875.8</v>
      </c>
      <c r="D902">
        <v>28.05</v>
      </c>
      <c r="E902">
        <v>18.49</v>
      </c>
      <c r="F902">
        <v>0</v>
      </c>
      <c r="G902">
        <v>46.54</v>
      </c>
    </row>
    <row r="903" spans="1:7">
      <c r="A903" t="s">
        <v>835</v>
      </c>
      <c r="B903" t="s">
        <v>836</v>
      </c>
      <c r="C903">
        <v>2646736859.12</v>
      </c>
      <c r="D903">
        <v>17.57</v>
      </c>
      <c r="E903">
        <v>18.53</v>
      </c>
      <c r="F903">
        <v>33.45</v>
      </c>
      <c r="G903">
        <v>69.55</v>
      </c>
    </row>
    <row r="904" spans="1:7">
      <c r="A904" t="s">
        <v>2990</v>
      </c>
      <c r="B904" t="s">
        <v>2991</v>
      </c>
      <c r="C904">
        <v>2848925454.88</v>
      </c>
      <c r="D904">
        <v>52.67</v>
      </c>
      <c r="E904">
        <v>0</v>
      </c>
      <c r="F904">
        <v>2.57</v>
      </c>
      <c r="G904">
        <v>55.24</v>
      </c>
    </row>
    <row r="905" spans="1:7">
      <c r="A905" t="s">
        <v>2992</v>
      </c>
      <c r="B905" t="s">
        <v>2993</v>
      </c>
      <c r="C905">
        <v>2392888362.2</v>
      </c>
      <c r="D905">
        <v>0</v>
      </c>
      <c r="E905">
        <v>22.32</v>
      </c>
      <c r="F905">
        <v>39.28</v>
      </c>
      <c r="G905">
        <v>61.6</v>
      </c>
    </row>
    <row r="906" spans="1:7">
      <c r="A906" t="s">
        <v>1821</v>
      </c>
      <c r="B906" t="s">
        <v>1822</v>
      </c>
      <c r="C906">
        <v>1401800000</v>
      </c>
      <c r="D906">
        <v>32.1</v>
      </c>
      <c r="E906">
        <v>0</v>
      </c>
      <c r="F906">
        <v>1.64</v>
      </c>
      <c r="G906">
        <v>33.74</v>
      </c>
    </row>
    <row r="907" spans="1:7">
      <c r="A907" t="s">
        <v>75</v>
      </c>
      <c r="B907" t="s">
        <v>76</v>
      </c>
      <c r="C907">
        <v>2934664134.81</v>
      </c>
      <c r="D907">
        <v>48.04</v>
      </c>
      <c r="E907">
        <v>3.32</v>
      </c>
      <c r="F907">
        <v>4.84</v>
      </c>
      <c r="G907">
        <v>56.2</v>
      </c>
    </row>
    <row r="908" spans="1:7">
      <c r="A908" t="s">
        <v>2001</v>
      </c>
      <c r="B908" t="s">
        <v>2002</v>
      </c>
      <c r="C908">
        <v>1885275000</v>
      </c>
      <c r="D908">
        <v>59.21</v>
      </c>
      <c r="E908">
        <v>5.83</v>
      </c>
      <c r="F908">
        <v>0.33</v>
      </c>
      <c r="G908">
        <v>65.37</v>
      </c>
    </row>
    <row r="909" spans="1:7">
      <c r="A909" t="s">
        <v>2994</v>
      </c>
      <c r="B909" t="s">
        <v>2995</v>
      </c>
      <c r="C909">
        <v>2765165331</v>
      </c>
      <c r="D909">
        <v>40.65</v>
      </c>
      <c r="E909">
        <v>0.61</v>
      </c>
      <c r="F909">
        <v>1.29</v>
      </c>
      <c r="G909">
        <v>42.55</v>
      </c>
    </row>
    <row r="910" spans="1:7">
      <c r="A910" t="s">
        <v>1193</v>
      </c>
      <c r="B910" t="s">
        <v>1194</v>
      </c>
      <c r="C910">
        <v>1248264888.5</v>
      </c>
      <c r="D910">
        <v>43.49</v>
      </c>
      <c r="E910">
        <v>1.89</v>
      </c>
      <c r="F910">
        <v>5.19</v>
      </c>
      <c r="G910">
        <v>50.57</v>
      </c>
    </row>
    <row r="911" spans="1:7">
      <c r="A911" t="s">
        <v>2996</v>
      </c>
      <c r="B911" t="s">
        <v>2997</v>
      </c>
      <c r="C911">
        <v>2281992288</v>
      </c>
      <c r="D911">
        <v>6.99</v>
      </c>
      <c r="E911">
        <v>55.17</v>
      </c>
      <c r="F911">
        <v>2.98</v>
      </c>
      <c r="G911">
        <v>65.14</v>
      </c>
    </row>
    <row r="912" spans="1:7">
      <c r="A912" t="s">
        <v>2998</v>
      </c>
      <c r="B912" t="s">
        <v>2999</v>
      </c>
      <c r="C912">
        <v>2774417993.7</v>
      </c>
      <c r="D912">
        <v>53.11</v>
      </c>
      <c r="E912">
        <v>0</v>
      </c>
      <c r="F912">
        <v>2.67</v>
      </c>
      <c r="G912">
        <v>55.78</v>
      </c>
    </row>
    <row r="913" spans="1:7">
      <c r="A913" t="s">
        <v>677</v>
      </c>
      <c r="B913" t="s">
        <v>678</v>
      </c>
      <c r="C913">
        <v>1185096798.28</v>
      </c>
      <c r="D913">
        <v>0</v>
      </c>
      <c r="E913">
        <v>7.67</v>
      </c>
      <c r="F913">
        <v>44.68</v>
      </c>
      <c r="G913">
        <v>52.35</v>
      </c>
    </row>
    <row r="914" spans="1:7">
      <c r="A914" t="s">
        <v>37</v>
      </c>
      <c r="B914" t="s">
        <v>38</v>
      </c>
      <c r="C914">
        <v>1982424976.15</v>
      </c>
      <c r="D914">
        <v>20.05</v>
      </c>
      <c r="E914">
        <v>0</v>
      </c>
      <c r="F914">
        <v>50.01</v>
      </c>
      <c r="G914">
        <v>70.06</v>
      </c>
    </row>
    <row r="915" spans="1:7">
      <c r="A915" t="s">
        <v>1021</v>
      </c>
      <c r="B915" t="s">
        <v>1022</v>
      </c>
      <c r="C915">
        <v>1277136000</v>
      </c>
      <c r="D915">
        <v>10.34</v>
      </c>
      <c r="E915">
        <v>0.67</v>
      </c>
      <c r="F915">
        <v>57.09</v>
      </c>
      <c r="G915">
        <v>68.1</v>
      </c>
    </row>
    <row r="916" spans="1:7">
      <c r="A916" t="s">
        <v>3000</v>
      </c>
      <c r="B916" t="s">
        <v>3001</v>
      </c>
      <c r="C916">
        <v>2660249569.6</v>
      </c>
      <c r="D916">
        <v>10.94</v>
      </c>
      <c r="E916">
        <v>13.91</v>
      </c>
      <c r="F916">
        <v>25.01</v>
      </c>
      <c r="G916">
        <v>49.86</v>
      </c>
    </row>
    <row r="917" spans="1:7">
      <c r="A917" t="s">
        <v>3002</v>
      </c>
      <c r="B917" t="s">
        <v>3003</v>
      </c>
      <c r="C917">
        <v>2547850628.44</v>
      </c>
      <c r="D917">
        <v>0</v>
      </c>
      <c r="E917">
        <v>14.4</v>
      </c>
      <c r="F917">
        <v>42.77</v>
      </c>
      <c r="G917">
        <v>57.17</v>
      </c>
    </row>
    <row r="918" spans="1:7">
      <c r="A918" t="s">
        <v>213</v>
      </c>
      <c r="B918" t="s">
        <v>214</v>
      </c>
      <c r="C918">
        <v>1376686080</v>
      </c>
      <c r="D918">
        <v>29.59</v>
      </c>
      <c r="E918">
        <v>0</v>
      </c>
      <c r="F918">
        <v>10.67</v>
      </c>
      <c r="G918">
        <v>40.26</v>
      </c>
    </row>
    <row r="919" spans="1:7">
      <c r="A919" t="s">
        <v>3004</v>
      </c>
      <c r="B919" t="s">
        <v>3005</v>
      </c>
      <c r="C919">
        <v>1516856633.79</v>
      </c>
      <c r="D919">
        <v>19.96</v>
      </c>
      <c r="E919">
        <v>0</v>
      </c>
      <c r="F919">
        <v>8.17</v>
      </c>
      <c r="G919">
        <v>28.13</v>
      </c>
    </row>
    <row r="920" spans="1:7">
      <c r="A920" t="s">
        <v>1121</v>
      </c>
      <c r="B920" t="s">
        <v>1122</v>
      </c>
      <c r="C920">
        <v>1977480276</v>
      </c>
      <c r="D920">
        <v>26.36</v>
      </c>
      <c r="E920">
        <v>0</v>
      </c>
      <c r="F920">
        <v>35.87</v>
      </c>
      <c r="G920">
        <v>62.23</v>
      </c>
    </row>
    <row r="921" spans="1:7">
      <c r="A921" t="s">
        <v>3006</v>
      </c>
      <c r="B921" t="s">
        <v>3007</v>
      </c>
      <c r="C921">
        <v>2679193007.4</v>
      </c>
      <c r="D921">
        <v>66.76</v>
      </c>
      <c r="E921">
        <v>0</v>
      </c>
      <c r="F921">
        <v>2.47</v>
      </c>
      <c r="G921">
        <v>69.23</v>
      </c>
    </row>
    <row r="922" spans="1:7">
      <c r="A922" t="s">
        <v>3008</v>
      </c>
      <c r="B922" t="s">
        <v>3009</v>
      </c>
      <c r="C922">
        <v>1742322130.38</v>
      </c>
      <c r="D922">
        <v>28.71</v>
      </c>
      <c r="E922">
        <v>9.57</v>
      </c>
      <c r="F922">
        <v>6.91</v>
      </c>
      <c r="G922">
        <v>45.19</v>
      </c>
    </row>
    <row r="923" spans="1:7">
      <c r="A923" t="s">
        <v>3010</v>
      </c>
      <c r="B923" t="s">
        <v>3011</v>
      </c>
      <c r="C923">
        <v>2561637120</v>
      </c>
      <c r="D923">
        <v>56.58</v>
      </c>
      <c r="E923">
        <v>1.42</v>
      </c>
      <c r="F923">
        <v>15.58</v>
      </c>
      <c r="G923">
        <v>73.58</v>
      </c>
    </row>
    <row r="924" spans="1:7">
      <c r="A924" t="s">
        <v>3012</v>
      </c>
      <c r="B924" t="s">
        <v>3013</v>
      </c>
      <c r="C924">
        <v>2819754389.16</v>
      </c>
      <c r="D924">
        <v>7.05</v>
      </c>
      <c r="E924">
        <v>1.66</v>
      </c>
      <c r="F924">
        <v>37.49</v>
      </c>
      <c r="G924">
        <v>46.2</v>
      </c>
    </row>
    <row r="925" spans="1:7">
      <c r="A925" t="s">
        <v>3014</v>
      </c>
      <c r="B925" t="s">
        <v>3015</v>
      </c>
      <c r="C925">
        <v>1245816000</v>
      </c>
      <c r="D925">
        <v>77.7719</v>
      </c>
      <c r="E925">
        <v>1.1157</v>
      </c>
      <c r="F925">
        <v>1.9248</v>
      </c>
      <c r="G925">
        <v>80.8124</v>
      </c>
    </row>
    <row r="926" spans="1:7">
      <c r="A926" t="s">
        <v>3016</v>
      </c>
      <c r="B926" t="s">
        <v>3017</v>
      </c>
      <c r="C926">
        <v>2431139121.9</v>
      </c>
      <c r="D926">
        <v>9.58</v>
      </c>
      <c r="E926">
        <v>0</v>
      </c>
      <c r="F926">
        <v>31.74</v>
      </c>
      <c r="G926">
        <v>41.32</v>
      </c>
    </row>
    <row r="927" spans="1:7">
      <c r="A927" t="s">
        <v>1977</v>
      </c>
      <c r="B927" t="s">
        <v>1978</v>
      </c>
      <c r="C927">
        <v>1993992000</v>
      </c>
      <c r="D927">
        <v>43.94</v>
      </c>
      <c r="E927">
        <v>2.07</v>
      </c>
      <c r="F927">
        <v>1.46</v>
      </c>
      <c r="G927">
        <v>47.47</v>
      </c>
    </row>
    <row r="928" spans="1:7">
      <c r="A928" t="s">
        <v>3018</v>
      </c>
      <c r="B928" t="s">
        <v>3019</v>
      </c>
      <c r="C928">
        <v>2601544000</v>
      </c>
      <c r="D928">
        <v>46.95</v>
      </c>
      <c r="E928">
        <v>0</v>
      </c>
      <c r="F928">
        <v>6.89</v>
      </c>
      <c r="G928">
        <v>53.84</v>
      </c>
    </row>
    <row r="929" spans="1:7">
      <c r="A929" t="s">
        <v>3020</v>
      </c>
      <c r="B929" t="s">
        <v>3021</v>
      </c>
      <c r="C929">
        <v>2517840000</v>
      </c>
      <c r="D929">
        <v>18.19</v>
      </c>
      <c r="E929">
        <v>0.75</v>
      </c>
      <c r="F929">
        <v>48.97</v>
      </c>
      <c r="G929">
        <v>67.91</v>
      </c>
    </row>
    <row r="930" spans="1:7">
      <c r="A930" t="s">
        <v>3022</v>
      </c>
      <c r="B930" t="s">
        <v>3023</v>
      </c>
      <c r="C930">
        <v>2694319069.05</v>
      </c>
      <c r="D930">
        <v>66.54</v>
      </c>
      <c r="E930">
        <v>0.9</v>
      </c>
      <c r="F930">
        <v>2.75</v>
      </c>
      <c r="G930">
        <v>70.19</v>
      </c>
    </row>
    <row r="931" spans="1:7">
      <c r="A931" t="s">
        <v>3024</v>
      </c>
      <c r="B931" t="s">
        <v>3025</v>
      </c>
      <c r="C931">
        <v>1500925746</v>
      </c>
      <c r="D931">
        <v>0.35</v>
      </c>
      <c r="E931">
        <v>64.53</v>
      </c>
      <c r="F931">
        <v>9.11</v>
      </c>
      <c r="G931">
        <v>73.99</v>
      </c>
    </row>
    <row r="932" spans="1:7">
      <c r="A932" t="s">
        <v>667</v>
      </c>
      <c r="B932" t="s">
        <v>668</v>
      </c>
      <c r="C932">
        <v>1372315334.76</v>
      </c>
      <c r="D932">
        <v>36.42</v>
      </c>
      <c r="E932">
        <v>0.71</v>
      </c>
      <c r="F932">
        <v>39.85</v>
      </c>
      <c r="G932">
        <v>76.98</v>
      </c>
    </row>
    <row r="933" spans="1:7">
      <c r="A933" t="s">
        <v>3026</v>
      </c>
      <c r="B933" t="s">
        <v>3027</v>
      </c>
      <c r="C933">
        <v>2514020373</v>
      </c>
      <c r="D933">
        <v>3.19</v>
      </c>
      <c r="E933">
        <v>52.36</v>
      </c>
      <c r="F933">
        <v>2.76</v>
      </c>
      <c r="G933">
        <v>58.31</v>
      </c>
    </row>
    <row r="934" spans="1:7">
      <c r="A934" t="s">
        <v>3028</v>
      </c>
      <c r="B934" t="s">
        <v>3029</v>
      </c>
      <c r="C934">
        <v>2143865426.7</v>
      </c>
      <c r="D934">
        <v>12.93</v>
      </c>
      <c r="E934">
        <v>2.15</v>
      </c>
      <c r="F934">
        <v>28.88</v>
      </c>
      <c r="G934">
        <v>43.96</v>
      </c>
    </row>
    <row r="935" spans="1:7">
      <c r="A935" t="s">
        <v>641</v>
      </c>
      <c r="B935" t="s">
        <v>642</v>
      </c>
      <c r="C935">
        <v>2218778931.52</v>
      </c>
      <c r="D935">
        <v>0</v>
      </c>
      <c r="E935">
        <v>25.16</v>
      </c>
      <c r="F935">
        <v>52.78</v>
      </c>
      <c r="G935">
        <v>77.94</v>
      </c>
    </row>
    <row r="936" spans="1:7">
      <c r="A936" t="s">
        <v>3030</v>
      </c>
      <c r="B936" t="s">
        <v>3031</v>
      </c>
      <c r="C936">
        <v>1143516599.6</v>
      </c>
      <c r="D936">
        <v>12.22</v>
      </c>
      <c r="E936">
        <v>7.94</v>
      </c>
      <c r="F936">
        <v>6.34</v>
      </c>
      <c r="G936">
        <v>26.5</v>
      </c>
    </row>
    <row r="937" spans="1:7">
      <c r="A937" t="s">
        <v>3032</v>
      </c>
      <c r="B937" t="s">
        <v>3033</v>
      </c>
      <c r="C937">
        <v>2712792000</v>
      </c>
      <c r="D937">
        <v>0.52</v>
      </c>
      <c r="E937">
        <v>1.81</v>
      </c>
      <c r="F937">
        <v>20.45</v>
      </c>
      <c r="G937">
        <v>22.78</v>
      </c>
    </row>
    <row r="938" spans="1:7">
      <c r="A938" t="s">
        <v>3034</v>
      </c>
      <c r="B938" t="s">
        <v>3035</v>
      </c>
      <c r="C938">
        <v>2691742800</v>
      </c>
      <c r="D938">
        <v>27.88</v>
      </c>
      <c r="E938">
        <v>0</v>
      </c>
      <c r="F938">
        <v>37.82</v>
      </c>
      <c r="G938">
        <v>65.7</v>
      </c>
    </row>
    <row r="939" spans="1:7">
      <c r="A939" t="s">
        <v>1657</v>
      </c>
      <c r="B939" t="s">
        <v>1658</v>
      </c>
      <c r="C939">
        <v>1167600000</v>
      </c>
      <c r="D939">
        <v>25.6</v>
      </c>
      <c r="E939">
        <v>3.84</v>
      </c>
      <c r="F939">
        <v>5.72</v>
      </c>
      <c r="G939">
        <v>35.16</v>
      </c>
    </row>
    <row r="940" spans="1:7">
      <c r="A940" t="s">
        <v>3036</v>
      </c>
      <c r="B940" t="s">
        <v>3037</v>
      </c>
      <c r="C940">
        <v>2433768696</v>
      </c>
      <c r="D940">
        <v>33.71</v>
      </c>
      <c r="E940">
        <v>5.98</v>
      </c>
      <c r="F940">
        <v>1.34</v>
      </c>
      <c r="G940">
        <v>41.03</v>
      </c>
    </row>
    <row r="941" spans="1:7">
      <c r="A941" t="s">
        <v>3038</v>
      </c>
      <c r="B941" t="s">
        <v>3039</v>
      </c>
      <c r="C941">
        <v>2503296000</v>
      </c>
      <c r="D941">
        <v>0.84</v>
      </c>
      <c r="E941">
        <v>1.16</v>
      </c>
      <c r="F941">
        <v>16.08</v>
      </c>
      <c r="G941">
        <v>18.08</v>
      </c>
    </row>
    <row r="942" spans="1:7">
      <c r="A942" t="s">
        <v>3040</v>
      </c>
      <c r="B942" t="s">
        <v>3041</v>
      </c>
      <c r="C942">
        <v>2437622122.26</v>
      </c>
      <c r="D942">
        <v>29.16</v>
      </c>
      <c r="E942">
        <v>0</v>
      </c>
      <c r="F942">
        <v>5.64</v>
      </c>
      <c r="G942">
        <v>34.8</v>
      </c>
    </row>
    <row r="943" spans="1:7">
      <c r="A943" t="s">
        <v>3042</v>
      </c>
      <c r="B943" t="s">
        <v>3043</v>
      </c>
      <c r="C943">
        <v>2971052737.83</v>
      </c>
      <c r="D943">
        <v>13.48</v>
      </c>
      <c r="E943">
        <v>0</v>
      </c>
      <c r="F943">
        <v>23.32</v>
      </c>
      <c r="G943">
        <v>36.8</v>
      </c>
    </row>
    <row r="944" spans="1:7">
      <c r="A944" t="s">
        <v>705</v>
      </c>
      <c r="B944" t="s">
        <v>706</v>
      </c>
      <c r="C944">
        <v>837200000</v>
      </c>
      <c r="D944">
        <v>45.03</v>
      </c>
      <c r="E944">
        <v>0.81</v>
      </c>
      <c r="F944">
        <v>7.13</v>
      </c>
      <c r="G944">
        <v>52.97</v>
      </c>
    </row>
    <row r="945" spans="1:7">
      <c r="A945" t="s">
        <v>3044</v>
      </c>
      <c r="B945" t="s">
        <v>3045</v>
      </c>
      <c r="C945">
        <v>2337912781.05</v>
      </c>
      <c r="D945">
        <v>24.31</v>
      </c>
      <c r="E945">
        <v>9.38</v>
      </c>
      <c r="F945">
        <v>2.89</v>
      </c>
      <c r="G945">
        <v>36.58</v>
      </c>
    </row>
    <row r="946" spans="1:7">
      <c r="A946" t="s">
        <v>3046</v>
      </c>
      <c r="B946" t="s">
        <v>3047</v>
      </c>
      <c r="C946">
        <v>2569038866.1</v>
      </c>
      <c r="D946">
        <v>50.55</v>
      </c>
      <c r="E946">
        <v>11.62</v>
      </c>
      <c r="F946">
        <v>2.35</v>
      </c>
      <c r="G946">
        <v>64.52</v>
      </c>
    </row>
    <row r="947" spans="1:7">
      <c r="A947" t="s">
        <v>3048</v>
      </c>
      <c r="B947" t="s">
        <v>3049</v>
      </c>
      <c r="C947">
        <v>2043861694.77</v>
      </c>
      <c r="D947">
        <v>47.29</v>
      </c>
      <c r="E947">
        <v>0.74</v>
      </c>
      <c r="F947">
        <v>1.75</v>
      </c>
      <c r="G947">
        <v>49.78</v>
      </c>
    </row>
    <row r="948" spans="1:7">
      <c r="A948" t="s">
        <v>1153</v>
      </c>
      <c r="B948" t="s">
        <v>1154</v>
      </c>
      <c r="C948">
        <v>705385500</v>
      </c>
      <c r="D948">
        <v>19.89</v>
      </c>
      <c r="E948">
        <v>0</v>
      </c>
      <c r="F948">
        <v>52.19</v>
      </c>
      <c r="G948">
        <v>72.08</v>
      </c>
    </row>
    <row r="949" spans="1:7">
      <c r="A949" t="s">
        <v>3050</v>
      </c>
      <c r="B949" t="s">
        <v>3051</v>
      </c>
      <c r="C949">
        <v>1509573616.74</v>
      </c>
      <c r="D949">
        <v>22.65</v>
      </c>
      <c r="E949">
        <v>0.5</v>
      </c>
      <c r="F949">
        <v>18.44</v>
      </c>
      <c r="G949">
        <v>41.59</v>
      </c>
    </row>
    <row r="950" spans="1:7">
      <c r="A950" t="s">
        <v>1737</v>
      </c>
      <c r="B950" t="s">
        <v>1738</v>
      </c>
      <c r="C950">
        <v>825466020.6</v>
      </c>
      <c r="D950">
        <v>42.43</v>
      </c>
      <c r="E950">
        <v>1.18</v>
      </c>
      <c r="F950">
        <v>3.71</v>
      </c>
      <c r="G950">
        <v>47.32</v>
      </c>
    </row>
    <row r="951" spans="1:7">
      <c r="A951" t="s">
        <v>3052</v>
      </c>
      <c r="B951" t="s">
        <v>3053</v>
      </c>
      <c r="C951">
        <v>2140525580.01</v>
      </c>
      <c r="D951">
        <v>17.75</v>
      </c>
      <c r="E951">
        <v>7.54</v>
      </c>
      <c r="F951">
        <v>23.38</v>
      </c>
      <c r="G951">
        <v>48.67</v>
      </c>
    </row>
    <row r="952" spans="1:7">
      <c r="A952" t="s">
        <v>529</v>
      </c>
      <c r="B952" t="s">
        <v>530</v>
      </c>
      <c r="C952">
        <v>727569229</v>
      </c>
      <c r="D952">
        <v>27.21</v>
      </c>
      <c r="E952">
        <v>4.51</v>
      </c>
      <c r="F952">
        <v>6.61</v>
      </c>
      <c r="G952">
        <v>38.33</v>
      </c>
    </row>
    <row r="953" spans="1:7">
      <c r="A953" t="s">
        <v>3054</v>
      </c>
      <c r="B953" t="s">
        <v>3055</v>
      </c>
      <c r="C953">
        <v>1767920574</v>
      </c>
      <c r="D953">
        <v>52.84</v>
      </c>
      <c r="E953">
        <v>1.34</v>
      </c>
      <c r="F953">
        <v>20.5</v>
      </c>
      <c r="G953">
        <v>74.68</v>
      </c>
    </row>
    <row r="954" spans="1:7">
      <c r="A954" t="s">
        <v>3056</v>
      </c>
      <c r="B954" t="s">
        <v>3057</v>
      </c>
      <c r="C954">
        <v>1335082392.88</v>
      </c>
      <c r="D954">
        <v>7.96</v>
      </c>
      <c r="E954">
        <v>0</v>
      </c>
      <c r="F954">
        <v>21.41</v>
      </c>
      <c r="G954">
        <v>29.37</v>
      </c>
    </row>
    <row r="955" spans="1:7">
      <c r="A955" t="s">
        <v>573</v>
      </c>
      <c r="B955" t="s">
        <v>574</v>
      </c>
      <c r="C955">
        <v>1137942798.51</v>
      </c>
      <c r="D955">
        <v>11.7788</v>
      </c>
      <c r="E955">
        <v>0.7229</v>
      </c>
      <c r="F955">
        <v>59.0132</v>
      </c>
      <c r="G955">
        <v>71.5149</v>
      </c>
    </row>
    <row r="956" spans="1:7">
      <c r="A956" t="s">
        <v>3058</v>
      </c>
      <c r="B956" t="s">
        <v>3059</v>
      </c>
      <c r="C956">
        <v>2745417477</v>
      </c>
      <c r="D956">
        <v>47.31</v>
      </c>
      <c r="E956">
        <v>0</v>
      </c>
      <c r="F956">
        <v>12.77</v>
      </c>
      <c r="G956">
        <v>60.08</v>
      </c>
    </row>
    <row r="957" spans="1:7">
      <c r="A957" t="s">
        <v>3060</v>
      </c>
      <c r="B957" t="s">
        <v>3061</v>
      </c>
      <c r="C957">
        <v>1752000000</v>
      </c>
      <c r="D957">
        <v>74.97</v>
      </c>
      <c r="E957">
        <v>0.38</v>
      </c>
      <c r="F957">
        <v>0</v>
      </c>
      <c r="G957">
        <v>75.35</v>
      </c>
    </row>
    <row r="958" spans="1:7">
      <c r="A958" t="s">
        <v>3062</v>
      </c>
      <c r="B958" t="s">
        <v>3063</v>
      </c>
      <c r="C958">
        <v>2690827809.48</v>
      </c>
      <c r="D958">
        <v>74.22</v>
      </c>
      <c r="E958">
        <v>1.02</v>
      </c>
      <c r="F958">
        <v>0.47</v>
      </c>
      <c r="G958">
        <v>75.71</v>
      </c>
    </row>
    <row r="959" spans="1:7">
      <c r="A959" t="s">
        <v>227</v>
      </c>
      <c r="B959" t="s">
        <v>228</v>
      </c>
      <c r="C959">
        <v>1962459646.58</v>
      </c>
      <c r="D959">
        <v>21.19</v>
      </c>
      <c r="E959">
        <v>26.47</v>
      </c>
      <c r="F959">
        <v>7.44</v>
      </c>
      <c r="G959">
        <v>55.1</v>
      </c>
    </row>
    <row r="960" spans="1:7">
      <c r="A960" t="s">
        <v>783</v>
      </c>
      <c r="B960" t="s">
        <v>784</v>
      </c>
      <c r="C960">
        <v>2061998316</v>
      </c>
      <c r="D960">
        <v>22.36</v>
      </c>
      <c r="E960">
        <v>31.15</v>
      </c>
      <c r="F960">
        <v>21.31</v>
      </c>
      <c r="G960">
        <v>74.82</v>
      </c>
    </row>
    <row r="961" spans="1:7">
      <c r="A961" t="s">
        <v>605</v>
      </c>
      <c r="B961" t="s">
        <v>606</v>
      </c>
      <c r="C961">
        <v>1319147689.25</v>
      </c>
      <c r="D961">
        <v>16.64</v>
      </c>
      <c r="E961">
        <v>2.31</v>
      </c>
      <c r="F961">
        <v>38.56</v>
      </c>
      <c r="G961">
        <v>57.51</v>
      </c>
    </row>
    <row r="962" spans="1:7">
      <c r="A962" t="s">
        <v>3064</v>
      </c>
      <c r="B962" t="s">
        <v>3065</v>
      </c>
      <c r="C962">
        <v>2763731715</v>
      </c>
      <c r="D962">
        <v>32.05</v>
      </c>
      <c r="E962">
        <v>16.96</v>
      </c>
      <c r="F962">
        <v>0</v>
      </c>
      <c r="G962">
        <v>49.01</v>
      </c>
    </row>
    <row r="963" spans="1:7">
      <c r="A963" t="s">
        <v>3066</v>
      </c>
      <c r="B963" t="s">
        <v>3067</v>
      </c>
      <c r="C963">
        <v>2375700037.76</v>
      </c>
      <c r="D963">
        <v>63.75</v>
      </c>
      <c r="E963">
        <v>0.51</v>
      </c>
      <c r="F963">
        <v>3.75</v>
      </c>
      <c r="G963">
        <v>68.01</v>
      </c>
    </row>
    <row r="964" spans="1:7">
      <c r="A964" t="s">
        <v>3068</v>
      </c>
      <c r="B964" t="s">
        <v>3069</v>
      </c>
      <c r="C964">
        <v>2419656037.03</v>
      </c>
      <c r="D964">
        <v>0</v>
      </c>
      <c r="E964">
        <v>1.75</v>
      </c>
      <c r="F964">
        <v>30.84</v>
      </c>
      <c r="G964">
        <v>32.59</v>
      </c>
    </row>
    <row r="965" spans="1:7">
      <c r="A965" t="s">
        <v>1027</v>
      </c>
      <c r="B965" t="s">
        <v>1028</v>
      </c>
      <c r="C965">
        <v>2298861365.04</v>
      </c>
      <c r="D965">
        <v>0.87</v>
      </c>
      <c r="E965">
        <v>0</v>
      </c>
      <c r="F965">
        <v>40.27</v>
      </c>
      <c r="G965">
        <v>41.14</v>
      </c>
    </row>
    <row r="966" spans="1:7">
      <c r="A966" t="s">
        <v>1151</v>
      </c>
      <c r="B966" t="s">
        <v>1152</v>
      </c>
      <c r="C966">
        <v>972783100</v>
      </c>
      <c r="D966">
        <v>0.93</v>
      </c>
      <c r="E966">
        <v>0.38</v>
      </c>
      <c r="F966">
        <v>73.97</v>
      </c>
      <c r="G966">
        <v>75.28</v>
      </c>
    </row>
    <row r="967" spans="1:7">
      <c r="A967" t="s">
        <v>127</v>
      </c>
      <c r="B967" t="s">
        <v>128</v>
      </c>
      <c r="C967">
        <v>546043623.84</v>
      </c>
      <c r="D967">
        <v>38.16</v>
      </c>
      <c r="E967">
        <v>0</v>
      </c>
      <c r="F967">
        <v>19.07</v>
      </c>
      <c r="G967">
        <v>57.23</v>
      </c>
    </row>
    <row r="968" spans="1:7">
      <c r="A968" t="s">
        <v>3070</v>
      </c>
      <c r="B968" t="s">
        <v>3071</v>
      </c>
      <c r="C968">
        <v>1549233699.3</v>
      </c>
      <c r="D968">
        <v>20.03</v>
      </c>
      <c r="E968">
        <v>0</v>
      </c>
      <c r="F968">
        <v>18.69</v>
      </c>
      <c r="G968">
        <v>38.72</v>
      </c>
    </row>
    <row r="969" spans="1:7">
      <c r="A969" t="s">
        <v>1229</v>
      </c>
      <c r="B969" t="s">
        <v>1230</v>
      </c>
      <c r="C969">
        <v>1134703394</v>
      </c>
      <c r="D969">
        <v>20.29</v>
      </c>
      <c r="E969">
        <v>0</v>
      </c>
      <c r="F969">
        <v>8.92</v>
      </c>
      <c r="G969">
        <v>29.21</v>
      </c>
    </row>
    <row r="970" spans="1:7">
      <c r="A970" t="s">
        <v>41</v>
      </c>
      <c r="B970" t="s">
        <v>42</v>
      </c>
      <c r="C970">
        <v>1883399361.8</v>
      </c>
      <c r="D970">
        <v>33.73</v>
      </c>
      <c r="E970">
        <v>12.38</v>
      </c>
      <c r="F970">
        <v>11.29</v>
      </c>
      <c r="G970">
        <v>57.4</v>
      </c>
    </row>
    <row r="971" spans="1:7">
      <c r="A971" t="s">
        <v>3072</v>
      </c>
      <c r="B971" t="s">
        <v>3073</v>
      </c>
      <c r="C971">
        <v>2452451182.5</v>
      </c>
      <c r="D971">
        <v>43.27</v>
      </c>
      <c r="E971">
        <v>0</v>
      </c>
      <c r="F971">
        <v>0</v>
      </c>
      <c r="G971">
        <v>43.27</v>
      </c>
    </row>
    <row r="972" spans="1:7">
      <c r="A972" t="s">
        <v>3074</v>
      </c>
      <c r="B972" t="s">
        <v>3075</v>
      </c>
      <c r="C972">
        <v>2250495520</v>
      </c>
      <c r="D972">
        <v>5.44</v>
      </c>
      <c r="E972">
        <v>0</v>
      </c>
      <c r="F972">
        <v>46.64</v>
      </c>
      <c r="G972">
        <v>52.08</v>
      </c>
    </row>
    <row r="973" spans="1:7">
      <c r="A973" t="s">
        <v>83</v>
      </c>
      <c r="B973" t="s">
        <v>84</v>
      </c>
      <c r="C973">
        <v>1834032328.52</v>
      </c>
      <c r="D973">
        <v>0</v>
      </c>
      <c r="E973">
        <v>8.37</v>
      </c>
      <c r="F973">
        <v>43.6</v>
      </c>
      <c r="G973">
        <v>51.97</v>
      </c>
    </row>
    <row r="974" spans="1:7">
      <c r="A974" t="s">
        <v>277</v>
      </c>
      <c r="B974" t="s">
        <v>278</v>
      </c>
      <c r="C974">
        <v>2027876652.32</v>
      </c>
      <c r="D974">
        <v>39.5</v>
      </c>
      <c r="E974">
        <v>0.95</v>
      </c>
      <c r="F974">
        <v>2.32</v>
      </c>
      <c r="G974">
        <v>42.77</v>
      </c>
    </row>
    <row r="975" spans="1:7">
      <c r="A975" t="s">
        <v>3076</v>
      </c>
      <c r="B975" t="s">
        <v>3077</v>
      </c>
      <c r="C975">
        <v>2034719277.39</v>
      </c>
      <c r="D975">
        <v>32.87</v>
      </c>
      <c r="E975">
        <v>15.61</v>
      </c>
      <c r="F975">
        <v>15.59</v>
      </c>
      <c r="G975">
        <v>64.07</v>
      </c>
    </row>
    <row r="976" spans="1:7">
      <c r="A976" t="s">
        <v>877</v>
      </c>
      <c r="B976" t="s">
        <v>878</v>
      </c>
      <c r="C976">
        <v>1678725790</v>
      </c>
      <c r="D976">
        <v>0</v>
      </c>
      <c r="E976">
        <v>0</v>
      </c>
      <c r="F976">
        <v>58.72</v>
      </c>
      <c r="G976">
        <v>58.72</v>
      </c>
    </row>
    <row r="977" spans="1:7">
      <c r="A977" t="s">
        <v>1881</v>
      </c>
      <c r="B977" t="s">
        <v>1882</v>
      </c>
      <c r="C977">
        <v>1842607175.04</v>
      </c>
      <c r="D977">
        <v>47.7</v>
      </c>
      <c r="E977">
        <v>0</v>
      </c>
      <c r="F977">
        <v>2.99</v>
      </c>
      <c r="G977">
        <v>50.69</v>
      </c>
    </row>
    <row r="978" spans="1:7">
      <c r="A978" t="s">
        <v>3078</v>
      </c>
      <c r="B978" t="s">
        <v>3079</v>
      </c>
      <c r="C978">
        <v>2499232335.64</v>
      </c>
      <c r="D978">
        <v>0</v>
      </c>
      <c r="E978">
        <v>0</v>
      </c>
      <c r="F978">
        <v>45.95</v>
      </c>
      <c r="G978">
        <v>45.95</v>
      </c>
    </row>
    <row r="979" spans="1:7">
      <c r="A979" t="s">
        <v>3080</v>
      </c>
      <c r="B979" t="s">
        <v>3081</v>
      </c>
      <c r="C979">
        <v>1297747200</v>
      </c>
      <c r="D979">
        <v>42.89</v>
      </c>
      <c r="E979">
        <v>2.77</v>
      </c>
      <c r="F979">
        <v>24.15</v>
      </c>
      <c r="G979">
        <v>69.81</v>
      </c>
    </row>
    <row r="980" spans="1:7">
      <c r="A980" t="s">
        <v>1065</v>
      </c>
      <c r="B980" t="s">
        <v>1066</v>
      </c>
      <c r="C980">
        <v>1148943600</v>
      </c>
      <c r="D980">
        <v>25.37</v>
      </c>
      <c r="E980">
        <v>0.81</v>
      </c>
      <c r="F980">
        <v>9.11</v>
      </c>
      <c r="G980">
        <v>35.29</v>
      </c>
    </row>
    <row r="981" spans="1:7">
      <c r="A981" t="s">
        <v>3082</v>
      </c>
      <c r="B981" t="s">
        <v>3083</v>
      </c>
      <c r="C981">
        <v>2091022080</v>
      </c>
      <c r="D981">
        <v>52.62</v>
      </c>
      <c r="E981">
        <v>1.22</v>
      </c>
      <c r="F981">
        <v>2.38</v>
      </c>
      <c r="G981">
        <v>56.22</v>
      </c>
    </row>
    <row r="982" spans="1:7">
      <c r="A982" t="s">
        <v>3084</v>
      </c>
      <c r="B982" t="s">
        <v>3085</v>
      </c>
      <c r="C982">
        <v>2491358848.92</v>
      </c>
      <c r="D982">
        <v>23.11</v>
      </c>
      <c r="E982">
        <v>23.41</v>
      </c>
      <c r="F982">
        <v>7.96</v>
      </c>
      <c r="G982">
        <v>54.48</v>
      </c>
    </row>
    <row r="983" spans="1:7">
      <c r="A983" t="s">
        <v>3086</v>
      </c>
      <c r="B983" t="s">
        <v>3087</v>
      </c>
      <c r="C983">
        <v>2045652000</v>
      </c>
      <c r="D983">
        <v>2.23</v>
      </c>
      <c r="E983">
        <v>4.66</v>
      </c>
      <c r="F983">
        <v>35.21</v>
      </c>
      <c r="G983">
        <v>42.1</v>
      </c>
    </row>
    <row r="984" spans="1:7">
      <c r="A984" t="s">
        <v>675</v>
      </c>
      <c r="B984" t="s">
        <v>676</v>
      </c>
      <c r="C984">
        <v>1532000000</v>
      </c>
      <c r="D984">
        <v>5.86</v>
      </c>
      <c r="E984">
        <v>35.63</v>
      </c>
      <c r="F984">
        <v>11.58</v>
      </c>
      <c r="G984">
        <v>53.07</v>
      </c>
    </row>
    <row r="985" spans="1:7">
      <c r="A985" t="s">
        <v>3088</v>
      </c>
      <c r="B985" t="s">
        <v>3089</v>
      </c>
      <c r="C985">
        <v>2893157783.04</v>
      </c>
      <c r="D985">
        <v>0.88</v>
      </c>
      <c r="E985">
        <v>4.62</v>
      </c>
      <c r="F985">
        <v>70.07</v>
      </c>
      <c r="G985">
        <v>75.57</v>
      </c>
    </row>
    <row r="986" spans="1:7">
      <c r="A986" t="s">
        <v>3090</v>
      </c>
      <c r="B986" t="s">
        <v>3091</v>
      </c>
      <c r="C986">
        <v>2470832219.7</v>
      </c>
      <c r="D986">
        <v>23.43</v>
      </c>
      <c r="E986">
        <v>3.08</v>
      </c>
      <c r="F986">
        <v>14.85</v>
      </c>
      <c r="G986">
        <v>41.36</v>
      </c>
    </row>
    <row r="987" spans="1:7">
      <c r="A987" t="s">
        <v>3092</v>
      </c>
      <c r="B987" t="s">
        <v>3093</v>
      </c>
      <c r="C987">
        <v>2313187500</v>
      </c>
      <c r="D987">
        <v>29.57</v>
      </c>
      <c r="E987">
        <v>0.87</v>
      </c>
      <c r="F987">
        <v>9.88</v>
      </c>
      <c r="G987">
        <v>40.32</v>
      </c>
    </row>
    <row r="988" spans="1:7">
      <c r="A988" t="s">
        <v>3094</v>
      </c>
      <c r="B988" t="s">
        <v>3095</v>
      </c>
      <c r="C988">
        <v>2863933401</v>
      </c>
      <c r="D988">
        <v>14.91</v>
      </c>
      <c r="E988">
        <v>2.1</v>
      </c>
      <c r="F988">
        <v>17.84</v>
      </c>
      <c r="G988">
        <v>34.85</v>
      </c>
    </row>
    <row r="989" spans="1:7">
      <c r="A989" t="s">
        <v>1253</v>
      </c>
      <c r="B989" t="s">
        <v>1254</v>
      </c>
      <c r="C989">
        <v>2556582913.25</v>
      </c>
      <c r="D989">
        <v>10.04</v>
      </c>
      <c r="E989">
        <v>0</v>
      </c>
      <c r="F989">
        <v>13.56</v>
      </c>
      <c r="G989">
        <v>23.6</v>
      </c>
    </row>
    <row r="990" spans="1:7">
      <c r="A990" t="s">
        <v>1733</v>
      </c>
      <c r="B990" t="s">
        <v>1734</v>
      </c>
      <c r="C990">
        <v>2509180883.46</v>
      </c>
      <c r="D990">
        <v>25.51</v>
      </c>
      <c r="E990">
        <v>0</v>
      </c>
      <c r="F990">
        <v>10.28</v>
      </c>
      <c r="G990">
        <v>35.79</v>
      </c>
    </row>
    <row r="991" spans="1:7">
      <c r="A991" t="s">
        <v>267</v>
      </c>
      <c r="B991" t="s">
        <v>268</v>
      </c>
      <c r="C991">
        <v>2009900208</v>
      </c>
      <c r="D991">
        <v>31.54</v>
      </c>
      <c r="E991">
        <v>0</v>
      </c>
      <c r="F991">
        <v>38.47</v>
      </c>
      <c r="G991">
        <v>70.01</v>
      </c>
    </row>
    <row r="992" spans="1:7">
      <c r="A992" t="s">
        <v>1639</v>
      </c>
      <c r="B992" t="s">
        <v>1640</v>
      </c>
      <c r="C992">
        <v>1663490486.24</v>
      </c>
      <c r="D992">
        <v>4.31</v>
      </c>
      <c r="E992">
        <v>0.35</v>
      </c>
      <c r="F992">
        <v>69.84</v>
      </c>
      <c r="G992">
        <v>74.5</v>
      </c>
    </row>
    <row r="993" spans="1:7">
      <c r="A993" t="s">
        <v>3096</v>
      </c>
      <c r="B993" t="s">
        <v>3097</v>
      </c>
      <c r="C993">
        <v>2401278001.33</v>
      </c>
      <c r="D993">
        <v>37.71</v>
      </c>
      <c r="E993">
        <v>0</v>
      </c>
      <c r="F993">
        <v>30.84</v>
      </c>
      <c r="G993">
        <v>68.55</v>
      </c>
    </row>
    <row r="994" spans="1:7">
      <c r="A994" t="s">
        <v>3098</v>
      </c>
      <c r="B994" t="s">
        <v>3099</v>
      </c>
      <c r="C994">
        <v>2069105640.14</v>
      </c>
      <c r="D994">
        <v>49.78</v>
      </c>
      <c r="E994">
        <v>0.52</v>
      </c>
      <c r="F994">
        <v>5.9</v>
      </c>
      <c r="G994">
        <v>56.2</v>
      </c>
    </row>
    <row r="995" spans="1:7">
      <c r="A995" t="s">
        <v>431</v>
      </c>
      <c r="B995" t="s">
        <v>432</v>
      </c>
      <c r="C995">
        <v>1180506500</v>
      </c>
      <c r="D995">
        <v>10.92</v>
      </c>
      <c r="E995">
        <v>0</v>
      </c>
      <c r="F995">
        <v>17.02</v>
      </c>
      <c r="G995">
        <v>27.94</v>
      </c>
    </row>
    <row r="996" spans="1:7">
      <c r="A996" t="s">
        <v>581</v>
      </c>
      <c r="B996" t="s">
        <v>582</v>
      </c>
      <c r="C996">
        <v>902381537.85</v>
      </c>
      <c r="D996">
        <v>47.79</v>
      </c>
      <c r="E996">
        <v>3.28</v>
      </c>
      <c r="F996">
        <v>8.68</v>
      </c>
      <c r="G996">
        <v>59.75</v>
      </c>
    </row>
    <row r="997" spans="1:7">
      <c r="A997" t="s">
        <v>361</v>
      </c>
      <c r="B997" t="s">
        <v>362</v>
      </c>
      <c r="C997">
        <v>1452218811.01</v>
      </c>
      <c r="D997">
        <v>43.45</v>
      </c>
      <c r="E997">
        <v>13.66</v>
      </c>
      <c r="F997">
        <v>6.08</v>
      </c>
      <c r="G997">
        <v>63.19</v>
      </c>
    </row>
    <row r="998" spans="1:7">
      <c r="A998" t="s">
        <v>3100</v>
      </c>
      <c r="B998" t="s">
        <v>3101</v>
      </c>
      <c r="C998">
        <v>2721624000</v>
      </c>
      <c r="D998">
        <v>10.86</v>
      </c>
      <c r="E998">
        <v>60.97</v>
      </c>
      <c r="F998">
        <v>0.79</v>
      </c>
      <c r="G998">
        <v>72.62</v>
      </c>
    </row>
    <row r="999" spans="1:7">
      <c r="A999" t="s">
        <v>1897</v>
      </c>
      <c r="B999" t="s">
        <v>1898</v>
      </c>
      <c r="C999">
        <v>2159306053</v>
      </c>
      <c r="D999">
        <v>53.38</v>
      </c>
      <c r="E999">
        <v>0</v>
      </c>
      <c r="F999">
        <v>2.55</v>
      </c>
      <c r="G999">
        <v>55.93</v>
      </c>
    </row>
    <row r="1000" spans="1:7">
      <c r="A1000" t="s">
        <v>1013</v>
      </c>
      <c r="B1000" t="s">
        <v>1014</v>
      </c>
      <c r="C1000">
        <v>904943700.01</v>
      </c>
      <c r="D1000">
        <v>23.69</v>
      </c>
      <c r="E1000">
        <v>3.31</v>
      </c>
      <c r="F1000">
        <v>8.54</v>
      </c>
      <c r="G1000">
        <v>35.54</v>
      </c>
    </row>
    <row r="1001" spans="1:7">
      <c r="A1001" t="s">
        <v>3102</v>
      </c>
      <c r="B1001" t="s">
        <v>3103</v>
      </c>
      <c r="C1001">
        <v>1894147500</v>
      </c>
      <c r="D1001">
        <v>69.67</v>
      </c>
      <c r="E1001">
        <v>6.41</v>
      </c>
      <c r="F1001">
        <v>0.64</v>
      </c>
      <c r="G1001">
        <v>76.72</v>
      </c>
    </row>
    <row r="1002" spans="1:7">
      <c r="A1002" t="s">
        <v>2053</v>
      </c>
      <c r="B1002" t="s">
        <v>2054</v>
      </c>
      <c r="C1002">
        <v>626769780</v>
      </c>
      <c r="D1002">
        <v>32.9822</v>
      </c>
      <c r="E1002">
        <v>0</v>
      </c>
      <c r="F1002">
        <v>17.4553</v>
      </c>
      <c r="G1002">
        <v>50.4375</v>
      </c>
    </row>
    <row r="1003" spans="1:7">
      <c r="A1003" t="s">
        <v>3104</v>
      </c>
      <c r="B1003" t="s">
        <v>3105</v>
      </c>
      <c r="C1003">
        <v>2883159224.11</v>
      </c>
      <c r="D1003">
        <v>41.73</v>
      </c>
      <c r="E1003">
        <v>2.79</v>
      </c>
      <c r="F1003">
        <v>1.62</v>
      </c>
      <c r="G1003">
        <v>46.14</v>
      </c>
    </row>
    <row r="1004" spans="1:7">
      <c r="A1004" t="s">
        <v>159</v>
      </c>
      <c r="B1004" t="s">
        <v>160</v>
      </c>
      <c r="C1004">
        <v>1368130934.9</v>
      </c>
      <c r="D1004">
        <v>17</v>
      </c>
      <c r="E1004">
        <v>28.36</v>
      </c>
      <c r="F1004">
        <v>7.38</v>
      </c>
      <c r="G1004">
        <v>52.74</v>
      </c>
    </row>
    <row r="1005" spans="1:7">
      <c r="A1005" t="s">
        <v>1255</v>
      </c>
      <c r="B1005" t="s">
        <v>1256</v>
      </c>
      <c r="C1005">
        <v>2808040316.06</v>
      </c>
      <c r="D1005">
        <v>0</v>
      </c>
      <c r="E1005">
        <v>12.85</v>
      </c>
      <c r="F1005">
        <v>40.02</v>
      </c>
      <c r="G1005">
        <v>52.87</v>
      </c>
    </row>
    <row r="1006" spans="1:7">
      <c r="A1006" t="s">
        <v>315</v>
      </c>
      <c r="B1006" t="s">
        <v>316</v>
      </c>
      <c r="C1006">
        <v>1985534992</v>
      </c>
      <c r="D1006">
        <v>29.99</v>
      </c>
      <c r="E1006">
        <v>2.69</v>
      </c>
      <c r="F1006">
        <v>26.19</v>
      </c>
      <c r="G1006">
        <v>58.87</v>
      </c>
    </row>
    <row r="1007" spans="1:7">
      <c r="A1007" t="s">
        <v>1937</v>
      </c>
      <c r="B1007" t="s">
        <v>1938</v>
      </c>
      <c r="C1007">
        <v>1849705429.8</v>
      </c>
      <c r="D1007">
        <v>7.05</v>
      </c>
      <c r="E1007">
        <v>0</v>
      </c>
      <c r="F1007">
        <v>61.85</v>
      </c>
      <c r="G1007">
        <v>68.9</v>
      </c>
    </row>
    <row r="1008" spans="1:7">
      <c r="A1008" t="s">
        <v>3106</v>
      </c>
      <c r="B1008" t="s">
        <v>3107</v>
      </c>
      <c r="C1008">
        <v>2792566800</v>
      </c>
      <c r="D1008">
        <v>14.83</v>
      </c>
      <c r="E1008">
        <v>3.2</v>
      </c>
      <c r="F1008">
        <v>11.93</v>
      </c>
      <c r="G1008">
        <v>29.96</v>
      </c>
    </row>
    <row r="1009" spans="1:7">
      <c r="A1009" t="s">
        <v>3108</v>
      </c>
      <c r="B1009" t="s">
        <v>3109</v>
      </c>
      <c r="C1009">
        <v>2764518642.39</v>
      </c>
      <c r="D1009">
        <v>33.3</v>
      </c>
      <c r="E1009">
        <v>1.36</v>
      </c>
      <c r="F1009">
        <v>35.74</v>
      </c>
      <c r="G1009">
        <v>70.4</v>
      </c>
    </row>
    <row r="1010" spans="1:7">
      <c r="A1010" t="s">
        <v>3110</v>
      </c>
      <c r="B1010" t="s">
        <v>3111</v>
      </c>
      <c r="C1010">
        <v>2293315200</v>
      </c>
      <c r="D1010">
        <v>7.32</v>
      </c>
      <c r="E1010">
        <v>0</v>
      </c>
      <c r="F1010">
        <v>55.01</v>
      </c>
      <c r="G1010">
        <v>62.33</v>
      </c>
    </row>
    <row r="1011" spans="1:7">
      <c r="A1011" t="s">
        <v>3112</v>
      </c>
      <c r="B1011" t="s">
        <v>3113</v>
      </c>
      <c r="C1011">
        <v>2194000000</v>
      </c>
      <c r="D1011">
        <v>26.58</v>
      </c>
      <c r="E1011">
        <v>0</v>
      </c>
      <c r="F1011">
        <v>34.59</v>
      </c>
      <c r="G1011">
        <v>61.17</v>
      </c>
    </row>
    <row r="1012" spans="1:7">
      <c r="A1012" t="s">
        <v>3114</v>
      </c>
      <c r="B1012" t="s">
        <v>3115</v>
      </c>
      <c r="C1012">
        <v>1423162496.32</v>
      </c>
      <c r="D1012">
        <v>33.92</v>
      </c>
      <c r="E1012">
        <v>0</v>
      </c>
      <c r="F1012">
        <v>3.52</v>
      </c>
      <c r="G1012">
        <v>37.44</v>
      </c>
    </row>
    <row r="1013" spans="1:7">
      <c r="A1013" t="s">
        <v>3116</v>
      </c>
      <c r="B1013" t="s">
        <v>3117</v>
      </c>
      <c r="C1013">
        <v>2240423144.64</v>
      </c>
      <c r="D1013">
        <v>9.2</v>
      </c>
      <c r="E1013">
        <v>0</v>
      </c>
      <c r="F1013">
        <v>56.97</v>
      </c>
      <c r="G1013">
        <v>66.17</v>
      </c>
    </row>
    <row r="1014" spans="1:7">
      <c r="A1014" t="s">
        <v>3118</v>
      </c>
      <c r="B1014" t="s">
        <v>3119</v>
      </c>
      <c r="C1014">
        <v>2748923105.04</v>
      </c>
      <c r="D1014">
        <v>0.65</v>
      </c>
      <c r="E1014">
        <v>0.29</v>
      </c>
      <c r="F1014">
        <v>43.45</v>
      </c>
      <c r="G1014">
        <v>44.39</v>
      </c>
    </row>
    <row r="1015" spans="1:7">
      <c r="A1015" t="s">
        <v>1609</v>
      </c>
      <c r="B1015" t="s">
        <v>1610</v>
      </c>
      <c r="C1015">
        <v>1873885000</v>
      </c>
      <c r="D1015">
        <v>28.53</v>
      </c>
      <c r="E1015">
        <v>0</v>
      </c>
      <c r="F1015">
        <v>8.53</v>
      </c>
      <c r="G1015">
        <v>37.06</v>
      </c>
    </row>
    <row r="1016" spans="1:7">
      <c r="A1016" t="s">
        <v>369</v>
      </c>
      <c r="B1016" t="s">
        <v>370</v>
      </c>
      <c r="C1016">
        <v>1224193100</v>
      </c>
      <c r="D1016">
        <v>24.63</v>
      </c>
      <c r="E1016">
        <v>2</v>
      </c>
      <c r="F1016">
        <v>43.97</v>
      </c>
      <c r="G1016">
        <v>70.6</v>
      </c>
    </row>
    <row r="1017" spans="1:7">
      <c r="A1017" t="s">
        <v>3120</v>
      </c>
      <c r="B1017" t="s">
        <v>3121</v>
      </c>
      <c r="C1017">
        <v>1736904000</v>
      </c>
      <c r="D1017">
        <v>33.42</v>
      </c>
      <c r="E1017">
        <v>0</v>
      </c>
      <c r="F1017">
        <v>18.77</v>
      </c>
      <c r="G1017">
        <v>52.19</v>
      </c>
    </row>
    <row r="1018" spans="1:7">
      <c r="A1018" t="s">
        <v>359</v>
      </c>
      <c r="B1018" t="s">
        <v>360</v>
      </c>
      <c r="C1018">
        <v>481340000</v>
      </c>
      <c r="D1018">
        <v>8.3475</v>
      </c>
      <c r="E1018">
        <v>0</v>
      </c>
      <c r="F1018">
        <v>70.6751</v>
      </c>
      <c r="G1018">
        <v>79.0226</v>
      </c>
    </row>
    <row r="1019" spans="1:7">
      <c r="A1019" t="s">
        <v>1877</v>
      </c>
      <c r="B1019" t="s">
        <v>1878</v>
      </c>
      <c r="C1019">
        <v>2096810000</v>
      </c>
      <c r="D1019">
        <v>2.32</v>
      </c>
      <c r="E1019">
        <v>0.7</v>
      </c>
      <c r="F1019">
        <v>67.82</v>
      </c>
      <c r="G1019">
        <v>70.84</v>
      </c>
    </row>
    <row r="1020" spans="1:7">
      <c r="A1020" t="s">
        <v>3122</v>
      </c>
      <c r="B1020" t="s">
        <v>3123</v>
      </c>
      <c r="C1020">
        <v>2737876931.25</v>
      </c>
      <c r="D1020">
        <v>2.25</v>
      </c>
      <c r="E1020">
        <v>3.84</v>
      </c>
      <c r="F1020">
        <v>70.54</v>
      </c>
      <c r="G1020">
        <v>76.63</v>
      </c>
    </row>
    <row r="1021" spans="1:7">
      <c r="A1021" t="s">
        <v>73</v>
      </c>
      <c r="B1021" t="s">
        <v>74</v>
      </c>
      <c r="C1021">
        <v>1865920006.8</v>
      </c>
      <c r="D1021">
        <v>0</v>
      </c>
      <c r="E1021">
        <v>0</v>
      </c>
      <c r="F1021">
        <v>78.9</v>
      </c>
      <c r="G1021">
        <v>78.9</v>
      </c>
    </row>
    <row r="1022" spans="1:7">
      <c r="A1022" t="s">
        <v>3124</v>
      </c>
      <c r="B1022" t="s">
        <v>3125</v>
      </c>
      <c r="C1022">
        <v>2592903600</v>
      </c>
      <c r="D1022">
        <v>43.64</v>
      </c>
      <c r="E1022">
        <v>4.68</v>
      </c>
      <c r="F1022">
        <v>20.63</v>
      </c>
      <c r="G1022">
        <v>68.95</v>
      </c>
    </row>
    <row r="1023" spans="1:7">
      <c r="A1023" t="s">
        <v>3126</v>
      </c>
      <c r="B1023" t="s">
        <v>3127</v>
      </c>
      <c r="C1023">
        <v>2396694548.4</v>
      </c>
      <c r="D1023">
        <v>23.16</v>
      </c>
      <c r="E1023">
        <v>7.67</v>
      </c>
      <c r="F1023">
        <v>0</v>
      </c>
      <c r="G1023">
        <v>30.83</v>
      </c>
    </row>
    <row r="1024" spans="1:7">
      <c r="A1024" t="s">
        <v>3128</v>
      </c>
      <c r="B1024" t="s">
        <v>3129</v>
      </c>
      <c r="C1024">
        <v>2921613381.25</v>
      </c>
      <c r="D1024">
        <v>0</v>
      </c>
      <c r="E1024">
        <v>24.45</v>
      </c>
      <c r="F1024">
        <v>51.61</v>
      </c>
      <c r="G1024">
        <v>76.06</v>
      </c>
    </row>
    <row r="1025" spans="1:7">
      <c r="A1025" t="s">
        <v>1853</v>
      </c>
      <c r="B1025" t="s">
        <v>1854</v>
      </c>
      <c r="C1025">
        <v>1991962857.78</v>
      </c>
      <c r="D1025">
        <v>40.89</v>
      </c>
      <c r="E1025">
        <v>0</v>
      </c>
      <c r="F1025">
        <v>26.14</v>
      </c>
      <c r="G1025">
        <v>67.03</v>
      </c>
    </row>
    <row r="1026" spans="1:7">
      <c r="A1026" t="s">
        <v>465</v>
      </c>
      <c r="B1026" t="s">
        <v>466</v>
      </c>
      <c r="C1026">
        <v>868609303</v>
      </c>
      <c r="D1026">
        <v>4.8698</v>
      </c>
      <c r="E1026">
        <v>0.9639</v>
      </c>
      <c r="F1026">
        <v>68.5086</v>
      </c>
      <c r="G1026">
        <v>74.3423</v>
      </c>
    </row>
    <row r="1027" spans="1:7">
      <c r="A1027" t="s">
        <v>3130</v>
      </c>
      <c r="B1027" t="s">
        <v>3131</v>
      </c>
      <c r="C1027">
        <v>2798836962.57</v>
      </c>
      <c r="D1027">
        <v>38.7</v>
      </c>
      <c r="E1027">
        <v>0</v>
      </c>
      <c r="F1027">
        <v>7.34</v>
      </c>
      <c r="G1027">
        <v>46.04</v>
      </c>
    </row>
    <row r="1028" spans="1:7">
      <c r="A1028" t="s">
        <v>1105</v>
      </c>
      <c r="B1028" t="s">
        <v>1106</v>
      </c>
      <c r="C1028">
        <v>1758957135.55</v>
      </c>
      <c r="D1028">
        <v>0</v>
      </c>
      <c r="E1028">
        <v>0</v>
      </c>
      <c r="F1028">
        <v>20.26</v>
      </c>
      <c r="G1028">
        <v>20.26</v>
      </c>
    </row>
    <row r="1029" spans="1:7">
      <c r="A1029" t="s">
        <v>1023</v>
      </c>
      <c r="B1029" t="s">
        <v>1024</v>
      </c>
      <c r="C1029">
        <v>1353690000</v>
      </c>
      <c r="D1029">
        <v>0</v>
      </c>
      <c r="E1029">
        <v>33.42</v>
      </c>
      <c r="F1029">
        <v>24.11</v>
      </c>
      <c r="G1029">
        <v>57.53</v>
      </c>
    </row>
    <row r="1030" spans="1:7">
      <c r="A1030" t="s">
        <v>1993</v>
      </c>
      <c r="B1030" t="s">
        <v>1994</v>
      </c>
      <c r="C1030">
        <v>1619328480</v>
      </c>
      <c r="D1030">
        <v>0</v>
      </c>
      <c r="E1030">
        <v>4</v>
      </c>
      <c r="F1030">
        <v>49.52</v>
      </c>
      <c r="G1030">
        <v>53.52</v>
      </c>
    </row>
    <row r="1031" spans="1:7">
      <c r="A1031" t="s">
        <v>3132</v>
      </c>
      <c r="B1031" t="s">
        <v>3133</v>
      </c>
      <c r="C1031">
        <v>2338402500</v>
      </c>
      <c r="D1031">
        <v>59.03</v>
      </c>
      <c r="E1031">
        <v>3.86</v>
      </c>
      <c r="F1031">
        <v>12.4</v>
      </c>
      <c r="G1031">
        <v>75.29</v>
      </c>
    </row>
    <row r="1032" spans="1:7">
      <c r="A1032" t="s">
        <v>1409</v>
      </c>
      <c r="B1032" t="s">
        <v>1410</v>
      </c>
      <c r="C1032">
        <v>2006928000</v>
      </c>
      <c r="D1032">
        <v>39.37</v>
      </c>
      <c r="E1032">
        <v>0</v>
      </c>
      <c r="F1032">
        <v>35.62</v>
      </c>
      <c r="G1032">
        <v>74.99</v>
      </c>
    </row>
    <row r="1033" spans="1:7">
      <c r="A1033" t="s">
        <v>3134</v>
      </c>
      <c r="B1033" t="s">
        <v>3135</v>
      </c>
      <c r="C1033">
        <v>2703552334.5</v>
      </c>
      <c r="D1033">
        <v>63.3</v>
      </c>
      <c r="E1033">
        <v>4.98</v>
      </c>
      <c r="F1033">
        <v>0.69</v>
      </c>
      <c r="G1033">
        <v>68.97</v>
      </c>
    </row>
    <row r="1034" spans="1:7">
      <c r="A1034" t="s">
        <v>1343</v>
      </c>
      <c r="B1034" t="s">
        <v>1344</v>
      </c>
      <c r="C1034">
        <v>1606140683.82</v>
      </c>
      <c r="D1034">
        <v>33.22</v>
      </c>
      <c r="E1034">
        <v>5.33</v>
      </c>
      <c r="F1034">
        <v>5.47</v>
      </c>
      <c r="G1034">
        <v>44.02</v>
      </c>
    </row>
    <row r="1035" spans="1:7">
      <c r="A1035" t="s">
        <v>1449</v>
      </c>
      <c r="B1035" t="s">
        <v>1450</v>
      </c>
      <c r="C1035">
        <v>2130510690</v>
      </c>
      <c r="D1035">
        <v>28.4</v>
      </c>
      <c r="E1035">
        <v>0</v>
      </c>
      <c r="F1035">
        <v>12.01</v>
      </c>
      <c r="G1035">
        <v>40.41</v>
      </c>
    </row>
    <row r="1036" spans="1:7">
      <c r="A1036" t="s">
        <v>851</v>
      </c>
      <c r="B1036" t="s">
        <v>852</v>
      </c>
      <c r="C1036">
        <v>2089988815.44</v>
      </c>
      <c r="D1036">
        <v>14.68</v>
      </c>
      <c r="E1036">
        <v>10.6</v>
      </c>
      <c r="F1036">
        <v>40.6</v>
      </c>
      <c r="G1036">
        <v>65.88</v>
      </c>
    </row>
    <row r="1037" spans="1:7">
      <c r="A1037" t="s">
        <v>1363</v>
      </c>
      <c r="B1037" t="s">
        <v>1364</v>
      </c>
      <c r="C1037">
        <v>1336200000</v>
      </c>
      <c r="D1037">
        <v>46.79</v>
      </c>
      <c r="E1037">
        <v>0</v>
      </c>
      <c r="F1037">
        <v>14.79</v>
      </c>
      <c r="G1037">
        <v>61.58</v>
      </c>
    </row>
    <row r="1038" spans="1:7">
      <c r="A1038" t="s">
        <v>3136</v>
      </c>
      <c r="B1038" t="s">
        <v>3137</v>
      </c>
      <c r="C1038">
        <v>2673195743.14</v>
      </c>
      <c r="D1038">
        <v>4.61</v>
      </c>
      <c r="E1038">
        <v>3.37</v>
      </c>
      <c r="F1038">
        <v>13.31</v>
      </c>
      <c r="G1038">
        <v>21.29</v>
      </c>
    </row>
    <row r="1039" spans="1:7">
      <c r="A1039" t="s">
        <v>3138</v>
      </c>
      <c r="B1039" t="s">
        <v>3139</v>
      </c>
      <c r="C1039">
        <v>2630318009.16</v>
      </c>
      <c r="D1039">
        <v>43.88</v>
      </c>
      <c r="E1039">
        <v>0.28</v>
      </c>
      <c r="F1039">
        <v>3.51</v>
      </c>
      <c r="G1039">
        <v>47.67</v>
      </c>
    </row>
    <row r="1040" spans="1:7">
      <c r="A1040" t="s">
        <v>1895</v>
      </c>
      <c r="B1040" t="s">
        <v>1896</v>
      </c>
      <c r="C1040">
        <v>2319119808.5</v>
      </c>
      <c r="D1040">
        <v>45.94</v>
      </c>
      <c r="E1040">
        <v>0.63</v>
      </c>
      <c r="F1040">
        <v>1.53</v>
      </c>
      <c r="G1040">
        <v>48.1</v>
      </c>
    </row>
    <row r="1041" spans="1:7">
      <c r="A1041" t="s">
        <v>909</v>
      </c>
      <c r="B1041" t="s">
        <v>910</v>
      </c>
      <c r="C1041">
        <v>1310895976</v>
      </c>
      <c r="D1041">
        <v>0</v>
      </c>
      <c r="E1041">
        <v>13.01</v>
      </c>
      <c r="F1041">
        <v>20.02</v>
      </c>
      <c r="G1041">
        <v>33.03</v>
      </c>
    </row>
    <row r="1042" spans="1:7">
      <c r="A1042" t="s">
        <v>3140</v>
      </c>
      <c r="B1042" t="s">
        <v>3141</v>
      </c>
      <c r="C1042">
        <v>2581152000</v>
      </c>
      <c r="D1042">
        <v>41.23</v>
      </c>
      <c r="E1042">
        <v>10.12</v>
      </c>
      <c r="F1042">
        <v>11.41</v>
      </c>
      <c r="G1042">
        <v>62.76</v>
      </c>
    </row>
    <row r="1043" spans="1:7">
      <c r="A1043" t="s">
        <v>3142</v>
      </c>
      <c r="B1043" t="s">
        <v>3143</v>
      </c>
      <c r="C1043">
        <v>2319072000</v>
      </c>
      <c r="D1043">
        <v>3.99</v>
      </c>
      <c r="E1043">
        <v>6.71</v>
      </c>
      <c r="F1043">
        <v>62.68</v>
      </c>
      <c r="G1043">
        <v>73.38</v>
      </c>
    </row>
    <row r="1044" spans="1:7">
      <c r="A1044" t="s">
        <v>771</v>
      </c>
      <c r="B1044" t="s">
        <v>772</v>
      </c>
      <c r="C1044">
        <v>2718489600</v>
      </c>
      <c r="D1044">
        <v>9.8</v>
      </c>
      <c r="E1044">
        <v>4.2</v>
      </c>
      <c r="F1044">
        <v>51.78</v>
      </c>
      <c r="G1044">
        <v>65.78</v>
      </c>
    </row>
    <row r="1045" spans="1:7">
      <c r="A1045" t="s">
        <v>3144</v>
      </c>
      <c r="B1045" t="s">
        <v>3145</v>
      </c>
      <c r="C1045">
        <v>2866800000</v>
      </c>
      <c r="D1045">
        <v>18</v>
      </c>
      <c r="E1045">
        <v>0</v>
      </c>
      <c r="F1045">
        <v>58.54</v>
      </c>
      <c r="G1045">
        <v>76.54</v>
      </c>
    </row>
    <row r="1046" spans="1:7">
      <c r="A1046" t="s">
        <v>3146</v>
      </c>
      <c r="B1046" t="s">
        <v>3147</v>
      </c>
      <c r="C1046">
        <v>2249856000</v>
      </c>
      <c r="D1046">
        <v>55</v>
      </c>
      <c r="E1046">
        <v>0.82</v>
      </c>
      <c r="F1046">
        <v>3.38</v>
      </c>
      <c r="G1046">
        <v>59.2</v>
      </c>
    </row>
    <row r="1047" spans="1:7">
      <c r="A1047" t="s">
        <v>1855</v>
      </c>
      <c r="B1047" t="s">
        <v>1856</v>
      </c>
      <c r="C1047">
        <v>1736438343</v>
      </c>
      <c r="D1047">
        <v>16.09</v>
      </c>
      <c r="E1047">
        <v>0.81</v>
      </c>
      <c r="F1047">
        <v>7.57</v>
      </c>
      <c r="G1047">
        <v>24.47</v>
      </c>
    </row>
    <row r="1048" spans="1:7">
      <c r="A1048" t="s">
        <v>3148</v>
      </c>
      <c r="B1048" t="s">
        <v>3149</v>
      </c>
      <c r="C1048">
        <v>2278916200</v>
      </c>
      <c r="D1048">
        <v>0.22</v>
      </c>
      <c r="E1048">
        <v>0.3</v>
      </c>
      <c r="F1048">
        <v>64.65</v>
      </c>
      <c r="G1048">
        <v>65.17</v>
      </c>
    </row>
    <row r="1049" spans="1:7">
      <c r="A1049" t="s">
        <v>1095</v>
      </c>
      <c r="B1049" t="s">
        <v>1096</v>
      </c>
      <c r="C1049">
        <v>2509014984</v>
      </c>
      <c r="D1049">
        <v>1.78</v>
      </c>
      <c r="E1049">
        <v>0.45</v>
      </c>
      <c r="F1049">
        <v>72.79</v>
      </c>
      <c r="G1049">
        <v>75.02</v>
      </c>
    </row>
    <row r="1050" spans="1:7">
      <c r="A1050" t="s">
        <v>3150</v>
      </c>
      <c r="B1050" t="s">
        <v>3151</v>
      </c>
      <c r="C1050">
        <v>1795510080</v>
      </c>
      <c r="D1050">
        <v>0</v>
      </c>
      <c r="E1050">
        <v>43.9843</v>
      </c>
      <c r="F1050">
        <v>14.1464</v>
      </c>
      <c r="G1050">
        <v>58.1307</v>
      </c>
    </row>
    <row r="1051" spans="1:7">
      <c r="A1051" t="s">
        <v>3152</v>
      </c>
      <c r="B1051" t="s">
        <v>3153</v>
      </c>
      <c r="C1051">
        <v>2705156871.35</v>
      </c>
      <c r="D1051">
        <v>54.7</v>
      </c>
      <c r="E1051">
        <v>0.64</v>
      </c>
      <c r="F1051">
        <v>8.51</v>
      </c>
      <c r="G1051">
        <v>63.85</v>
      </c>
    </row>
    <row r="1052" spans="1:7">
      <c r="A1052" t="s">
        <v>269</v>
      </c>
      <c r="B1052" t="s">
        <v>270</v>
      </c>
      <c r="C1052">
        <v>2140669600</v>
      </c>
      <c r="D1052">
        <v>5.01</v>
      </c>
      <c r="E1052">
        <v>43.86</v>
      </c>
      <c r="F1052">
        <v>16.08</v>
      </c>
      <c r="G1052">
        <v>64.95</v>
      </c>
    </row>
    <row r="1053" spans="1:7">
      <c r="A1053" t="s">
        <v>855</v>
      </c>
      <c r="B1053" t="s">
        <v>856</v>
      </c>
      <c r="C1053">
        <v>1970950200</v>
      </c>
      <c r="D1053">
        <v>0</v>
      </c>
      <c r="E1053">
        <v>0</v>
      </c>
      <c r="F1053">
        <v>40.38</v>
      </c>
      <c r="G1053">
        <v>40.38</v>
      </c>
    </row>
    <row r="1054" spans="1:7">
      <c r="A1054" t="s">
        <v>801</v>
      </c>
      <c r="B1054" t="s">
        <v>802</v>
      </c>
      <c r="C1054">
        <v>565541486.64</v>
      </c>
      <c r="D1054">
        <v>27.8543</v>
      </c>
      <c r="E1054">
        <v>5.1141</v>
      </c>
      <c r="F1054">
        <v>27.9308</v>
      </c>
      <c r="G1054">
        <v>60.8992</v>
      </c>
    </row>
    <row r="1055" spans="1:7">
      <c r="A1055" t="s">
        <v>3154</v>
      </c>
      <c r="B1055" t="s">
        <v>3155</v>
      </c>
      <c r="C1055">
        <v>2602133348.64</v>
      </c>
      <c r="D1055">
        <v>1.59</v>
      </c>
      <c r="E1055">
        <v>1.38</v>
      </c>
      <c r="F1055">
        <v>51.04</v>
      </c>
      <c r="G1055">
        <v>54.01</v>
      </c>
    </row>
    <row r="1056" spans="1:7">
      <c r="A1056" t="s">
        <v>3156</v>
      </c>
      <c r="B1056" t="s">
        <v>3157</v>
      </c>
      <c r="C1056">
        <v>2804750239.32</v>
      </c>
      <c r="D1056">
        <v>59.73</v>
      </c>
      <c r="E1056">
        <v>0</v>
      </c>
      <c r="F1056">
        <v>4.34</v>
      </c>
      <c r="G1056">
        <v>64.07</v>
      </c>
    </row>
    <row r="1057" spans="1:7">
      <c r="A1057" t="s">
        <v>3158</v>
      </c>
      <c r="B1057" t="s">
        <v>3159</v>
      </c>
      <c r="C1057">
        <v>1773546756.7</v>
      </c>
      <c r="D1057">
        <v>43.97</v>
      </c>
      <c r="E1057">
        <v>0</v>
      </c>
      <c r="F1057">
        <v>7.68</v>
      </c>
      <c r="G1057">
        <v>51.65</v>
      </c>
    </row>
    <row r="1058" spans="1:7">
      <c r="A1058" t="s">
        <v>3160</v>
      </c>
      <c r="B1058" t="s">
        <v>3161</v>
      </c>
      <c r="C1058">
        <v>2220000000</v>
      </c>
      <c r="D1058">
        <v>1.87</v>
      </c>
      <c r="E1058">
        <v>16.54</v>
      </c>
      <c r="F1058">
        <v>26.89</v>
      </c>
      <c r="G1058">
        <v>45.3</v>
      </c>
    </row>
    <row r="1059" spans="1:7">
      <c r="A1059" t="s">
        <v>3162</v>
      </c>
      <c r="B1059" t="s">
        <v>3163</v>
      </c>
      <c r="C1059">
        <v>2377399016.8</v>
      </c>
      <c r="D1059">
        <v>38.46</v>
      </c>
      <c r="E1059">
        <v>4.5</v>
      </c>
      <c r="F1059">
        <v>36.08</v>
      </c>
      <c r="G1059">
        <v>79.04</v>
      </c>
    </row>
    <row r="1060" spans="1:7">
      <c r="A1060" t="s">
        <v>711</v>
      </c>
      <c r="B1060" t="s">
        <v>712</v>
      </c>
      <c r="C1060">
        <v>1455983849.7</v>
      </c>
      <c r="D1060">
        <v>21.22</v>
      </c>
      <c r="E1060">
        <v>0</v>
      </c>
      <c r="F1060">
        <v>14.57</v>
      </c>
      <c r="G1060">
        <v>35.79</v>
      </c>
    </row>
    <row r="1061" spans="1:7">
      <c r="A1061" t="s">
        <v>3164</v>
      </c>
      <c r="B1061" t="s">
        <v>3165</v>
      </c>
      <c r="C1061">
        <v>2538739872</v>
      </c>
      <c r="D1061">
        <v>37.04</v>
      </c>
      <c r="E1061">
        <v>0</v>
      </c>
      <c r="F1061">
        <v>6.45</v>
      </c>
      <c r="G1061">
        <v>43.49</v>
      </c>
    </row>
    <row r="1062" spans="1:7">
      <c r="A1062" t="s">
        <v>1165</v>
      </c>
      <c r="B1062" t="s">
        <v>1166</v>
      </c>
      <c r="C1062">
        <v>944543600</v>
      </c>
      <c r="D1062">
        <v>0</v>
      </c>
      <c r="E1062">
        <v>17.35</v>
      </c>
      <c r="F1062">
        <v>49.9</v>
      </c>
      <c r="G1062">
        <v>67.25</v>
      </c>
    </row>
    <row r="1063" spans="1:7">
      <c r="A1063" t="s">
        <v>615</v>
      </c>
      <c r="B1063" t="s">
        <v>616</v>
      </c>
      <c r="C1063">
        <v>2155420800</v>
      </c>
      <c r="D1063">
        <v>26.59</v>
      </c>
      <c r="E1063">
        <v>0</v>
      </c>
      <c r="F1063">
        <v>50.03</v>
      </c>
      <c r="G1063">
        <v>76.62</v>
      </c>
    </row>
    <row r="1064" spans="1:7">
      <c r="A1064" t="s">
        <v>3166</v>
      </c>
      <c r="B1064" t="s">
        <v>3167</v>
      </c>
      <c r="C1064">
        <v>2238519225.45</v>
      </c>
      <c r="D1064">
        <v>52.8</v>
      </c>
      <c r="E1064">
        <v>0.6</v>
      </c>
      <c r="F1064">
        <v>21.48</v>
      </c>
      <c r="G1064">
        <v>74.88</v>
      </c>
    </row>
    <row r="1065" spans="1:7">
      <c r="A1065" t="s">
        <v>3168</v>
      </c>
      <c r="B1065" t="s">
        <v>3169</v>
      </c>
      <c r="C1065">
        <v>2460864000</v>
      </c>
      <c r="D1065">
        <v>53.41</v>
      </c>
      <c r="E1065">
        <v>21.75</v>
      </c>
      <c r="F1065">
        <v>0.48</v>
      </c>
      <c r="G1065">
        <v>75.64</v>
      </c>
    </row>
    <row r="1066" spans="1:7">
      <c r="A1066" t="s">
        <v>3170</v>
      </c>
      <c r="B1066" t="s">
        <v>3171</v>
      </c>
      <c r="C1066">
        <v>1807345500</v>
      </c>
      <c r="D1066">
        <v>44.95</v>
      </c>
      <c r="E1066">
        <v>0</v>
      </c>
      <c r="F1066">
        <v>7.36</v>
      </c>
      <c r="G1066">
        <v>52.31</v>
      </c>
    </row>
    <row r="1067" spans="1:7">
      <c r="A1067" t="s">
        <v>305</v>
      </c>
      <c r="B1067" t="s">
        <v>306</v>
      </c>
      <c r="C1067">
        <v>959328688.67</v>
      </c>
      <c r="D1067">
        <v>2.75</v>
      </c>
      <c r="E1067">
        <v>51.91</v>
      </c>
      <c r="F1067">
        <v>8.7</v>
      </c>
      <c r="G1067">
        <v>63.36</v>
      </c>
    </row>
    <row r="1068" spans="1:7">
      <c r="A1068" t="s">
        <v>1093</v>
      </c>
      <c r="B1068" t="s">
        <v>1094</v>
      </c>
      <c r="C1068">
        <v>1147192000</v>
      </c>
      <c r="D1068">
        <v>13.88</v>
      </c>
      <c r="E1068">
        <v>3.92</v>
      </c>
      <c r="F1068">
        <v>31.94</v>
      </c>
      <c r="G1068">
        <v>49.74</v>
      </c>
    </row>
    <row r="1069" spans="1:7">
      <c r="A1069" t="s">
        <v>3172</v>
      </c>
      <c r="B1069" t="s">
        <v>3173</v>
      </c>
      <c r="C1069">
        <v>2762998145.28</v>
      </c>
      <c r="D1069">
        <v>5.03</v>
      </c>
      <c r="E1069">
        <v>16.65</v>
      </c>
      <c r="F1069">
        <v>31.78</v>
      </c>
      <c r="G1069">
        <v>53.46</v>
      </c>
    </row>
    <row r="1070" spans="1:7">
      <c r="A1070" t="s">
        <v>3174</v>
      </c>
      <c r="B1070" t="s">
        <v>3175</v>
      </c>
      <c r="C1070">
        <v>587847468.45</v>
      </c>
      <c r="D1070">
        <v>6.67</v>
      </c>
      <c r="E1070">
        <v>19.3</v>
      </c>
      <c r="F1070">
        <v>37.85</v>
      </c>
      <c r="G1070">
        <v>63.82</v>
      </c>
    </row>
    <row r="1071" spans="1:7">
      <c r="A1071" t="s">
        <v>25</v>
      </c>
      <c r="B1071" t="s">
        <v>26</v>
      </c>
      <c r="C1071">
        <v>1616457290.32</v>
      </c>
      <c r="D1071">
        <v>7.83</v>
      </c>
      <c r="E1071">
        <v>24.82</v>
      </c>
      <c r="F1071">
        <v>18.34</v>
      </c>
      <c r="G1071">
        <v>50.99</v>
      </c>
    </row>
    <row r="1072" spans="1:7">
      <c r="A1072" t="s">
        <v>1315</v>
      </c>
      <c r="B1072" t="s">
        <v>1316</v>
      </c>
      <c r="C1072">
        <v>2730018165.6</v>
      </c>
      <c r="D1072">
        <v>73.97</v>
      </c>
      <c r="E1072">
        <v>2.24</v>
      </c>
      <c r="F1072">
        <v>0.79</v>
      </c>
      <c r="G1072">
        <v>77</v>
      </c>
    </row>
    <row r="1073" spans="1:7">
      <c r="A1073" t="s">
        <v>3176</v>
      </c>
      <c r="B1073" t="s">
        <v>3177</v>
      </c>
      <c r="C1073">
        <v>2072040000</v>
      </c>
      <c r="D1073">
        <v>31.16</v>
      </c>
      <c r="E1073">
        <v>11.31</v>
      </c>
      <c r="F1073">
        <v>17.8</v>
      </c>
      <c r="G1073">
        <v>60.27</v>
      </c>
    </row>
    <row r="1074" spans="1:7">
      <c r="A1074" t="s">
        <v>3178</v>
      </c>
      <c r="B1074" t="s">
        <v>3179</v>
      </c>
      <c r="C1074">
        <v>2706494191.44</v>
      </c>
      <c r="D1074">
        <v>5.93</v>
      </c>
      <c r="E1074">
        <v>62.47</v>
      </c>
      <c r="F1074">
        <v>0</v>
      </c>
      <c r="G1074">
        <v>68.4</v>
      </c>
    </row>
    <row r="1075" spans="1:7">
      <c r="A1075" t="s">
        <v>3180</v>
      </c>
      <c r="B1075" t="s">
        <v>3181</v>
      </c>
      <c r="C1075">
        <v>2805689683.5</v>
      </c>
      <c r="D1075">
        <v>34.85</v>
      </c>
      <c r="E1075">
        <v>9.51</v>
      </c>
      <c r="F1075">
        <v>0.39</v>
      </c>
      <c r="G1075">
        <v>44.75</v>
      </c>
    </row>
    <row r="1076" spans="1:7">
      <c r="A1076" t="s">
        <v>3182</v>
      </c>
      <c r="B1076" t="s">
        <v>3183</v>
      </c>
      <c r="C1076">
        <v>1726301850</v>
      </c>
      <c r="D1076">
        <v>53.65</v>
      </c>
      <c r="E1076">
        <v>5.86</v>
      </c>
      <c r="F1076">
        <v>14.24</v>
      </c>
      <c r="G1076">
        <v>73.75</v>
      </c>
    </row>
    <row r="1077" spans="1:7">
      <c r="A1077" t="s">
        <v>933</v>
      </c>
      <c r="B1077" t="s">
        <v>934</v>
      </c>
      <c r="C1077">
        <v>1593472000</v>
      </c>
      <c r="D1077">
        <v>28.41</v>
      </c>
      <c r="E1077">
        <v>13.78</v>
      </c>
      <c r="F1077">
        <v>7.47</v>
      </c>
      <c r="G1077">
        <v>49.66</v>
      </c>
    </row>
    <row r="1078" spans="1:7">
      <c r="A1078" t="s">
        <v>673</v>
      </c>
      <c r="B1078" t="s">
        <v>674</v>
      </c>
      <c r="C1078">
        <v>1115462701.44</v>
      </c>
      <c r="D1078">
        <v>3.42</v>
      </c>
      <c r="E1078">
        <v>65.6</v>
      </c>
      <c r="F1078">
        <v>4.05</v>
      </c>
      <c r="G1078">
        <v>73.07</v>
      </c>
    </row>
    <row r="1079" spans="1:7">
      <c r="A1079" t="s">
        <v>3184</v>
      </c>
      <c r="B1079" t="s">
        <v>3185</v>
      </c>
      <c r="C1079">
        <v>2912890249.15</v>
      </c>
      <c r="D1079">
        <v>48.35</v>
      </c>
      <c r="E1079">
        <v>9.4</v>
      </c>
      <c r="F1079">
        <v>6.24</v>
      </c>
      <c r="G1079">
        <v>63.99</v>
      </c>
    </row>
    <row r="1080" spans="1:7">
      <c r="A1080" t="s">
        <v>1265</v>
      </c>
      <c r="B1080" t="s">
        <v>1266</v>
      </c>
      <c r="C1080">
        <v>2755200000</v>
      </c>
      <c r="D1080">
        <v>40.28</v>
      </c>
      <c r="E1080">
        <v>16.5</v>
      </c>
      <c r="F1080">
        <v>16.34</v>
      </c>
      <c r="G1080">
        <v>73.12</v>
      </c>
    </row>
    <row r="1081" spans="1:7">
      <c r="A1081" t="s">
        <v>3186</v>
      </c>
      <c r="B1081" t="s">
        <v>3187</v>
      </c>
      <c r="C1081">
        <v>2037418263.8</v>
      </c>
      <c r="D1081">
        <v>22.99</v>
      </c>
      <c r="E1081">
        <v>0</v>
      </c>
      <c r="F1081">
        <v>11.51</v>
      </c>
      <c r="G1081">
        <v>34.5</v>
      </c>
    </row>
    <row r="1082" spans="1:7">
      <c r="A1082" t="s">
        <v>525</v>
      </c>
      <c r="B1082" t="s">
        <v>526</v>
      </c>
      <c r="C1082">
        <v>1451296000</v>
      </c>
      <c r="D1082">
        <v>3.7</v>
      </c>
      <c r="E1082">
        <v>1.1</v>
      </c>
      <c r="F1082">
        <v>72.95</v>
      </c>
      <c r="G1082">
        <v>77.75</v>
      </c>
    </row>
    <row r="1083" spans="1:7">
      <c r="A1083" t="s">
        <v>3188</v>
      </c>
      <c r="B1083" t="s">
        <v>3189</v>
      </c>
      <c r="C1083">
        <v>2610300628</v>
      </c>
      <c r="D1083">
        <v>54.4</v>
      </c>
      <c r="E1083">
        <v>0.94</v>
      </c>
      <c r="F1083">
        <v>19.29</v>
      </c>
      <c r="G1083">
        <v>74.63</v>
      </c>
    </row>
    <row r="1084" spans="1:7">
      <c r="A1084" t="s">
        <v>515</v>
      </c>
      <c r="B1084" t="s">
        <v>516</v>
      </c>
      <c r="C1084">
        <v>1988400000</v>
      </c>
      <c r="D1084">
        <v>15.78</v>
      </c>
      <c r="E1084">
        <v>15.82</v>
      </c>
      <c r="F1084">
        <v>29.4</v>
      </c>
      <c r="G1084">
        <v>61</v>
      </c>
    </row>
    <row r="1085" spans="1:7">
      <c r="A1085" t="s">
        <v>3190</v>
      </c>
      <c r="B1085" t="s">
        <v>3191</v>
      </c>
      <c r="C1085">
        <v>2832933304.74</v>
      </c>
      <c r="D1085">
        <v>35.52</v>
      </c>
      <c r="E1085">
        <v>0.63</v>
      </c>
      <c r="F1085">
        <v>7.7</v>
      </c>
      <c r="G1085">
        <v>43.85</v>
      </c>
    </row>
    <row r="1086" spans="1:7">
      <c r="A1086" t="s">
        <v>879</v>
      </c>
      <c r="B1086" t="s">
        <v>880</v>
      </c>
      <c r="C1086">
        <v>983424846.8</v>
      </c>
      <c r="D1086">
        <v>5.9816</v>
      </c>
      <c r="E1086">
        <v>0</v>
      </c>
      <c r="F1086">
        <v>36.8675</v>
      </c>
      <c r="G1086">
        <v>42.8491</v>
      </c>
    </row>
    <row r="1087" spans="1:7">
      <c r="A1087" t="s">
        <v>3192</v>
      </c>
      <c r="B1087" t="s">
        <v>3193</v>
      </c>
      <c r="C1087">
        <v>2568446269.74</v>
      </c>
      <c r="D1087">
        <v>33.34</v>
      </c>
      <c r="E1087">
        <v>1.05</v>
      </c>
      <c r="F1087">
        <v>8.25</v>
      </c>
      <c r="G1087">
        <v>42.64</v>
      </c>
    </row>
    <row r="1088" spans="1:7">
      <c r="A1088" t="s">
        <v>3194</v>
      </c>
      <c r="B1088" t="s">
        <v>3195</v>
      </c>
      <c r="C1088">
        <v>1973401200</v>
      </c>
      <c r="D1088">
        <v>67.57</v>
      </c>
      <c r="E1088">
        <v>0.69</v>
      </c>
      <c r="F1088">
        <v>4.09</v>
      </c>
      <c r="G1088">
        <v>72.35</v>
      </c>
    </row>
    <row r="1089" spans="1:7">
      <c r="A1089" t="s">
        <v>145</v>
      </c>
      <c r="B1089" t="s">
        <v>146</v>
      </c>
      <c r="C1089">
        <v>2057219520</v>
      </c>
      <c r="D1089">
        <v>18.08</v>
      </c>
      <c r="E1089">
        <v>0</v>
      </c>
      <c r="F1089">
        <v>29.59</v>
      </c>
      <c r="G1089">
        <v>47.67</v>
      </c>
    </row>
    <row r="1090" spans="1:7">
      <c r="A1090" t="s">
        <v>3196</v>
      </c>
      <c r="B1090" t="s">
        <v>3197</v>
      </c>
      <c r="C1090">
        <v>2487680000</v>
      </c>
      <c r="D1090">
        <v>68.42</v>
      </c>
      <c r="E1090">
        <v>1.9</v>
      </c>
      <c r="F1090">
        <v>1.44</v>
      </c>
      <c r="G1090">
        <v>71.76</v>
      </c>
    </row>
    <row r="1091" spans="1:7">
      <c r="A1091" t="s">
        <v>1719</v>
      </c>
      <c r="B1091" t="s">
        <v>1720</v>
      </c>
      <c r="C1091">
        <v>1484416700.05</v>
      </c>
      <c r="D1091">
        <v>37.48</v>
      </c>
      <c r="E1091">
        <v>0</v>
      </c>
      <c r="F1091">
        <v>5.81</v>
      </c>
      <c r="G1091">
        <v>43.29</v>
      </c>
    </row>
    <row r="1092" spans="1:7">
      <c r="A1092" t="s">
        <v>941</v>
      </c>
      <c r="B1092" t="s">
        <v>942</v>
      </c>
      <c r="C1092">
        <v>1323858271.68</v>
      </c>
      <c r="D1092">
        <v>15.24</v>
      </c>
      <c r="E1092">
        <v>25.65</v>
      </c>
      <c r="F1092">
        <v>0.68</v>
      </c>
      <c r="G1092">
        <v>41.57</v>
      </c>
    </row>
    <row r="1093" spans="1:7">
      <c r="A1093" t="s">
        <v>3198</v>
      </c>
      <c r="B1093" t="s">
        <v>3199</v>
      </c>
      <c r="C1093">
        <v>2247134079.52</v>
      </c>
      <c r="D1093">
        <v>24.28</v>
      </c>
      <c r="E1093">
        <v>0</v>
      </c>
      <c r="F1093">
        <v>4.4</v>
      </c>
      <c r="G1093">
        <v>28.68</v>
      </c>
    </row>
    <row r="1094" spans="1:7">
      <c r="A1094" t="s">
        <v>3200</v>
      </c>
      <c r="B1094" t="s">
        <v>3201</v>
      </c>
      <c r="C1094">
        <v>1946486173.92</v>
      </c>
      <c r="D1094">
        <v>34.59</v>
      </c>
      <c r="E1094">
        <v>4.88</v>
      </c>
      <c r="F1094">
        <v>5.6</v>
      </c>
      <c r="G1094">
        <v>45.07</v>
      </c>
    </row>
    <row r="1095" spans="1:7">
      <c r="A1095" t="s">
        <v>1963</v>
      </c>
      <c r="B1095" t="s">
        <v>1964</v>
      </c>
      <c r="C1095">
        <v>2586066024.28</v>
      </c>
      <c r="D1095">
        <v>53.21</v>
      </c>
      <c r="E1095">
        <v>0</v>
      </c>
      <c r="F1095">
        <v>5.57</v>
      </c>
      <c r="G1095">
        <v>58.78</v>
      </c>
    </row>
    <row r="1096" spans="1:7">
      <c r="A1096" t="s">
        <v>3202</v>
      </c>
      <c r="B1096" t="s">
        <v>3203</v>
      </c>
      <c r="C1096">
        <v>1911740313.6</v>
      </c>
      <c r="D1096">
        <v>42.66</v>
      </c>
      <c r="E1096">
        <v>0</v>
      </c>
      <c r="F1096">
        <v>2</v>
      </c>
      <c r="G1096">
        <v>44.66</v>
      </c>
    </row>
    <row r="1097" spans="1:7">
      <c r="A1097" t="s">
        <v>537</v>
      </c>
      <c r="B1097" t="s">
        <v>538</v>
      </c>
      <c r="C1097">
        <v>1155991120.56</v>
      </c>
      <c r="D1097">
        <v>0</v>
      </c>
      <c r="E1097">
        <v>17.29</v>
      </c>
      <c r="F1097">
        <v>31.9</v>
      </c>
      <c r="G1097">
        <v>49.19</v>
      </c>
    </row>
    <row r="1098" spans="1:7">
      <c r="A1098" t="s">
        <v>1383</v>
      </c>
      <c r="B1098" t="s">
        <v>1384</v>
      </c>
      <c r="C1098">
        <v>1089088000</v>
      </c>
      <c r="D1098">
        <v>22.1575</v>
      </c>
      <c r="E1098">
        <v>4.8864</v>
      </c>
      <c r="F1098">
        <v>47.111</v>
      </c>
      <c r="G1098">
        <v>74.1549</v>
      </c>
    </row>
    <row r="1099" spans="1:7">
      <c r="A1099" t="s">
        <v>3204</v>
      </c>
      <c r="B1099" t="s">
        <v>3205</v>
      </c>
      <c r="C1099">
        <v>2566350786.96</v>
      </c>
      <c r="D1099">
        <v>57.06</v>
      </c>
      <c r="E1099">
        <v>0</v>
      </c>
      <c r="F1099">
        <v>0.87</v>
      </c>
      <c r="G1099">
        <v>57.93</v>
      </c>
    </row>
    <row r="1100" spans="1:7">
      <c r="A1100" t="s">
        <v>1599</v>
      </c>
      <c r="B1100" t="s">
        <v>1600</v>
      </c>
      <c r="C1100">
        <v>1796331360.8</v>
      </c>
      <c r="D1100">
        <v>5.4</v>
      </c>
      <c r="E1100">
        <v>0.71</v>
      </c>
      <c r="F1100">
        <v>63.33</v>
      </c>
      <c r="G1100">
        <v>69.44</v>
      </c>
    </row>
    <row r="1101" spans="1:7">
      <c r="A1101" t="s">
        <v>3206</v>
      </c>
      <c r="B1101" t="s">
        <v>3207</v>
      </c>
      <c r="C1101">
        <v>2051537656</v>
      </c>
      <c r="D1101">
        <v>50.69</v>
      </c>
      <c r="E1101">
        <v>0</v>
      </c>
      <c r="F1101">
        <v>3.07</v>
      </c>
      <c r="G1101">
        <v>53.76</v>
      </c>
    </row>
    <row r="1102" spans="1:7">
      <c r="A1102" t="s">
        <v>3208</v>
      </c>
      <c r="B1102" t="s">
        <v>3209</v>
      </c>
      <c r="C1102">
        <v>2537942771</v>
      </c>
      <c r="D1102">
        <v>38.89</v>
      </c>
      <c r="E1102">
        <v>0</v>
      </c>
      <c r="F1102">
        <v>8.4</v>
      </c>
      <c r="G1102">
        <v>47.29</v>
      </c>
    </row>
    <row r="1103" spans="1:7">
      <c r="A1103" t="s">
        <v>1419</v>
      </c>
      <c r="B1103" t="s">
        <v>1420</v>
      </c>
      <c r="C1103">
        <v>1803277525.51</v>
      </c>
      <c r="D1103">
        <v>7.28</v>
      </c>
      <c r="E1103">
        <v>0</v>
      </c>
      <c r="F1103">
        <v>43.75</v>
      </c>
      <c r="G1103">
        <v>51.03</v>
      </c>
    </row>
    <row r="1104" spans="1:7">
      <c r="A1104" t="s">
        <v>3210</v>
      </c>
      <c r="B1104" t="s">
        <v>3211</v>
      </c>
      <c r="C1104">
        <v>2394581569.6</v>
      </c>
      <c r="D1104">
        <v>28.76</v>
      </c>
      <c r="E1104">
        <v>2.35</v>
      </c>
      <c r="F1104">
        <v>6.54</v>
      </c>
      <c r="G1104">
        <v>37.65</v>
      </c>
    </row>
    <row r="1105" spans="1:7">
      <c r="A1105" t="s">
        <v>1497</v>
      </c>
      <c r="B1105" t="s">
        <v>1498</v>
      </c>
      <c r="C1105">
        <v>2058000000</v>
      </c>
      <c r="D1105">
        <v>46.57</v>
      </c>
      <c r="E1105">
        <v>0.61</v>
      </c>
      <c r="F1105">
        <v>7.01</v>
      </c>
      <c r="G1105">
        <v>54.19</v>
      </c>
    </row>
    <row r="1106" spans="1:7">
      <c r="A1106" t="s">
        <v>3212</v>
      </c>
      <c r="B1106" t="s">
        <v>3213</v>
      </c>
      <c r="C1106">
        <v>2426390462.1</v>
      </c>
      <c r="D1106">
        <v>24.36</v>
      </c>
      <c r="E1106">
        <v>1.51</v>
      </c>
      <c r="F1106">
        <v>3.41</v>
      </c>
      <c r="G1106">
        <v>29.28</v>
      </c>
    </row>
    <row r="1107" spans="1:7">
      <c r="A1107" t="s">
        <v>2013</v>
      </c>
      <c r="B1107" t="s">
        <v>2014</v>
      </c>
      <c r="C1107">
        <v>1411728631.2</v>
      </c>
      <c r="D1107">
        <v>12.95</v>
      </c>
      <c r="E1107">
        <v>67</v>
      </c>
      <c r="F1107">
        <v>0</v>
      </c>
      <c r="G1107">
        <v>79.95</v>
      </c>
    </row>
    <row r="1108" spans="1:7">
      <c r="A1108" t="s">
        <v>3214</v>
      </c>
      <c r="B1108" t="s">
        <v>3215</v>
      </c>
      <c r="C1108">
        <v>1663670299.89</v>
      </c>
      <c r="D1108">
        <v>26.76</v>
      </c>
      <c r="E1108">
        <v>7.24</v>
      </c>
      <c r="F1108">
        <v>3.58</v>
      </c>
      <c r="G1108">
        <v>37.58</v>
      </c>
    </row>
    <row r="1109" spans="1:7">
      <c r="A1109" t="s">
        <v>785</v>
      </c>
      <c r="B1109" t="s">
        <v>786</v>
      </c>
      <c r="C1109">
        <v>1035495552</v>
      </c>
      <c r="D1109">
        <v>41.32</v>
      </c>
      <c r="E1109">
        <v>0.49</v>
      </c>
      <c r="F1109">
        <v>3.9</v>
      </c>
      <c r="G1109">
        <v>45.71</v>
      </c>
    </row>
    <row r="1110" spans="1:7">
      <c r="A1110" t="s">
        <v>1203</v>
      </c>
      <c r="B1110" t="s">
        <v>1204</v>
      </c>
      <c r="C1110">
        <v>1658400000</v>
      </c>
      <c r="D1110">
        <v>56.14</v>
      </c>
      <c r="E1110">
        <v>1.42</v>
      </c>
      <c r="F1110">
        <v>4.66</v>
      </c>
      <c r="G1110">
        <v>62.22</v>
      </c>
    </row>
    <row r="1111" spans="1:7">
      <c r="A1111" t="s">
        <v>623</v>
      </c>
      <c r="B1111" t="s">
        <v>624</v>
      </c>
      <c r="C1111">
        <v>1226400000</v>
      </c>
      <c r="D1111">
        <v>55.92</v>
      </c>
      <c r="E1111">
        <v>0</v>
      </c>
      <c r="F1111">
        <v>3.75</v>
      </c>
      <c r="G1111">
        <v>59.67</v>
      </c>
    </row>
    <row r="1112" spans="1:7">
      <c r="A1112" t="s">
        <v>1287</v>
      </c>
      <c r="B1112" t="s">
        <v>1288</v>
      </c>
      <c r="C1112">
        <v>868600000</v>
      </c>
      <c r="D1112">
        <v>21.5605</v>
      </c>
      <c r="E1112">
        <v>0</v>
      </c>
      <c r="F1112">
        <v>5.45</v>
      </c>
      <c r="G1112">
        <v>27.0105</v>
      </c>
    </row>
    <row r="1113" spans="1:7">
      <c r="A1113" t="s">
        <v>3216</v>
      </c>
      <c r="B1113" t="s">
        <v>3217</v>
      </c>
      <c r="C1113">
        <v>578345765.95</v>
      </c>
      <c r="D1113">
        <v>1.57</v>
      </c>
      <c r="E1113">
        <v>2.53</v>
      </c>
      <c r="F1113">
        <v>61.32</v>
      </c>
      <c r="G1113">
        <v>65.42</v>
      </c>
    </row>
    <row r="1114" spans="1:7">
      <c r="A1114" t="s">
        <v>3218</v>
      </c>
      <c r="B1114" t="s">
        <v>3219</v>
      </c>
      <c r="C1114">
        <v>2398566312.95</v>
      </c>
      <c r="D1114">
        <v>20.54</v>
      </c>
      <c r="E1114">
        <v>2.76</v>
      </c>
      <c r="F1114">
        <v>11.07</v>
      </c>
      <c r="G1114">
        <v>34.37</v>
      </c>
    </row>
    <row r="1115" spans="1:7">
      <c r="A1115" t="s">
        <v>3220</v>
      </c>
      <c r="B1115" t="s">
        <v>3221</v>
      </c>
      <c r="C1115">
        <v>2172240000</v>
      </c>
      <c r="D1115">
        <v>29.73</v>
      </c>
      <c r="E1115">
        <v>0</v>
      </c>
      <c r="F1115">
        <v>20.59</v>
      </c>
      <c r="G1115">
        <v>50.32</v>
      </c>
    </row>
    <row r="1116" spans="1:7">
      <c r="A1116" t="s">
        <v>3222</v>
      </c>
      <c r="B1116" t="s">
        <v>3223</v>
      </c>
      <c r="C1116">
        <v>2904711385.84</v>
      </c>
      <c r="D1116">
        <v>37.7</v>
      </c>
      <c r="E1116">
        <v>3.25</v>
      </c>
      <c r="F1116">
        <v>15.26</v>
      </c>
      <c r="G1116">
        <v>56.21</v>
      </c>
    </row>
    <row r="1117" spans="1:7">
      <c r="A1117" t="s">
        <v>3224</v>
      </c>
      <c r="B1117" t="s">
        <v>3225</v>
      </c>
      <c r="C1117">
        <v>2911874225.89</v>
      </c>
      <c r="D1117">
        <v>50.13</v>
      </c>
      <c r="E1117">
        <v>0.87</v>
      </c>
      <c r="F1117">
        <v>24.27</v>
      </c>
      <c r="G1117">
        <v>75.27</v>
      </c>
    </row>
    <row r="1118" spans="1:7">
      <c r="A1118" t="s">
        <v>1007</v>
      </c>
      <c r="B1118" t="s">
        <v>1008</v>
      </c>
      <c r="C1118">
        <v>1564117006.44</v>
      </c>
      <c r="D1118">
        <v>10.91</v>
      </c>
      <c r="E1118">
        <v>4.23</v>
      </c>
      <c r="F1118">
        <v>41.91</v>
      </c>
      <c r="G1118">
        <v>57.05</v>
      </c>
    </row>
    <row r="1119" spans="1:7">
      <c r="A1119" t="s">
        <v>39</v>
      </c>
      <c r="B1119" t="s">
        <v>40</v>
      </c>
      <c r="C1119">
        <v>388086913.38</v>
      </c>
      <c r="D1119">
        <v>0</v>
      </c>
      <c r="E1119">
        <v>17.97</v>
      </c>
      <c r="F1119">
        <v>53.44</v>
      </c>
      <c r="G1119">
        <v>71.41</v>
      </c>
    </row>
    <row r="1120" spans="1:7">
      <c r="A1120" t="s">
        <v>869</v>
      </c>
      <c r="B1120" t="s">
        <v>870</v>
      </c>
      <c r="C1120">
        <v>1810432000</v>
      </c>
      <c r="D1120">
        <v>64.95</v>
      </c>
      <c r="E1120">
        <v>0</v>
      </c>
      <c r="F1120">
        <v>7.35</v>
      </c>
      <c r="G1120">
        <v>72.3</v>
      </c>
    </row>
    <row r="1121" spans="1:7">
      <c r="A1121" t="s">
        <v>1451</v>
      </c>
      <c r="B1121" t="s">
        <v>1452</v>
      </c>
      <c r="C1121">
        <v>937567872</v>
      </c>
      <c r="D1121">
        <v>37.25</v>
      </c>
      <c r="E1121">
        <v>0</v>
      </c>
      <c r="F1121">
        <v>9.29</v>
      </c>
      <c r="G1121">
        <v>46.54</v>
      </c>
    </row>
    <row r="1122" spans="1:7">
      <c r="A1122" t="s">
        <v>3226</v>
      </c>
      <c r="B1122" t="s">
        <v>3227</v>
      </c>
      <c r="C1122">
        <v>2304880830.9</v>
      </c>
      <c r="D1122">
        <v>28.67</v>
      </c>
      <c r="E1122">
        <v>0.77</v>
      </c>
      <c r="F1122">
        <v>29.36</v>
      </c>
      <c r="G1122">
        <v>58.8</v>
      </c>
    </row>
    <row r="1123" spans="1:7">
      <c r="A1123" t="s">
        <v>803</v>
      </c>
      <c r="B1123" t="s">
        <v>804</v>
      </c>
      <c r="C1123">
        <v>2014408618.2</v>
      </c>
      <c r="D1123">
        <v>5.93</v>
      </c>
      <c r="E1123">
        <v>0</v>
      </c>
      <c r="F1123">
        <v>29.3</v>
      </c>
      <c r="G1123">
        <v>35.23</v>
      </c>
    </row>
    <row r="1124" spans="1:7">
      <c r="A1124" t="s">
        <v>459</v>
      </c>
      <c r="B1124" t="s">
        <v>460</v>
      </c>
      <c r="C1124">
        <v>1731066000</v>
      </c>
      <c r="D1124">
        <v>0</v>
      </c>
      <c r="E1124">
        <v>13.6</v>
      </c>
      <c r="F1124">
        <v>35.11</v>
      </c>
      <c r="G1124">
        <v>48.71</v>
      </c>
    </row>
    <row r="1125" spans="1:7">
      <c r="A1125" t="s">
        <v>3228</v>
      </c>
      <c r="B1125" t="s">
        <v>3229</v>
      </c>
      <c r="C1125">
        <v>2952484940.3</v>
      </c>
      <c r="D1125">
        <v>26.86</v>
      </c>
      <c r="E1125">
        <v>5.35</v>
      </c>
      <c r="F1125">
        <v>31.27</v>
      </c>
      <c r="G1125">
        <v>63.48</v>
      </c>
    </row>
    <row r="1126" spans="1:7">
      <c r="A1126" t="s">
        <v>3230</v>
      </c>
      <c r="B1126" t="s">
        <v>3231</v>
      </c>
      <c r="C1126">
        <v>2700138643.12</v>
      </c>
      <c r="D1126">
        <v>47.8</v>
      </c>
      <c r="E1126">
        <v>0</v>
      </c>
      <c r="F1126">
        <v>3.41</v>
      </c>
      <c r="G1126">
        <v>51.21</v>
      </c>
    </row>
    <row r="1127" spans="1:7">
      <c r="A1127" t="s">
        <v>3232</v>
      </c>
      <c r="B1127" t="s">
        <v>3233</v>
      </c>
      <c r="C1127">
        <v>2602000000</v>
      </c>
      <c r="D1127">
        <v>0</v>
      </c>
      <c r="E1127">
        <v>12.15</v>
      </c>
      <c r="F1127">
        <v>46.7</v>
      </c>
      <c r="G1127">
        <v>58.85</v>
      </c>
    </row>
    <row r="1128" spans="1:7">
      <c r="A1128" t="s">
        <v>3234</v>
      </c>
      <c r="B1128" t="s">
        <v>3235</v>
      </c>
      <c r="C1128">
        <v>2775639152</v>
      </c>
      <c r="D1128">
        <v>0</v>
      </c>
      <c r="E1128">
        <v>0</v>
      </c>
      <c r="F1128">
        <v>45.32</v>
      </c>
      <c r="G1128">
        <v>45.32</v>
      </c>
    </row>
    <row r="1129" spans="1:7">
      <c r="A1129" t="s">
        <v>3236</v>
      </c>
      <c r="B1129" t="s">
        <v>3237</v>
      </c>
      <c r="C1129">
        <v>2469738367.2</v>
      </c>
      <c r="D1129">
        <v>23.38</v>
      </c>
      <c r="E1129">
        <v>4.41</v>
      </c>
      <c r="F1129">
        <v>10.82</v>
      </c>
      <c r="G1129">
        <v>38.61</v>
      </c>
    </row>
    <row r="1130" spans="1:7">
      <c r="A1130" t="s">
        <v>873</v>
      </c>
      <c r="B1130" t="s">
        <v>874</v>
      </c>
      <c r="C1130">
        <v>1401985828.8</v>
      </c>
      <c r="D1130">
        <v>7.72</v>
      </c>
      <c r="E1130">
        <v>34.07</v>
      </c>
      <c r="F1130">
        <v>23.13</v>
      </c>
      <c r="G1130">
        <v>64.92</v>
      </c>
    </row>
    <row r="1131" spans="1:7">
      <c r="A1131" t="s">
        <v>3238</v>
      </c>
      <c r="B1131" t="s">
        <v>3239</v>
      </c>
      <c r="C1131">
        <v>2957431696</v>
      </c>
      <c r="D1131">
        <v>0.74</v>
      </c>
      <c r="E1131">
        <v>0</v>
      </c>
      <c r="F1131">
        <v>59.08</v>
      </c>
      <c r="G1131">
        <v>59.82</v>
      </c>
    </row>
    <row r="1132" spans="1:7">
      <c r="A1132" t="s">
        <v>1083</v>
      </c>
      <c r="B1132" t="s">
        <v>1084</v>
      </c>
      <c r="C1132">
        <v>1386012617.64</v>
      </c>
      <c r="D1132">
        <v>40.39</v>
      </c>
      <c r="E1132">
        <v>7.56</v>
      </c>
      <c r="F1132">
        <v>12.75</v>
      </c>
      <c r="G1132">
        <v>60.7</v>
      </c>
    </row>
    <row r="1133" spans="1:7">
      <c r="A1133" t="s">
        <v>1275</v>
      </c>
      <c r="B1133" t="s">
        <v>1276</v>
      </c>
      <c r="C1133">
        <v>1080290633.6</v>
      </c>
      <c r="D1133">
        <v>56.68</v>
      </c>
      <c r="E1133">
        <v>0</v>
      </c>
      <c r="F1133">
        <v>12.29</v>
      </c>
      <c r="G1133">
        <v>68.97</v>
      </c>
    </row>
    <row r="1134" spans="1:7">
      <c r="A1134" t="s">
        <v>3240</v>
      </c>
      <c r="B1134" t="s">
        <v>3241</v>
      </c>
      <c r="C1134">
        <v>2891562135</v>
      </c>
      <c r="D1134">
        <v>0</v>
      </c>
      <c r="E1134">
        <v>0</v>
      </c>
      <c r="F1134">
        <v>32.6</v>
      </c>
      <c r="G1134">
        <v>32.6</v>
      </c>
    </row>
    <row r="1135" spans="1:7">
      <c r="A1135" t="s">
        <v>1663</v>
      </c>
      <c r="B1135" t="s">
        <v>1664</v>
      </c>
      <c r="C1135">
        <v>2080505491.2</v>
      </c>
      <c r="D1135">
        <v>8.02</v>
      </c>
      <c r="E1135">
        <v>42.08</v>
      </c>
      <c r="F1135">
        <v>13.67</v>
      </c>
      <c r="G1135">
        <v>63.77</v>
      </c>
    </row>
    <row r="1136" spans="1:7">
      <c r="A1136" t="s">
        <v>1943</v>
      </c>
      <c r="B1136" t="s">
        <v>1944</v>
      </c>
      <c r="C1136">
        <v>2717796120</v>
      </c>
      <c r="D1136">
        <v>0</v>
      </c>
      <c r="E1136">
        <v>1.05</v>
      </c>
      <c r="F1136">
        <v>67.69</v>
      </c>
      <c r="G1136">
        <v>68.74</v>
      </c>
    </row>
    <row r="1137" spans="1:7">
      <c r="A1137" t="s">
        <v>951</v>
      </c>
      <c r="B1137" t="s">
        <v>952</v>
      </c>
      <c r="C1137">
        <v>2220191166.81</v>
      </c>
      <c r="D1137">
        <v>20.56</v>
      </c>
      <c r="E1137">
        <v>0</v>
      </c>
      <c r="F1137">
        <v>7.95</v>
      </c>
      <c r="G1137">
        <v>28.51</v>
      </c>
    </row>
    <row r="1138" spans="1:7">
      <c r="A1138" t="s">
        <v>1721</v>
      </c>
      <c r="B1138" t="s">
        <v>1722</v>
      </c>
      <c r="C1138">
        <v>1579500000</v>
      </c>
      <c r="D1138">
        <v>27.56</v>
      </c>
      <c r="E1138">
        <v>0</v>
      </c>
      <c r="F1138">
        <v>7.76</v>
      </c>
      <c r="G1138">
        <v>35.32</v>
      </c>
    </row>
    <row r="1139" spans="1:7">
      <c r="A1139" t="s">
        <v>3242</v>
      </c>
      <c r="B1139" t="s">
        <v>3243</v>
      </c>
      <c r="C1139">
        <v>2375782200</v>
      </c>
      <c r="D1139">
        <v>2.14</v>
      </c>
      <c r="E1139">
        <v>0</v>
      </c>
      <c r="F1139">
        <v>30.06</v>
      </c>
      <c r="G1139">
        <v>32.2</v>
      </c>
    </row>
    <row r="1140" spans="1:7">
      <c r="A1140" t="s">
        <v>3244</v>
      </c>
      <c r="B1140" t="s">
        <v>3245</v>
      </c>
      <c r="C1140">
        <v>2268433728</v>
      </c>
      <c r="D1140">
        <v>50.27</v>
      </c>
      <c r="E1140">
        <v>0.21</v>
      </c>
      <c r="F1140">
        <v>4.19</v>
      </c>
      <c r="G1140">
        <v>54.67</v>
      </c>
    </row>
    <row r="1141" spans="1:7">
      <c r="A1141" t="s">
        <v>3246</v>
      </c>
      <c r="B1141" t="s">
        <v>3247</v>
      </c>
      <c r="C1141">
        <v>928145600</v>
      </c>
      <c r="D1141">
        <v>36.11</v>
      </c>
      <c r="E1141">
        <v>0</v>
      </c>
      <c r="F1141">
        <v>31.49</v>
      </c>
      <c r="G1141">
        <v>67.6</v>
      </c>
    </row>
    <row r="1142" spans="1:7">
      <c r="A1142" t="s">
        <v>691</v>
      </c>
      <c r="B1142" t="s">
        <v>692</v>
      </c>
      <c r="C1142">
        <v>1121963022.96</v>
      </c>
      <c r="D1142">
        <v>56.22</v>
      </c>
      <c r="E1142">
        <v>0.9</v>
      </c>
      <c r="F1142">
        <v>1.78</v>
      </c>
      <c r="G1142">
        <v>58.9</v>
      </c>
    </row>
    <row r="1143" spans="1:7">
      <c r="A1143" t="s">
        <v>3248</v>
      </c>
      <c r="B1143" t="s">
        <v>3249</v>
      </c>
      <c r="C1143">
        <v>1765203349</v>
      </c>
      <c r="D1143">
        <v>1.53</v>
      </c>
      <c r="E1143">
        <v>0.8</v>
      </c>
      <c r="F1143">
        <v>42.34</v>
      </c>
      <c r="G1143">
        <v>44.67</v>
      </c>
    </row>
    <row r="1144" spans="1:7">
      <c r="A1144" t="s">
        <v>3250</v>
      </c>
      <c r="B1144" t="s">
        <v>3251</v>
      </c>
      <c r="C1144">
        <v>2707560000</v>
      </c>
      <c r="D1144">
        <v>6.3</v>
      </c>
      <c r="E1144">
        <v>1.13</v>
      </c>
      <c r="F1144">
        <v>54.34</v>
      </c>
      <c r="G1144">
        <v>61.77</v>
      </c>
    </row>
    <row r="1145" spans="1:7">
      <c r="A1145" t="s">
        <v>353</v>
      </c>
      <c r="B1145" t="s">
        <v>354</v>
      </c>
      <c r="C1145">
        <v>979734873.56</v>
      </c>
      <c r="D1145">
        <v>14.32</v>
      </c>
      <c r="E1145">
        <v>0</v>
      </c>
      <c r="F1145">
        <v>20.28</v>
      </c>
      <c r="G1145">
        <v>34.6</v>
      </c>
    </row>
    <row r="1146" spans="1:7">
      <c r="A1146" t="s">
        <v>3252</v>
      </c>
      <c r="B1146" t="s">
        <v>3253</v>
      </c>
      <c r="C1146">
        <v>2211825065.6</v>
      </c>
      <c r="D1146">
        <v>6.42</v>
      </c>
      <c r="E1146">
        <v>0</v>
      </c>
      <c r="F1146">
        <v>19.76</v>
      </c>
      <c r="G1146">
        <v>26.18</v>
      </c>
    </row>
    <row r="1147" spans="1:7">
      <c r="A1147" t="s">
        <v>651</v>
      </c>
      <c r="B1147" t="s">
        <v>652</v>
      </c>
      <c r="C1147">
        <v>2306955000</v>
      </c>
      <c r="D1147">
        <v>28.28</v>
      </c>
      <c r="E1147">
        <v>2.43</v>
      </c>
      <c r="F1147">
        <v>40.76</v>
      </c>
      <c r="G1147">
        <v>71.47</v>
      </c>
    </row>
    <row r="1148" spans="1:7">
      <c r="A1148" t="s">
        <v>3254</v>
      </c>
      <c r="B1148" t="s">
        <v>3255</v>
      </c>
      <c r="C1148">
        <v>2172250304</v>
      </c>
      <c r="D1148">
        <v>0.65</v>
      </c>
      <c r="E1148">
        <v>3.05</v>
      </c>
      <c r="F1148">
        <v>30.44</v>
      </c>
      <c r="G1148">
        <v>34.14</v>
      </c>
    </row>
    <row r="1149" spans="1:7">
      <c r="A1149" t="s">
        <v>1979</v>
      </c>
      <c r="B1149" t="s">
        <v>1980</v>
      </c>
      <c r="C1149">
        <v>1569764548</v>
      </c>
      <c r="D1149">
        <v>0.23</v>
      </c>
      <c r="E1149">
        <v>0</v>
      </c>
      <c r="F1149">
        <v>18.79</v>
      </c>
      <c r="G1149">
        <v>19.02</v>
      </c>
    </row>
    <row r="1150" spans="1:7">
      <c r="A1150" t="s">
        <v>1589</v>
      </c>
      <c r="B1150" t="s">
        <v>1590</v>
      </c>
      <c r="C1150">
        <v>2213440424.6</v>
      </c>
      <c r="D1150">
        <v>55.63</v>
      </c>
      <c r="E1150">
        <v>0</v>
      </c>
      <c r="F1150">
        <v>17.73</v>
      </c>
      <c r="G1150">
        <v>73.36</v>
      </c>
    </row>
    <row r="1151" spans="1:7">
      <c r="A1151" t="s">
        <v>3256</v>
      </c>
      <c r="B1151" t="s">
        <v>3257</v>
      </c>
      <c r="C1151">
        <v>2709504000</v>
      </c>
      <c r="D1151">
        <v>0</v>
      </c>
      <c r="E1151">
        <v>0</v>
      </c>
      <c r="F1151">
        <v>75.56</v>
      </c>
      <c r="G1151">
        <v>75.56</v>
      </c>
    </row>
    <row r="1152" spans="1:7">
      <c r="A1152" t="s">
        <v>1279</v>
      </c>
      <c r="B1152" t="s">
        <v>1280</v>
      </c>
      <c r="C1152">
        <v>2137968165</v>
      </c>
      <c r="D1152">
        <v>47.84</v>
      </c>
      <c r="E1152">
        <v>1.18</v>
      </c>
      <c r="F1152">
        <v>22.63</v>
      </c>
      <c r="G1152">
        <v>71.65</v>
      </c>
    </row>
    <row r="1153" spans="1:7">
      <c r="A1153" t="s">
        <v>3258</v>
      </c>
      <c r="B1153" t="s">
        <v>3259</v>
      </c>
      <c r="C1153">
        <v>2038233926.25</v>
      </c>
      <c r="D1153">
        <v>15.46</v>
      </c>
      <c r="E1153">
        <v>0.71</v>
      </c>
      <c r="F1153">
        <v>14.59</v>
      </c>
      <c r="G1153">
        <v>30.76</v>
      </c>
    </row>
    <row r="1154" spans="1:7">
      <c r="A1154" t="s">
        <v>1337</v>
      </c>
      <c r="B1154" t="s">
        <v>1338</v>
      </c>
      <c r="C1154">
        <v>1381991432.73</v>
      </c>
      <c r="D1154">
        <v>52.26</v>
      </c>
      <c r="E1154">
        <v>0</v>
      </c>
      <c r="F1154">
        <v>13.58</v>
      </c>
      <c r="G1154">
        <v>65.84</v>
      </c>
    </row>
    <row r="1155" spans="1:7">
      <c r="A1155" t="s">
        <v>1443</v>
      </c>
      <c r="B1155" t="s">
        <v>1444</v>
      </c>
      <c r="C1155">
        <v>1391451716.72</v>
      </c>
      <c r="D1155">
        <v>23.05</v>
      </c>
      <c r="E1155">
        <v>0</v>
      </c>
      <c r="F1155">
        <v>7.71</v>
      </c>
      <c r="G1155">
        <v>30.76</v>
      </c>
    </row>
    <row r="1156" spans="1:7">
      <c r="A1156" t="s">
        <v>3260</v>
      </c>
      <c r="B1156" t="s">
        <v>3261</v>
      </c>
      <c r="C1156">
        <v>1820861620.83</v>
      </c>
      <c r="D1156">
        <v>9.14</v>
      </c>
      <c r="E1156">
        <v>3.79</v>
      </c>
      <c r="F1156">
        <v>35.16</v>
      </c>
      <c r="G1156">
        <v>48.09</v>
      </c>
    </row>
    <row r="1157" spans="1:7">
      <c r="A1157" t="s">
        <v>665</v>
      </c>
      <c r="B1157" t="s">
        <v>666</v>
      </c>
      <c r="C1157">
        <v>1820720000</v>
      </c>
      <c r="D1157">
        <v>4.93</v>
      </c>
      <c r="E1157">
        <v>6.04</v>
      </c>
      <c r="F1157">
        <v>43.14</v>
      </c>
      <c r="G1157">
        <v>54.11</v>
      </c>
    </row>
    <row r="1158" spans="1:7">
      <c r="A1158" t="s">
        <v>3262</v>
      </c>
      <c r="B1158" t="s">
        <v>3263</v>
      </c>
      <c r="C1158">
        <v>2134252275.12</v>
      </c>
      <c r="D1158">
        <v>11.03</v>
      </c>
      <c r="E1158">
        <v>2.6</v>
      </c>
      <c r="F1158">
        <v>54.35</v>
      </c>
      <c r="G1158">
        <v>67.98</v>
      </c>
    </row>
    <row r="1159" spans="1:7">
      <c r="A1159" t="s">
        <v>3264</v>
      </c>
      <c r="B1159" t="s">
        <v>3265</v>
      </c>
      <c r="C1159">
        <v>2511969689.46</v>
      </c>
      <c r="D1159">
        <v>21.68</v>
      </c>
      <c r="E1159">
        <v>22.52</v>
      </c>
      <c r="F1159">
        <v>3.61</v>
      </c>
      <c r="G1159">
        <v>47.81</v>
      </c>
    </row>
    <row r="1160" spans="1:7">
      <c r="A1160" t="s">
        <v>845</v>
      </c>
      <c r="B1160" t="s">
        <v>846</v>
      </c>
      <c r="C1160">
        <v>1914000000</v>
      </c>
      <c r="D1160">
        <v>1.5</v>
      </c>
      <c r="E1160">
        <v>5.74</v>
      </c>
      <c r="F1160">
        <v>50.3</v>
      </c>
      <c r="G1160">
        <v>57.54</v>
      </c>
    </row>
    <row r="1161" spans="1:7">
      <c r="A1161" t="s">
        <v>3266</v>
      </c>
      <c r="B1161" t="s">
        <v>3267</v>
      </c>
      <c r="C1161">
        <v>1347733305.5</v>
      </c>
      <c r="D1161">
        <v>43.83</v>
      </c>
      <c r="E1161">
        <v>0</v>
      </c>
      <c r="F1161">
        <v>7.56</v>
      </c>
      <c r="G1161">
        <v>51.39</v>
      </c>
    </row>
    <row r="1162" spans="1:7">
      <c r="A1162" t="s">
        <v>3268</v>
      </c>
      <c r="B1162" t="s">
        <v>3269</v>
      </c>
      <c r="C1162">
        <v>2771349321.6</v>
      </c>
      <c r="D1162">
        <v>39.61</v>
      </c>
      <c r="E1162">
        <v>2.38</v>
      </c>
      <c r="F1162">
        <v>27.08</v>
      </c>
      <c r="G1162">
        <v>69.07</v>
      </c>
    </row>
    <row r="1163" spans="1:7">
      <c r="A1163" t="s">
        <v>3270</v>
      </c>
      <c r="B1163" t="s">
        <v>3271</v>
      </c>
      <c r="C1163">
        <v>2407317380.16</v>
      </c>
      <c r="D1163">
        <v>0</v>
      </c>
      <c r="E1163">
        <v>2.91</v>
      </c>
      <c r="F1163">
        <v>58.47</v>
      </c>
      <c r="G1163">
        <v>61.38</v>
      </c>
    </row>
    <row r="1164" spans="1:7">
      <c r="A1164" t="s">
        <v>3272</v>
      </c>
      <c r="B1164" t="s">
        <v>3273</v>
      </c>
      <c r="C1164">
        <v>2510361920.43</v>
      </c>
      <c r="D1164">
        <v>27.91</v>
      </c>
      <c r="E1164">
        <v>0</v>
      </c>
      <c r="F1164">
        <v>20.31</v>
      </c>
      <c r="G1164">
        <v>48.22</v>
      </c>
    </row>
    <row r="1165" spans="1:7">
      <c r="A1165" t="s">
        <v>1905</v>
      </c>
      <c r="B1165" t="s">
        <v>1906</v>
      </c>
      <c r="C1165">
        <v>658476509.44</v>
      </c>
      <c r="D1165">
        <v>59.3614</v>
      </c>
      <c r="E1165">
        <v>0</v>
      </c>
      <c r="F1165">
        <v>15.5996</v>
      </c>
      <c r="G1165">
        <v>74.961</v>
      </c>
    </row>
    <row r="1166" spans="1:7">
      <c r="A1166" t="s">
        <v>3274</v>
      </c>
      <c r="B1166" t="s">
        <v>3275</v>
      </c>
      <c r="C1166">
        <v>1122000000</v>
      </c>
      <c r="D1166">
        <v>14.23</v>
      </c>
      <c r="E1166">
        <v>49.8</v>
      </c>
      <c r="F1166">
        <v>1.09</v>
      </c>
      <c r="G1166">
        <v>65.12</v>
      </c>
    </row>
    <row r="1167" spans="1:7">
      <c r="A1167" t="s">
        <v>1545</v>
      </c>
      <c r="B1167" t="s">
        <v>1546</v>
      </c>
      <c r="C1167">
        <v>2002032194.64</v>
      </c>
      <c r="D1167">
        <v>27.25</v>
      </c>
      <c r="E1167">
        <v>4.78</v>
      </c>
      <c r="F1167">
        <v>1.5</v>
      </c>
      <c r="G1167">
        <v>33.53</v>
      </c>
    </row>
    <row r="1168" spans="1:7">
      <c r="A1168" t="s">
        <v>3276</v>
      </c>
      <c r="B1168" t="s">
        <v>3277</v>
      </c>
      <c r="C1168">
        <v>2149148840</v>
      </c>
      <c r="D1168">
        <v>13.21</v>
      </c>
      <c r="E1168">
        <v>0</v>
      </c>
      <c r="F1168">
        <v>26.74</v>
      </c>
      <c r="G1168">
        <v>39.95</v>
      </c>
    </row>
    <row r="1169" spans="1:7">
      <c r="A1169" t="s">
        <v>3278</v>
      </c>
      <c r="B1169" t="s">
        <v>3279</v>
      </c>
      <c r="C1169">
        <v>2018500000</v>
      </c>
      <c r="D1169">
        <v>39.88</v>
      </c>
      <c r="E1169">
        <v>0</v>
      </c>
      <c r="F1169">
        <v>3.33</v>
      </c>
      <c r="G1169">
        <v>43.21</v>
      </c>
    </row>
    <row r="1170" spans="1:7">
      <c r="A1170" t="s">
        <v>3280</v>
      </c>
      <c r="B1170" t="s">
        <v>3281</v>
      </c>
      <c r="C1170">
        <v>2934057632.39</v>
      </c>
      <c r="D1170">
        <v>0</v>
      </c>
      <c r="E1170">
        <v>15.3</v>
      </c>
      <c r="F1170">
        <v>12.66</v>
      </c>
      <c r="G1170">
        <v>27.96</v>
      </c>
    </row>
    <row r="1171" spans="1:7">
      <c r="A1171" t="s">
        <v>1059</v>
      </c>
      <c r="B1171" t="s">
        <v>1060</v>
      </c>
      <c r="C1171">
        <v>2113335193.98</v>
      </c>
      <c r="D1171">
        <v>0</v>
      </c>
      <c r="E1171">
        <v>1.49</v>
      </c>
      <c r="F1171">
        <v>45.56</v>
      </c>
      <c r="G1171">
        <v>47.05</v>
      </c>
    </row>
    <row r="1172" spans="1:7">
      <c r="A1172" t="s">
        <v>3282</v>
      </c>
      <c r="B1172" t="s">
        <v>3283</v>
      </c>
      <c r="C1172">
        <v>2023205840</v>
      </c>
      <c r="D1172">
        <v>39.53</v>
      </c>
      <c r="E1172">
        <v>0</v>
      </c>
      <c r="F1172">
        <v>7.43</v>
      </c>
      <c r="G1172">
        <v>46.96</v>
      </c>
    </row>
    <row r="1173" spans="1:7">
      <c r="A1173" t="s">
        <v>697</v>
      </c>
      <c r="B1173" t="s">
        <v>698</v>
      </c>
      <c r="C1173">
        <v>2200836363.04</v>
      </c>
      <c r="D1173">
        <v>14.78</v>
      </c>
      <c r="E1173">
        <v>0</v>
      </c>
      <c r="F1173">
        <v>32.48</v>
      </c>
      <c r="G1173">
        <v>47.26</v>
      </c>
    </row>
    <row r="1174" spans="1:7">
      <c r="A1174" t="s">
        <v>1349</v>
      </c>
      <c r="B1174" t="s">
        <v>1350</v>
      </c>
      <c r="C1174">
        <v>1152000000</v>
      </c>
      <c r="D1174">
        <v>21.88</v>
      </c>
      <c r="E1174">
        <v>1.54</v>
      </c>
      <c r="F1174">
        <v>10.38</v>
      </c>
      <c r="G1174">
        <v>33.8</v>
      </c>
    </row>
    <row r="1175" spans="1:7">
      <c r="A1175" t="s">
        <v>1579</v>
      </c>
      <c r="B1175" t="s">
        <v>1580</v>
      </c>
      <c r="C1175">
        <v>1559155000</v>
      </c>
      <c r="D1175">
        <v>0.29</v>
      </c>
      <c r="E1175">
        <v>0</v>
      </c>
      <c r="F1175">
        <v>74.01</v>
      </c>
      <c r="G1175">
        <v>74.3</v>
      </c>
    </row>
    <row r="1176" spans="1:7">
      <c r="A1176" t="s">
        <v>1381</v>
      </c>
      <c r="B1176" t="s">
        <v>1382</v>
      </c>
      <c r="C1176">
        <v>743315893.26</v>
      </c>
      <c r="D1176">
        <v>0.72</v>
      </c>
      <c r="E1176">
        <v>0</v>
      </c>
      <c r="F1176">
        <v>60.68</v>
      </c>
      <c r="G1176">
        <v>61.4</v>
      </c>
    </row>
    <row r="1177" spans="1:7">
      <c r="A1177" t="s">
        <v>413</v>
      </c>
      <c r="B1177" t="s">
        <v>414</v>
      </c>
      <c r="C1177">
        <v>792110340</v>
      </c>
      <c r="D1177">
        <v>0</v>
      </c>
      <c r="E1177">
        <v>1.21</v>
      </c>
      <c r="F1177">
        <v>77.01</v>
      </c>
      <c r="G1177">
        <v>78.22</v>
      </c>
    </row>
    <row r="1178" spans="1:7">
      <c r="A1178" t="s">
        <v>1779</v>
      </c>
      <c r="B1178" t="s">
        <v>1780</v>
      </c>
      <c r="C1178">
        <v>1160021000</v>
      </c>
      <c r="D1178">
        <v>30.01</v>
      </c>
      <c r="E1178">
        <v>1.99</v>
      </c>
      <c r="F1178">
        <v>8.2</v>
      </c>
      <c r="G1178">
        <v>40.2</v>
      </c>
    </row>
    <row r="1179" spans="1:7">
      <c r="A1179" t="s">
        <v>1277</v>
      </c>
      <c r="B1179" t="s">
        <v>1278</v>
      </c>
      <c r="C1179">
        <v>1036857600</v>
      </c>
      <c r="D1179">
        <v>30.92</v>
      </c>
      <c r="E1179">
        <v>0</v>
      </c>
      <c r="F1179">
        <v>21.06</v>
      </c>
      <c r="G1179">
        <v>51.98</v>
      </c>
    </row>
    <row r="1180" spans="1:7">
      <c r="A1180" t="s">
        <v>3284</v>
      </c>
      <c r="B1180" t="s">
        <v>3285</v>
      </c>
      <c r="C1180">
        <v>2453440000</v>
      </c>
      <c r="D1180">
        <v>0</v>
      </c>
      <c r="E1180">
        <v>0</v>
      </c>
      <c r="F1180">
        <v>66.77</v>
      </c>
      <c r="G1180">
        <v>66.77</v>
      </c>
    </row>
    <row r="1181" spans="1:7">
      <c r="A1181" t="s">
        <v>1789</v>
      </c>
      <c r="B1181" t="s">
        <v>1790</v>
      </c>
      <c r="C1181">
        <v>759873000</v>
      </c>
      <c r="D1181">
        <v>0</v>
      </c>
      <c r="E1181">
        <v>0</v>
      </c>
      <c r="F1181">
        <v>70.21</v>
      </c>
      <c r="G1181">
        <v>70.21</v>
      </c>
    </row>
    <row r="1182" spans="1:7">
      <c r="A1182" t="s">
        <v>27</v>
      </c>
      <c r="B1182" t="s">
        <v>28</v>
      </c>
      <c r="C1182">
        <v>1662721630.75</v>
      </c>
      <c r="D1182">
        <v>0</v>
      </c>
      <c r="E1182">
        <v>3.37</v>
      </c>
      <c r="F1182">
        <v>67.18</v>
      </c>
      <c r="G1182">
        <v>70.55</v>
      </c>
    </row>
    <row r="1183" spans="1:7">
      <c r="A1183" t="s">
        <v>1581</v>
      </c>
      <c r="B1183" t="s">
        <v>1582</v>
      </c>
      <c r="C1183">
        <v>1857314257.92</v>
      </c>
      <c r="D1183">
        <v>32.8</v>
      </c>
      <c r="E1183">
        <v>0</v>
      </c>
      <c r="F1183">
        <v>5.21</v>
      </c>
      <c r="G1183">
        <v>38.01</v>
      </c>
    </row>
    <row r="1184" spans="1:7">
      <c r="A1184" t="s">
        <v>1047</v>
      </c>
      <c r="B1184" t="s">
        <v>1048</v>
      </c>
      <c r="C1184">
        <v>999589520</v>
      </c>
      <c r="D1184">
        <v>9.8936</v>
      </c>
      <c r="E1184">
        <v>0</v>
      </c>
      <c r="F1184">
        <v>87.9086</v>
      </c>
      <c r="G1184">
        <v>97.8022</v>
      </c>
    </row>
    <row r="1185" spans="1:7">
      <c r="A1185" t="s">
        <v>1043</v>
      </c>
      <c r="B1185" t="s">
        <v>1044</v>
      </c>
      <c r="C1185">
        <v>2185442072.1</v>
      </c>
      <c r="D1185">
        <v>38.41</v>
      </c>
      <c r="E1185">
        <v>0</v>
      </c>
      <c r="F1185">
        <v>29.39</v>
      </c>
      <c r="G1185">
        <v>67.8</v>
      </c>
    </row>
    <row r="1186" spans="1:7">
      <c r="A1186" t="s">
        <v>1917</v>
      </c>
      <c r="B1186" t="s">
        <v>1918</v>
      </c>
      <c r="C1186">
        <v>1974622220.94</v>
      </c>
      <c r="D1186">
        <v>30.88</v>
      </c>
      <c r="E1186">
        <v>0.41</v>
      </c>
      <c r="F1186">
        <v>12.29</v>
      </c>
      <c r="G1186">
        <v>43.58</v>
      </c>
    </row>
    <row r="1187" spans="1:7">
      <c r="A1187" t="s">
        <v>173</v>
      </c>
      <c r="B1187" t="s">
        <v>174</v>
      </c>
      <c r="C1187">
        <v>879273885.07</v>
      </c>
      <c r="D1187">
        <v>32.46</v>
      </c>
      <c r="E1187">
        <v>9.38</v>
      </c>
      <c r="F1187">
        <v>15.03</v>
      </c>
      <c r="G1187">
        <v>56.87</v>
      </c>
    </row>
    <row r="1188" spans="1:7">
      <c r="A1188" t="s">
        <v>3286</v>
      </c>
      <c r="B1188" t="s">
        <v>3287</v>
      </c>
      <c r="C1188">
        <v>1941636180.06</v>
      </c>
      <c r="D1188">
        <v>25.58</v>
      </c>
      <c r="E1188">
        <v>0</v>
      </c>
      <c r="F1188">
        <v>19.52</v>
      </c>
      <c r="G1188">
        <v>45.1</v>
      </c>
    </row>
    <row r="1189" spans="1:7">
      <c r="A1189" t="s">
        <v>1769</v>
      </c>
      <c r="B1189" t="s">
        <v>1770</v>
      </c>
      <c r="C1189">
        <v>1693270045.74</v>
      </c>
      <c r="D1189">
        <v>1.92</v>
      </c>
      <c r="E1189">
        <v>0.31</v>
      </c>
      <c r="F1189">
        <v>23.15</v>
      </c>
      <c r="G1189">
        <v>25.38</v>
      </c>
    </row>
    <row r="1190" spans="1:7">
      <c r="A1190" t="s">
        <v>1157</v>
      </c>
      <c r="B1190" t="s">
        <v>1158</v>
      </c>
      <c r="C1190">
        <v>459996712</v>
      </c>
      <c r="D1190">
        <v>49.4158</v>
      </c>
      <c r="E1190">
        <v>0.777</v>
      </c>
      <c r="F1190">
        <v>23.9496</v>
      </c>
      <c r="G1190">
        <v>74.1424</v>
      </c>
    </row>
    <row r="1191" spans="1:7">
      <c r="A1191" t="s">
        <v>3288</v>
      </c>
      <c r="B1191" t="s">
        <v>3289</v>
      </c>
      <c r="C1191">
        <v>2661129744.1</v>
      </c>
      <c r="D1191">
        <v>0.58</v>
      </c>
      <c r="E1191">
        <v>0.39</v>
      </c>
      <c r="F1191">
        <v>52.22</v>
      </c>
      <c r="G1191">
        <v>53.19</v>
      </c>
    </row>
    <row r="1192" spans="1:7">
      <c r="A1192" t="s">
        <v>871</v>
      </c>
      <c r="B1192" t="s">
        <v>872</v>
      </c>
      <c r="C1192">
        <v>2025423792</v>
      </c>
      <c r="D1192">
        <v>0.76</v>
      </c>
      <c r="E1192">
        <v>0</v>
      </c>
      <c r="F1192">
        <v>48.56</v>
      </c>
      <c r="G1192">
        <v>49.32</v>
      </c>
    </row>
    <row r="1193" spans="1:7">
      <c r="A1193" t="s">
        <v>3290</v>
      </c>
      <c r="B1193" t="s">
        <v>3291</v>
      </c>
      <c r="C1193">
        <v>2476571796</v>
      </c>
      <c r="D1193">
        <v>25.81</v>
      </c>
      <c r="E1193">
        <v>6.71</v>
      </c>
      <c r="F1193">
        <v>18.91</v>
      </c>
      <c r="G1193">
        <v>51.43</v>
      </c>
    </row>
    <row r="1194" spans="1:7">
      <c r="A1194" t="s">
        <v>1595</v>
      </c>
      <c r="B1194" t="s">
        <v>1596</v>
      </c>
      <c r="C1194">
        <v>938182500</v>
      </c>
      <c r="D1194">
        <v>3.04</v>
      </c>
      <c r="E1194">
        <v>0</v>
      </c>
      <c r="F1194">
        <v>72.18</v>
      </c>
      <c r="G1194">
        <v>75.22</v>
      </c>
    </row>
    <row r="1195" spans="1:7">
      <c r="A1195" t="s">
        <v>589</v>
      </c>
      <c r="B1195" t="s">
        <v>590</v>
      </c>
      <c r="C1195">
        <v>2559748800</v>
      </c>
      <c r="D1195">
        <v>3.69</v>
      </c>
      <c r="E1195">
        <v>14.04</v>
      </c>
      <c r="F1195">
        <v>47.13</v>
      </c>
      <c r="G1195">
        <v>64.86</v>
      </c>
    </row>
    <row r="1196" spans="1:7">
      <c r="A1196" t="s">
        <v>1195</v>
      </c>
      <c r="B1196" t="s">
        <v>1196</v>
      </c>
      <c r="C1196">
        <v>1359992339.28</v>
      </c>
      <c r="D1196">
        <v>29.95</v>
      </c>
      <c r="E1196">
        <v>0</v>
      </c>
      <c r="F1196">
        <v>31.01</v>
      </c>
      <c r="G1196">
        <v>60.96</v>
      </c>
    </row>
    <row r="1197" spans="1:7">
      <c r="A1197" t="s">
        <v>3292</v>
      </c>
      <c r="B1197" t="s">
        <v>3293</v>
      </c>
      <c r="C1197">
        <v>2598967420.71</v>
      </c>
      <c r="D1197">
        <v>41.84</v>
      </c>
      <c r="E1197">
        <v>8.18</v>
      </c>
      <c r="F1197">
        <v>12.9</v>
      </c>
      <c r="G1197">
        <v>62.92</v>
      </c>
    </row>
    <row r="1198" spans="1:7">
      <c r="A1198" t="s">
        <v>21</v>
      </c>
      <c r="B1198" t="s">
        <v>22</v>
      </c>
      <c r="C1198">
        <v>1685718000</v>
      </c>
      <c r="D1198">
        <v>7.43</v>
      </c>
      <c r="E1198">
        <v>0</v>
      </c>
      <c r="F1198">
        <v>56.33</v>
      </c>
      <c r="G1198">
        <v>63.76</v>
      </c>
    </row>
    <row r="1199" spans="1:7">
      <c r="A1199" t="s">
        <v>1479</v>
      </c>
      <c r="B1199" t="s">
        <v>1480</v>
      </c>
      <c r="C1199">
        <v>532692629.16</v>
      </c>
      <c r="D1199">
        <v>23.77</v>
      </c>
      <c r="E1199">
        <v>0</v>
      </c>
      <c r="F1199">
        <v>8.49</v>
      </c>
      <c r="G1199">
        <v>32.26</v>
      </c>
    </row>
    <row r="1200" spans="1:7">
      <c r="A1200" t="s">
        <v>981</v>
      </c>
      <c r="B1200" t="s">
        <v>982</v>
      </c>
      <c r="C1200">
        <v>611980500</v>
      </c>
      <c r="D1200">
        <v>2.05</v>
      </c>
      <c r="E1200">
        <v>0</v>
      </c>
      <c r="F1200">
        <v>64.51</v>
      </c>
      <c r="G1200">
        <v>66.56</v>
      </c>
    </row>
    <row r="1201" spans="1:7">
      <c r="A1201" t="s">
        <v>3294</v>
      </c>
      <c r="B1201" t="s">
        <v>3295</v>
      </c>
      <c r="C1201">
        <v>2348937600</v>
      </c>
      <c r="D1201">
        <v>0</v>
      </c>
      <c r="E1201">
        <v>11.03</v>
      </c>
      <c r="F1201">
        <v>64.78</v>
      </c>
      <c r="G1201">
        <v>75.81</v>
      </c>
    </row>
    <row r="1202" spans="1:7">
      <c r="A1202" t="s">
        <v>3296</v>
      </c>
      <c r="B1202" t="s">
        <v>3297</v>
      </c>
      <c r="C1202">
        <v>2153056000</v>
      </c>
      <c r="D1202">
        <v>16.36</v>
      </c>
      <c r="E1202">
        <v>3.09</v>
      </c>
      <c r="F1202">
        <v>40.84</v>
      </c>
      <c r="G1202">
        <v>60.29</v>
      </c>
    </row>
    <row r="1203" spans="1:7">
      <c r="A1203" t="s">
        <v>3298</v>
      </c>
      <c r="B1203" t="s">
        <v>3299</v>
      </c>
      <c r="C1203">
        <v>1195412253.5</v>
      </c>
      <c r="D1203">
        <v>29.66</v>
      </c>
      <c r="E1203">
        <v>0</v>
      </c>
      <c r="F1203">
        <v>5.16</v>
      </c>
      <c r="G1203">
        <v>34.82</v>
      </c>
    </row>
    <row r="1204" spans="1:7">
      <c r="A1204" t="s">
        <v>261</v>
      </c>
      <c r="B1204" t="s">
        <v>262</v>
      </c>
      <c r="C1204">
        <v>2257535706</v>
      </c>
      <c r="D1204">
        <v>21.8</v>
      </c>
      <c r="E1204">
        <v>20.26</v>
      </c>
      <c r="F1204">
        <v>30.68</v>
      </c>
      <c r="G1204">
        <v>72.74</v>
      </c>
    </row>
    <row r="1205" spans="1:7">
      <c r="A1205" t="s">
        <v>1109</v>
      </c>
      <c r="B1205" t="s">
        <v>1110</v>
      </c>
      <c r="C1205">
        <v>2211840000</v>
      </c>
      <c r="D1205">
        <v>4.63</v>
      </c>
      <c r="E1205">
        <v>0</v>
      </c>
      <c r="F1205">
        <v>72.61</v>
      </c>
      <c r="G1205">
        <v>77.24</v>
      </c>
    </row>
    <row r="1206" spans="1:7">
      <c r="A1206" t="s">
        <v>111</v>
      </c>
      <c r="B1206" t="s">
        <v>112</v>
      </c>
      <c r="C1206">
        <v>529048800</v>
      </c>
      <c r="D1206">
        <v>13.41</v>
      </c>
      <c r="E1206">
        <v>1.69</v>
      </c>
      <c r="F1206">
        <v>52.95</v>
      </c>
      <c r="G1206">
        <v>68.05</v>
      </c>
    </row>
    <row r="1207" spans="1:7">
      <c r="A1207" t="s">
        <v>875</v>
      </c>
      <c r="B1207" t="s">
        <v>876</v>
      </c>
      <c r="C1207">
        <v>532997130</v>
      </c>
      <c r="D1207">
        <v>0</v>
      </c>
      <c r="E1207">
        <v>1.3404</v>
      </c>
      <c r="F1207">
        <v>72.0974</v>
      </c>
      <c r="G1207">
        <v>73.4378</v>
      </c>
    </row>
    <row r="1208" spans="1:7">
      <c r="A1208" t="s">
        <v>885</v>
      </c>
      <c r="B1208" t="s">
        <v>886</v>
      </c>
      <c r="C1208">
        <v>778176000</v>
      </c>
      <c r="D1208">
        <v>1.1923</v>
      </c>
      <c r="E1208">
        <v>2.8529</v>
      </c>
      <c r="F1208">
        <v>55.91</v>
      </c>
      <c r="G1208">
        <v>59.9552</v>
      </c>
    </row>
    <row r="1209" spans="1:7">
      <c r="A1209" t="s">
        <v>3300</v>
      </c>
      <c r="B1209" t="s">
        <v>3301</v>
      </c>
      <c r="C1209">
        <v>2779659676.8</v>
      </c>
      <c r="D1209">
        <v>23.95</v>
      </c>
      <c r="E1209">
        <v>5.51</v>
      </c>
      <c r="F1209">
        <v>1.58</v>
      </c>
      <c r="G1209">
        <v>31.04</v>
      </c>
    </row>
    <row r="1210" spans="1:7">
      <c r="A1210" t="s">
        <v>3302</v>
      </c>
      <c r="B1210" t="s">
        <v>3303</v>
      </c>
      <c r="C1210">
        <v>2947414395.96</v>
      </c>
      <c r="D1210">
        <v>0.85</v>
      </c>
      <c r="E1210">
        <v>2.35</v>
      </c>
      <c r="F1210">
        <v>43.04</v>
      </c>
      <c r="G1210">
        <v>46.24</v>
      </c>
    </row>
    <row r="1211" spans="1:7">
      <c r="A1211" t="s">
        <v>1471</v>
      </c>
      <c r="B1211" t="s">
        <v>1472</v>
      </c>
      <c r="C1211">
        <v>1776755500</v>
      </c>
      <c r="D1211">
        <v>0.19</v>
      </c>
      <c r="E1211">
        <v>0</v>
      </c>
      <c r="F1211">
        <v>76.08</v>
      </c>
      <c r="G1211">
        <v>76.27</v>
      </c>
    </row>
    <row r="1212" spans="1:7">
      <c r="A1212" t="s">
        <v>3304</v>
      </c>
      <c r="B1212" t="s">
        <v>3305</v>
      </c>
      <c r="C1212">
        <v>2140160000</v>
      </c>
      <c r="D1212">
        <v>0</v>
      </c>
      <c r="E1212">
        <v>0</v>
      </c>
      <c r="F1212">
        <v>47.84</v>
      </c>
      <c r="G1212">
        <v>47.84</v>
      </c>
    </row>
    <row r="1213" spans="1:7">
      <c r="A1213" t="s">
        <v>1811</v>
      </c>
      <c r="B1213" t="s">
        <v>1812</v>
      </c>
      <c r="C1213">
        <v>1777205500</v>
      </c>
      <c r="D1213">
        <v>0.13</v>
      </c>
      <c r="E1213">
        <v>0</v>
      </c>
      <c r="F1213">
        <v>55.55</v>
      </c>
      <c r="G1213">
        <v>55.68</v>
      </c>
    </row>
    <row r="1214" spans="1:7">
      <c r="A1214" t="s">
        <v>747</v>
      </c>
      <c r="B1214" t="s">
        <v>748</v>
      </c>
      <c r="C1214">
        <v>2012400000</v>
      </c>
      <c r="D1214">
        <v>0</v>
      </c>
      <c r="E1214">
        <v>0</v>
      </c>
      <c r="F1214">
        <v>73.82</v>
      </c>
      <c r="G1214">
        <v>73.82</v>
      </c>
    </row>
    <row r="1215" spans="1:7">
      <c r="A1215" t="s">
        <v>3306</v>
      </c>
      <c r="B1215" t="s">
        <v>3307</v>
      </c>
      <c r="C1215">
        <v>2511168000</v>
      </c>
      <c r="D1215">
        <v>13.5</v>
      </c>
      <c r="E1215">
        <v>0.11</v>
      </c>
      <c r="F1215">
        <v>62.52</v>
      </c>
      <c r="G1215">
        <v>76.13</v>
      </c>
    </row>
    <row r="1216" spans="1:7">
      <c r="A1216" t="s">
        <v>3308</v>
      </c>
      <c r="B1216" t="s">
        <v>3309</v>
      </c>
      <c r="C1216">
        <v>2548560000</v>
      </c>
      <c r="D1216">
        <v>7.23</v>
      </c>
      <c r="E1216">
        <v>0</v>
      </c>
      <c r="F1216">
        <v>71</v>
      </c>
      <c r="G1216">
        <v>78.23</v>
      </c>
    </row>
    <row r="1217" spans="1:7">
      <c r="A1217" t="s">
        <v>3310</v>
      </c>
      <c r="B1217" t="s">
        <v>3311</v>
      </c>
      <c r="C1217">
        <v>2640664178.24</v>
      </c>
      <c r="D1217">
        <v>0</v>
      </c>
      <c r="E1217">
        <v>0</v>
      </c>
      <c r="F1217">
        <v>46.96</v>
      </c>
      <c r="G1217">
        <v>46.96</v>
      </c>
    </row>
    <row r="1218" spans="1:7">
      <c r="A1218" t="s">
        <v>1413</v>
      </c>
      <c r="B1218" t="s">
        <v>1414</v>
      </c>
      <c r="C1218">
        <v>1291163328</v>
      </c>
      <c r="D1218">
        <v>1.15</v>
      </c>
      <c r="E1218">
        <v>0</v>
      </c>
      <c r="F1218">
        <v>39.85</v>
      </c>
      <c r="G1218">
        <v>41</v>
      </c>
    </row>
    <row r="1219" spans="1:7">
      <c r="A1219" t="s">
        <v>1199</v>
      </c>
      <c r="B1219" t="s">
        <v>1200</v>
      </c>
      <c r="C1219">
        <v>1623160000</v>
      </c>
      <c r="D1219">
        <v>7.35</v>
      </c>
      <c r="E1219">
        <v>0</v>
      </c>
      <c r="F1219">
        <v>70.45</v>
      </c>
      <c r="G1219">
        <v>77.8</v>
      </c>
    </row>
    <row r="1220" spans="1:7">
      <c r="A1220" t="s">
        <v>1329</v>
      </c>
      <c r="B1220" t="s">
        <v>1330</v>
      </c>
      <c r="C1220">
        <v>1717297650.3</v>
      </c>
      <c r="D1220">
        <v>0</v>
      </c>
      <c r="E1220">
        <v>0.66</v>
      </c>
      <c r="F1220">
        <v>60.17</v>
      </c>
      <c r="G1220">
        <v>60.83</v>
      </c>
    </row>
    <row r="1221" spans="1:7">
      <c r="A1221" t="s">
        <v>521</v>
      </c>
      <c r="B1221" t="s">
        <v>522</v>
      </c>
      <c r="C1221">
        <v>1312065600</v>
      </c>
      <c r="D1221">
        <v>0.7</v>
      </c>
      <c r="E1221">
        <v>0</v>
      </c>
      <c r="F1221">
        <v>72.54</v>
      </c>
      <c r="G1221">
        <v>73.24</v>
      </c>
    </row>
    <row r="1222" spans="1:7">
      <c r="A1222" t="s">
        <v>433</v>
      </c>
      <c r="B1222" t="s">
        <v>434</v>
      </c>
      <c r="C1222">
        <v>2855087036.25</v>
      </c>
      <c r="D1222">
        <v>7.01</v>
      </c>
      <c r="E1222">
        <v>0.59</v>
      </c>
      <c r="F1222">
        <v>46.2</v>
      </c>
      <c r="G1222">
        <v>53.8</v>
      </c>
    </row>
    <row r="1223" spans="1:7">
      <c r="A1223" t="s">
        <v>3312</v>
      </c>
      <c r="B1223" t="s">
        <v>3313</v>
      </c>
      <c r="C1223">
        <v>2773172145.86</v>
      </c>
      <c r="D1223">
        <v>1.36</v>
      </c>
      <c r="E1223">
        <v>12.95</v>
      </c>
      <c r="F1223">
        <v>46.09</v>
      </c>
      <c r="G1223">
        <v>60.4</v>
      </c>
    </row>
    <row r="1224" spans="1:7">
      <c r="A1224" t="s">
        <v>3314</v>
      </c>
      <c r="B1224" t="s">
        <v>3315</v>
      </c>
      <c r="C1224">
        <v>1689937368</v>
      </c>
      <c r="D1224">
        <v>35.98</v>
      </c>
      <c r="E1224">
        <v>2.18</v>
      </c>
      <c r="F1224">
        <v>29.89</v>
      </c>
      <c r="G1224">
        <v>68.05</v>
      </c>
    </row>
    <row r="1225" spans="1:7">
      <c r="A1225" t="s">
        <v>1431</v>
      </c>
      <c r="B1225" t="s">
        <v>1432</v>
      </c>
      <c r="C1225">
        <v>2198474208</v>
      </c>
      <c r="D1225">
        <v>0</v>
      </c>
      <c r="E1225">
        <v>1.21</v>
      </c>
      <c r="F1225">
        <v>46.61</v>
      </c>
      <c r="G1225">
        <v>47.82</v>
      </c>
    </row>
    <row r="1226" spans="1:7">
      <c r="A1226" t="s">
        <v>627</v>
      </c>
      <c r="B1226" t="s">
        <v>628</v>
      </c>
      <c r="C1226">
        <v>1090910660</v>
      </c>
      <c r="D1226">
        <v>7.43</v>
      </c>
      <c r="E1226">
        <v>0</v>
      </c>
      <c r="F1226">
        <v>45.02</v>
      </c>
      <c r="G1226">
        <v>52.45</v>
      </c>
    </row>
    <row r="1227" spans="1:7">
      <c r="A1227" t="s">
        <v>3316</v>
      </c>
      <c r="B1227" t="s">
        <v>3317</v>
      </c>
      <c r="C1227">
        <v>1265702184.24</v>
      </c>
      <c r="D1227">
        <v>0</v>
      </c>
      <c r="E1227">
        <v>11.28</v>
      </c>
      <c r="F1227">
        <v>20.26</v>
      </c>
      <c r="G1227">
        <v>31.54</v>
      </c>
    </row>
    <row r="1228" spans="1:7">
      <c r="A1228" t="s">
        <v>3318</v>
      </c>
      <c r="B1228" t="s">
        <v>3319</v>
      </c>
      <c r="C1228">
        <v>2565537783.77</v>
      </c>
      <c r="D1228">
        <v>2.76</v>
      </c>
      <c r="E1228">
        <v>3.32</v>
      </c>
      <c r="F1228">
        <v>40.69</v>
      </c>
      <c r="G1228">
        <v>46.77</v>
      </c>
    </row>
    <row r="1229" spans="1:7">
      <c r="A1229" t="s">
        <v>3320</v>
      </c>
      <c r="B1229" t="s">
        <v>3321</v>
      </c>
      <c r="C1229">
        <v>2454030639.1</v>
      </c>
      <c r="D1229">
        <v>36.25</v>
      </c>
      <c r="E1229">
        <v>0.71</v>
      </c>
      <c r="F1229">
        <v>6.18</v>
      </c>
      <c r="G1229">
        <v>43.14</v>
      </c>
    </row>
    <row r="1230" spans="1:7">
      <c r="A1230" t="s">
        <v>113</v>
      </c>
      <c r="B1230" t="s">
        <v>114</v>
      </c>
      <c r="C1230">
        <v>763440762.56</v>
      </c>
      <c r="D1230">
        <v>4.53</v>
      </c>
      <c r="E1230">
        <v>2.09</v>
      </c>
      <c r="F1230">
        <v>74.6</v>
      </c>
      <c r="G1230">
        <v>81.22</v>
      </c>
    </row>
    <row r="1231" spans="1:7">
      <c r="A1231" t="s">
        <v>635</v>
      </c>
      <c r="B1231" t="s">
        <v>636</v>
      </c>
      <c r="C1231">
        <v>988049400</v>
      </c>
      <c r="D1231">
        <v>36.61</v>
      </c>
      <c r="E1231">
        <v>0</v>
      </c>
      <c r="F1231">
        <v>13.42</v>
      </c>
      <c r="G1231">
        <v>50.03</v>
      </c>
    </row>
    <row r="1232" spans="1:7">
      <c r="A1232" t="s">
        <v>3322</v>
      </c>
      <c r="B1232" t="s">
        <v>3323</v>
      </c>
      <c r="C1232">
        <v>2335656380.4</v>
      </c>
      <c r="D1232">
        <v>24.47</v>
      </c>
      <c r="E1232">
        <v>0</v>
      </c>
      <c r="F1232">
        <v>1.85</v>
      </c>
      <c r="G1232">
        <v>26.32</v>
      </c>
    </row>
    <row r="1233" spans="1:7">
      <c r="A1233" t="s">
        <v>1631</v>
      </c>
      <c r="B1233" t="s">
        <v>1632</v>
      </c>
      <c r="C1233">
        <v>1636319759.4</v>
      </c>
      <c r="D1233">
        <v>55.11</v>
      </c>
      <c r="E1233">
        <v>0</v>
      </c>
      <c r="F1233">
        <v>3.79</v>
      </c>
      <c r="G1233">
        <v>58.9</v>
      </c>
    </row>
    <row r="1234" spans="1:7">
      <c r="A1234" t="s">
        <v>3324</v>
      </c>
      <c r="B1234" t="s">
        <v>3325</v>
      </c>
      <c r="C1234">
        <v>2618000000</v>
      </c>
      <c r="D1234">
        <v>35.64</v>
      </c>
      <c r="E1234">
        <v>0</v>
      </c>
      <c r="F1234">
        <v>15.29</v>
      </c>
      <c r="G1234">
        <v>50.93</v>
      </c>
    </row>
    <row r="1235" spans="1:7">
      <c r="A1235" t="s">
        <v>559</v>
      </c>
      <c r="B1235" t="s">
        <v>560</v>
      </c>
      <c r="C1235">
        <v>2274942384.42</v>
      </c>
      <c r="D1235">
        <v>4.37</v>
      </c>
      <c r="E1235">
        <v>0</v>
      </c>
      <c r="F1235">
        <v>42.29</v>
      </c>
      <c r="G1235">
        <v>46.66</v>
      </c>
    </row>
    <row r="1236" spans="1:7">
      <c r="A1236" t="s">
        <v>519</v>
      </c>
      <c r="B1236" t="s">
        <v>520</v>
      </c>
      <c r="C1236">
        <v>682890000</v>
      </c>
      <c r="D1236">
        <v>36.5641</v>
      </c>
      <c r="E1236">
        <v>1.2962</v>
      </c>
      <c r="F1236">
        <v>41.5696</v>
      </c>
      <c r="G1236">
        <v>79.4299</v>
      </c>
    </row>
    <row r="1237" spans="1:7">
      <c r="A1237" t="s">
        <v>1601</v>
      </c>
      <c r="B1237" t="s">
        <v>1602</v>
      </c>
      <c r="C1237">
        <v>650445400</v>
      </c>
      <c r="D1237">
        <v>29.31</v>
      </c>
      <c r="E1237">
        <v>0.69</v>
      </c>
      <c r="F1237">
        <v>37.03</v>
      </c>
      <c r="G1237">
        <v>67.03</v>
      </c>
    </row>
    <row r="1238" spans="1:7">
      <c r="A1238" t="s">
        <v>3326</v>
      </c>
      <c r="B1238" t="s">
        <v>3327</v>
      </c>
      <c r="C1238">
        <v>2458639256.25</v>
      </c>
      <c r="D1238">
        <v>0.72</v>
      </c>
      <c r="E1238">
        <v>0.54</v>
      </c>
      <c r="F1238">
        <v>65.27</v>
      </c>
      <c r="G1238">
        <v>66.53</v>
      </c>
    </row>
    <row r="1239" spans="1:7">
      <c r="A1239" t="s">
        <v>3328</v>
      </c>
      <c r="B1239" t="s">
        <v>3329</v>
      </c>
      <c r="C1239">
        <v>1968435376.5</v>
      </c>
      <c r="D1239">
        <v>0</v>
      </c>
      <c r="E1239">
        <v>0</v>
      </c>
      <c r="F1239">
        <v>40.33</v>
      </c>
      <c r="G1239">
        <v>40.33</v>
      </c>
    </row>
    <row r="1240" spans="1:7">
      <c r="A1240" t="s">
        <v>3330</v>
      </c>
      <c r="B1240" t="s">
        <v>3331</v>
      </c>
      <c r="C1240">
        <v>1581390181.8</v>
      </c>
      <c r="D1240">
        <v>49.95</v>
      </c>
      <c r="E1240">
        <v>3.88</v>
      </c>
      <c r="F1240">
        <v>9.55</v>
      </c>
      <c r="G1240">
        <v>63.38</v>
      </c>
    </row>
    <row r="1241" spans="1:7">
      <c r="A1241" t="s">
        <v>1411</v>
      </c>
      <c r="B1241" t="s">
        <v>1412</v>
      </c>
      <c r="C1241">
        <v>1090739520</v>
      </c>
      <c r="D1241">
        <v>6.14</v>
      </c>
      <c r="E1241">
        <v>64.8</v>
      </c>
      <c r="F1241">
        <v>5.66</v>
      </c>
      <c r="G1241">
        <v>76.6</v>
      </c>
    </row>
    <row r="1242" spans="1:7">
      <c r="A1242" t="s">
        <v>1971</v>
      </c>
      <c r="B1242" t="s">
        <v>1972</v>
      </c>
      <c r="C1242">
        <v>2026087901.97</v>
      </c>
      <c r="D1242">
        <v>56.81</v>
      </c>
      <c r="E1242">
        <v>0</v>
      </c>
      <c r="F1242">
        <v>0.78</v>
      </c>
      <c r="G1242">
        <v>57.59</v>
      </c>
    </row>
    <row r="1243" spans="1:7">
      <c r="A1243" t="s">
        <v>3332</v>
      </c>
      <c r="B1243" t="s">
        <v>3333</v>
      </c>
      <c r="C1243">
        <v>2112102925.6</v>
      </c>
      <c r="D1243">
        <v>58.55</v>
      </c>
      <c r="E1243">
        <v>0</v>
      </c>
      <c r="F1243">
        <v>4.45</v>
      </c>
      <c r="G1243">
        <v>63</v>
      </c>
    </row>
    <row r="1244" spans="1:7">
      <c r="A1244" t="s">
        <v>11</v>
      </c>
      <c r="B1244" t="s">
        <v>12</v>
      </c>
      <c r="C1244">
        <v>451261821</v>
      </c>
      <c r="D1244">
        <v>69.8312</v>
      </c>
      <c r="E1244">
        <v>2.0343</v>
      </c>
      <c r="F1244">
        <v>4.7233</v>
      </c>
      <c r="G1244">
        <v>76.5888</v>
      </c>
    </row>
    <row r="1245" spans="1:7">
      <c r="A1245" t="s">
        <v>1955</v>
      </c>
      <c r="B1245" t="s">
        <v>1956</v>
      </c>
      <c r="C1245">
        <v>2105251281.88</v>
      </c>
      <c r="D1245">
        <v>1.89</v>
      </c>
      <c r="E1245">
        <v>10.91</v>
      </c>
      <c r="F1245">
        <v>63.92</v>
      </c>
      <c r="G1245">
        <v>76.72</v>
      </c>
    </row>
    <row r="1246" spans="1:7">
      <c r="A1246" t="s">
        <v>1453</v>
      </c>
      <c r="B1246" t="s">
        <v>1454</v>
      </c>
      <c r="C1246">
        <v>927431681.55</v>
      </c>
      <c r="D1246">
        <v>0</v>
      </c>
      <c r="E1246">
        <v>21.43</v>
      </c>
      <c r="F1246">
        <v>33.19</v>
      </c>
      <c r="G1246">
        <v>54.62</v>
      </c>
    </row>
    <row r="1247" spans="1:7">
      <c r="A1247" t="s">
        <v>3334</v>
      </c>
      <c r="B1247" t="s">
        <v>3335</v>
      </c>
      <c r="C1247">
        <v>2143200000</v>
      </c>
      <c r="D1247">
        <v>7.5</v>
      </c>
      <c r="E1247">
        <v>0.43</v>
      </c>
      <c r="F1247">
        <v>63.69</v>
      </c>
      <c r="G1247">
        <v>71.62</v>
      </c>
    </row>
    <row r="1248" spans="1:7">
      <c r="A1248" t="s">
        <v>3336</v>
      </c>
      <c r="B1248" t="s">
        <v>3337</v>
      </c>
      <c r="C1248">
        <v>1846037941.56</v>
      </c>
      <c r="D1248">
        <v>0</v>
      </c>
      <c r="E1248">
        <v>0</v>
      </c>
      <c r="F1248">
        <v>30.79</v>
      </c>
      <c r="G1248">
        <v>30.79</v>
      </c>
    </row>
    <row r="1249" spans="1:7">
      <c r="A1249" t="s">
        <v>1757</v>
      </c>
      <c r="B1249" t="s">
        <v>1758</v>
      </c>
      <c r="C1249">
        <v>1936102532</v>
      </c>
      <c r="D1249">
        <v>43.39</v>
      </c>
      <c r="E1249">
        <v>0</v>
      </c>
      <c r="F1249">
        <v>6.48</v>
      </c>
      <c r="G1249">
        <v>49.87</v>
      </c>
    </row>
    <row r="1250" spans="1:7">
      <c r="A1250" t="s">
        <v>3338</v>
      </c>
      <c r="B1250" t="s">
        <v>3339</v>
      </c>
      <c r="C1250">
        <v>2669226699.8</v>
      </c>
      <c r="D1250">
        <v>44.68</v>
      </c>
      <c r="E1250">
        <v>0.59</v>
      </c>
      <c r="F1250">
        <v>28.48</v>
      </c>
      <c r="G1250">
        <v>73.75</v>
      </c>
    </row>
    <row r="1251" spans="1:7">
      <c r="A1251" t="s">
        <v>1903</v>
      </c>
      <c r="B1251" t="s">
        <v>1904</v>
      </c>
      <c r="C1251">
        <v>1948912056</v>
      </c>
      <c r="D1251">
        <v>0.27</v>
      </c>
      <c r="E1251">
        <v>0.82</v>
      </c>
      <c r="F1251">
        <v>53.35</v>
      </c>
      <c r="G1251">
        <v>54.44</v>
      </c>
    </row>
    <row r="1252" spans="1:7">
      <c r="A1252" t="s">
        <v>1655</v>
      </c>
      <c r="B1252" t="s">
        <v>1656</v>
      </c>
      <c r="C1252">
        <v>1405526500</v>
      </c>
      <c r="D1252">
        <v>47.23</v>
      </c>
      <c r="E1252">
        <v>0</v>
      </c>
      <c r="F1252">
        <v>26.58</v>
      </c>
      <c r="G1252">
        <v>73.81</v>
      </c>
    </row>
    <row r="1253" spans="1:7">
      <c r="A1253" t="s">
        <v>3340</v>
      </c>
      <c r="B1253" t="s">
        <v>3341</v>
      </c>
      <c r="C1253">
        <v>2550137700</v>
      </c>
      <c r="D1253">
        <v>27.15</v>
      </c>
      <c r="E1253">
        <v>12.86</v>
      </c>
      <c r="F1253">
        <v>12.17</v>
      </c>
      <c r="G1253">
        <v>52.18</v>
      </c>
    </row>
    <row r="1254" spans="1:7">
      <c r="A1254" t="s">
        <v>501</v>
      </c>
      <c r="B1254" t="s">
        <v>502</v>
      </c>
      <c r="C1254">
        <v>1122758388.3</v>
      </c>
      <c r="D1254">
        <v>0</v>
      </c>
      <c r="E1254">
        <v>0</v>
      </c>
      <c r="F1254">
        <v>50.79</v>
      </c>
      <c r="G1254">
        <v>50.79</v>
      </c>
    </row>
    <row r="1255" spans="1:7">
      <c r="A1255" t="s">
        <v>3342</v>
      </c>
      <c r="B1255" t="s">
        <v>3343</v>
      </c>
      <c r="C1255">
        <v>1852973641.6</v>
      </c>
      <c r="D1255">
        <v>0</v>
      </c>
      <c r="E1255">
        <v>7.14</v>
      </c>
      <c r="F1255">
        <v>63.53</v>
      </c>
      <c r="G1255">
        <v>70.67</v>
      </c>
    </row>
    <row r="1256" spans="1:7">
      <c r="A1256" t="s">
        <v>3344</v>
      </c>
      <c r="B1256" t="s">
        <v>3345</v>
      </c>
      <c r="C1256">
        <v>2426938142.79</v>
      </c>
      <c r="D1256">
        <v>41.93</v>
      </c>
      <c r="E1256">
        <v>0</v>
      </c>
      <c r="F1256">
        <v>4.05</v>
      </c>
      <c r="G1256">
        <v>45.98</v>
      </c>
    </row>
    <row r="1257" spans="1:7">
      <c r="A1257" t="s">
        <v>295</v>
      </c>
      <c r="B1257" t="s">
        <v>296</v>
      </c>
      <c r="C1257">
        <v>1362398783.2</v>
      </c>
      <c r="D1257">
        <v>0</v>
      </c>
      <c r="E1257">
        <v>0</v>
      </c>
      <c r="F1257">
        <v>58.46</v>
      </c>
      <c r="G1257">
        <v>58.46</v>
      </c>
    </row>
    <row r="1258" spans="1:7">
      <c r="A1258" t="s">
        <v>3346</v>
      </c>
      <c r="B1258" t="s">
        <v>3347</v>
      </c>
      <c r="C1258">
        <v>2509370554.08</v>
      </c>
      <c r="D1258">
        <v>0</v>
      </c>
      <c r="E1258">
        <v>0.48</v>
      </c>
      <c r="F1258">
        <v>47.86</v>
      </c>
      <c r="G1258">
        <v>48.34</v>
      </c>
    </row>
    <row r="1259" spans="1:7">
      <c r="A1259" t="s">
        <v>649</v>
      </c>
      <c r="B1259" t="s">
        <v>650</v>
      </c>
      <c r="C1259">
        <v>2612173554.66</v>
      </c>
      <c r="D1259">
        <v>1.44</v>
      </c>
      <c r="E1259">
        <v>0</v>
      </c>
      <c r="F1259">
        <v>58.45</v>
      </c>
      <c r="G1259">
        <v>59.89</v>
      </c>
    </row>
    <row r="1260" spans="1:7">
      <c r="A1260" t="s">
        <v>1257</v>
      </c>
      <c r="B1260" t="s">
        <v>1258</v>
      </c>
      <c r="C1260">
        <v>472320500</v>
      </c>
      <c r="D1260">
        <v>8.66</v>
      </c>
      <c r="E1260">
        <v>0</v>
      </c>
      <c r="F1260">
        <v>9.65</v>
      </c>
      <c r="G1260">
        <v>18.31</v>
      </c>
    </row>
    <row r="1261" spans="1:7">
      <c r="A1261" t="s">
        <v>1611</v>
      </c>
      <c r="B1261" t="s">
        <v>1612</v>
      </c>
      <c r="C1261">
        <v>1638337600</v>
      </c>
      <c r="D1261">
        <v>30.79</v>
      </c>
      <c r="E1261">
        <v>0.54</v>
      </c>
      <c r="F1261">
        <v>6.68</v>
      </c>
      <c r="G1261">
        <v>38.01</v>
      </c>
    </row>
    <row r="1262" spans="1:7">
      <c r="A1262" t="s">
        <v>2027</v>
      </c>
      <c r="B1262" t="s">
        <v>2028</v>
      </c>
      <c r="C1262">
        <v>585949651.68</v>
      </c>
      <c r="D1262">
        <v>0</v>
      </c>
      <c r="E1262">
        <v>0</v>
      </c>
      <c r="F1262">
        <v>35.3</v>
      </c>
      <c r="G1262">
        <v>35.3</v>
      </c>
    </row>
    <row r="1263" spans="1:7">
      <c r="A1263" t="s">
        <v>483</v>
      </c>
      <c r="B1263" t="s">
        <v>484</v>
      </c>
      <c r="C1263">
        <v>936956400</v>
      </c>
      <c r="D1263">
        <v>0</v>
      </c>
      <c r="E1263">
        <v>0</v>
      </c>
      <c r="F1263">
        <v>65.85</v>
      </c>
      <c r="G1263">
        <v>65.85</v>
      </c>
    </row>
    <row r="1264" spans="1:7">
      <c r="A1264" t="s">
        <v>61</v>
      </c>
      <c r="B1264" t="s">
        <v>62</v>
      </c>
      <c r="C1264">
        <v>636296910.62</v>
      </c>
      <c r="D1264">
        <v>5.0326</v>
      </c>
      <c r="E1264">
        <v>39.5051</v>
      </c>
      <c r="F1264">
        <v>42.8625</v>
      </c>
      <c r="G1264">
        <v>87.4002</v>
      </c>
    </row>
    <row r="1265" spans="1:7">
      <c r="A1265" t="s">
        <v>617</v>
      </c>
      <c r="B1265" t="s">
        <v>618</v>
      </c>
      <c r="C1265">
        <v>416095911</v>
      </c>
      <c r="D1265">
        <v>0</v>
      </c>
      <c r="E1265">
        <v>15.19</v>
      </c>
      <c r="F1265">
        <v>43.99</v>
      </c>
      <c r="G1265">
        <v>59.18</v>
      </c>
    </row>
    <row r="1266" spans="1:7">
      <c r="A1266" t="s">
        <v>2011</v>
      </c>
      <c r="B1266" t="s">
        <v>2012</v>
      </c>
      <c r="C1266">
        <v>533494760.34</v>
      </c>
      <c r="D1266">
        <v>7.69</v>
      </c>
      <c r="E1266">
        <v>0</v>
      </c>
      <c r="F1266">
        <v>55.0133</v>
      </c>
      <c r="G1266">
        <v>62.7033</v>
      </c>
    </row>
    <row r="1267" spans="1:7">
      <c r="A1267" t="s">
        <v>2021</v>
      </c>
      <c r="B1267" t="s">
        <v>2022</v>
      </c>
      <c r="C1267">
        <v>537469716</v>
      </c>
      <c r="D1267">
        <v>0</v>
      </c>
      <c r="E1267">
        <v>6.11</v>
      </c>
      <c r="F1267">
        <v>72.16</v>
      </c>
      <c r="G1267">
        <v>78.27</v>
      </c>
    </row>
    <row r="1268" spans="1:7">
      <c r="A1268" t="s">
        <v>3348</v>
      </c>
      <c r="B1268" t="s">
        <v>3349</v>
      </c>
      <c r="C1268">
        <v>2414740864.14</v>
      </c>
      <c r="D1268">
        <v>6.65</v>
      </c>
      <c r="E1268">
        <v>3.24</v>
      </c>
      <c r="F1268">
        <v>41.42</v>
      </c>
      <c r="G1268">
        <v>51.31</v>
      </c>
    </row>
    <row r="1269" spans="1:7">
      <c r="A1269" t="s">
        <v>1771</v>
      </c>
      <c r="B1269" t="s">
        <v>1772</v>
      </c>
      <c r="C1269">
        <v>566715218.97</v>
      </c>
      <c r="D1269">
        <v>0</v>
      </c>
      <c r="E1269">
        <v>49.23</v>
      </c>
      <c r="F1269">
        <v>18.67</v>
      </c>
      <c r="G1269">
        <v>67.9</v>
      </c>
    </row>
    <row r="1270" spans="1:7">
      <c r="A1270" t="s">
        <v>219</v>
      </c>
      <c r="B1270" t="s">
        <v>220</v>
      </c>
      <c r="C1270">
        <v>2331360393.8</v>
      </c>
      <c r="D1270">
        <v>6.4</v>
      </c>
      <c r="E1270">
        <v>12.96</v>
      </c>
      <c r="F1270">
        <v>34.49</v>
      </c>
      <c r="G1270">
        <v>53.85</v>
      </c>
    </row>
    <row r="1271" spans="1:7">
      <c r="A1271" t="s">
        <v>953</v>
      </c>
      <c r="B1271" t="s">
        <v>954</v>
      </c>
      <c r="C1271">
        <v>864960318</v>
      </c>
      <c r="D1271">
        <v>49.26</v>
      </c>
      <c r="E1271">
        <v>0.65</v>
      </c>
      <c r="F1271">
        <v>26.65</v>
      </c>
      <c r="G1271">
        <v>76.56</v>
      </c>
    </row>
    <row r="1272" spans="1:7">
      <c r="A1272" t="s">
        <v>3350</v>
      </c>
      <c r="B1272" t="s">
        <v>3351</v>
      </c>
      <c r="C1272">
        <v>2496174738.1</v>
      </c>
      <c r="D1272">
        <v>3.16</v>
      </c>
      <c r="E1272">
        <v>0.63</v>
      </c>
      <c r="F1272">
        <v>7.99</v>
      </c>
      <c r="G1272">
        <v>11.78</v>
      </c>
    </row>
    <row r="1273" spans="1:7">
      <c r="A1273" t="s">
        <v>281</v>
      </c>
      <c r="B1273" t="s">
        <v>282</v>
      </c>
      <c r="C1273">
        <v>1282197720</v>
      </c>
      <c r="D1273">
        <v>34.86</v>
      </c>
      <c r="E1273">
        <v>11.58</v>
      </c>
      <c r="F1273">
        <v>24.06</v>
      </c>
      <c r="G1273">
        <v>70.5</v>
      </c>
    </row>
    <row r="1274" spans="1:7">
      <c r="A1274" t="s">
        <v>3352</v>
      </c>
      <c r="B1274" t="s">
        <v>3353</v>
      </c>
      <c r="C1274">
        <v>2895541550.43</v>
      </c>
      <c r="D1274">
        <v>74.95</v>
      </c>
      <c r="E1274">
        <v>0</v>
      </c>
      <c r="F1274">
        <v>2.87</v>
      </c>
      <c r="G1274">
        <v>77.82</v>
      </c>
    </row>
    <row r="1275" spans="1:7">
      <c r="A1275" t="s">
        <v>3354</v>
      </c>
      <c r="B1275" t="s">
        <v>3355</v>
      </c>
      <c r="C1275">
        <v>2334743250</v>
      </c>
      <c r="D1275">
        <v>35.28</v>
      </c>
      <c r="E1275">
        <v>6.66</v>
      </c>
      <c r="F1275">
        <v>7.03</v>
      </c>
      <c r="G1275">
        <v>48.97</v>
      </c>
    </row>
    <row r="1276" spans="1:7">
      <c r="A1276" t="s">
        <v>3356</v>
      </c>
      <c r="B1276" t="s">
        <v>3357</v>
      </c>
      <c r="C1276">
        <v>2614761585.12</v>
      </c>
      <c r="D1276">
        <v>13.17</v>
      </c>
      <c r="E1276">
        <v>33.06</v>
      </c>
      <c r="F1276">
        <v>18.01</v>
      </c>
      <c r="G1276">
        <v>64.24</v>
      </c>
    </row>
    <row r="1277" spans="1:7">
      <c r="A1277" t="s">
        <v>3358</v>
      </c>
      <c r="B1277" t="s">
        <v>3359</v>
      </c>
      <c r="C1277">
        <v>1429000014.29</v>
      </c>
      <c r="D1277">
        <v>31.6403</v>
      </c>
      <c r="E1277">
        <v>2.4912</v>
      </c>
      <c r="F1277">
        <v>18.0148</v>
      </c>
      <c r="G1277">
        <v>52.1463</v>
      </c>
    </row>
    <row r="1278" spans="1:7">
      <c r="A1278" t="s">
        <v>3360</v>
      </c>
      <c r="B1278" t="s">
        <v>3361</v>
      </c>
      <c r="C1278">
        <v>2096503192</v>
      </c>
      <c r="D1278">
        <v>22.59</v>
      </c>
      <c r="E1278">
        <v>2.79</v>
      </c>
      <c r="F1278">
        <v>20.71</v>
      </c>
      <c r="G1278">
        <v>46.09</v>
      </c>
    </row>
    <row r="1279" spans="1:7">
      <c r="A1279" t="s">
        <v>1533</v>
      </c>
      <c r="B1279" t="s">
        <v>1534</v>
      </c>
      <c r="C1279">
        <v>1282765419.84</v>
      </c>
      <c r="D1279">
        <v>1.76</v>
      </c>
      <c r="E1279">
        <v>30.94</v>
      </c>
      <c r="F1279">
        <v>18.57</v>
      </c>
      <c r="G1279">
        <v>51.27</v>
      </c>
    </row>
    <row r="1280" spans="1:7">
      <c r="A1280" t="s">
        <v>1603</v>
      </c>
      <c r="B1280" t="s">
        <v>1604</v>
      </c>
      <c r="C1280">
        <v>1419676470</v>
      </c>
      <c r="D1280">
        <v>26.65</v>
      </c>
      <c r="E1280">
        <v>0</v>
      </c>
      <c r="F1280">
        <v>24.41</v>
      </c>
      <c r="G1280">
        <v>51.06</v>
      </c>
    </row>
    <row r="1281" spans="1:7">
      <c r="A1281" t="s">
        <v>3362</v>
      </c>
      <c r="B1281" t="s">
        <v>3363</v>
      </c>
      <c r="C1281">
        <v>1827311344.62</v>
      </c>
      <c r="D1281">
        <v>1.43</v>
      </c>
      <c r="E1281">
        <v>0</v>
      </c>
      <c r="F1281">
        <v>69.53</v>
      </c>
      <c r="G1281">
        <v>70.96</v>
      </c>
    </row>
    <row r="1282" spans="1:7">
      <c r="A1282" t="s">
        <v>1795</v>
      </c>
      <c r="B1282" t="s">
        <v>1796</v>
      </c>
      <c r="C1282">
        <v>2373200000</v>
      </c>
      <c r="D1282">
        <v>2.21</v>
      </c>
      <c r="E1282">
        <v>0</v>
      </c>
      <c r="F1282">
        <v>49.94</v>
      </c>
      <c r="G1282">
        <v>52.15</v>
      </c>
    </row>
    <row r="1283" spans="1:7">
      <c r="A1283" t="s">
        <v>237</v>
      </c>
      <c r="B1283" t="s">
        <v>238</v>
      </c>
      <c r="C1283">
        <v>512974942.2</v>
      </c>
      <c r="D1283">
        <v>46.72</v>
      </c>
      <c r="E1283">
        <v>0</v>
      </c>
      <c r="F1283">
        <v>20.71</v>
      </c>
      <c r="G1283">
        <v>67.43</v>
      </c>
    </row>
    <row r="1284" spans="1:7">
      <c r="A1284" t="s">
        <v>117</v>
      </c>
      <c r="B1284" t="s">
        <v>118</v>
      </c>
      <c r="C1284">
        <v>891825390</v>
      </c>
      <c r="D1284">
        <v>44.2423</v>
      </c>
      <c r="E1284">
        <v>0</v>
      </c>
      <c r="F1284">
        <v>35.6717</v>
      </c>
      <c r="G1284">
        <v>79.914</v>
      </c>
    </row>
    <row r="1285" spans="1:7">
      <c r="A1285" t="s">
        <v>3364</v>
      </c>
      <c r="B1285" t="s">
        <v>3365</v>
      </c>
      <c r="C1285">
        <v>1992361606.8</v>
      </c>
      <c r="D1285">
        <v>52.89</v>
      </c>
      <c r="E1285">
        <v>0</v>
      </c>
      <c r="F1285">
        <v>3.16</v>
      </c>
      <c r="G1285">
        <v>56.05</v>
      </c>
    </row>
    <row r="1286" spans="1:7">
      <c r="A1286" t="s">
        <v>3366</v>
      </c>
      <c r="B1286" t="s">
        <v>3367</v>
      </c>
      <c r="C1286">
        <v>2072506778.71</v>
      </c>
      <c r="D1286">
        <v>2.65</v>
      </c>
      <c r="E1286">
        <v>3.03</v>
      </c>
      <c r="F1286">
        <v>44.53</v>
      </c>
      <c r="G1286">
        <v>50.21</v>
      </c>
    </row>
    <row r="1287" spans="1:7">
      <c r="A1287" t="s">
        <v>1075</v>
      </c>
      <c r="B1287" t="s">
        <v>1076</v>
      </c>
      <c r="C1287">
        <v>953993040</v>
      </c>
      <c r="D1287">
        <v>0</v>
      </c>
      <c r="E1287">
        <v>5.12</v>
      </c>
      <c r="F1287">
        <v>49.43</v>
      </c>
      <c r="G1287">
        <v>54.55</v>
      </c>
    </row>
    <row r="1288" spans="1:7">
      <c r="A1288" t="s">
        <v>841</v>
      </c>
      <c r="B1288" t="s">
        <v>842</v>
      </c>
      <c r="C1288">
        <v>556443098.65</v>
      </c>
      <c r="D1288">
        <v>12.94</v>
      </c>
      <c r="E1288">
        <v>2.63</v>
      </c>
      <c r="F1288">
        <v>14.89</v>
      </c>
      <c r="G1288">
        <v>30.46</v>
      </c>
    </row>
    <row r="1289" spans="1:7">
      <c r="A1289" t="s">
        <v>1875</v>
      </c>
      <c r="B1289" t="s">
        <v>1876</v>
      </c>
      <c r="C1289">
        <v>749066000</v>
      </c>
      <c r="D1289">
        <v>6.71</v>
      </c>
      <c r="E1289">
        <v>0</v>
      </c>
      <c r="F1289">
        <v>68.64</v>
      </c>
      <c r="G1289">
        <v>75.35</v>
      </c>
    </row>
    <row r="1290" spans="1:7">
      <c r="A1290" t="s">
        <v>1619</v>
      </c>
      <c r="B1290" t="s">
        <v>1620</v>
      </c>
      <c r="C1290">
        <v>2653560000</v>
      </c>
      <c r="D1290">
        <v>4.43</v>
      </c>
      <c r="E1290">
        <v>0</v>
      </c>
      <c r="F1290">
        <v>68.89</v>
      </c>
      <c r="G1290">
        <v>73.32</v>
      </c>
    </row>
    <row r="1291" spans="1:7">
      <c r="A1291" t="s">
        <v>3368</v>
      </c>
      <c r="B1291" t="s">
        <v>3369</v>
      </c>
      <c r="C1291">
        <v>2483146738.8</v>
      </c>
      <c r="D1291">
        <v>1.31</v>
      </c>
      <c r="E1291">
        <v>7.47</v>
      </c>
      <c r="F1291">
        <v>43.46</v>
      </c>
      <c r="G1291">
        <v>52.24</v>
      </c>
    </row>
    <row r="1292" spans="1:7">
      <c r="A1292" t="s">
        <v>1405</v>
      </c>
      <c r="B1292" t="s">
        <v>1406</v>
      </c>
      <c r="C1292">
        <v>924860300</v>
      </c>
      <c r="D1292">
        <v>24.66</v>
      </c>
      <c r="E1292">
        <v>0.95</v>
      </c>
      <c r="F1292">
        <v>23.08</v>
      </c>
      <c r="G1292">
        <v>48.69</v>
      </c>
    </row>
    <row r="1293" spans="1:7">
      <c r="A1293" t="s">
        <v>3370</v>
      </c>
      <c r="B1293" t="s">
        <v>3371</v>
      </c>
      <c r="C1293">
        <v>1976478749.49</v>
      </c>
      <c r="D1293">
        <v>39.23</v>
      </c>
      <c r="E1293">
        <v>0</v>
      </c>
      <c r="F1293">
        <v>8.59</v>
      </c>
      <c r="G1293">
        <v>47.82</v>
      </c>
    </row>
    <row r="1294" spans="1:7">
      <c r="A1294" t="s">
        <v>3372</v>
      </c>
      <c r="B1294" t="s">
        <v>3373</v>
      </c>
      <c r="C1294">
        <v>2083172215.32</v>
      </c>
      <c r="D1294">
        <v>29.31</v>
      </c>
      <c r="E1294">
        <v>0</v>
      </c>
      <c r="F1294">
        <v>18.89</v>
      </c>
      <c r="G1294">
        <v>48.2</v>
      </c>
    </row>
    <row r="1295" spans="1:7">
      <c r="A1295" t="s">
        <v>3374</v>
      </c>
      <c r="B1295" t="s">
        <v>3375</v>
      </c>
      <c r="C1295">
        <v>1622880000</v>
      </c>
      <c r="D1295">
        <v>14.47</v>
      </c>
      <c r="E1295">
        <v>1.1</v>
      </c>
      <c r="F1295">
        <v>3.03</v>
      </c>
      <c r="G1295">
        <v>18.6</v>
      </c>
    </row>
    <row r="1296" spans="1:7">
      <c r="A1296" t="s">
        <v>65</v>
      </c>
      <c r="B1296" t="s">
        <v>66</v>
      </c>
      <c r="C1296">
        <v>1816423010.3</v>
      </c>
      <c r="D1296">
        <v>5.95</v>
      </c>
      <c r="E1296">
        <v>0</v>
      </c>
      <c r="F1296">
        <v>50.38</v>
      </c>
      <c r="G1296">
        <v>56.33</v>
      </c>
    </row>
    <row r="1297" spans="1:7">
      <c r="A1297" t="s">
        <v>3376</v>
      </c>
      <c r="B1297" t="s">
        <v>3377</v>
      </c>
      <c r="C1297">
        <v>2232334162.26</v>
      </c>
      <c r="D1297">
        <v>0</v>
      </c>
      <c r="E1297">
        <v>10.78</v>
      </c>
      <c r="F1297">
        <v>39.44</v>
      </c>
      <c r="G1297">
        <v>50.22</v>
      </c>
    </row>
    <row r="1298" spans="1:7">
      <c r="A1298" t="s">
        <v>3378</v>
      </c>
      <c r="B1298" t="s">
        <v>3379</v>
      </c>
      <c r="C1298">
        <v>2727632171</v>
      </c>
      <c r="D1298">
        <v>30.91</v>
      </c>
      <c r="E1298">
        <v>0.93</v>
      </c>
      <c r="F1298">
        <v>10.55</v>
      </c>
      <c r="G1298">
        <v>42.39</v>
      </c>
    </row>
    <row r="1299" spans="1:7">
      <c r="A1299" t="s">
        <v>3380</v>
      </c>
      <c r="B1299" t="s">
        <v>3381</v>
      </c>
      <c r="C1299">
        <v>2782567785.66</v>
      </c>
      <c r="D1299">
        <v>1.39</v>
      </c>
      <c r="E1299">
        <v>1.45</v>
      </c>
      <c r="F1299">
        <v>42.24</v>
      </c>
      <c r="G1299">
        <v>45.08</v>
      </c>
    </row>
    <row r="1300" spans="1:7">
      <c r="A1300" t="s">
        <v>3382</v>
      </c>
      <c r="B1300" t="s">
        <v>3383</v>
      </c>
      <c r="C1300">
        <v>1932950792.46</v>
      </c>
      <c r="D1300">
        <v>11.38</v>
      </c>
      <c r="E1300">
        <v>0.8</v>
      </c>
      <c r="F1300">
        <v>37.94</v>
      </c>
      <c r="G1300">
        <v>50.12</v>
      </c>
    </row>
    <row r="1301" spans="1:7">
      <c r="A1301" t="s">
        <v>3384</v>
      </c>
      <c r="B1301" t="s">
        <v>3385</v>
      </c>
      <c r="C1301">
        <v>2333184000</v>
      </c>
      <c r="D1301">
        <v>10.2</v>
      </c>
      <c r="E1301">
        <v>0</v>
      </c>
      <c r="F1301">
        <v>66.42</v>
      </c>
      <c r="G1301">
        <v>76.62</v>
      </c>
    </row>
    <row r="1302" spans="1:7">
      <c r="A1302" t="s">
        <v>3386</v>
      </c>
      <c r="B1302" t="s">
        <v>3387</v>
      </c>
      <c r="C1302">
        <v>2290342510</v>
      </c>
      <c r="D1302">
        <v>2.05</v>
      </c>
      <c r="E1302">
        <v>0</v>
      </c>
      <c r="F1302">
        <v>32.63</v>
      </c>
      <c r="G1302">
        <v>34.68</v>
      </c>
    </row>
    <row r="1303" spans="1:7">
      <c r="A1303" t="s">
        <v>3388</v>
      </c>
      <c r="B1303" t="s">
        <v>3389</v>
      </c>
      <c r="C1303">
        <v>2980071476.2</v>
      </c>
      <c r="D1303">
        <v>43.52</v>
      </c>
      <c r="E1303">
        <v>0</v>
      </c>
      <c r="F1303">
        <v>24.74</v>
      </c>
      <c r="G1303">
        <v>68.26</v>
      </c>
    </row>
    <row r="1304" spans="1:7">
      <c r="A1304" t="s">
        <v>3390</v>
      </c>
      <c r="B1304" t="s">
        <v>3391</v>
      </c>
      <c r="C1304">
        <v>2487726080</v>
      </c>
      <c r="D1304">
        <v>0</v>
      </c>
      <c r="E1304">
        <v>0.57</v>
      </c>
      <c r="F1304">
        <v>63.89</v>
      </c>
      <c r="G1304">
        <v>64.46</v>
      </c>
    </row>
    <row r="1305" spans="1:7">
      <c r="A1305" t="s">
        <v>3392</v>
      </c>
      <c r="B1305" t="s">
        <v>3393</v>
      </c>
      <c r="C1305">
        <v>2184799972.69</v>
      </c>
      <c r="D1305">
        <v>0</v>
      </c>
      <c r="E1305">
        <v>3.79</v>
      </c>
      <c r="F1305">
        <v>67.66</v>
      </c>
      <c r="G1305">
        <v>71.45</v>
      </c>
    </row>
    <row r="1306" spans="1:7">
      <c r="A1306" t="s">
        <v>313</v>
      </c>
      <c r="B1306" t="s">
        <v>314</v>
      </c>
      <c r="C1306">
        <v>1172278083.6</v>
      </c>
      <c r="D1306">
        <v>10.9</v>
      </c>
      <c r="E1306">
        <v>25.76</v>
      </c>
      <c r="F1306">
        <v>17.72</v>
      </c>
      <c r="G1306">
        <v>54.38</v>
      </c>
    </row>
    <row r="1307" spans="1:7">
      <c r="A1307" t="s">
        <v>1921</v>
      </c>
      <c r="B1307" t="s">
        <v>1922</v>
      </c>
      <c r="C1307">
        <v>1675280880</v>
      </c>
      <c r="D1307">
        <v>63.07</v>
      </c>
      <c r="E1307">
        <v>0.28</v>
      </c>
      <c r="F1307">
        <v>9.08</v>
      </c>
      <c r="G1307">
        <v>72.43</v>
      </c>
    </row>
    <row r="1308" spans="1:7">
      <c r="A1308" t="s">
        <v>597</v>
      </c>
      <c r="B1308" t="s">
        <v>598</v>
      </c>
      <c r="C1308">
        <v>1774239396.8</v>
      </c>
      <c r="D1308">
        <v>0</v>
      </c>
      <c r="E1308">
        <v>7.16</v>
      </c>
      <c r="F1308">
        <v>66.65</v>
      </c>
      <c r="G1308">
        <v>73.81</v>
      </c>
    </row>
    <row r="1309" spans="1:7">
      <c r="A1309" t="s">
        <v>555</v>
      </c>
      <c r="B1309" t="s">
        <v>556</v>
      </c>
      <c r="C1309">
        <v>1109108365.93</v>
      </c>
      <c r="D1309">
        <v>42.27</v>
      </c>
      <c r="E1309">
        <v>0.38</v>
      </c>
      <c r="F1309">
        <v>17.66</v>
      </c>
      <c r="G1309">
        <v>60.31</v>
      </c>
    </row>
    <row r="1310" spans="1:7">
      <c r="A1310" t="s">
        <v>3394</v>
      </c>
      <c r="B1310" t="s">
        <v>3395</v>
      </c>
      <c r="C1310">
        <v>2599947603.26</v>
      </c>
      <c r="D1310">
        <v>25.29</v>
      </c>
      <c r="E1310">
        <v>0</v>
      </c>
      <c r="F1310">
        <v>3.58</v>
      </c>
      <c r="G1310">
        <v>28.87</v>
      </c>
    </row>
    <row r="1311" spans="1:7">
      <c r="A1311" t="s">
        <v>1985</v>
      </c>
      <c r="B1311" t="s">
        <v>1986</v>
      </c>
      <c r="C1311">
        <v>1380160000</v>
      </c>
      <c r="D1311">
        <v>30.5</v>
      </c>
      <c r="E1311">
        <v>0</v>
      </c>
      <c r="F1311">
        <v>3.05</v>
      </c>
      <c r="G1311">
        <v>33.55</v>
      </c>
    </row>
    <row r="1312" spans="1:7">
      <c r="A1312" t="s">
        <v>541</v>
      </c>
      <c r="B1312" t="s">
        <v>542</v>
      </c>
      <c r="C1312">
        <v>1183200000</v>
      </c>
      <c r="D1312">
        <v>1.63</v>
      </c>
      <c r="E1312">
        <v>0.56</v>
      </c>
      <c r="F1312">
        <v>34.68</v>
      </c>
      <c r="G1312">
        <v>36.87</v>
      </c>
    </row>
    <row r="1313" spans="1:7">
      <c r="A1313" t="s">
        <v>1649</v>
      </c>
      <c r="B1313" t="s">
        <v>1650</v>
      </c>
      <c r="C1313">
        <v>2240273281.48</v>
      </c>
      <c r="D1313">
        <v>0.48</v>
      </c>
      <c r="E1313">
        <v>5.14</v>
      </c>
      <c r="F1313">
        <v>41.31</v>
      </c>
      <c r="G1313">
        <v>46.93</v>
      </c>
    </row>
    <row r="1314" spans="1:7">
      <c r="A1314" t="s">
        <v>3396</v>
      </c>
      <c r="B1314" t="s">
        <v>3397</v>
      </c>
      <c r="C1314">
        <v>1528800000</v>
      </c>
      <c r="D1314">
        <v>7.75</v>
      </c>
      <c r="E1314">
        <v>0.31</v>
      </c>
      <c r="F1314">
        <v>69.42</v>
      </c>
      <c r="G1314">
        <v>77.48</v>
      </c>
    </row>
    <row r="1315" spans="1:7">
      <c r="A1315" t="s">
        <v>3398</v>
      </c>
      <c r="B1315" t="s">
        <v>3399</v>
      </c>
      <c r="C1315">
        <v>2397889931.8</v>
      </c>
      <c r="D1315">
        <v>1.49</v>
      </c>
      <c r="E1315">
        <v>1.11</v>
      </c>
      <c r="F1315">
        <v>35.4</v>
      </c>
      <c r="G1315">
        <v>38</v>
      </c>
    </row>
    <row r="1316" spans="1:7">
      <c r="A1316" t="s">
        <v>3400</v>
      </c>
      <c r="B1316" t="s">
        <v>3401</v>
      </c>
      <c r="C1316">
        <v>2244601701.49</v>
      </c>
      <c r="D1316">
        <v>35.62</v>
      </c>
      <c r="E1316">
        <v>0.71</v>
      </c>
      <c r="F1316">
        <v>9.19</v>
      </c>
      <c r="G1316">
        <v>45.52</v>
      </c>
    </row>
    <row r="1317" spans="1:7">
      <c r="A1317" t="s">
        <v>3402</v>
      </c>
      <c r="B1317" t="s">
        <v>3403</v>
      </c>
      <c r="C1317">
        <v>2477710625.52</v>
      </c>
      <c r="D1317">
        <v>9.78</v>
      </c>
      <c r="E1317">
        <v>0</v>
      </c>
      <c r="F1317">
        <v>37.23</v>
      </c>
      <c r="G1317">
        <v>47.01</v>
      </c>
    </row>
    <row r="1318" spans="1:7">
      <c r="A1318" t="s">
        <v>569</v>
      </c>
      <c r="B1318" t="s">
        <v>570</v>
      </c>
      <c r="C1318">
        <v>1459304000</v>
      </c>
      <c r="D1318">
        <v>1.56</v>
      </c>
      <c r="E1318">
        <v>6.39</v>
      </c>
      <c r="F1318">
        <v>68.5</v>
      </c>
      <c r="G1318">
        <v>76.45</v>
      </c>
    </row>
    <row r="1319" spans="1:7">
      <c r="A1319" t="s">
        <v>3404</v>
      </c>
      <c r="B1319" t="s">
        <v>3405</v>
      </c>
      <c r="C1319">
        <v>2748480000</v>
      </c>
      <c r="D1319">
        <v>45.97</v>
      </c>
      <c r="E1319">
        <v>8.88</v>
      </c>
      <c r="F1319">
        <v>1.45</v>
      </c>
      <c r="G1319">
        <v>56.3</v>
      </c>
    </row>
    <row r="1320" spans="1:7">
      <c r="A1320" t="s">
        <v>1167</v>
      </c>
      <c r="B1320" t="s">
        <v>1168</v>
      </c>
      <c r="C1320">
        <v>1224115200</v>
      </c>
      <c r="D1320">
        <v>35.3</v>
      </c>
      <c r="E1320">
        <v>0</v>
      </c>
      <c r="F1320">
        <v>6.24</v>
      </c>
      <c r="G1320">
        <v>41.54</v>
      </c>
    </row>
    <row r="1321" spans="1:7">
      <c r="A1321" t="s">
        <v>3406</v>
      </c>
      <c r="B1321" t="s">
        <v>3407</v>
      </c>
      <c r="C1321">
        <v>2329856228.01</v>
      </c>
      <c r="D1321">
        <v>15.17</v>
      </c>
      <c r="E1321">
        <v>0</v>
      </c>
      <c r="F1321">
        <v>22.53</v>
      </c>
      <c r="G1321">
        <v>37.7</v>
      </c>
    </row>
    <row r="1322" spans="1:7">
      <c r="A1322" t="s">
        <v>1421</v>
      </c>
      <c r="B1322" t="s">
        <v>1422</v>
      </c>
      <c r="C1322">
        <v>1210302000</v>
      </c>
      <c r="D1322">
        <v>54.05</v>
      </c>
      <c r="E1322">
        <v>0.31</v>
      </c>
      <c r="F1322">
        <v>7.05</v>
      </c>
      <c r="G1322">
        <v>61.41</v>
      </c>
    </row>
    <row r="1323" spans="1:7">
      <c r="A1323" t="s">
        <v>1393</v>
      </c>
      <c r="B1323" t="s">
        <v>1394</v>
      </c>
      <c r="C1323">
        <v>1186400900</v>
      </c>
      <c r="D1323">
        <v>16.94</v>
      </c>
      <c r="E1323">
        <v>2.17</v>
      </c>
      <c r="F1323">
        <v>12.69</v>
      </c>
      <c r="G1323">
        <v>31.8</v>
      </c>
    </row>
    <row r="1324" spans="1:7">
      <c r="A1324" t="s">
        <v>1561</v>
      </c>
      <c r="B1324" t="s">
        <v>1562</v>
      </c>
      <c r="C1324">
        <v>1666109834.77</v>
      </c>
      <c r="D1324">
        <v>42.51</v>
      </c>
      <c r="E1324">
        <v>0.46</v>
      </c>
      <c r="F1324">
        <v>8.49</v>
      </c>
      <c r="G1324">
        <v>51.46</v>
      </c>
    </row>
    <row r="1325" spans="1:7">
      <c r="A1325" t="s">
        <v>3408</v>
      </c>
      <c r="B1325" t="s">
        <v>3409</v>
      </c>
      <c r="C1325">
        <v>2569731613.76</v>
      </c>
      <c r="D1325">
        <v>18.09</v>
      </c>
      <c r="E1325">
        <v>11.99</v>
      </c>
      <c r="F1325">
        <v>27.19</v>
      </c>
      <c r="G1325">
        <v>57.27</v>
      </c>
    </row>
    <row r="1326" spans="1:7">
      <c r="A1326" t="s">
        <v>3410</v>
      </c>
      <c r="B1326" t="s">
        <v>3411</v>
      </c>
      <c r="C1326">
        <v>2651796000</v>
      </c>
      <c r="D1326">
        <v>6.65</v>
      </c>
      <c r="E1326">
        <v>41.87</v>
      </c>
      <c r="F1326">
        <v>26.26</v>
      </c>
      <c r="G1326">
        <v>74.78</v>
      </c>
    </row>
    <row r="1327" spans="1:7">
      <c r="A1327" t="s">
        <v>3412</v>
      </c>
      <c r="B1327" t="s">
        <v>3413</v>
      </c>
      <c r="C1327">
        <v>2758939250.86</v>
      </c>
      <c r="D1327">
        <v>38.4</v>
      </c>
      <c r="E1327">
        <v>0.71</v>
      </c>
      <c r="F1327">
        <v>5.1</v>
      </c>
      <c r="G1327">
        <v>44.21</v>
      </c>
    </row>
    <row r="1328" spans="1:7">
      <c r="A1328" t="s">
        <v>1839</v>
      </c>
      <c r="B1328" t="s">
        <v>1840</v>
      </c>
      <c r="C1328">
        <v>1356969600</v>
      </c>
      <c r="D1328">
        <v>33.89</v>
      </c>
      <c r="E1328">
        <v>1.17</v>
      </c>
      <c r="F1328">
        <v>5.71</v>
      </c>
      <c r="G1328">
        <v>40.77</v>
      </c>
    </row>
    <row r="1329" spans="1:7">
      <c r="A1329" t="s">
        <v>935</v>
      </c>
      <c r="B1329" t="s">
        <v>936</v>
      </c>
      <c r="C1329">
        <v>842201389.76</v>
      </c>
      <c r="D1329">
        <v>78.7584</v>
      </c>
      <c r="E1329">
        <v>0</v>
      </c>
      <c r="F1329">
        <v>1.233</v>
      </c>
      <c r="G1329">
        <v>79.9914</v>
      </c>
    </row>
    <row r="1330" spans="1:7">
      <c r="A1330" t="s">
        <v>1717</v>
      </c>
      <c r="B1330" t="s">
        <v>1718</v>
      </c>
      <c r="C1330">
        <v>1027898880</v>
      </c>
      <c r="D1330">
        <v>70.29</v>
      </c>
      <c r="E1330">
        <v>3.61</v>
      </c>
      <c r="F1330">
        <v>2.7</v>
      </c>
      <c r="G1330">
        <v>76.6</v>
      </c>
    </row>
    <row r="1331" spans="1:7">
      <c r="A1331" t="s">
        <v>3414</v>
      </c>
      <c r="B1331" t="s">
        <v>3415</v>
      </c>
      <c r="C1331">
        <v>1972497464</v>
      </c>
      <c r="D1331">
        <v>43.63</v>
      </c>
      <c r="E1331">
        <v>2.37</v>
      </c>
      <c r="F1331">
        <v>7.51</v>
      </c>
      <c r="G1331">
        <v>53.51</v>
      </c>
    </row>
    <row r="1332" spans="1:7">
      <c r="A1332" t="s">
        <v>497</v>
      </c>
      <c r="B1332" t="s">
        <v>498</v>
      </c>
      <c r="C1332">
        <v>1053339490</v>
      </c>
      <c r="D1332">
        <v>11.71</v>
      </c>
      <c r="E1332">
        <v>0</v>
      </c>
      <c r="F1332">
        <v>42.51</v>
      </c>
      <c r="G1332">
        <v>54.22</v>
      </c>
    </row>
    <row r="1333" spans="1:7">
      <c r="A1333" t="s">
        <v>585</v>
      </c>
      <c r="B1333" t="s">
        <v>586</v>
      </c>
      <c r="C1333">
        <v>670877339.64</v>
      </c>
      <c r="D1333">
        <v>18.33</v>
      </c>
      <c r="E1333">
        <v>0</v>
      </c>
      <c r="F1333">
        <v>11.5</v>
      </c>
      <c r="G1333">
        <v>29.83</v>
      </c>
    </row>
    <row r="1334" spans="1:7">
      <c r="A1334" t="s">
        <v>3416</v>
      </c>
      <c r="B1334" t="s">
        <v>3417</v>
      </c>
      <c r="C1334">
        <v>2418323746.8</v>
      </c>
      <c r="D1334">
        <v>17.88</v>
      </c>
      <c r="E1334">
        <v>0</v>
      </c>
      <c r="F1334">
        <v>28.62</v>
      </c>
      <c r="G1334">
        <v>46.5</v>
      </c>
    </row>
    <row r="1335" spans="1:7">
      <c r="A1335" t="s">
        <v>1613</v>
      </c>
      <c r="B1335" t="s">
        <v>1614</v>
      </c>
      <c r="C1335">
        <v>1272000000</v>
      </c>
      <c r="D1335">
        <v>62.84</v>
      </c>
      <c r="E1335">
        <v>0</v>
      </c>
      <c r="F1335">
        <v>8.63</v>
      </c>
      <c r="G1335">
        <v>71.47</v>
      </c>
    </row>
    <row r="1336" spans="1:7">
      <c r="A1336" t="s">
        <v>3418</v>
      </c>
      <c r="B1336" t="s">
        <v>3419</v>
      </c>
      <c r="C1336">
        <v>2257900000</v>
      </c>
      <c r="D1336">
        <v>31.76</v>
      </c>
      <c r="E1336">
        <v>3.57</v>
      </c>
      <c r="F1336">
        <v>13.58</v>
      </c>
      <c r="G1336">
        <v>48.91</v>
      </c>
    </row>
    <row r="1337" spans="1:7">
      <c r="A1337" t="s">
        <v>3420</v>
      </c>
      <c r="B1337" t="s">
        <v>3421</v>
      </c>
      <c r="C1337">
        <v>937078272.6</v>
      </c>
      <c r="D1337">
        <v>14.84</v>
      </c>
      <c r="E1337">
        <v>1.54</v>
      </c>
      <c r="F1337">
        <v>9.18</v>
      </c>
      <c r="G1337">
        <v>25.56</v>
      </c>
    </row>
    <row r="1338" spans="1:7">
      <c r="A1338" t="s">
        <v>3422</v>
      </c>
      <c r="B1338" t="s">
        <v>3423</v>
      </c>
      <c r="C1338">
        <v>2525499123</v>
      </c>
      <c r="D1338">
        <v>42.21</v>
      </c>
      <c r="E1338">
        <v>0</v>
      </c>
      <c r="F1338">
        <v>35.17</v>
      </c>
      <c r="G1338">
        <v>77.38</v>
      </c>
    </row>
    <row r="1339" spans="1:7">
      <c r="A1339" t="s">
        <v>3424</v>
      </c>
      <c r="B1339" t="s">
        <v>3425</v>
      </c>
      <c r="C1339">
        <v>2571509276.7</v>
      </c>
      <c r="D1339">
        <v>1.22</v>
      </c>
      <c r="E1339">
        <v>0</v>
      </c>
      <c r="F1339">
        <v>55.62</v>
      </c>
      <c r="G1339">
        <v>56.84</v>
      </c>
    </row>
    <row r="1340" spans="1:7">
      <c r="A1340" t="s">
        <v>545</v>
      </c>
      <c r="B1340" t="s">
        <v>546</v>
      </c>
      <c r="C1340">
        <v>1515000000</v>
      </c>
      <c r="D1340">
        <v>3.16</v>
      </c>
      <c r="E1340">
        <v>4.33</v>
      </c>
      <c r="F1340">
        <v>60.51</v>
      </c>
      <c r="G1340">
        <v>68</v>
      </c>
    </row>
    <row r="1341" spans="1:7">
      <c r="A1341" t="s">
        <v>3426</v>
      </c>
      <c r="B1341" t="s">
        <v>3427</v>
      </c>
      <c r="C1341">
        <v>2496982000</v>
      </c>
      <c r="D1341">
        <v>27.05</v>
      </c>
      <c r="E1341">
        <v>4.25</v>
      </c>
      <c r="F1341">
        <v>4.72</v>
      </c>
      <c r="G1341">
        <v>36.02</v>
      </c>
    </row>
    <row r="1342" spans="1:7">
      <c r="A1342" t="s">
        <v>1673</v>
      </c>
      <c r="B1342" t="s">
        <v>1674</v>
      </c>
      <c r="C1342">
        <v>1594602852.7</v>
      </c>
      <c r="D1342">
        <v>23.03</v>
      </c>
      <c r="E1342">
        <v>0</v>
      </c>
      <c r="F1342">
        <v>5.22</v>
      </c>
      <c r="G1342">
        <v>28.25</v>
      </c>
    </row>
    <row r="1343" spans="1:7">
      <c r="A1343" t="s">
        <v>969</v>
      </c>
      <c r="B1343" t="s">
        <v>970</v>
      </c>
      <c r="C1343">
        <v>1061766000</v>
      </c>
      <c r="D1343">
        <v>1.6961</v>
      </c>
      <c r="E1343">
        <v>52.9006</v>
      </c>
      <c r="F1343">
        <v>19.4058</v>
      </c>
      <c r="G1343">
        <v>74.0025</v>
      </c>
    </row>
    <row r="1344" spans="1:7">
      <c r="A1344" t="s">
        <v>3428</v>
      </c>
      <c r="B1344" t="s">
        <v>3429</v>
      </c>
      <c r="C1344">
        <v>1141082656.8</v>
      </c>
      <c r="D1344">
        <v>13.93</v>
      </c>
      <c r="E1344">
        <v>0</v>
      </c>
      <c r="F1344">
        <v>55.02</v>
      </c>
      <c r="G1344">
        <v>68.95</v>
      </c>
    </row>
    <row r="1345" spans="1:7">
      <c r="A1345" t="s">
        <v>3430</v>
      </c>
      <c r="B1345" t="s">
        <v>3431</v>
      </c>
      <c r="C1345">
        <v>1181616208.76</v>
      </c>
      <c r="D1345">
        <v>36.9205</v>
      </c>
      <c r="E1345">
        <v>38.7992</v>
      </c>
      <c r="F1345">
        <v>1.0403</v>
      </c>
      <c r="G1345">
        <v>76.76</v>
      </c>
    </row>
    <row r="1346" spans="1:7">
      <c r="A1346" t="s">
        <v>505</v>
      </c>
      <c r="B1346" t="s">
        <v>506</v>
      </c>
      <c r="C1346">
        <v>625890520</v>
      </c>
      <c r="D1346">
        <v>3.78</v>
      </c>
      <c r="E1346">
        <v>10.38</v>
      </c>
      <c r="F1346">
        <v>27.87</v>
      </c>
      <c r="G1346">
        <v>42.03</v>
      </c>
    </row>
    <row r="1347" spans="1:7">
      <c r="A1347" t="s">
        <v>3432</v>
      </c>
      <c r="B1347" t="s">
        <v>3433</v>
      </c>
      <c r="C1347">
        <v>859692960</v>
      </c>
      <c r="D1347">
        <v>40.8907</v>
      </c>
      <c r="E1347">
        <v>0</v>
      </c>
      <c r="F1347">
        <v>7.2794</v>
      </c>
      <c r="G1347">
        <v>48.1701</v>
      </c>
    </row>
    <row r="1348" spans="1:7">
      <c r="A1348" t="s">
        <v>3434</v>
      </c>
      <c r="B1348" t="s">
        <v>3435</v>
      </c>
      <c r="C1348">
        <v>2139376678.41</v>
      </c>
      <c r="D1348">
        <v>8.55</v>
      </c>
      <c r="E1348">
        <v>46.95</v>
      </c>
      <c r="F1348">
        <v>10.39</v>
      </c>
      <c r="G1348">
        <v>65.89</v>
      </c>
    </row>
    <row r="1349" spans="1:7">
      <c r="A1349" t="s">
        <v>1309</v>
      </c>
      <c r="B1349" t="s">
        <v>1310</v>
      </c>
      <c r="C1349">
        <v>1442031668.91</v>
      </c>
      <c r="D1349">
        <v>33.87</v>
      </c>
      <c r="E1349">
        <v>2.05</v>
      </c>
      <c r="F1349">
        <v>2.18</v>
      </c>
      <c r="G1349">
        <v>38.1</v>
      </c>
    </row>
    <row r="1350" spans="1:7">
      <c r="A1350" t="s">
        <v>3436</v>
      </c>
      <c r="B1350" t="s">
        <v>3437</v>
      </c>
      <c r="C1350">
        <v>2774545768</v>
      </c>
      <c r="D1350">
        <v>44.89</v>
      </c>
      <c r="E1350">
        <v>0</v>
      </c>
      <c r="F1350">
        <v>2.76</v>
      </c>
      <c r="G1350">
        <v>47.65</v>
      </c>
    </row>
    <row r="1351" spans="1:7">
      <c r="A1351" t="s">
        <v>1991</v>
      </c>
      <c r="B1351" t="s">
        <v>1992</v>
      </c>
      <c r="C1351">
        <v>591887997.36</v>
      </c>
      <c r="D1351">
        <v>0</v>
      </c>
      <c r="E1351">
        <v>24.5581</v>
      </c>
      <c r="F1351">
        <v>55.217</v>
      </c>
      <c r="G1351">
        <v>79.7751</v>
      </c>
    </row>
    <row r="1352" spans="1:7">
      <c r="A1352" t="s">
        <v>797</v>
      </c>
      <c r="B1352" t="s">
        <v>798</v>
      </c>
      <c r="C1352">
        <v>1043040000</v>
      </c>
      <c r="D1352">
        <v>32.89</v>
      </c>
      <c r="E1352">
        <v>0</v>
      </c>
      <c r="F1352">
        <v>12.79</v>
      </c>
      <c r="G1352">
        <v>45.68</v>
      </c>
    </row>
    <row r="1353" spans="1:7">
      <c r="A1353" t="s">
        <v>531</v>
      </c>
      <c r="B1353" t="s">
        <v>532</v>
      </c>
      <c r="C1353">
        <v>777231000</v>
      </c>
      <c r="D1353">
        <v>1.2398</v>
      </c>
      <c r="E1353">
        <v>0</v>
      </c>
      <c r="F1353">
        <v>77.5113</v>
      </c>
      <c r="G1353">
        <v>78.7511</v>
      </c>
    </row>
    <row r="1354" spans="1:7">
      <c r="A1354" t="s">
        <v>3438</v>
      </c>
      <c r="B1354" t="s">
        <v>3439</v>
      </c>
      <c r="C1354">
        <v>1982495433.6</v>
      </c>
      <c r="D1354">
        <v>5</v>
      </c>
      <c r="E1354">
        <v>43.78</v>
      </c>
      <c r="F1354">
        <v>5.75</v>
      </c>
      <c r="G1354">
        <v>54.53</v>
      </c>
    </row>
    <row r="1355" spans="1:7">
      <c r="A1355" t="s">
        <v>639</v>
      </c>
      <c r="B1355" t="s">
        <v>640</v>
      </c>
      <c r="C1355">
        <v>1679095768.8</v>
      </c>
      <c r="D1355">
        <v>1.4928</v>
      </c>
      <c r="E1355">
        <v>11.9964</v>
      </c>
      <c r="F1355">
        <v>27.9278</v>
      </c>
      <c r="G1355">
        <v>41.417</v>
      </c>
    </row>
    <row r="1356" spans="1:7">
      <c r="A1356" t="s">
        <v>3440</v>
      </c>
      <c r="B1356" t="s">
        <v>3441</v>
      </c>
      <c r="C1356">
        <v>2594800000</v>
      </c>
      <c r="D1356">
        <v>0</v>
      </c>
      <c r="E1356">
        <v>0.74</v>
      </c>
      <c r="F1356">
        <v>64.58</v>
      </c>
      <c r="G1356">
        <v>65.32</v>
      </c>
    </row>
    <row r="1357" spans="1:7">
      <c r="A1357" t="s">
        <v>3442</v>
      </c>
      <c r="B1357" t="s">
        <v>3443</v>
      </c>
      <c r="C1357">
        <v>2436516545.98</v>
      </c>
      <c r="D1357">
        <v>42.55</v>
      </c>
      <c r="E1357">
        <v>3.62</v>
      </c>
      <c r="F1357">
        <v>0</v>
      </c>
      <c r="G1357">
        <v>46.17</v>
      </c>
    </row>
    <row r="1358" spans="1:7">
      <c r="A1358" t="s">
        <v>3444</v>
      </c>
      <c r="B1358" t="s">
        <v>3445</v>
      </c>
      <c r="C1358">
        <v>2710659562</v>
      </c>
      <c r="D1358">
        <v>37.78</v>
      </c>
      <c r="E1358">
        <v>0.31</v>
      </c>
      <c r="F1358">
        <v>8.53</v>
      </c>
      <c r="G1358">
        <v>46.62</v>
      </c>
    </row>
    <row r="1359" spans="1:7">
      <c r="A1359" t="s">
        <v>593</v>
      </c>
      <c r="B1359" t="s">
        <v>594</v>
      </c>
      <c r="C1359">
        <v>2165673114.14</v>
      </c>
      <c r="D1359">
        <v>3.16</v>
      </c>
      <c r="E1359">
        <v>2.44</v>
      </c>
      <c r="F1359">
        <v>35.68</v>
      </c>
      <c r="G1359">
        <v>41.28</v>
      </c>
    </row>
    <row r="1360" spans="1:7">
      <c r="A1360" t="s">
        <v>2055</v>
      </c>
      <c r="B1360" t="s">
        <v>2056</v>
      </c>
      <c r="C1360">
        <v>961926000</v>
      </c>
      <c r="D1360">
        <v>45.79</v>
      </c>
      <c r="E1360">
        <v>0</v>
      </c>
      <c r="F1360">
        <v>30.03</v>
      </c>
      <c r="G1360">
        <v>75.82</v>
      </c>
    </row>
    <row r="1361" spans="1:7">
      <c r="A1361" t="s">
        <v>3446</v>
      </c>
      <c r="B1361" t="s">
        <v>3447</v>
      </c>
      <c r="C1361">
        <v>2160445163.4</v>
      </c>
      <c r="D1361">
        <v>1.75</v>
      </c>
      <c r="E1361">
        <v>0.74</v>
      </c>
      <c r="F1361">
        <v>29.3</v>
      </c>
      <c r="G1361">
        <v>31.79</v>
      </c>
    </row>
    <row r="1362" spans="1:7">
      <c r="A1362" t="s">
        <v>475</v>
      </c>
      <c r="B1362" t="s">
        <v>476</v>
      </c>
      <c r="C1362">
        <v>1760088000</v>
      </c>
      <c r="D1362">
        <v>11.1</v>
      </c>
      <c r="E1362">
        <v>4.17</v>
      </c>
      <c r="F1362">
        <v>29.55</v>
      </c>
      <c r="G1362">
        <v>44.82</v>
      </c>
    </row>
    <row r="1363" spans="1:7">
      <c r="A1363" t="s">
        <v>1297</v>
      </c>
      <c r="B1363" t="s">
        <v>1298</v>
      </c>
      <c r="C1363">
        <v>727136460</v>
      </c>
      <c r="D1363">
        <v>27.98</v>
      </c>
      <c r="E1363">
        <v>0</v>
      </c>
      <c r="F1363">
        <v>6.04</v>
      </c>
      <c r="G1363">
        <v>34.02</v>
      </c>
    </row>
    <row r="1364" spans="1:7">
      <c r="A1364" t="s">
        <v>1725</v>
      </c>
      <c r="B1364" t="s">
        <v>1726</v>
      </c>
      <c r="C1364">
        <v>1928510925.12</v>
      </c>
      <c r="D1364">
        <v>0</v>
      </c>
      <c r="E1364">
        <v>0.64</v>
      </c>
      <c r="F1364">
        <v>74.6</v>
      </c>
      <c r="G1364">
        <v>75.24</v>
      </c>
    </row>
    <row r="1365" spans="1:7">
      <c r="A1365" t="s">
        <v>3448</v>
      </c>
      <c r="B1365" t="s">
        <v>3449</v>
      </c>
      <c r="C1365">
        <v>2258998477.12</v>
      </c>
      <c r="D1365">
        <v>0</v>
      </c>
      <c r="E1365">
        <v>54.88</v>
      </c>
      <c r="F1365">
        <v>10.1</v>
      </c>
      <c r="G1365">
        <v>64.98</v>
      </c>
    </row>
    <row r="1366" spans="1:7">
      <c r="A1366" t="s">
        <v>1861</v>
      </c>
      <c r="B1366" t="s">
        <v>1862</v>
      </c>
      <c r="C1366">
        <v>2032246937.14</v>
      </c>
      <c r="D1366">
        <v>0.32</v>
      </c>
      <c r="E1366">
        <v>3.39</v>
      </c>
      <c r="F1366">
        <v>17.56</v>
      </c>
      <c r="G1366">
        <v>21.27</v>
      </c>
    </row>
    <row r="1367" spans="1:7">
      <c r="A1367" t="s">
        <v>3450</v>
      </c>
      <c r="B1367" t="s">
        <v>3451</v>
      </c>
      <c r="C1367">
        <v>2545547051.6</v>
      </c>
      <c r="D1367">
        <v>0.37</v>
      </c>
      <c r="E1367">
        <v>67.49</v>
      </c>
      <c r="F1367">
        <v>10.85</v>
      </c>
      <c r="G1367">
        <v>78.71</v>
      </c>
    </row>
    <row r="1368" spans="1:7">
      <c r="A1368" t="s">
        <v>279</v>
      </c>
      <c r="B1368" t="s">
        <v>280</v>
      </c>
      <c r="C1368">
        <v>2783508860.1</v>
      </c>
      <c r="D1368">
        <v>3.36</v>
      </c>
      <c r="E1368">
        <v>51.5</v>
      </c>
      <c r="F1368">
        <v>19.14</v>
      </c>
      <c r="G1368">
        <v>74</v>
      </c>
    </row>
    <row r="1369" spans="1:7">
      <c r="A1369" t="s">
        <v>1081</v>
      </c>
      <c r="B1369" t="s">
        <v>1082</v>
      </c>
      <c r="C1369">
        <v>2326800000</v>
      </c>
      <c r="D1369">
        <v>20.1</v>
      </c>
      <c r="E1369">
        <v>0</v>
      </c>
      <c r="F1369">
        <v>56.09</v>
      </c>
      <c r="G1369">
        <v>76.19</v>
      </c>
    </row>
    <row r="1370" spans="1:7">
      <c r="A1370" t="s">
        <v>3452</v>
      </c>
      <c r="B1370" t="s">
        <v>3453</v>
      </c>
      <c r="C1370">
        <v>2283894958.6</v>
      </c>
      <c r="D1370">
        <v>1.51</v>
      </c>
      <c r="E1370">
        <v>4.99</v>
      </c>
      <c r="F1370">
        <v>54.32</v>
      </c>
      <c r="G1370">
        <v>60.82</v>
      </c>
    </row>
    <row r="1371" spans="1:7">
      <c r="A1371" t="s">
        <v>1461</v>
      </c>
      <c r="B1371" t="s">
        <v>1462</v>
      </c>
      <c r="C1371">
        <v>1699992414.12</v>
      </c>
      <c r="D1371">
        <v>30.01</v>
      </c>
      <c r="E1371">
        <v>0</v>
      </c>
      <c r="F1371">
        <v>19.25</v>
      </c>
      <c r="G1371">
        <v>49.26</v>
      </c>
    </row>
    <row r="1372" spans="1:7">
      <c r="A1372" t="s">
        <v>319</v>
      </c>
      <c r="B1372" t="s">
        <v>320</v>
      </c>
      <c r="C1372">
        <v>2639832520.5</v>
      </c>
      <c r="D1372">
        <v>5.63</v>
      </c>
      <c r="E1372">
        <v>1.32</v>
      </c>
      <c r="F1372">
        <v>62.38</v>
      </c>
      <c r="G1372">
        <v>69.33</v>
      </c>
    </row>
    <row r="1373" spans="1:7">
      <c r="A1373" t="s">
        <v>3454</v>
      </c>
      <c r="B1373" t="s">
        <v>3455</v>
      </c>
      <c r="C1373">
        <v>1827600000</v>
      </c>
      <c r="D1373">
        <v>0</v>
      </c>
      <c r="E1373">
        <v>0.91</v>
      </c>
      <c r="F1373">
        <v>60.65</v>
      </c>
      <c r="G1373">
        <v>61.56</v>
      </c>
    </row>
    <row r="1374" spans="1:7">
      <c r="A1374" t="s">
        <v>3456</v>
      </c>
      <c r="B1374" t="s">
        <v>3457</v>
      </c>
      <c r="C1374">
        <v>2348429837.04</v>
      </c>
      <c r="D1374">
        <v>9.41</v>
      </c>
      <c r="E1374">
        <v>0</v>
      </c>
      <c r="F1374">
        <v>38.67</v>
      </c>
      <c r="G1374">
        <v>48.08</v>
      </c>
    </row>
    <row r="1375" spans="1:7">
      <c r="A1375" t="s">
        <v>3458</v>
      </c>
      <c r="B1375" t="s">
        <v>3459</v>
      </c>
      <c r="C1375">
        <v>1916521560</v>
      </c>
      <c r="D1375">
        <v>11.53</v>
      </c>
      <c r="E1375">
        <v>0</v>
      </c>
      <c r="F1375">
        <v>51.71</v>
      </c>
      <c r="G1375">
        <v>63.24</v>
      </c>
    </row>
    <row r="1376" spans="1:7">
      <c r="A1376" t="s">
        <v>3460</v>
      </c>
      <c r="B1376" t="s">
        <v>3461</v>
      </c>
      <c r="C1376">
        <v>2742452297.76</v>
      </c>
      <c r="D1376">
        <v>0</v>
      </c>
      <c r="E1376">
        <v>0</v>
      </c>
      <c r="F1376">
        <v>41.05</v>
      </c>
      <c r="G1376">
        <v>41.05</v>
      </c>
    </row>
    <row r="1377" spans="1:7">
      <c r="A1377" t="s">
        <v>1187</v>
      </c>
      <c r="B1377" t="s">
        <v>1188</v>
      </c>
      <c r="C1377">
        <v>1993513880.88</v>
      </c>
      <c r="D1377">
        <v>36.31</v>
      </c>
      <c r="E1377">
        <v>0</v>
      </c>
      <c r="F1377">
        <v>28.44</v>
      </c>
      <c r="G1377">
        <v>64.75</v>
      </c>
    </row>
    <row r="1378" spans="1:7">
      <c r="A1378" t="s">
        <v>3462</v>
      </c>
      <c r="B1378" t="s">
        <v>3463</v>
      </c>
      <c r="C1378">
        <v>2836489299.28</v>
      </c>
      <c r="D1378">
        <v>4.92</v>
      </c>
      <c r="E1378">
        <v>41.2</v>
      </c>
      <c r="F1378">
        <v>20.8</v>
      </c>
      <c r="G1378">
        <v>66.92</v>
      </c>
    </row>
    <row r="1379" spans="1:7">
      <c r="A1379" t="s">
        <v>1973</v>
      </c>
      <c r="B1379" t="s">
        <v>1974</v>
      </c>
      <c r="C1379">
        <v>1633789080</v>
      </c>
      <c r="D1379">
        <v>66.26</v>
      </c>
      <c r="E1379">
        <v>0</v>
      </c>
      <c r="F1379">
        <v>1.65</v>
      </c>
      <c r="G1379">
        <v>67.91</v>
      </c>
    </row>
    <row r="1380" spans="1:7">
      <c r="A1380" t="s">
        <v>1869</v>
      </c>
      <c r="B1380" t="s">
        <v>1870</v>
      </c>
      <c r="C1380">
        <v>1040369840.64</v>
      </c>
      <c r="D1380">
        <v>41.85</v>
      </c>
      <c r="E1380">
        <v>0.51</v>
      </c>
      <c r="F1380">
        <v>6.51</v>
      </c>
      <c r="G1380">
        <v>48.87</v>
      </c>
    </row>
    <row r="1381" spans="1:7">
      <c r="A1381" t="s">
        <v>1557</v>
      </c>
      <c r="B1381" t="s">
        <v>1558</v>
      </c>
      <c r="C1381">
        <v>1850704403.31</v>
      </c>
      <c r="D1381">
        <v>20.65</v>
      </c>
      <c r="E1381">
        <v>0</v>
      </c>
      <c r="F1381">
        <v>35.31</v>
      </c>
      <c r="G1381">
        <v>55.96</v>
      </c>
    </row>
    <row r="1382" spans="1:7">
      <c r="A1382" t="s">
        <v>1745</v>
      </c>
      <c r="B1382" t="s">
        <v>1746</v>
      </c>
      <c r="C1382">
        <v>1904590000</v>
      </c>
      <c r="D1382">
        <v>8.43</v>
      </c>
      <c r="E1382">
        <v>0</v>
      </c>
      <c r="F1382">
        <v>39.68</v>
      </c>
      <c r="G1382">
        <v>48.11</v>
      </c>
    </row>
    <row r="1383" spans="1:7">
      <c r="A1383" t="s">
        <v>1115</v>
      </c>
      <c r="B1383" t="s">
        <v>1116</v>
      </c>
      <c r="C1383">
        <v>1754951096</v>
      </c>
      <c r="D1383">
        <v>4.9</v>
      </c>
      <c r="E1383">
        <v>0.45</v>
      </c>
      <c r="F1383">
        <v>63.5</v>
      </c>
      <c r="G1383">
        <v>68.85</v>
      </c>
    </row>
    <row r="1384" spans="1:7">
      <c r="A1384" t="s">
        <v>839</v>
      </c>
      <c r="B1384" t="s">
        <v>840</v>
      </c>
      <c r="C1384">
        <v>1103586576.48</v>
      </c>
      <c r="D1384">
        <v>37.84</v>
      </c>
      <c r="E1384">
        <v>19.34</v>
      </c>
      <c r="F1384">
        <v>11.2</v>
      </c>
      <c r="G1384">
        <v>68.38</v>
      </c>
    </row>
    <row r="1385" spans="1:7">
      <c r="A1385" t="s">
        <v>3464</v>
      </c>
      <c r="B1385" t="s">
        <v>3465</v>
      </c>
      <c r="C1385">
        <v>1980000000</v>
      </c>
      <c r="D1385">
        <v>1.62</v>
      </c>
      <c r="E1385">
        <v>42.58</v>
      </c>
      <c r="F1385">
        <v>27.11</v>
      </c>
      <c r="G1385">
        <v>71.31</v>
      </c>
    </row>
    <row r="1386" spans="1:7">
      <c r="A1386" t="s">
        <v>523</v>
      </c>
      <c r="B1386" t="s">
        <v>524</v>
      </c>
      <c r="C1386">
        <v>1749493268.9</v>
      </c>
      <c r="D1386">
        <v>49.16</v>
      </c>
      <c r="E1386">
        <v>0</v>
      </c>
      <c r="F1386">
        <v>6.82</v>
      </c>
      <c r="G1386">
        <v>55.98</v>
      </c>
    </row>
    <row r="1387" spans="1:7">
      <c r="A1387" t="s">
        <v>3466</v>
      </c>
      <c r="B1387" t="s">
        <v>3467</v>
      </c>
      <c r="C1387">
        <v>1377423567.44</v>
      </c>
      <c r="D1387">
        <v>17.25</v>
      </c>
      <c r="E1387">
        <v>0</v>
      </c>
      <c r="F1387">
        <v>10.32</v>
      </c>
      <c r="G1387">
        <v>27.57</v>
      </c>
    </row>
    <row r="1388" spans="1:7">
      <c r="A1388" t="s">
        <v>3468</v>
      </c>
      <c r="B1388" t="s">
        <v>3469</v>
      </c>
      <c r="C1388">
        <v>2517615921.6</v>
      </c>
      <c r="D1388">
        <v>28.56</v>
      </c>
      <c r="E1388">
        <v>0</v>
      </c>
      <c r="F1388">
        <v>2.29</v>
      </c>
      <c r="G1388">
        <v>30.85</v>
      </c>
    </row>
    <row r="1389" spans="1:7">
      <c r="A1389" t="s">
        <v>3470</v>
      </c>
      <c r="B1389" t="s">
        <v>3471</v>
      </c>
      <c r="C1389">
        <v>2873836000</v>
      </c>
      <c r="D1389">
        <v>0</v>
      </c>
      <c r="E1389">
        <v>9.16</v>
      </c>
      <c r="F1389">
        <v>56.3</v>
      </c>
      <c r="G1389">
        <v>65.46</v>
      </c>
    </row>
    <row r="1390" spans="1:7">
      <c r="A1390" t="s">
        <v>3472</v>
      </c>
      <c r="B1390" t="s">
        <v>3473</v>
      </c>
      <c r="C1390">
        <v>2847761743.2</v>
      </c>
      <c r="D1390">
        <v>50.18</v>
      </c>
      <c r="E1390">
        <v>0.82</v>
      </c>
      <c r="F1390">
        <v>3.22</v>
      </c>
      <c r="G1390">
        <v>54.22</v>
      </c>
    </row>
    <row r="1391" spans="1:7">
      <c r="A1391" t="s">
        <v>3474</v>
      </c>
      <c r="B1391" t="s">
        <v>3475</v>
      </c>
      <c r="C1391">
        <v>2973741510.32</v>
      </c>
      <c r="D1391">
        <v>39.99</v>
      </c>
      <c r="E1391">
        <v>0.31</v>
      </c>
      <c r="F1391">
        <v>1.57</v>
      </c>
      <c r="G1391">
        <v>41.87</v>
      </c>
    </row>
    <row r="1392" spans="1:7">
      <c r="A1392" t="s">
        <v>125</v>
      </c>
      <c r="B1392" t="s">
        <v>126</v>
      </c>
      <c r="C1392">
        <v>1115048200</v>
      </c>
      <c r="D1392">
        <v>65.6451</v>
      </c>
      <c r="E1392">
        <v>1.8385</v>
      </c>
      <c r="F1392">
        <v>13.1203</v>
      </c>
      <c r="G1392">
        <v>80.6039</v>
      </c>
    </row>
    <row r="1393" spans="1:7">
      <c r="A1393" t="s">
        <v>3476</v>
      </c>
      <c r="B1393" t="s">
        <v>3477</v>
      </c>
      <c r="C1393">
        <v>1756820203.2</v>
      </c>
      <c r="D1393">
        <v>10</v>
      </c>
      <c r="E1393">
        <v>0</v>
      </c>
      <c r="F1393">
        <v>62.94</v>
      </c>
      <c r="G1393">
        <v>72.94</v>
      </c>
    </row>
    <row r="1394" spans="1:7">
      <c r="A1394" t="s">
        <v>1259</v>
      </c>
      <c r="B1394" t="s">
        <v>1260</v>
      </c>
      <c r="C1394">
        <v>1352182242</v>
      </c>
      <c r="D1394">
        <v>15.56</v>
      </c>
      <c r="E1394">
        <v>5.43</v>
      </c>
      <c r="F1394">
        <v>33.17</v>
      </c>
      <c r="G1394">
        <v>54.16</v>
      </c>
    </row>
    <row r="1395" spans="1:7">
      <c r="A1395" t="s">
        <v>3478</v>
      </c>
      <c r="B1395" t="s">
        <v>3479</v>
      </c>
      <c r="C1395">
        <v>2538753273</v>
      </c>
      <c r="D1395">
        <v>14.76</v>
      </c>
      <c r="E1395">
        <v>0.4</v>
      </c>
      <c r="F1395">
        <v>45.52</v>
      </c>
      <c r="G1395">
        <v>60.68</v>
      </c>
    </row>
    <row r="1396" spans="1:7">
      <c r="A1396" t="s">
        <v>817</v>
      </c>
      <c r="B1396" t="s">
        <v>818</v>
      </c>
      <c r="C1396">
        <v>1900507764.54</v>
      </c>
      <c r="D1396">
        <v>26.77</v>
      </c>
      <c r="E1396">
        <v>3.63</v>
      </c>
      <c r="F1396">
        <v>2.51</v>
      </c>
      <c r="G1396">
        <v>32.91</v>
      </c>
    </row>
    <row r="1397" spans="1:7">
      <c r="A1397" t="s">
        <v>1735</v>
      </c>
      <c r="B1397" t="s">
        <v>1736</v>
      </c>
      <c r="C1397">
        <v>1027377965.25</v>
      </c>
      <c r="D1397">
        <v>28.4</v>
      </c>
      <c r="E1397">
        <v>0</v>
      </c>
      <c r="F1397">
        <v>8.1</v>
      </c>
      <c r="G1397">
        <v>36.5</v>
      </c>
    </row>
    <row r="1398" spans="1:7">
      <c r="A1398" t="s">
        <v>3480</v>
      </c>
      <c r="B1398" t="s">
        <v>3481</v>
      </c>
      <c r="C1398">
        <v>1457566067.2</v>
      </c>
      <c r="D1398">
        <v>30.37</v>
      </c>
      <c r="E1398">
        <v>1.52</v>
      </c>
      <c r="F1398">
        <v>15.27</v>
      </c>
      <c r="G1398">
        <v>47.16</v>
      </c>
    </row>
    <row r="1399" spans="1:7">
      <c r="A1399" t="s">
        <v>3482</v>
      </c>
      <c r="B1399" t="s">
        <v>3483</v>
      </c>
      <c r="C1399">
        <v>1923696217.2</v>
      </c>
      <c r="D1399">
        <v>11.19</v>
      </c>
      <c r="E1399">
        <v>0</v>
      </c>
      <c r="F1399">
        <v>52.66</v>
      </c>
      <c r="G1399">
        <v>63.85</v>
      </c>
    </row>
    <row r="1400" spans="1:7">
      <c r="A1400" t="s">
        <v>1893</v>
      </c>
      <c r="B1400" t="s">
        <v>1894</v>
      </c>
      <c r="C1400">
        <v>2026794664.81</v>
      </c>
      <c r="D1400">
        <v>39.77</v>
      </c>
      <c r="E1400">
        <v>0</v>
      </c>
      <c r="F1400">
        <v>4.8</v>
      </c>
      <c r="G1400">
        <v>44.57</v>
      </c>
    </row>
    <row r="1401" spans="1:7">
      <c r="A1401" t="s">
        <v>3484</v>
      </c>
      <c r="B1401" t="s">
        <v>3485</v>
      </c>
      <c r="C1401">
        <v>2687933585</v>
      </c>
      <c r="D1401">
        <v>0.96</v>
      </c>
      <c r="E1401">
        <v>2.63</v>
      </c>
      <c r="F1401">
        <v>40.73</v>
      </c>
      <c r="G1401">
        <v>44.32</v>
      </c>
    </row>
    <row r="1402" spans="1:7">
      <c r="A1402" t="s">
        <v>1467</v>
      </c>
      <c r="B1402" t="s">
        <v>1468</v>
      </c>
      <c r="C1402">
        <v>619336139.58</v>
      </c>
      <c r="D1402">
        <v>0.6</v>
      </c>
      <c r="E1402">
        <v>0</v>
      </c>
      <c r="F1402">
        <v>74.43</v>
      </c>
      <c r="G1402">
        <v>75.03</v>
      </c>
    </row>
    <row r="1403" spans="1:7">
      <c r="A1403" t="s">
        <v>231</v>
      </c>
      <c r="B1403" t="s">
        <v>232</v>
      </c>
      <c r="C1403">
        <v>1138000000</v>
      </c>
      <c r="D1403">
        <v>16.85</v>
      </c>
      <c r="E1403">
        <v>0</v>
      </c>
      <c r="F1403">
        <v>18.57</v>
      </c>
      <c r="G1403">
        <v>35.42</v>
      </c>
    </row>
    <row r="1404" spans="1:7">
      <c r="A1404" t="s">
        <v>3486</v>
      </c>
      <c r="B1404" t="s">
        <v>3487</v>
      </c>
      <c r="C1404">
        <v>2483419016</v>
      </c>
      <c r="D1404">
        <v>0</v>
      </c>
      <c r="E1404">
        <v>9.18</v>
      </c>
      <c r="F1404">
        <v>62.35</v>
      </c>
      <c r="G1404">
        <v>71.53</v>
      </c>
    </row>
    <row r="1405" spans="1:7">
      <c r="A1405" t="s">
        <v>3488</v>
      </c>
      <c r="B1405" t="s">
        <v>3489</v>
      </c>
      <c r="C1405">
        <v>2396517869.62</v>
      </c>
      <c r="D1405">
        <v>34.55</v>
      </c>
      <c r="E1405">
        <v>15.12</v>
      </c>
      <c r="F1405">
        <v>13.82</v>
      </c>
      <c r="G1405">
        <v>63.49</v>
      </c>
    </row>
    <row r="1406" spans="1:7">
      <c r="A1406" t="s">
        <v>3490</v>
      </c>
      <c r="B1406" t="s">
        <v>3491</v>
      </c>
      <c r="C1406">
        <v>2318327308.8</v>
      </c>
      <c r="D1406">
        <v>14.6</v>
      </c>
      <c r="E1406">
        <v>0</v>
      </c>
      <c r="F1406">
        <v>54.13</v>
      </c>
      <c r="G1406">
        <v>68.73</v>
      </c>
    </row>
    <row r="1407" spans="1:7">
      <c r="A1407" t="s">
        <v>3492</v>
      </c>
      <c r="B1407" t="s">
        <v>3493</v>
      </c>
      <c r="C1407">
        <v>1827947144.28</v>
      </c>
      <c r="D1407">
        <v>44.68</v>
      </c>
      <c r="E1407">
        <v>1.07</v>
      </c>
      <c r="F1407">
        <v>0.66</v>
      </c>
      <c r="G1407">
        <v>46.41</v>
      </c>
    </row>
    <row r="1408" spans="1:7">
      <c r="A1408" t="s">
        <v>3494</v>
      </c>
      <c r="B1408" t="s">
        <v>3495</v>
      </c>
      <c r="C1408">
        <v>2431110500</v>
      </c>
      <c r="D1408">
        <v>25.26</v>
      </c>
      <c r="E1408">
        <v>8.12</v>
      </c>
      <c r="F1408">
        <v>36.39</v>
      </c>
      <c r="G1408">
        <v>69.77</v>
      </c>
    </row>
    <row r="1409" spans="1:7">
      <c r="A1409" t="s">
        <v>3496</v>
      </c>
      <c r="B1409" t="s">
        <v>3497</v>
      </c>
      <c r="C1409">
        <v>2971376244.2</v>
      </c>
      <c r="D1409">
        <v>30.65</v>
      </c>
      <c r="E1409">
        <v>4.65</v>
      </c>
      <c r="F1409">
        <v>1.99</v>
      </c>
      <c r="G1409">
        <v>37.29</v>
      </c>
    </row>
    <row r="1410" spans="1:7">
      <c r="A1410" t="s">
        <v>3498</v>
      </c>
      <c r="B1410" t="s">
        <v>3499</v>
      </c>
      <c r="C1410">
        <v>1692272126</v>
      </c>
      <c r="D1410">
        <v>7.87</v>
      </c>
      <c r="E1410">
        <v>5.43</v>
      </c>
      <c r="F1410">
        <v>44.17</v>
      </c>
      <c r="G1410">
        <v>57.47</v>
      </c>
    </row>
    <row r="1411" spans="1:7">
      <c r="A1411" t="s">
        <v>3500</v>
      </c>
      <c r="B1411" t="s">
        <v>3501</v>
      </c>
      <c r="C1411">
        <v>2615160000</v>
      </c>
      <c r="D1411">
        <v>0</v>
      </c>
      <c r="E1411">
        <v>4.79</v>
      </c>
      <c r="F1411">
        <v>47.6</v>
      </c>
      <c r="G1411">
        <v>52.39</v>
      </c>
    </row>
    <row r="1412" spans="1:7">
      <c r="A1412" t="s">
        <v>3502</v>
      </c>
      <c r="B1412" t="s">
        <v>3503</v>
      </c>
      <c r="C1412">
        <v>1192925602</v>
      </c>
      <c r="D1412">
        <v>58.89</v>
      </c>
      <c r="E1412">
        <v>13.87</v>
      </c>
      <c r="F1412">
        <v>6.78</v>
      </c>
      <c r="G1412">
        <v>79.54</v>
      </c>
    </row>
    <row r="1413" spans="1:7">
      <c r="A1413" t="s">
        <v>377</v>
      </c>
      <c r="B1413" t="s">
        <v>378</v>
      </c>
      <c r="C1413">
        <v>678328560</v>
      </c>
      <c r="D1413">
        <v>0</v>
      </c>
      <c r="E1413">
        <v>66.27</v>
      </c>
      <c r="F1413">
        <v>7.3</v>
      </c>
      <c r="G1413">
        <v>73.57</v>
      </c>
    </row>
    <row r="1414" spans="1:7">
      <c r="A1414" t="s">
        <v>1961</v>
      </c>
      <c r="B1414" t="s">
        <v>1962</v>
      </c>
      <c r="C1414">
        <v>2132656663.8</v>
      </c>
      <c r="D1414">
        <v>40.32</v>
      </c>
      <c r="E1414">
        <v>0</v>
      </c>
      <c r="F1414">
        <v>2.34</v>
      </c>
      <c r="G1414">
        <v>42.66</v>
      </c>
    </row>
    <row r="1415" spans="1:7">
      <c r="A1415" t="s">
        <v>1085</v>
      </c>
      <c r="B1415" t="s">
        <v>1086</v>
      </c>
      <c r="C1415">
        <v>1836250000</v>
      </c>
      <c r="D1415">
        <v>9.41</v>
      </c>
      <c r="E1415">
        <v>26.83</v>
      </c>
      <c r="F1415">
        <v>20.47</v>
      </c>
      <c r="G1415">
        <v>56.71</v>
      </c>
    </row>
    <row r="1416" spans="1:7">
      <c r="A1416" t="s">
        <v>3504</v>
      </c>
      <c r="B1416" t="s">
        <v>3505</v>
      </c>
      <c r="C1416">
        <v>2766162772.4</v>
      </c>
      <c r="D1416">
        <v>0</v>
      </c>
      <c r="E1416">
        <v>0</v>
      </c>
      <c r="F1416">
        <v>51.09</v>
      </c>
      <c r="G1416">
        <v>51.09</v>
      </c>
    </row>
    <row r="1417" spans="1:7">
      <c r="A1417" t="s">
        <v>3506</v>
      </c>
      <c r="B1417" t="s">
        <v>3507</v>
      </c>
      <c r="C1417">
        <v>2473893852.5</v>
      </c>
      <c r="D1417">
        <v>70.16</v>
      </c>
      <c r="E1417">
        <v>0.29</v>
      </c>
      <c r="F1417">
        <v>4.41</v>
      </c>
      <c r="G1417">
        <v>74.86</v>
      </c>
    </row>
    <row r="1418" spans="1:7">
      <c r="A1418" t="s">
        <v>3508</v>
      </c>
      <c r="B1418" t="s">
        <v>3509</v>
      </c>
      <c r="C1418">
        <v>2989261845.36</v>
      </c>
      <c r="D1418">
        <v>21.95</v>
      </c>
      <c r="E1418">
        <v>0</v>
      </c>
      <c r="F1418">
        <v>4.77</v>
      </c>
      <c r="G1418">
        <v>26.72</v>
      </c>
    </row>
    <row r="1419" spans="1:7">
      <c r="A1419" t="s">
        <v>1709</v>
      </c>
      <c r="B1419" t="s">
        <v>1710</v>
      </c>
      <c r="C1419">
        <v>1102308390.54</v>
      </c>
      <c r="D1419">
        <v>38.57</v>
      </c>
      <c r="E1419">
        <v>0.45</v>
      </c>
      <c r="F1419">
        <v>1.76</v>
      </c>
      <c r="G1419">
        <v>40.78</v>
      </c>
    </row>
    <row r="1420" spans="1:7">
      <c r="A1420" t="s">
        <v>1819</v>
      </c>
      <c r="B1420" t="s">
        <v>1820</v>
      </c>
      <c r="C1420">
        <v>2331252326.15</v>
      </c>
      <c r="D1420">
        <v>51.21</v>
      </c>
      <c r="E1420">
        <v>0</v>
      </c>
      <c r="F1420">
        <v>6.5</v>
      </c>
      <c r="G1420">
        <v>57.71</v>
      </c>
    </row>
    <row r="1421" spans="1:7">
      <c r="A1421" t="s">
        <v>3510</v>
      </c>
      <c r="B1421" t="s">
        <v>3511</v>
      </c>
      <c r="C1421">
        <v>1326988319.32</v>
      </c>
      <c r="D1421">
        <v>37.07</v>
      </c>
      <c r="E1421">
        <v>0</v>
      </c>
      <c r="F1421">
        <v>15.47</v>
      </c>
      <c r="G1421">
        <v>52.54</v>
      </c>
    </row>
    <row r="1422" spans="1:7">
      <c r="A1422" t="s">
        <v>3512</v>
      </c>
      <c r="B1422" t="s">
        <v>3513</v>
      </c>
      <c r="C1422">
        <v>1797701483.28</v>
      </c>
      <c r="D1422">
        <v>16.6</v>
      </c>
      <c r="E1422">
        <v>6.86</v>
      </c>
      <c r="F1422">
        <v>3.61</v>
      </c>
      <c r="G1422">
        <v>27.07</v>
      </c>
    </row>
    <row r="1423" spans="1:7">
      <c r="A1423" t="s">
        <v>3514</v>
      </c>
      <c r="B1423" t="s">
        <v>3515</v>
      </c>
      <c r="C1423">
        <v>2217779200</v>
      </c>
      <c r="D1423">
        <v>0</v>
      </c>
      <c r="E1423">
        <v>18.49</v>
      </c>
      <c r="F1423">
        <v>56.05</v>
      </c>
      <c r="G1423">
        <v>74.54</v>
      </c>
    </row>
    <row r="1424" spans="1:7">
      <c r="A1424" t="s">
        <v>659</v>
      </c>
      <c r="B1424" t="s">
        <v>660</v>
      </c>
      <c r="C1424">
        <v>1400595000</v>
      </c>
      <c r="D1424">
        <v>11.18</v>
      </c>
      <c r="E1424">
        <v>0</v>
      </c>
      <c r="F1424">
        <v>50.42</v>
      </c>
      <c r="G1424">
        <v>61.6</v>
      </c>
    </row>
    <row r="1425" spans="1:7">
      <c r="A1425" t="s">
        <v>1949</v>
      </c>
      <c r="B1425" t="s">
        <v>1950</v>
      </c>
      <c r="C1425">
        <v>1935120593</v>
      </c>
      <c r="D1425">
        <v>32.1</v>
      </c>
      <c r="E1425">
        <v>0</v>
      </c>
      <c r="F1425">
        <v>33.51</v>
      </c>
      <c r="G1425">
        <v>65.61</v>
      </c>
    </row>
    <row r="1426" spans="1:7">
      <c r="A1426" t="s">
        <v>1591</v>
      </c>
      <c r="B1426" t="s">
        <v>1592</v>
      </c>
      <c r="C1426">
        <v>2806252562.19</v>
      </c>
      <c r="D1426">
        <v>41.27</v>
      </c>
      <c r="E1426">
        <v>10.79</v>
      </c>
      <c r="F1426">
        <v>1.11</v>
      </c>
      <c r="G1426">
        <v>53.17</v>
      </c>
    </row>
    <row r="1427" spans="1:7">
      <c r="A1427" t="s">
        <v>1353</v>
      </c>
      <c r="B1427" t="s">
        <v>1354</v>
      </c>
      <c r="C1427">
        <v>1806428569.02</v>
      </c>
      <c r="D1427">
        <v>16.85</v>
      </c>
      <c r="E1427">
        <v>1.1</v>
      </c>
      <c r="F1427">
        <v>15.93</v>
      </c>
      <c r="G1427">
        <v>33.88</v>
      </c>
    </row>
    <row r="1428" spans="1:7">
      <c r="A1428" t="s">
        <v>463</v>
      </c>
      <c r="B1428" t="s">
        <v>464</v>
      </c>
      <c r="C1428">
        <v>760138080</v>
      </c>
      <c r="D1428">
        <v>0</v>
      </c>
      <c r="E1428">
        <v>40.2138</v>
      </c>
      <c r="F1428">
        <v>39.2618</v>
      </c>
      <c r="G1428">
        <v>79.4756</v>
      </c>
    </row>
    <row r="1429" spans="1:7">
      <c r="A1429" t="s">
        <v>3516</v>
      </c>
      <c r="B1429" t="s">
        <v>3517</v>
      </c>
      <c r="C1429">
        <v>2934392152</v>
      </c>
      <c r="D1429">
        <v>27.72</v>
      </c>
      <c r="E1429">
        <v>0.91</v>
      </c>
      <c r="F1429">
        <v>11.36</v>
      </c>
      <c r="G1429">
        <v>39.99</v>
      </c>
    </row>
    <row r="1430" spans="1:7">
      <c r="A1430" t="s">
        <v>3518</v>
      </c>
      <c r="B1430" t="s">
        <v>3519</v>
      </c>
      <c r="C1430">
        <v>2887920000</v>
      </c>
      <c r="D1430">
        <v>2.15</v>
      </c>
      <c r="E1430">
        <v>0.94</v>
      </c>
      <c r="F1430">
        <v>65.53</v>
      </c>
      <c r="G1430">
        <v>68.62</v>
      </c>
    </row>
    <row r="1431" spans="1:7">
      <c r="A1431" t="s">
        <v>3520</v>
      </c>
      <c r="B1431" t="s">
        <v>3521</v>
      </c>
      <c r="C1431">
        <v>2681600000</v>
      </c>
      <c r="D1431">
        <v>0.41</v>
      </c>
      <c r="E1431">
        <v>0</v>
      </c>
      <c r="F1431">
        <v>60.1</v>
      </c>
      <c r="G1431">
        <v>60.51</v>
      </c>
    </row>
    <row r="1432" spans="1:7">
      <c r="A1432" t="s">
        <v>3522</v>
      </c>
      <c r="B1432" t="s">
        <v>3523</v>
      </c>
      <c r="C1432">
        <v>2806631457.25</v>
      </c>
      <c r="D1432">
        <v>0</v>
      </c>
      <c r="E1432">
        <v>0</v>
      </c>
      <c r="F1432">
        <v>51.16</v>
      </c>
      <c r="G1432">
        <v>51.16</v>
      </c>
    </row>
    <row r="1433" spans="1:7">
      <c r="A1433" t="s">
        <v>3524</v>
      </c>
      <c r="B1433" t="s">
        <v>3525</v>
      </c>
      <c r="C1433">
        <v>2462275618.56</v>
      </c>
      <c r="D1433">
        <v>17.27</v>
      </c>
      <c r="E1433">
        <v>2.18</v>
      </c>
      <c r="F1433">
        <v>18.18</v>
      </c>
      <c r="G1433">
        <v>37.63</v>
      </c>
    </row>
    <row r="1434" spans="1:7">
      <c r="A1434" t="s">
        <v>3526</v>
      </c>
      <c r="B1434" t="s">
        <v>3527</v>
      </c>
      <c r="C1434">
        <v>1801052511.3</v>
      </c>
      <c r="D1434">
        <v>1.52</v>
      </c>
      <c r="E1434">
        <v>7.82</v>
      </c>
      <c r="F1434">
        <v>51.94</v>
      </c>
      <c r="G1434">
        <v>61.28</v>
      </c>
    </row>
    <row r="1435" spans="1:7">
      <c r="A1435" t="s">
        <v>3528</v>
      </c>
      <c r="B1435" t="s">
        <v>3529</v>
      </c>
      <c r="C1435">
        <v>2468597381.29</v>
      </c>
      <c r="D1435">
        <v>31.57</v>
      </c>
      <c r="E1435">
        <v>0</v>
      </c>
      <c r="F1435">
        <v>18.67</v>
      </c>
      <c r="G1435">
        <v>50.24</v>
      </c>
    </row>
    <row r="1436" spans="1:7">
      <c r="A1436" t="s">
        <v>3530</v>
      </c>
      <c r="B1436" t="s">
        <v>3531</v>
      </c>
      <c r="C1436">
        <v>2922681365.24</v>
      </c>
      <c r="D1436">
        <v>30.22</v>
      </c>
      <c r="E1436">
        <v>0</v>
      </c>
      <c r="F1436">
        <v>14.17</v>
      </c>
      <c r="G1436">
        <v>44.39</v>
      </c>
    </row>
    <row r="1437" spans="1:7">
      <c r="A1437" t="s">
        <v>3532</v>
      </c>
      <c r="B1437" t="s">
        <v>3533</v>
      </c>
      <c r="C1437">
        <v>2462000000</v>
      </c>
      <c r="D1437">
        <v>4.87</v>
      </c>
      <c r="E1437">
        <v>58.64</v>
      </c>
      <c r="F1437">
        <v>7.65</v>
      </c>
      <c r="G1437">
        <v>71.16</v>
      </c>
    </row>
    <row r="1438" spans="1:7">
      <c r="A1438" t="s">
        <v>1659</v>
      </c>
      <c r="B1438" t="s">
        <v>1660</v>
      </c>
      <c r="C1438">
        <v>1631779900</v>
      </c>
      <c r="D1438">
        <v>0</v>
      </c>
      <c r="E1438">
        <v>0</v>
      </c>
      <c r="F1438">
        <v>75.88</v>
      </c>
      <c r="G1438">
        <v>75.88</v>
      </c>
    </row>
    <row r="1439" spans="1:7">
      <c r="A1439" t="s">
        <v>3534</v>
      </c>
      <c r="B1439" t="s">
        <v>3535</v>
      </c>
      <c r="C1439">
        <v>1618005114</v>
      </c>
      <c r="D1439">
        <v>0.7</v>
      </c>
      <c r="E1439">
        <v>0</v>
      </c>
      <c r="F1439">
        <v>67.66</v>
      </c>
      <c r="G1439">
        <v>68.36</v>
      </c>
    </row>
    <row r="1440" spans="1:7">
      <c r="A1440" t="s">
        <v>3536</v>
      </c>
      <c r="B1440" t="s">
        <v>3537</v>
      </c>
      <c r="C1440">
        <v>2068180201.5</v>
      </c>
      <c r="D1440">
        <v>0</v>
      </c>
      <c r="E1440">
        <v>0.55</v>
      </c>
      <c r="F1440">
        <v>15.99</v>
      </c>
      <c r="G1440">
        <v>16.54</v>
      </c>
    </row>
    <row r="1441" spans="1:7">
      <c r="A1441" t="s">
        <v>3538</v>
      </c>
      <c r="B1441" t="s">
        <v>3539</v>
      </c>
      <c r="C1441">
        <v>2355123697.85</v>
      </c>
      <c r="D1441">
        <v>28.02</v>
      </c>
      <c r="E1441">
        <v>0</v>
      </c>
      <c r="F1441">
        <v>10.53</v>
      </c>
      <c r="G1441">
        <v>38.55</v>
      </c>
    </row>
    <row r="1442" spans="1:7">
      <c r="A1442" t="s">
        <v>813</v>
      </c>
      <c r="B1442" t="s">
        <v>814</v>
      </c>
      <c r="C1442">
        <v>1662858833.36</v>
      </c>
      <c r="D1442">
        <v>1.07</v>
      </c>
      <c r="E1442">
        <v>0</v>
      </c>
      <c r="F1442">
        <v>54.1</v>
      </c>
      <c r="G1442">
        <v>55.17</v>
      </c>
    </row>
    <row r="1443" spans="1:7">
      <c r="A1443" t="s">
        <v>29</v>
      </c>
      <c r="B1443" t="s">
        <v>30</v>
      </c>
      <c r="C1443">
        <v>437169916.32</v>
      </c>
      <c r="D1443">
        <v>49.2026</v>
      </c>
      <c r="E1443">
        <v>10.4204</v>
      </c>
      <c r="F1443">
        <v>21.2488</v>
      </c>
      <c r="G1443">
        <v>80.8718</v>
      </c>
    </row>
    <row r="1444" spans="1:7">
      <c r="A1444" t="s">
        <v>347</v>
      </c>
      <c r="B1444" t="s">
        <v>348</v>
      </c>
      <c r="C1444">
        <v>2766052635.58</v>
      </c>
      <c r="D1444">
        <v>9.01</v>
      </c>
      <c r="E1444">
        <v>8.65</v>
      </c>
      <c r="F1444">
        <v>52.78</v>
      </c>
      <c r="G1444">
        <v>70.44</v>
      </c>
    </row>
    <row r="1445" spans="1:7">
      <c r="A1445" t="s">
        <v>563</v>
      </c>
      <c r="B1445" t="s">
        <v>564</v>
      </c>
      <c r="C1445">
        <v>2168800524.8</v>
      </c>
      <c r="D1445">
        <v>31.28</v>
      </c>
      <c r="E1445">
        <v>0</v>
      </c>
      <c r="F1445">
        <v>28.62</v>
      </c>
      <c r="G1445">
        <v>59.9</v>
      </c>
    </row>
    <row r="1446" spans="1:7">
      <c r="A1446" t="s">
        <v>3540</v>
      </c>
      <c r="B1446" t="s">
        <v>3541</v>
      </c>
      <c r="C1446">
        <v>2352600000</v>
      </c>
      <c r="D1446">
        <v>0.43</v>
      </c>
      <c r="E1446">
        <v>3.19</v>
      </c>
      <c r="F1446">
        <v>72.9</v>
      </c>
      <c r="G1446">
        <v>76.52</v>
      </c>
    </row>
    <row r="1447" spans="1:7">
      <c r="A1447" t="s">
        <v>3542</v>
      </c>
      <c r="B1447" t="s">
        <v>3543</v>
      </c>
      <c r="C1447">
        <v>2367186869.32</v>
      </c>
      <c r="D1447">
        <v>27.21</v>
      </c>
      <c r="E1447">
        <v>1.35</v>
      </c>
      <c r="F1447">
        <v>21.41</v>
      </c>
      <c r="G1447">
        <v>49.97</v>
      </c>
    </row>
    <row r="1448" spans="1:7">
      <c r="A1448" t="s">
        <v>3544</v>
      </c>
      <c r="B1448" t="s">
        <v>3545</v>
      </c>
      <c r="C1448">
        <v>2127607650</v>
      </c>
      <c r="D1448">
        <v>7.79</v>
      </c>
      <c r="E1448">
        <v>0</v>
      </c>
      <c r="F1448">
        <v>26.43</v>
      </c>
      <c r="G1448">
        <v>34.22</v>
      </c>
    </row>
    <row r="1449" spans="1:7">
      <c r="A1449" t="s">
        <v>3546</v>
      </c>
      <c r="B1449" t="s">
        <v>3547</v>
      </c>
      <c r="C1449">
        <v>1779913887.99</v>
      </c>
      <c r="D1449">
        <v>2.29</v>
      </c>
      <c r="E1449">
        <v>1.35</v>
      </c>
      <c r="F1449">
        <v>57.54</v>
      </c>
      <c r="G1449">
        <v>61.18</v>
      </c>
    </row>
    <row r="1450" spans="1:7">
      <c r="A1450" t="s">
        <v>3548</v>
      </c>
      <c r="B1450" t="s">
        <v>3549</v>
      </c>
      <c r="C1450">
        <v>1902727580.52</v>
      </c>
      <c r="D1450">
        <v>1.41</v>
      </c>
      <c r="E1450">
        <v>0.33</v>
      </c>
      <c r="F1450">
        <v>34.83</v>
      </c>
      <c r="G1450">
        <v>36.57</v>
      </c>
    </row>
    <row r="1451" spans="1:7">
      <c r="A1451" t="s">
        <v>345</v>
      </c>
      <c r="B1451" t="s">
        <v>346</v>
      </c>
      <c r="C1451">
        <v>1608361354.71</v>
      </c>
      <c r="D1451">
        <v>0</v>
      </c>
      <c r="E1451">
        <v>0</v>
      </c>
      <c r="F1451">
        <v>31.2</v>
      </c>
      <c r="G1451">
        <v>31.2</v>
      </c>
    </row>
    <row r="1452" spans="1:7">
      <c r="A1452" t="s">
        <v>653</v>
      </c>
      <c r="B1452" t="s">
        <v>654</v>
      </c>
      <c r="C1452">
        <v>2018975200</v>
      </c>
      <c r="D1452">
        <v>3.4882</v>
      </c>
      <c r="E1452">
        <v>7.2368</v>
      </c>
      <c r="F1452">
        <v>72.6638</v>
      </c>
      <c r="G1452">
        <v>83.3888</v>
      </c>
    </row>
    <row r="1453" spans="1:7">
      <c r="A1453" t="s">
        <v>903</v>
      </c>
      <c r="B1453" t="s">
        <v>904</v>
      </c>
      <c r="C1453">
        <v>529425000</v>
      </c>
      <c r="D1453">
        <v>68.0896</v>
      </c>
      <c r="E1453">
        <v>3.0884</v>
      </c>
      <c r="F1453">
        <v>7.5607</v>
      </c>
      <c r="G1453">
        <v>78.7387</v>
      </c>
    </row>
    <row r="1454" spans="1:7">
      <c r="A1454" t="s">
        <v>3550</v>
      </c>
      <c r="B1454" t="s">
        <v>3551</v>
      </c>
      <c r="C1454">
        <v>2636100536.16</v>
      </c>
      <c r="D1454">
        <v>5.98</v>
      </c>
      <c r="E1454">
        <v>56.29</v>
      </c>
      <c r="F1454">
        <v>3.7</v>
      </c>
      <c r="G1454">
        <v>65.97</v>
      </c>
    </row>
    <row r="1455" spans="1:7">
      <c r="A1455" t="s">
        <v>1039</v>
      </c>
      <c r="B1455" t="s">
        <v>1040</v>
      </c>
      <c r="C1455">
        <v>1413665866.08</v>
      </c>
      <c r="D1455">
        <v>42.94</v>
      </c>
      <c r="E1455">
        <v>0</v>
      </c>
      <c r="F1455">
        <v>4.2</v>
      </c>
      <c r="G1455">
        <v>47.14</v>
      </c>
    </row>
    <row r="1456" spans="1:7">
      <c r="A1456" t="s">
        <v>1425</v>
      </c>
      <c r="B1456" t="s">
        <v>1426</v>
      </c>
      <c r="C1456">
        <v>1863600000</v>
      </c>
      <c r="D1456">
        <v>24.02</v>
      </c>
      <c r="E1456">
        <v>43.93</v>
      </c>
      <c r="F1456">
        <v>1.7</v>
      </c>
      <c r="G1456">
        <v>69.65</v>
      </c>
    </row>
    <row r="1457" spans="1:7">
      <c r="A1457" t="s">
        <v>3552</v>
      </c>
      <c r="B1457" t="s">
        <v>3553</v>
      </c>
      <c r="C1457">
        <v>775798081.76</v>
      </c>
      <c r="D1457">
        <v>0.84</v>
      </c>
      <c r="E1457">
        <v>9.95</v>
      </c>
      <c r="F1457">
        <v>28.36</v>
      </c>
      <c r="G1457">
        <v>39.15</v>
      </c>
    </row>
    <row r="1458" spans="1:7">
      <c r="A1458" t="s">
        <v>3554</v>
      </c>
      <c r="B1458" t="s">
        <v>3555</v>
      </c>
      <c r="C1458">
        <v>2553600000</v>
      </c>
      <c r="D1458">
        <v>0</v>
      </c>
      <c r="E1458">
        <v>11.65</v>
      </c>
      <c r="F1458">
        <v>65.43</v>
      </c>
      <c r="G1458">
        <v>77.08</v>
      </c>
    </row>
    <row r="1459" spans="1:7">
      <c r="A1459" t="s">
        <v>115</v>
      </c>
      <c r="B1459" t="s">
        <v>116</v>
      </c>
      <c r="C1459">
        <v>2293203486</v>
      </c>
      <c r="D1459">
        <v>4.48</v>
      </c>
      <c r="E1459">
        <v>66.12</v>
      </c>
      <c r="F1459">
        <v>4.27</v>
      </c>
      <c r="G1459">
        <v>74.87</v>
      </c>
    </row>
    <row r="1460" spans="1:7">
      <c r="A1460" t="s">
        <v>1395</v>
      </c>
      <c r="B1460" t="s">
        <v>1396</v>
      </c>
      <c r="C1460">
        <v>1077047603.58</v>
      </c>
      <c r="D1460">
        <v>18</v>
      </c>
      <c r="E1460">
        <v>12</v>
      </c>
      <c r="F1460">
        <v>6.38</v>
      </c>
      <c r="G1460">
        <v>36.38</v>
      </c>
    </row>
    <row r="1461" spans="1:7">
      <c r="A1461" t="s">
        <v>3556</v>
      </c>
      <c r="B1461" t="s">
        <v>3557</v>
      </c>
      <c r="C1461">
        <v>2268212734.48</v>
      </c>
      <c r="D1461">
        <v>53.28</v>
      </c>
      <c r="E1461">
        <v>0</v>
      </c>
      <c r="F1461">
        <v>4.4</v>
      </c>
      <c r="G1461">
        <v>57.68</v>
      </c>
    </row>
    <row r="1462" spans="1:7">
      <c r="A1462" t="s">
        <v>7</v>
      </c>
      <c r="B1462" t="s">
        <v>8</v>
      </c>
      <c r="C1462">
        <v>2076023417.28</v>
      </c>
      <c r="D1462">
        <v>7.5</v>
      </c>
      <c r="E1462">
        <v>0.26</v>
      </c>
      <c r="F1462">
        <v>61.96</v>
      </c>
      <c r="G1462">
        <v>69.72</v>
      </c>
    </row>
    <row r="1463" spans="1:7">
      <c r="A1463" t="s">
        <v>15</v>
      </c>
      <c r="B1463" t="s">
        <v>16</v>
      </c>
      <c r="C1463">
        <v>1722763578</v>
      </c>
      <c r="D1463">
        <v>55.05</v>
      </c>
      <c r="E1463">
        <v>12.9</v>
      </c>
      <c r="F1463">
        <v>1.22</v>
      </c>
      <c r="G1463">
        <v>69.17</v>
      </c>
    </row>
    <row r="1464" spans="1:7">
      <c r="A1464" t="s">
        <v>3558</v>
      </c>
      <c r="B1464" t="s">
        <v>3559</v>
      </c>
      <c r="C1464">
        <v>2911266406.44</v>
      </c>
      <c r="D1464">
        <v>22.63</v>
      </c>
      <c r="E1464">
        <v>18.93</v>
      </c>
      <c r="F1464">
        <v>15.05</v>
      </c>
      <c r="G1464">
        <v>56.61</v>
      </c>
    </row>
    <row r="1465" spans="1:7">
      <c r="A1465" t="s">
        <v>701</v>
      </c>
      <c r="B1465" t="s">
        <v>702</v>
      </c>
      <c r="C1465">
        <v>1135030260</v>
      </c>
      <c r="D1465">
        <v>30.22</v>
      </c>
      <c r="E1465">
        <v>1.14</v>
      </c>
      <c r="F1465">
        <v>7.75</v>
      </c>
      <c r="G1465">
        <v>39.11</v>
      </c>
    </row>
    <row r="1466" spans="1:7">
      <c r="A1466" t="s">
        <v>889</v>
      </c>
      <c r="B1466" t="s">
        <v>890</v>
      </c>
      <c r="C1466">
        <v>1614102840</v>
      </c>
      <c r="D1466">
        <v>24.96</v>
      </c>
      <c r="E1466">
        <v>6.56</v>
      </c>
      <c r="F1466">
        <v>6.05</v>
      </c>
      <c r="G1466">
        <v>37.57</v>
      </c>
    </row>
    <row r="1467" spans="1:7">
      <c r="A1467" t="s">
        <v>3560</v>
      </c>
      <c r="B1467" t="s">
        <v>3561</v>
      </c>
      <c r="C1467">
        <v>1554450559.86</v>
      </c>
      <c r="D1467">
        <v>10.61</v>
      </c>
      <c r="E1467">
        <v>3.58</v>
      </c>
      <c r="F1467">
        <v>42.08</v>
      </c>
      <c r="G1467">
        <v>56.27</v>
      </c>
    </row>
    <row r="1468" spans="1:7">
      <c r="A1468" t="s">
        <v>3562</v>
      </c>
      <c r="B1468" t="s">
        <v>3563</v>
      </c>
      <c r="C1468">
        <v>2832614280</v>
      </c>
      <c r="D1468">
        <v>55.2</v>
      </c>
      <c r="E1468">
        <v>1.62</v>
      </c>
      <c r="F1468">
        <v>1.73</v>
      </c>
      <c r="G1468">
        <v>58.55</v>
      </c>
    </row>
    <row r="1469" spans="1:7">
      <c r="A1469" t="s">
        <v>3564</v>
      </c>
      <c r="B1469" t="s">
        <v>3565</v>
      </c>
      <c r="C1469">
        <v>2801087556.66</v>
      </c>
      <c r="D1469">
        <v>35.71</v>
      </c>
      <c r="E1469">
        <v>0</v>
      </c>
      <c r="F1469">
        <v>41.43</v>
      </c>
      <c r="G1469">
        <v>77.14</v>
      </c>
    </row>
    <row r="1470" spans="1:7">
      <c r="A1470" t="s">
        <v>63</v>
      </c>
      <c r="B1470" t="s">
        <v>64</v>
      </c>
      <c r="C1470">
        <v>2045919085.34</v>
      </c>
      <c r="D1470">
        <v>20.71</v>
      </c>
      <c r="E1470">
        <v>39.51</v>
      </c>
      <c r="F1470">
        <v>6.72</v>
      </c>
      <c r="G1470">
        <v>66.94</v>
      </c>
    </row>
    <row r="1471" spans="1:7">
      <c r="A1471" t="s">
        <v>3566</v>
      </c>
      <c r="B1471" t="s">
        <v>3567</v>
      </c>
      <c r="C1471">
        <v>2814818522.3</v>
      </c>
      <c r="D1471">
        <v>4.91</v>
      </c>
      <c r="E1471">
        <v>0</v>
      </c>
      <c r="F1471">
        <v>24.32</v>
      </c>
      <c r="G1471">
        <v>29.23</v>
      </c>
    </row>
    <row r="1472" spans="1:7">
      <c r="A1472" t="s">
        <v>3568</v>
      </c>
      <c r="B1472" t="s">
        <v>3569</v>
      </c>
      <c r="C1472">
        <v>2619694145.85</v>
      </c>
      <c r="D1472">
        <v>50.77</v>
      </c>
      <c r="E1472">
        <v>0</v>
      </c>
      <c r="F1472">
        <v>2.33</v>
      </c>
      <c r="G1472">
        <v>53.1</v>
      </c>
    </row>
    <row r="1473" spans="1:7">
      <c r="A1473" t="s">
        <v>3570</v>
      </c>
      <c r="B1473" t="s">
        <v>3571</v>
      </c>
      <c r="C1473">
        <v>1787791229.35</v>
      </c>
      <c r="D1473">
        <v>1.11</v>
      </c>
      <c r="E1473">
        <v>0</v>
      </c>
      <c r="F1473">
        <v>63.21</v>
      </c>
      <c r="G1473">
        <v>64.32</v>
      </c>
    </row>
    <row r="1474" spans="1:7">
      <c r="A1474" t="s">
        <v>263</v>
      </c>
      <c r="B1474" t="s">
        <v>264</v>
      </c>
      <c r="C1474">
        <v>2084160000</v>
      </c>
      <c r="D1474">
        <v>6.63</v>
      </c>
      <c r="E1474">
        <v>12.86</v>
      </c>
      <c r="F1474">
        <v>45.62</v>
      </c>
      <c r="G1474">
        <v>65.11</v>
      </c>
    </row>
    <row r="1475" spans="1:7">
      <c r="A1475" t="s">
        <v>1809</v>
      </c>
      <c r="B1475" t="s">
        <v>1810</v>
      </c>
      <c r="C1475">
        <v>1177209440.16</v>
      </c>
      <c r="D1475">
        <v>1.74</v>
      </c>
      <c r="E1475">
        <v>2.16</v>
      </c>
      <c r="F1475">
        <v>35.81</v>
      </c>
      <c r="G1475">
        <v>39.71</v>
      </c>
    </row>
    <row r="1476" spans="1:7">
      <c r="A1476" t="s">
        <v>3572</v>
      </c>
      <c r="B1476" t="s">
        <v>3573</v>
      </c>
      <c r="C1476">
        <v>2692700367.28</v>
      </c>
      <c r="D1476">
        <v>51.22</v>
      </c>
      <c r="E1476">
        <v>4.85</v>
      </c>
      <c r="F1476">
        <v>3.99</v>
      </c>
      <c r="G1476">
        <v>60.06</v>
      </c>
    </row>
    <row r="1477" spans="1:7">
      <c r="A1477" t="s">
        <v>3574</v>
      </c>
      <c r="B1477" t="s">
        <v>3575</v>
      </c>
      <c r="C1477">
        <v>2119704192</v>
      </c>
      <c r="D1477">
        <v>0.51</v>
      </c>
      <c r="E1477">
        <v>0.29</v>
      </c>
      <c r="F1477">
        <v>60.64</v>
      </c>
      <c r="G1477">
        <v>61.44</v>
      </c>
    </row>
    <row r="1478" spans="1:7">
      <c r="A1478" t="s">
        <v>3576</v>
      </c>
      <c r="B1478" t="s">
        <v>3577</v>
      </c>
      <c r="C1478">
        <v>2562839666.88</v>
      </c>
      <c r="D1478">
        <v>3.39</v>
      </c>
      <c r="E1478">
        <v>10.99</v>
      </c>
      <c r="F1478">
        <v>57.64</v>
      </c>
      <c r="G1478">
        <v>72.02</v>
      </c>
    </row>
    <row r="1479" spans="1:7">
      <c r="A1479" t="s">
        <v>1251</v>
      </c>
      <c r="B1479" t="s">
        <v>1252</v>
      </c>
      <c r="C1479">
        <v>1839240000</v>
      </c>
      <c r="D1479">
        <v>54.5</v>
      </c>
      <c r="E1479">
        <v>1.47</v>
      </c>
      <c r="F1479">
        <v>18.26</v>
      </c>
      <c r="G1479">
        <v>74.23</v>
      </c>
    </row>
    <row r="1480" spans="1:7">
      <c r="A1480" t="s">
        <v>1865</v>
      </c>
      <c r="B1480" t="s">
        <v>1866</v>
      </c>
      <c r="C1480">
        <v>2173373271.44</v>
      </c>
      <c r="D1480">
        <v>19.2</v>
      </c>
      <c r="E1480">
        <v>0</v>
      </c>
      <c r="F1480">
        <v>6.76</v>
      </c>
      <c r="G1480">
        <v>25.96</v>
      </c>
    </row>
    <row r="1481" spans="1:7">
      <c r="A1481" t="s">
        <v>1543</v>
      </c>
      <c r="B1481" t="s">
        <v>1544</v>
      </c>
      <c r="C1481">
        <v>1098730111.44</v>
      </c>
      <c r="D1481">
        <v>1.34</v>
      </c>
      <c r="E1481">
        <v>0.8</v>
      </c>
      <c r="F1481">
        <v>36.68</v>
      </c>
      <c r="G1481">
        <v>38.82</v>
      </c>
    </row>
    <row r="1482" spans="1:7">
      <c r="A1482" t="s">
        <v>1123</v>
      </c>
      <c r="B1482" t="s">
        <v>1124</v>
      </c>
      <c r="C1482">
        <v>988333920</v>
      </c>
      <c r="D1482">
        <v>0</v>
      </c>
      <c r="E1482">
        <v>0</v>
      </c>
      <c r="F1482">
        <v>58</v>
      </c>
      <c r="G1482">
        <v>58</v>
      </c>
    </row>
    <row r="1483" spans="1:7">
      <c r="A1483" t="s">
        <v>1797</v>
      </c>
      <c r="B1483" t="s">
        <v>1798</v>
      </c>
      <c r="C1483">
        <v>804443360</v>
      </c>
      <c r="D1483">
        <v>0</v>
      </c>
      <c r="E1483">
        <v>2.4176</v>
      </c>
      <c r="F1483">
        <v>69.274</v>
      </c>
      <c r="G1483">
        <v>71.6916</v>
      </c>
    </row>
    <row r="1484" spans="1:7">
      <c r="A1484" t="s">
        <v>1697</v>
      </c>
      <c r="B1484" t="s">
        <v>1698</v>
      </c>
      <c r="C1484">
        <v>487031990.9</v>
      </c>
      <c r="D1484">
        <v>21.84</v>
      </c>
      <c r="E1484">
        <v>0</v>
      </c>
      <c r="F1484">
        <v>7.65</v>
      </c>
      <c r="G1484">
        <v>29.49</v>
      </c>
    </row>
    <row r="1485" spans="1:7">
      <c r="A1485" t="s">
        <v>1669</v>
      </c>
      <c r="B1485" t="s">
        <v>1670</v>
      </c>
      <c r="C1485">
        <v>2150788273.28</v>
      </c>
      <c r="D1485">
        <v>13.32</v>
      </c>
      <c r="E1485">
        <v>0</v>
      </c>
      <c r="F1485">
        <v>62.04</v>
      </c>
      <c r="G1485">
        <v>75.36</v>
      </c>
    </row>
    <row r="1486" spans="1:7">
      <c r="A1486" t="s">
        <v>3578</v>
      </c>
      <c r="B1486" t="s">
        <v>3579</v>
      </c>
      <c r="C1486">
        <v>2538284118.7</v>
      </c>
      <c r="D1486">
        <v>32.06</v>
      </c>
      <c r="E1486">
        <v>0.67</v>
      </c>
      <c r="F1486">
        <v>7.07</v>
      </c>
      <c r="G1486">
        <v>39.8</v>
      </c>
    </row>
    <row r="1487" spans="1:7">
      <c r="A1487" t="s">
        <v>3580</v>
      </c>
      <c r="B1487" t="s">
        <v>3581</v>
      </c>
      <c r="C1487">
        <v>2861433499.86</v>
      </c>
      <c r="D1487">
        <v>42.68</v>
      </c>
      <c r="E1487">
        <v>1.02</v>
      </c>
      <c r="F1487">
        <v>7.64</v>
      </c>
      <c r="G1487">
        <v>51.34</v>
      </c>
    </row>
    <row r="1488" spans="1:7">
      <c r="A1488" t="s">
        <v>181</v>
      </c>
      <c r="B1488" t="s">
        <v>182</v>
      </c>
      <c r="C1488">
        <v>1762600000</v>
      </c>
      <c r="D1488">
        <v>27.96</v>
      </c>
      <c r="E1488">
        <v>28.65</v>
      </c>
      <c r="F1488">
        <v>4.86</v>
      </c>
      <c r="G1488">
        <v>61.47</v>
      </c>
    </row>
    <row r="1489" spans="1:7">
      <c r="A1489" t="s">
        <v>3582</v>
      </c>
      <c r="B1489" t="s">
        <v>3583</v>
      </c>
      <c r="C1489">
        <v>2794100316.12</v>
      </c>
      <c r="D1489">
        <v>42</v>
      </c>
      <c r="E1489">
        <v>6.73</v>
      </c>
      <c r="F1489">
        <v>8.98</v>
      </c>
      <c r="G1489">
        <v>57.71</v>
      </c>
    </row>
    <row r="1490" spans="1:7">
      <c r="A1490" t="s">
        <v>3584</v>
      </c>
      <c r="B1490" t="s">
        <v>3585</v>
      </c>
      <c r="C1490">
        <v>2821319669.48</v>
      </c>
      <c r="D1490">
        <v>45.27</v>
      </c>
      <c r="E1490">
        <v>12.07</v>
      </c>
      <c r="F1490">
        <v>2.23</v>
      </c>
      <c r="G1490">
        <v>59.57</v>
      </c>
    </row>
    <row r="1491" spans="1:7">
      <c r="A1491" t="s">
        <v>993</v>
      </c>
      <c r="B1491" t="s">
        <v>994</v>
      </c>
      <c r="C1491">
        <v>1262013577.09</v>
      </c>
      <c r="D1491">
        <v>45.48</v>
      </c>
      <c r="E1491">
        <v>0.65</v>
      </c>
      <c r="F1491">
        <v>2.95</v>
      </c>
      <c r="G1491">
        <v>49.08</v>
      </c>
    </row>
    <row r="1492" spans="1:7">
      <c r="A1492" t="s">
        <v>3586</v>
      </c>
      <c r="B1492" t="s">
        <v>3587</v>
      </c>
      <c r="C1492">
        <v>1429278871.17</v>
      </c>
      <c r="D1492">
        <v>36.13</v>
      </c>
      <c r="E1492">
        <v>2.64</v>
      </c>
      <c r="F1492">
        <v>9.08</v>
      </c>
      <c r="G1492">
        <v>47.85</v>
      </c>
    </row>
    <row r="1493" spans="1:7">
      <c r="A1493" t="s">
        <v>3588</v>
      </c>
      <c r="B1493" t="s">
        <v>3589</v>
      </c>
      <c r="C1493">
        <v>1572078600</v>
      </c>
      <c r="D1493">
        <v>24.43</v>
      </c>
      <c r="E1493">
        <v>7.11</v>
      </c>
      <c r="F1493">
        <v>32.45</v>
      </c>
      <c r="G1493">
        <v>63.99</v>
      </c>
    </row>
    <row r="1494" spans="1:7">
      <c r="A1494" t="s">
        <v>3590</v>
      </c>
      <c r="B1494" t="s">
        <v>3591</v>
      </c>
      <c r="C1494">
        <v>2736610265.4</v>
      </c>
      <c r="D1494">
        <v>58.69</v>
      </c>
      <c r="E1494">
        <v>13.04</v>
      </c>
      <c r="F1494">
        <v>0.76</v>
      </c>
      <c r="G1494">
        <v>72.49</v>
      </c>
    </row>
    <row r="1495" spans="1:7">
      <c r="A1495" t="s">
        <v>1703</v>
      </c>
      <c r="B1495" t="s">
        <v>1704</v>
      </c>
      <c r="C1495">
        <v>1768489757.76</v>
      </c>
      <c r="D1495">
        <v>33.02</v>
      </c>
      <c r="E1495">
        <v>3.63</v>
      </c>
      <c r="F1495">
        <v>4.82</v>
      </c>
      <c r="G1495">
        <v>41.47</v>
      </c>
    </row>
    <row r="1496" spans="1:7">
      <c r="A1496" t="s">
        <v>921</v>
      </c>
      <c r="B1496" t="s">
        <v>922</v>
      </c>
      <c r="C1496">
        <v>664643100</v>
      </c>
      <c r="D1496">
        <v>0.4771</v>
      </c>
      <c r="E1496">
        <v>5.7227</v>
      </c>
      <c r="F1496">
        <v>65.6971</v>
      </c>
      <c r="G1496">
        <v>71.8969</v>
      </c>
    </row>
    <row r="1497" spans="1:7">
      <c r="A1497" t="s">
        <v>905</v>
      </c>
      <c r="B1497" t="s">
        <v>906</v>
      </c>
      <c r="C1497">
        <v>1909852312.32</v>
      </c>
      <c r="D1497">
        <v>47.95</v>
      </c>
      <c r="E1497">
        <v>4.38</v>
      </c>
      <c r="F1497">
        <v>10.46</v>
      </c>
      <c r="G1497">
        <v>62.79</v>
      </c>
    </row>
    <row r="1498" spans="1:7">
      <c r="A1498" t="s">
        <v>3592</v>
      </c>
      <c r="B1498" t="s">
        <v>3593</v>
      </c>
      <c r="C1498">
        <v>2958641069.67</v>
      </c>
      <c r="D1498">
        <v>55.471</v>
      </c>
      <c r="E1498">
        <v>1.9576</v>
      </c>
      <c r="F1498">
        <v>18.1068</v>
      </c>
      <c r="G1498">
        <v>75.5354</v>
      </c>
    </row>
    <row r="1499" spans="1:7">
      <c r="A1499" t="s">
        <v>1987</v>
      </c>
      <c r="B1499" t="s">
        <v>1988</v>
      </c>
      <c r="C1499">
        <v>2766325300.84</v>
      </c>
      <c r="D1499">
        <v>48.19</v>
      </c>
      <c r="E1499">
        <v>0</v>
      </c>
      <c r="F1499">
        <v>1.89</v>
      </c>
      <c r="G1499">
        <v>50.08</v>
      </c>
    </row>
    <row r="1500" spans="1:7">
      <c r="A1500" t="s">
        <v>3594</v>
      </c>
      <c r="B1500" t="s">
        <v>3595</v>
      </c>
      <c r="C1500">
        <v>2711306814.88</v>
      </c>
      <c r="D1500">
        <v>26.2</v>
      </c>
      <c r="E1500">
        <v>0</v>
      </c>
      <c r="F1500">
        <v>4.16</v>
      </c>
      <c r="G1500">
        <v>30.36</v>
      </c>
    </row>
    <row r="1501" spans="1:7">
      <c r="A1501" t="s">
        <v>3596</v>
      </c>
      <c r="B1501" t="s">
        <v>3597</v>
      </c>
      <c r="C1501">
        <v>2125325306</v>
      </c>
      <c r="D1501">
        <v>56.74</v>
      </c>
      <c r="E1501">
        <v>11.98</v>
      </c>
      <c r="F1501">
        <v>3.95</v>
      </c>
      <c r="G1501">
        <v>72.67</v>
      </c>
    </row>
    <row r="1502" spans="1:7">
      <c r="A1502" t="s">
        <v>3598</v>
      </c>
      <c r="B1502" t="s">
        <v>3599</v>
      </c>
      <c r="C1502">
        <v>2938553775.63</v>
      </c>
      <c r="D1502">
        <v>0</v>
      </c>
      <c r="E1502">
        <v>42.78</v>
      </c>
      <c r="F1502">
        <v>12.75</v>
      </c>
      <c r="G1502">
        <v>55.53</v>
      </c>
    </row>
    <row r="1503" spans="1:7">
      <c r="A1503" t="s">
        <v>3600</v>
      </c>
      <c r="B1503" t="s">
        <v>3601</v>
      </c>
      <c r="C1503">
        <v>2923316025.66</v>
      </c>
      <c r="D1503">
        <v>3.1</v>
      </c>
      <c r="E1503">
        <v>0.16</v>
      </c>
      <c r="F1503">
        <v>44.09</v>
      </c>
      <c r="G1503">
        <v>47.35</v>
      </c>
    </row>
    <row r="1504" spans="1:7">
      <c r="A1504" t="s">
        <v>3602</v>
      </c>
      <c r="B1504" t="s">
        <v>3603</v>
      </c>
      <c r="C1504">
        <v>1426693600</v>
      </c>
      <c r="D1504">
        <v>11.9268</v>
      </c>
      <c r="E1504">
        <v>0</v>
      </c>
      <c r="F1504">
        <v>42.2079</v>
      </c>
      <c r="G1504">
        <v>54.1347</v>
      </c>
    </row>
    <row r="1505" spans="1:7">
      <c r="A1505" t="s">
        <v>3604</v>
      </c>
      <c r="B1505" t="s">
        <v>3605</v>
      </c>
      <c r="C1505">
        <v>2353625354</v>
      </c>
      <c r="D1505">
        <v>28.6</v>
      </c>
      <c r="E1505">
        <v>1.54</v>
      </c>
      <c r="F1505">
        <v>35.5</v>
      </c>
      <c r="G1505">
        <v>65.64</v>
      </c>
    </row>
    <row r="1506" spans="1:7">
      <c r="A1506" t="s">
        <v>211</v>
      </c>
      <c r="B1506" t="s">
        <v>212</v>
      </c>
      <c r="C1506">
        <v>1581484800</v>
      </c>
      <c r="D1506">
        <v>31.7</v>
      </c>
      <c r="E1506">
        <v>5.32</v>
      </c>
      <c r="F1506">
        <v>14.72</v>
      </c>
      <c r="G1506">
        <v>51.74</v>
      </c>
    </row>
    <row r="1507" spans="1:7">
      <c r="A1507" t="s">
        <v>303</v>
      </c>
      <c r="B1507" t="s">
        <v>304</v>
      </c>
      <c r="C1507">
        <v>769440220</v>
      </c>
      <c r="D1507">
        <v>9.32</v>
      </c>
      <c r="E1507">
        <v>1.7</v>
      </c>
      <c r="F1507">
        <v>35.87</v>
      </c>
      <c r="G1507">
        <v>46.89</v>
      </c>
    </row>
    <row r="1508" spans="1:7">
      <c r="A1508" t="s">
        <v>3606</v>
      </c>
      <c r="B1508" t="s">
        <v>3607</v>
      </c>
      <c r="C1508">
        <v>2754870966.69</v>
      </c>
      <c r="D1508">
        <v>4.54</v>
      </c>
      <c r="E1508">
        <v>38.58</v>
      </c>
      <c r="F1508">
        <v>15.25</v>
      </c>
      <c r="G1508">
        <v>58.37</v>
      </c>
    </row>
    <row r="1509" spans="1:7">
      <c r="A1509" t="s">
        <v>927</v>
      </c>
      <c r="B1509" t="s">
        <v>928</v>
      </c>
      <c r="C1509">
        <v>2640000000</v>
      </c>
      <c r="D1509">
        <v>0</v>
      </c>
      <c r="E1509">
        <v>11.51</v>
      </c>
      <c r="F1509">
        <v>33.2</v>
      </c>
      <c r="G1509">
        <v>44.71</v>
      </c>
    </row>
    <row r="1510" spans="1:7">
      <c r="A1510" t="s">
        <v>1907</v>
      </c>
      <c r="B1510" t="s">
        <v>1908</v>
      </c>
      <c r="C1510">
        <v>1387152000</v>
      </c>
      <c r="D1510">
        <v>5.81</v>
      </c>
      <c r="E1510">
        <v>0</v>
      </c>
      <c r="F1510">
        <v>57.19</v>
      </c>
      <c r="G1510">
        <v>63</v>
      </c>
    </row>
    <row r="1511" spans="1:7">
      <c r="A1511" t="s">
        <v>633</v>
      </c>
      <c r="B1511" t="s">
        <v>634</v>
      </c>
      <c r="C1511">
        <v>1627696797</v>
      </c>
      <c r="D1511">
        <v>15.84</v>
      </c>
      <c r="E1511">
        <v>0</v>
      </c>
      <c r="F1511">
        <v>49.88</v>
      </c>
      <c r="G1511">
        <v>65.72</v>
      </c>
    </row>
    <row r="1512" spans="1:7">
      <c r="A1512" t="s">
        <v>1621</v>
      </c>
      <c r="B1512" t="s">
        <v>1622</v>
      </c>
      <c r="C1512">
        <v>1765500000</v>
      </c>
      <c r="D1512">
        <v>73.81</v>
      </c>
      <c r="E1512">
        <v>1.65</v>
      </c>
      <c r="F1512">
        <v>4.88</v>
      </c>
      <c r="G1512">
        <v>80.34</v>
      </c>
    </row>
    <row r="1513" spans="1:7">
      <c r="A1513" t="s">
        <v>321</v>
      </c>
      <c r="B1513" t="s">
        <v>322</v>
      </c>
      <c r="C1513">
        <v>2755714000</v>
      </c>
      <c r="D1513">
        <v>14.64</v>
      </c>
      <c r="E1513">
        <v>1.75</v>
      </c>
      <c r="F1513">
        <v>57.58</v>
      </c>
      <c r="G1513">
        <v>73.97</v>
      </c>
    </row>
    <row r="1514" spans="1:7">
      <c r="A1514" t="s">
        <v>69</v>
      </c>
      <c r="B1514" t="s">
        <v>70</v>
      </c>
      <c r="C1514">
        <v>1596500954.88</v>
      </c>
      <c r="D1514">
        <v>0</v>
      </c>
      <c r="E1514">
        <v>13.63</v>
      </c>
      <c r="F1514">
        <v>58.3</v>
      </c>
      <c r="G1514">
        <v>71.93</v>
      </c>
    </row>
    <row r="1515" spans="1:7">
      <c r="A1515" t="s">
        <v>91</v>
      </c>
      <c r="B1515" t="s">
        <v>92</v>
      </c>
      <c r="C1515">
        <v>2145866850</v>
      </c>
      <c r="D1515">
        <v>48.45</v>
      </c>
      <c r="E1515">
        <v>3.66</v>
      </c>
      <c r="F1515">
        <v>4.16</v>
      </c>
      <c r="G1515">
        <v>56.27</v>
      </c>
    </row>
    <row r="1516" spans="1:7">
      <c r="A1516" t="s">
        <v>3608</v>
      </c>
      <c r="B1516" t="s">
        <v>3609</v>
      </c>
      <c r="C1516">
        <v>2931877611.41</v>
      </c>
      <c r="D1516">
        <v>8.71</v>
      </c>
      <c r="E1516">
        <v>0</v>
      </c>
      <c r="F1516">
        <v>33.93</v>
      </c>
      <c r="G1516">
        <v>42.64</v>
      </c>
    </row>
    <row r="1517" spans="1:7">
      <c r="A1517" t="s">
        <v>1677</v>
      </c>
      <c r="B1517" t="s">
        <v>1678</v>
      </c>
      <c r="C1517">
        <v>1773169596.52</v>
      </c>
      <c r="D1517">
        <v>44.67</v>
      </c>
      <c r="E1517">
        <v>0</v>
      </c>
      <c r="F1517">
        <v>5.29</v>
      </c>
      <c r="G1517">
        <v>49.96</v>
      </c>
    </row>
    <row r="1518" spans="1:7">
      <c r="A1518" t="s">
        <v>251</v>
      </c>
      <c r="B1518" t="s">
        <v>252</v>
      </c>
      <c r="C1518">
        <v>1065830064</v>
      </c>
      <c r="D1518">
        <v>16.04</v>
      </c>
      <c r="E1518">
        <v>0</v>
      </c>
      <c r="F1518">
        <v>35.12</v>
      </c>
      <c r="G1518">
        <v>51.16</v>
      </c>
    </row>
    <row r="1519" spans="1:7">
      <c r="A1519" t="s">
        <v>565</v>
      </c>
      <c r="B1519" t="s">
        <v>566</v>
      </c>
      <c r="C1519">
        <v>1854260787.33</v>
      </c>
      <c r="D1519">
        <v>7.56</v>
      </c>
      <c r="E1519">
        <v>44.66</v>
      </c>
      <c r="F1519">
        <v>17.99</v>
      </c>
      <c r="G1519">
        <v>70.21</v>
      </c>
    </row>
    <row r="1520" spans="1:7">
      <c r="A1520" t="s">
        <v>3610</v>
      </c>
      <c r="B1520" t="s">
        <v>3611</v>
      </c>
      <c r="C1520">
        <v>2605729880</v>
      </c>
      <c r="D1520">
        <v>0</v>
      </c>
      <c r="E1520">
        <v>0</v>
      </c>
      <c r="F1520">
        <v>62.75</v>
      </c>
      <c r="G1520">
        <v>62.75</v>
      </c>
    </row>
    <row r="1521" spans="1:7">
      <c r="A1521" t="s">
        <v>3612</v>
      </c>
      <c r="B1521" t="s">
        <v>3613</v>
      </c>
      <c r="C1521">
        <v>2520143749.86</v>
      </c>
      <c r="D1521">
        <v>18.88</v>
      </c>
      <c r="E1521">
        <v>0</v>
      </c>
      <c r="F1521">
        <v>41.09</v>
      </c>
      <c r="G1521">
        <v>59.97</v>
      </c>
    </row>
    <row r="1522" spans="1:7">
      <c r="A1522" t="s">
        <v>3614</v>
      </c>
      <c r="B1522" t="s">
        <v>3615</v>
      </c>
      <c r="C1522">
        <v>1794508959.39</v>
      </c>
      <c r="D1522">
        <v>30.18</v>
      </c>
      <c r="E1522">
        <v>0.68</v>
      </c>
      <c r="F1522">
        <v>7.2</v>
      </c>
      <c r="G1522">
        <v>38.06</v>
      </c>
    </row>
    <row r="1523" spans="1:7">
      <c r="A1523" t="s">
        <v>1341</v>
      </c>
      <c r="B1523" t="s">
        <v>1342</v>
      </c>
      <c r="C1523">
        <v>2207587200</v>
      </c>
      <c r="D1523">
        <v>55.75</v>
      </c>
      <c r="E1523">
        <v>18.37</v>
      </c>
      <c r="F1523">
        <v>0</v>
      </c>
      <c r="G1523">
        <v>74.12</v>
      </c>
    </row>
    <row r="1524" spans="1:7">
      <c r="A1524" t="s">
        <v>1551</v>
      </c>
      <c r="B1524" t="s">
        <v>1552</v>
      </c>
      <c r="C1524">
        <v>1409439868.9</v>
      </c>
      <c r="D1524">
        <v>42.06</v>
      </c>
      <c r="E1524">
        <v>0</v>
      </c>
      <c r="F1524">
        <v>4.42</v>
      </c>
      <c r="G1524">
        <v>46.48</v>
      </c>
    </row>
    <row r="1525" spans="1:7">
      <c r="A1525" t="s">
        <v>2047</v>
      </c>
      <c r="B1525" t="s">
        <v>2048</v>
      </c>
      <c r="C1525">
        <v>892320000</v>
      </c>
      <c r="D1525">
        <v>18.63</v>
      </c>
      <c r="E1525">
        <v>33.31</v>
      </c>
      <c r="F1525">
        <v>20.51</v>
      </c>
      <c r="G1525">
        <v>72.45</v>
      </c>
    </row>
    <row r="1526" spans="1:7">
      <c r="A1526" t="s">
        <v>3616</v>
      </c>
      <c r="B1526" t="s">
        <v>3617</v>
      </c>
      <c r="C1526">
        <v>2561056440.54</v>
      </c>
      <c r="D1526">
        <v>37.94</v>
      </c>
      <c r="E1526">
        <v>13.99</v>
      </c>
      <c r="F1526">
        <v>9.9</v>
      </c>
      <c r="G1526">
        <v>61.83</v>
      </c>
    </row>
    <row r="1527" spans="1:7">
      <c r="A1527" t="s">
        <v>3618</v>
      </c>
      <c r="B1527" t="s">
        <v>3619</v>
      </c>
      <c r="C1527">
        <v>2481193332.45</v>
      </c>
      <c r="D1527">
        <v>47.34</v>
      </c>
      <c r="E1527">
        <v>5.42</v>
      </c>
      <c r="F1527">
        <v>7.3</v>
      </c>
      <c r="G1527">
        <v>60.06</v>
      </c>
    </row>
    <row r="1528" spans="1:7">
      <c r="A1528" t="s">
        <v>1863</v>
      </c>
      <c r="B1528" t="s">
        <v>1864</v>
      </c>
      <c r="C1528">
        <v>2313568250</v>
      </c>
      <c r="D1528">
        <v>18.36</v>
      </c>
      <c r="E1528">
        <v>0</v>
      </c>
      <c r="F1528">
        <v>7.36</v>
      </c>
      <c r="G1528">
        <v>25.72</v>
      </c>
    </row>
    <row r="1529" spans="1:7">
      <c r="A1529" t="s">
        <v>47</v>
      </c>
      <c r="B1529" t="s">
        <v>48</v>
      </c>
      <c r="C1529">
        <v>2156336905</v>
      </c>
      <c r="D1529">
        <v>1.98</v>
      </c>
      <c r="E1529">
        <v>11.51</v>
      </c>
      <c r="F1529">
        <v>54.16</v>
      </c>
      <c r="G1529">
        <v>67.65</v>
      </c>
    </row>
    <row r="1530" spans="1:7">
      <c r="A1530" t="s">
        <v>1935</v>
      </c>
      <c r="B1530" t="s">
        <v>1936</v>
      </c>
      <c r="C1530">
        <v>1094163720.87</v>
      </c>
      <c r="D1530">
        <v>37.67</v>
      </c>
      <c r="E1530">
        <v>0.63</v>
      </c>
      <c r="F1530">
        <v>1.7</v>
      </c>
      <c r="G1530">
        <v>40</v>
      </c>
    </row>
    <row r="1531" spans="1:7">
      <c r="A1531" t="s">
        <v>3620</v>
      </c>
      <c r="B1531" t="s">
        <v>3621</v>
      </c>
      <c r="C1531">
        <v>1767989640</v>
      </c>
      <c r="D1531">
        <v>54.66</v>
      </c>
      <c r="E1531">
        <v>13</v>
      </c>
      <c r="F1531">
        <v>5.96</v>
      </c>
      <c r="G1531">
        <v>73.62</v>
      </c>
    </row>
    <row r="1532" spans="1:7">
      <c r="A1532" t="s">
        <v>3622</v>
      </c>
      <c r="B1532" t="s">
        <v>3623</v>
      </c>
      <c r="C1532">
        <v>938307938.61</v>
      </c>
      <c r="D1532">
        <v>7.09</v>
      </c>
      <c r="E1532">
        <v>30.24</v>
      </c>
      <c r="F1532">
        <v>1.68</v>
      </c>
      <c r="G1532">
        <v>39.01</v>
      </c>
    </row>
    <row r="1533" spans="1:7">
      <c r="A1533" t="s">
        <v>3624</v>
      </c>
      <c r="B1533" t="s">
        <v>3625</v>
      </c>
      <c r="C1533">
        <v>2601707704.96</v>
      </c>
      <c r="D1533">
        <v>70.49</v>
      </c>
      <c r="E1533">
        <v>0.47</v>
      </c>
      <c r="F1533">
        <v>3.63</v>
      </c>
      <c r="G1533">
        <v>74.59</v>
      </c>
    </row>
    <row r="1534" spans="1:7">
      <c r="A1534" t="s">
        <v>3626</v>
      </c>
      <c r="B1534" t="s">
        <v>3627</v>
      </c>
      <c r="C1534">
        <v>1226251465.2</v>
      </c>
      <c r="D1534">
        <v>10.45</v>
      </c>
      <c r="E1534">
        <v>2.14</v>
      </c>
      <c r="F1534">
        <v>45.35</v>
      </c>
      <c r="G1534">
        <v>57.94</v>
      </c>
    </row>
    <row r="1535" spans="1:7">
      <c r="A1535" t="s">
        <v>3628</v>
      </c>
      <c r="B1535" t="s">
        <v>3629</v>
      </c>
      <c r="C1535">
        <v>2206526335</v>
      </c>
      <c r="D1535">
        <v>22.06</v>
      </c>
      <c r="E1535">
        <v>6.94</v>
      </c>
      <c r="F1535">
        <v>32.46</v>
      </c>
      <c r="G1535">
        <v>61.46</v>
      </c>
    </row>
    <row r="1536" spans="1:7">
      <c r="A1536" t="s">
        <v>3630</v>
      </c>
      <c r="B1536" t="s">
        <v>3631</v>
      </c>
      <c r="C1536">
        <v>2433916891.53</v>
      </c>
      <c r="D1536">
        <v>4.54</v>
      </c>
      <c r="E1536">
        <v>3.09</v>
      </c>
      <c r="F1536">
        <v>32.32</v>
      </c>
      <c r="G1536">
        <v>39.95</v>
      </c>
    </row>
    <row r="1537" spans="1:7">
      <c r="A1537" t="s">
        <v>3632</v>
      </c>
      <c r="B1537" t="s">
        <v>3633</v>
      </c>
      <c r="C1537">
        <v>2919880600</v>
      </c>
      <c r="D1537">
        <v>0</v>
      </c>
      <c r="E1537">
        <v>15.8</v>
      </c>
      <c r="F1537">
        <v>51.23</v>
      </c>
      <c r="G1537">
        <v>67.03</v>
      </c>
    </row>
    <row r="1538" spans="1:7">
      <c r="A1538" t="s">
        <v>621</v>
      </c>
      <c r="B1538" t="s">
        <v>622</v>
      </c>
      <c r="C1538">
        <v>1828800000</v>
      </c>
      <c r="D1538">
        <v>20.19</v>
      </c>
      <c r="E1538">
        <v>30.6</v>
      </c>
      <c r="F1538">
        <v>15.71</v>
      </c>
      <c r="G1538">
        <v>66.5</v>
      </c>
    </row>
    <row r="1539" spans="1:7">
      <c r="A1539" t="s">
        <v>3634</v>
      </c>
      <c r="B1539" t="s">
        <v>3635</v>
      </c>
      <c r="C1539">
        <v>2432863220</v>
      </c>
      <c r="D1539">
        <v>54.17</v>
      </c>
      <c r="E1539">
        <v>0</v>
      </c>
      <c r="F1539">
        <v>15.92</v>
      </c>
      <c r="G1539">
        <v>70.09</v>
      </c>
    </row>
    <row r="1540" spans="1:7">
      <c r="A1540" t="s">
        <v>3636</v>
      </c>
      <c r="B1540" t="s">
        <v>3637</v>
      </c>
      <c r="C1540">
        <v>1995240575.52</v>
      </c>
      <c r="D1540">
        <v>17.51</v>
      </c>
      <c r="E1540">
        <v>0</v>
      </c>
      <c r="F1540">
        <v>17.58</v>
      </c>
      <c r="G1540">
        <v>35.09</v>
      </c>
    </row>
    <row r="1541" spans="1:7">
      <c r="A1541" t="s">
        <v>793</v>
      </c>
      <c r="B1541" t="s">
        <v>794</v>
      </c>
      <c r="C1541">
        <v>1102595387.04</v>
      </c>
      <c r="D1541">
        <v>9.59</v>
      </c>
      <c r="E1541">
        <v>24.36</v>
      </c>
      <c r="F1541">
        <v>19.48</v>
      </c>
      <c r="G1541">
        <v>53.43</v>
      </c>
    </row>
    <row r="1542" spans="1:7">
      <c r="A1542" t="s">
        <v>1665</v>
      </c>
      <c r="B1542" t="s">
        <v>1666</v>
      </c>
      <c r="C1542">
        <v>1769174000</v>
      </c>
      <c r="D1542">
        <v>55</v>
      </c>
      <c r="E1542">
        <v>9.31</v>
      </c>
      <c r="F1542">
        <v>6.68</v>
      </c>
      <c r="G1542">
        <v>70.99</v>
      </c>
    </row>
    <row r="1543" spans="1:7">
      <c r="A1543" t="s">
        <v>3638</v>
      </c>
      <c r="B1543" t="s">
        <v>3639</v>
      </c>
      <c r="C1543">
        <v>1979116492.32</v>
      </c>
      <c r="D1543">
        <v>32.98</v>
      </c>
      <c r="E1543">
        <v>10.24</v>
      </c>
      <c r="F1543">
        <v>7.6</v>
      </c>
      <c r="G1543">
        <v>50.82</v>
      </c>
    </row>
    <row r="1544" spans="1:7">
      <c r="A1544" t="s">
        <v>3640</v>
      </c>
      <c r="B1544" t="s">
        <v>3641</v>
      </c>
      <c r="C1544">
        <v>2494800000</v>
      </c>
      <c r="D1544">
        <v>0</v>
      </c>
      <c r="E1544">
        <v>53.95</v>
      </c>
      <c r="F1544">
        <v>22.97</v>
      </c>
      <c r="G1544">
        <v>76.92</v>
      </c>
    </row>
    <row r="1545" spans="1:7">
      <c r="A1545" t="s">
        <v>89</v>
      </c>
      <c r="B1545" t="s">
        <v>90</v>
      </c>
      <c r="C1545">
        <v>723755035.08</v>
      </c>
      <c r="D1545">
        <v>20.08</v>
      </c>
      <c r="E1545">
        <v>41.33</v>
      </c>
      <c r="F1545">
        <v>7.02</v>
      </c>
      <c r="G1545">
        <v>68.43</v>
      </c>
    </row>
    <row r="1546" spans="1:7">
      <c r="A1546" t="s">
        <v>973</v>
      </c>
      <c r="B1546" t="s">
        <v>974</v>
      </c>
      <c r="C1546">
        <v>540717729.52</v>
      </c>
      <c r="D1546">
        <v>8.45</v>
      </c>
      <c r="E1546">
        <v>0</v>
      </c>
      <c r="F1546">
        <v>28.33</v>
      </c>
      <c r="G1546">
        <v>36.78</v>
      </c>
    </row>
    <row r="1547" spans="1:7">
      <c r="A1547" t="s">
        <v>1369</v>
      </c>
      <c r="B1547" t="s">
        <v>1370</v>
      </c>
      <c r="C1547">
        <v>605641867.4</v>
      </c>
      <c r="D1547">
        <v>12.23</v>
      </c>
      <c r="E1547">
        <v>1.41</v>
      </c>
      <c r="F1547">
        <v>18.81</v>
      </c>
      <c r="G1547">
        <v>32.45</v>
      </c>
    </row>
    <row r="1548" spans="1:7">
      <c r="A1548" t="s">
        <v>709</v>
      </c>
      <c r="B1548" t="s">
        <v>710</v>
      </c>
      <c r="C1548">
        <v>1871700000</v>
      </c>
      <c r="D1548">
        <v>0</v>
      </c>
      <c r="E1548">
        <v>0</v>
      </c>
      <c r="F1548">
        <v>53.15</v>
      </c>
      <c r="G1548">
        <v>53.15</v>
      </c>
    </row>
    <row r="1549" spans="1:7">
      <c r="A1549" t="s">
        <v>3642</v>
      </c>
      <c r="B1549" t="s">
        <v>3643</v>
      </c>
      <c r="C1549">
        <v>2188594792.02</v>
      </c>
      <c r="D1549">
        <v>0</v>
      </c>
      <c r="E1549">
        <v>0</v>
      </c>
      <c r="F1549">
        <v>42.32</v>
      </c>
      <c r="G1549">
        <v>42.32</v>
      </c>
    </row>
    <row r="1550" spans="1:7">
      <c r="A1550" t="s">
        <v>1499</v>
      </c>
      <c r="B1550" t="s">
        <v>1500</v>
      </c>
      <c r="C1550">
        <v>1573577788.02</v>
      </c>
      <c r="D1550">
        <v>40.29</v>
      </c>
      <c r="E1550">
        <v>0.59</v>
      </c>
      <c r="F1550">
        <v>23.09</v>
      </c>
      <c r="G1550">
        <v>63.97</v>
      </c>
    </row>
    <row r="1551" spans="1:7">
      <c r="A1551" t="s">
        <v>1815</v>
      </c>
      <c r="B1551" t="s">
        <v>1816</v>
      </c>
      <c r="C1551">
        <v>1341600000</v>
      </c>
      <c r="D1551">
        <v>25.67</v>
      </c>
      <c r="E1551">
        <v>0.72</v>
      </c>
      <c r="F1551">
        <v>2.85</v>
      </c>
      <c r="G1551">
        <v>29.24</v>
      </c>
    </row>
    <row r="1552" spans="1:7">
      <c r="A1552" t="s">
        <v>1119</v>
      </c>
      <c r="B1552" t="s">
        <v>1120</v>
      </c>
      <c r="C1552">
        <v>1577497350</v>
      </c>
      <c r="D1552">
        <v>28.3</v>
      </c>
      <c r="E1552">
        <v>0.97</v>
      </c>
      <c r="F1552">
        <v>3.6</v>
      </c>
      <c r="G1552">
        <v>32.87</v>
      </c>
    </row>
    <row r="1553" spans="1:7">
      <c r="A1553" t="s">
        <v>3644</v>
      </c>
      <c r="B1553" t="s">
        <v>3645</v>
      </c>
      <c r="C1553">
        <v>1843947850.97</v>
      </c>
      <c r="D1553">
        <v>18.21</v>
      </c>
      <c r="E1553">
        <v>0</v>
      </c>
      <c r="F1553">
        <v>36.72</v>
      </c>
      <c r="G1553">
        <v>54.93</v>
      </c>
    </row>
    <row r="1554" spans="1:7">
      <c r="A1554" t="s">
        <v>1319</v>
      </c>
      <c r="B1554" t="s">
        <v>1320</v>
      </c>
      <c r="C1554">
        <v>1509267851</v>
      </c>
      <c r="D1554">
        <v>20.6</v>
      </c>
      <c r="E1554">
        <v>0.7</v>
      </c>
      <c r="F1554">
        <v>16.95</v>
      </c>
      <c r="G1554">
        <v>38.25</v>
      </c>
    </row>
    <row r="1555" spans="1:7">
      <c r="A1555" t="s">
        <v>199</v>
      </c>
      <c r="B1555" t="s">
        <v>200</v>
      </c>
      <c r="C1555">
        <v>1245822701.34</v>
      </c>
      <c r="D1555">
        <v>51.09</v>
      </c>
      <c r="E1555">
        <v>0</v>
      </c>
      <c r="F1555">
        <v>0</v>
      </c>
      <c r="G1555">
        <v>51.09</v>
      </c>
    </row>
    <row r="1556" spans="1:7">
      <c r="A1556" t="s">
        <v>3646</v>
      </c>
      <c r="B1556" t="s">
        <v>3647</v>
      </c>
      <c r="C1556">
        <v>2795875951.56</v>
      </c>
      <c r="D1556">
        <v>32.9</v>
      </c>
      <c r="E1556">
        <v>2.74</v>
      </c>
      <c r="F1556">
        <v>3.26</v>
      </c>
      <c r="G1556">
        <v>38.9</v>
      </c>
    </row>
    <row r="1557" spans="1:7">
      <c r="A1557" t="s">
        <v>1817</v>
      </c>
      <c r="B1557" t="s">
        <v>1818</v>
      </c>
      <c r="C1557">
        <v>2362251632.02</v>
      </c>
      <c r="D1557">
        <v>25.66</v>
      </c>
      <c r="E1557">
        <v>0</v>
      </c>
      <c r="F1557">
        <v>2.91</v>
      </c>
      <c r="G1557">
        <v>28.57</v>
      </c>
    </row>
    <row r="1558" spans="1:7">
      <c r="A1558" t="s">
        <v>3648</v>
      </c>
      <c r="B1558" t="s">
        <v>3649</v>
      </c>
      <c r="C1558">
        <v>2904460659</v>
      </c>
      <c r="D1558">
        <v>15.54</v>
      </c>
      <c r="E1558">
        <v>0.94</v>
      </c>
      <c r="F1558">
        <v>50.67</v>
      </c>
      <c r="G1558">
        <v>67.15</v>
      </c>
    </row>
    <row r="1559" spans="1:7">
      <c r="A1559" t="s">
        <v>349</v>
      </c>
      <c r="B1559" t="s">
        <v>350</v>
      </c>
      <c r="C1559">
        <v>2171484195</v>
      </c>
      <c r="D1559">
        <v>0</v>
      </c>
      <c r="E1559">
        <v>41</v>
      </c>
      <c r="F1559">
        <v>16.37</v>
      </c>
      <c r="G1559">
        <v>57.37</v>
      </c>
    </row>
    <row r="1560" spans="1:7">
      <c r="A1560" t="s">
        <v>3650</v>
      </c>
      <c r="B1560" t="s">
        <v>3651</v>
      </c>
      <c r="C1560">
        <v>2315050349.7</v>
      </c>
      <c r="D1560">
        <v>41.36</v>
      </c>
      <c r="E1560">
        <v>1.56</v>
      </c>
      <c r="F1560">
        <v>1.24</v>
      </c>
      <c r="G1560">
        <v>44.16</v>
      </c>
    </row>
    <row r="1561" spans="1:7">
      <c r="A1561" t="s">
        <v>155</v>
      </c>
      <c r="B1561" t="s">
        <v>156</v>
      </c>
      <c r="C1561">
        <v>2264800000</v>
      </c>
      <c r="D1561">
        <v>4.71</v>
      </c>
      <c r="E1561">
        <v>10</v>
      </c>
      <c r="F1561">
        <v>54.41</v>
      </c>
      <c r="G1561">
        <v>69.12</v>
      </c>
    </row>
    <row r="1562" spans="1:7">
      <c r="A1562" t="s">
        <v>3652</v>
      </c>
      <c r="B1562" t="s">
        <v>3653</v>
      </c>
      <c r="C1562">
        <v>1297920000</v>
      </c>
      <c r="D1562">
        <v>37.4</v>
      </c>
      <c r="E1562">
        <v>0</v>
      </c>
      <c r="F1562">
        <v>27.2</v>
      </c>
      <c r="G1562">
        <v>64.6</v>
      </c>
    </row>
    <row r="1563" spans="1:7">
      <c r="A1563" t="s">
        <v>443</v>
      </c>
      <c r="B1563" t="s">
        <v>444</v>
      </c>
      <c r="C1563">
        <v>1812601933.44</v>
      </c>
      <c r="D1563">
        <v>36.99</v>
      </c>
      <c r="E1563">
        <v>19.47</v>
      </c>
      <c r="F1563">
        <v>2.94</v>
      </c>
      <c r="G1563">
        <v>59.4</v>
      </c>
    </row>
    <row r="1564" spans="1:7">
      <c r="A1564" t="s">
        <v>55</v>
      </c>
      <c r="B1564" t="s">
        <v>56</v>
      </c>
      <c r="C1564">
        <v>1893236384.49</v>
      </c>
      <c r="D1564">
        <v>19.33</v>
      </c>
      <c r="E1564">
        <v>28.96</v>
      </c>
      <c r="F1564">
        <v>7.88</v>
      </c>
      <c r="G1564">
        <v>56.17</v>
      </c>
    </row>
    <row r="1565" spans="1:7">
      <c r="A1565" t="s">
        <v>1077</v>
      </c>
      <c r="B1565" t="s">
        <v>1078</v>
      </c>
      <c r="C1565">
        <v>2627365151.07</v>
      </c>
      <c r="D1565">
        <v>37.14</v>
      </c>
      <c r="E1565">
        <v>0</v>
      </c>
      <c r="F1565">
        <v>0</v>
      </c>
      <c r="G1565">
        <v>37.14</v>
      </c>
    </row>
    <row r="1566" spans="1:7">
      <c r="A1566" t="s">
        <v>1273</v>
      </c>
      <c r="B1566" t="s">
        <v>1274</v>
      </c>
      <c r="C1566">
        <v>2438000000</v>
      </c>
      <c r="D1566">
        <v>5.25</v>
      </c>
      <c r="E1566">
        <v>55.59</v>
      </c>
      <c r="F1566">
        <v>15.28</v>
      </c>
      <c r="G1566">
        <v>76.12</v>
      </c>
    </row>
    <row r="1567" spans="1:7">
      <c r="A1567" t="s">
        <v>713</v>
      </c>
      <c r="B1567" t="s">
        <v>714</v>
      </c>
      <c r="C1567">
        <v>915445972</v>
      </c>
      <c r="D1567">
        <v>3.41</v>
      </c>
      <c r="E1567">
        <v>7.58</v>
      </c>
      <c r="F1567">
        <v>59.25</v>
      </c>
      <c r="G1567">
        <v>70.24</v>
      </c>
    </row>
    <row r="1568" spans="1:7">
      <c r="A1568" t="s">
        <v>3654</v>
      </c>
      <c r="B1568" t="s">
        <v>3655</v>
      </c>
      <c r="C1568">
        <v>2180200000</v>
      </c>
      <c r="D1568">
        <v>64.53</v>
      </c>
      <c r="E1568">
        <v>7.36</v>
      </c>
      <c r="F1568">
        <v>6.82</v>
      </c>
      <c r="G1568">
        <v>78.71</v>
      </c>
    </row>
    <row r="1569" spans="1:7">
      <c r="A1569" t="s">
        <v>3656</v>
      </c>
      <c r="B1569" t="s">
        <v>3657</v>
      </c>
      <c r="C1569">
        <v>2750551244.8</v>
      </c>
      <c r="D1569">
        <v>1.28</v>
      </c>
      <c r="E1569">
        <v>2.75</v>
      </c>
      <c r="F1569">
        <v>38.44</v>
      </c>
      <c r="G1569">
        <v>42.47</v>
      </c>
    </row>
    <row r="1570" spans="1:7">
      <c r="A1570" t="s">
        <v>3658</v>
      </c>
      <c r="B1570" t="s">
        <v>3659</v>
      </c>
      <c r="C1570">
        <v>2583722013.61</v>
      </c>
      <c r="D1570">
        <v>48.48</v>
      </c>
      <c r="E1570">
        <v>7.92</v>
      </c>
      <c r="F1570">
        <v>7.58</v>
      </c>
      <c r="G1570">
        <v>63.98</v>
      </c>
    </row>
    <row r="1571" spans="1:7">
      <c r="A1571" t="s">
        <v>3660</v>
      </c>
      <c r="B1571" t="s">
        <v>3661</v>
      </c>
      <c r="C1571">
        <v>2658538246.46</v>
      </c>
      <c r="D1571">
        <v>33.02</v>
      </c>
      <c r="E1571">
        <v>0.3</v>
      </c>
      <c r="F1571">
        <v>0.87</v>
      </c>
      <c r="G1571">
        <v>34.19</v>
      </c>
    </row>
    <row r="1572" spans="1:7">
      <c r="A1572" t="s">
        <v>735</v>
      </c>
      <c r="B1572" t="s">
        <v>736</v>
      </c>
      <c r="C1572">
        <v>614988336.56</v>
      </c>
      <c r="D1572">
        <v>15.29</v>
      </c>
      <c r="E1572">
        <v>17.96</v>
      </c>
      <c r="F1572">
        <v>28.46</v>
      </c>
      <c r="G1572">
        <v>61.71</v>
      </c>
    </row>
    <row r="1573" spans="1:7">
      <c r="A1573" t="s">
        <v>3662</v>
      </c>
      <c r="B1573" t="s">
        <v>3663</v>
      </c>
      <c r="C1573">
        <v>2395802377.48</v>
      </c>
      <c r="D1573">
        <v>58.39</v>
      </c>
      <c r="E1573">
        <v>0</v>
      </c>
      <c r="F1573">
        <v>0.58</v>
      </c>
      <c r="G1573">
        <v>58.97</v>
      </c>
    </row>
    <row r="1574" spans="1:7">
      <c r="A1574" t="s">
        <v>3664</v>
      </c>
      <c r="B1574" t="s">
        <v>3665</v>
      </c>
      <c r="C1574">
        <v>2283000000</v>
      </c>
      <c r="D1574">
        <v>65.37</v>
      </c>
      <c r="E1574">
        <v>0</v>
      </c>
      <c r="F1574">
        <v>4.67</v>
      </c>
      <c r="G1574">
        <v>70.04</v>
      </c>
    </row>
    <row r="1575" spans="1:7">
      <c r="A1575" t="s">
        <v>865</v>
      </c>
      <c r="B1575" t="s">
        <v>866</v>
      </c>
      <c r="C1575">
        <v>730323500</v>
      </c>
      <c r="D1575">
        <v>62.09</v>
      </c>
      <c r="E1575">
        <v>0.61</v>
      </c>
      <c r="F1575">
        <v>1.65</v>
      </c>
      <c r="G1575">
        <v>64.35</v>
      </c>
    </row>
    <row r="1576" spans="1:7">
      <c r="A1576" t="s">
        <v>309</v>
      </c>
      <c r="B1576" t="s">
        <v>310</v>
      </c>
      <c r="C1576">
        <v>1796546365.5</v>
      </c>
      <c r="D1576">
        <v>29</v>
      </c>
      <c r="E1576">
        <v>25.12</v>
      </c>
      <c r="F1576">
        <v>16.07</v>
      </c>
      <c r="G1576">
        <v>70.19</v>
      </c>
    </row>
    <row r="1577" spans="1:7">
      <c r="A1577" t="s">
        <v>3666</v>
      </c>
      <c r="B1577" t="s">
        <v>3667</v>
      </c>
      <c r="C1577">
        <v>2932111272.51</v>
      </c>
      <c r="D1577">
        <v>57.9</v>
      </c>
      <c r="E1577">
        <v>8.61</v>
      </c>
      <c r="F1577">
        <v>0.89</v>
      </c>
      <c r="G1577">
        <v>67.4</v>
      </c>
    </row>
    <row r="1578" spans="1:7">
      <c r="A1578" t="s">
        <v>3668</v>
      </c>
      <c r="B1578" t="s">
        <v>3669</v>
      </c>
      <c r="C1578">
        <v>2104687520</v>
      </c>
      <c r="D1578">
        <v>56.7</v>
      </c>
      <c r="E1578">
        <v>0.29</v>
      </c>
      <c r="F1578">
        <v>2.45</v>
      </c>
      <c r="G1578">
        <v>59.44</v>
      </c>
    </row>
    <row r="1579" spans="1:7">
      <c r="A1579" t="s">
        <v>3670</v>
      </c>
      <c r="B1579" t="s">
        <v>3671</v>
      </c>
      <c r="C1579">
        <v>1433457200</v>
      </c>
      <c r="D1579">
        <v>57.58</v>
      </c>
      <c r="E1579">
        <v>2.84</v>
      </c>
      <c r="F1579">
        <v>13.98</v>
      </c>
      <c r="G1579">
        <v>74.4</v>
      </c>
    </row>
    <row r="1580" spans="1:7">
      <c r="A1580" t="s">
        <v>139</v>
      </c>
      <c r="B1580" t="s">
        <v>140</v>
      </c>
      <c r="C1580">
        <v>1310136697.87</v>
      </c>
      <c r="D1580">
        <v>21.54</v>
      </c>
      <c r="E1580">
        <v>0.63</v>
      </c>
      <c r="F1580">
        <v>23.33</v>
      </c>
      <c r="G1580">
        <v>45.5</v>
      </c>
    </row>
    <row r="1581" spans="1:7">
      <c r="A1581" t="s">
        <v>3672</v>
      </c>
      <c r="B1581" t="s">
        <v>3673</v>
      </c>
      <c r="C1581">
        <v>2921722476.36</v>
      </c>
      <c r="D1581">
        <v>24.3</v>
      </c>
      <c r="E1581">
        <v>6.24</v>
      </c>
      <c r="F1581">
        <v>21.19</v>
      </c>
      <c r="G1581">
        <v>51.73</v>
      </c>
    </row>
    <row r="1582" spans="1:7">
      <c r="A1582" t="s">
        <v>421</v>
      </c>
      <c r="B1582" t="s">
        <v>422</v>
      </c>
      <c r="C1582">
        <v>1649318483.2</v>
      </c>
      <c r="D1582">
        <v>0</v>
      </c>
      <c r="E1582">
        <v>3.75</v>
      </c>
      <c r="F1582">
        <v>69.11</v>
      </c>
      <c r="G1582">
        <v>72.86</v>
      </c>
    </row>
    <row r="1583" spans="1:7">
      <c r="A1583" t="s">
        <v>1995</v>
      </c>
      <c r="B1583" t="s">
        <v>1996</v>
      </c>
      <c r="C1583">
        <v>1356800000</v>
      </c>
      <c r="D1583">
        <v>30.26</v>
      </c>
      <c r="E1583">
        <v>0.77</v>
      </c>
      <c r="F1583">
        <v>7.01</v>
      </c>
      <c r="G1583">
        <v>38.04</v>
      </c>
    </row>
    <row r="1584" spans="1:7">
      <c r="A1584" t="s">
        <v>779</v>
      </c>
      <c r="B1584" t="s">
        <v>780</v>
      </c>
      <c r="C1584">
        <v>557344800</v>
      </c>
      <c r="D1584">
        <v>60.5</v>
      </c>
      <c r="E1584">
        <v>1.71</v>
      </c>
      <c r="F1584">
        <v>13.95</v>
      </c>
      <c r="G1584">
        <v>76.16</v>
      </c>
    </row>
    <row r="1585" spans="1:7">
      <c r="A1585" t="s">
        <v>3674</v>
      </c>
      <c r="B1585" t="s">
        <v>3675</v>
      </c>
      <c r="C1585">
        <v>2657600000</v>
      </c>
      <c r="D1585">
        <v>16.03</v>
      </c>
      <c r="E1585">
        <v>30.99</v>
      </c>
      <c r="F1585">
        <v>29.4</v>
      </c>
      <c r="G1585">
        <v>76.42</v>
      </c>
    </row>
    <row r="1586" spans="1:7">
      <c r="A1586" t="s">
        <v>1495</v>
      </c>
      <c r="B1586" t="s">
        <v>1496</v>
      </c>
      <c r="C1586">
        <v>2808780000</v>
      </c>
      <c r="D1586">
        <v>50.19</v>
      </c>
      <c r="E1586">
        <v>1.58</v>
      </c>
      <c r="F1586">
        <v>2.17</v>
      </c>
      <c r="G1586">
        <v>53.94</v>
      </c>
    </row>
    <row r="1587" spans="1:7">
      <c r="A1587" t="s">
        <v>3676</v>
      </c>
      <c r="B1587" t="s">
        <v>3677</v>
      </c>
      <c r="C1587">
        <v>2564361882.3</v>
      </c>
      <c r="D1587">
        <v>33.64</v>
      </c>
      <c r="E1587">
        <v>5.62</v>
      </c>
      <c r="F1587">
        <v>11.92</v>
      </c>
      <c r="G1587">
        <v>51.18</v>
      </c>
    </row>
    <row r="1588" spans="1:7">
      <c r="A1588" t="s">
        <v>3678</v>
      </c>
      <c r="B1588" t="s">
        <v>3679</v>
      </c>
      <c r="C1588">
        <v>1850961610.56</v>
      </c>
      <c r="D1588">
        <v>25.06</v>
      </c>
      <c r="E1588">
        <v>13.06</v>
      </c>
      <c r="F1588">
        <v>2.42</v>
      </c>
      <c r="G1588">
        <v>40.54</v>
      </c>
    </row>
    <row r="1589" spans="1:7">
      <c r="A1589" t="s">
        <v>607</v>
      </c>
      <c r="B1589" t="s">
        <v>608</v>
      </c>
      <c r="C1589">
        <v>1263302872</v>
      </c>
      <c r="D1589">
        <v>16.73</v>
      </c>
      <c r="E1589">
        <v>2.04</v>
      </c>
      <c r="F1589">
        <v>46.86</v>
      </c>
      <c r="G1589">
        <v>65.63</v>
      </c>
    </row>
    <row r="1590" spans="1:7">
      <c r="A1590" t="s">
        <v>3680</v>
      </c>
      <c r="B1590" t="s">
        <v>3681</v>
      </c>
      <c r="C1590">
        <v>1889345345.8</v>
      </c>
      <c r="D1590">
        <v>27.92</v>
      </c>
      <c r="E1590">
        <v>0</v>
      </c>
      <c r="F1590">
        <v>24.83</v>
      </c>
      <c r="G1590">
        <v>52.75</v>
      </c>
    </row>
    <row r="1591" spans="1:7">
      <c r="A1591" t="s">
        <v>3682</v>
      </c>
      <c r="B1591" t="s">
        <v>3683</v>
      </c>
      <c r="C1591">
        <v>2037190204.27</v>
      </c>
      <c r="D1591">
        <v>14.44</v>
      </c>
      <c r="E1591">
        <v>0.74</v>
      </c>
      <c r="F1591">
        <v>40.82</v>
      </c>
      <c r="G1591">
        <v>56</v>
      </c>
    </row>
    <row r="1592" spans="1:7">
      <c r="A1592" t="s">
        <v>1571</v>
      </c>
      <c r="B1592" t="s">
        <v>1572</v>
      </c>
      <c r="C1592">
        <v>1638142939.36</v>
      </c>
      <c r="D1592">
        <v>36.1</v>
      </c>
      <c r="E1592">
        <v>0.45</v>
      </c>
      <c r="F1592">
        <v>2.3</v>
      </c>
      <c r="G1592">
        <v>38.85</v>
      </c>
    </row>
    <row r="1593" spans="1:7">
      <c r="A1593" t="s">
        <v>3684</v>
      </c>
      <c r="B1593" t="s">
        <v>3685</v>
      </c>
      <c r="C1593">
        <v>1369099380.25</v>
      </c>
      <c r="D1593">
        <v>53.15</v>
      </c>
      <c r="E1593">
        <v>0.86</v>
      </c>
      <c r="F1593">
        <v>5.41</v>
      </c>
      <c r="G1593">
        <v>59.42</v>
      </c>
    </row>
    <row r="1594" spans="1:7">
      <c r="A1594" t="s">
        <v>3686</v>
      </c>
      <c r="B1594" t="s">
        <v>3687</v>
      </c>
      <c r="C1594">
        <v>2116092944</v>
      </c>
      <c r="D1594">
        <v>26.65</v>
      </c>
      <c r="E1594">
        <v>0.34</v>
      </c>
      <c r="F1594">
        <v>2.32</v>
      </c>
      <c r="G1594">
        <v>29.31</v>
      </c>
    </row>
    <row r="1595" spans="1:7">
      <c r="A1595" t="s">
        <v>193</v>
      </c>
      <c r="B1595" t="s">
        <v>194</v>
      </c>
      <c r="C1595">
        <v>1434392825.67</v>
      </c>
      <c r="D1595">
        <v>25.94</v>
      </c>
      <c r="E1595">
        <v>7.57</v>
      </c>
      <c r="F1595">
        <v>22.62</v>
      </c>
      <c r="G1595">
        <v>56.13</v>
      </c>
    </row>
    <row r="1596" spans="1:7">
      <c r="A1596" t="s">
        <v>1459</v>
      </c>
      <c r="B1596" t="s">
        <v>1460</v>
      </c>
      <c r="C1596">
        <v>1544872000</v>
      </c>
      <c r="D1596">
        <v>30.57</v>
      </c>
      <c r="E1596">
        <v>16.94</v>
      </c>
      <c r="F1596">
        <v>2.75</v>
      </c>
      <c r="G1596">
        <v>50.26</v>
      </c>
    </row>
    <row r="1597" spans="1:7">
      <c r="A1597" t="s">
        <v>403</v>
      </c>
      <c r="B1597" t="s">
        <v>404</v>
      </c>
      <c r="C1597">
        <v>700270440</v>
      </c>
      <c r="D1597">
        <v>71.18</v>
      </c>
      <c r="E1597">
        <v>0</v>
      </c>
      <c r="F1597">
        <v>1.78</v>
      </c>
      <c r="G1597">
        <v>72.96</v>
      </c>
    </row>
    <row r="1598" spans="1:7">
      <c r="A1598" t="s">
        <v>1519</v>
      </c>
      <c r="B1598" t="s">
        <v>1520</v>
      </c>
      <c r="C1598">
        <v>2061254217.33</v>
      </c>
      <c r="D1598">
        <v>9.43</v>
      </c>
      <c r="E1598">
        <v>10.75</v>
      </c>
      <c r="F1598">
        <v>5.53</v>
      </c>
      <c r="G1598">
        <v>25.71</v>
      </c>
    </row>
    <row r="1599" spans="1:7">
      <c r="A1599" t="s">
        <v>3688</v>
      </c>
      <c r="B1599" t="s">
        <v>3689</v>
      </c>
      <c r="C1599">
        <v>2691134052.96</v>
      </c>
      <c r="D1599">
        <v>26.39</v>
      </c>
      <c r="E1599">
        <v>5.58</v>
      </c>
      <c r="F1599">
        <v>30.69</v>
      </c>
      <c r="G1599">
        <v>62.66</v>
      </c>
    </row>
    <row r="1600" spans="1:7">
      <c r="A1600" t="s">
        <v>1361</v>
      </c>
      <c r="B1600" t="s">
        <v>1362</v>
      </c>
      <c r="C1600">
        <v>1593920000</v>
      </c>
      <c r="D1600">
        <v>69.4</v>
      </c>
      <c r="E1600">
        <v>0</v>
      </c>
      <c r="F1600">
        <v>9.98</v>
      </c>
      <c r="G1600">
        <v>79.38</v>
      </c>
    </row>
    <row r="1601" spans="1:7">
      <c r="A1601" t="s">
        <v>1957</v>
      </c>
      <c r="B1601" t="s">
        <v>1958</v>
      </c>
      <c r="C1601">
        <v>1635265004.3</v>
      </c>
      <c r="D1601">
        <v>38.92</v>
      </c>
      <c r="E1601">
        <v>5.9</v>
      </c>
      <c r="F1601">
        <v>1.29</v>
      </c>
      <c r="G1601">
        <v>46.11</v>
      </c>
    </row>
    <row r="1602" spans="1:7">
      <c r="A1602" t="s">
        <v>399</v>
      </c>
      <c r="B1602" t="s">
        <v>400</v>
      </c>
      <c r="C1602">
        <v>1518504000</v>
      </c>
      <c r="D1602">
        <v>36.25</v>
      </c>
      <c r="E1602">
        <v>0</v>
      </c>
      <c r="F1602">
        <v>8.76</v>
      </c>
      <c r="G1602">
        <v>45.01</v>
      </c>
    </row>
    <row r="1603" spans="1:7">
      <c r="A1603" t="s">
        <v>3690</v>
      </c>
      <c r="B1603" t="s">
        <v>3691</v>
      </c>
      <c r="C1603">
        <v>2787665431.13</v>
      </c>
      <c r="D1603">
        <v>14.35</v>
      </c>
      <c r="E1603">
        <v>19.37</v>
      </c>
      <c r="F1603">
        <v>5.36</v>
      </c>
      <c r="G1603">
        <v>39.08</v>
      </c>
    </row>
    <row r="1604" spans="1:7">
      <c r="A1604" t="s">
        <v>3692</v>
      </c>
      <c r="B1604" t="s">
        <v>3693</v>
      </c>
      <c r="C1604">
        <v>2146297039.87</v>
      </c>
      <c r="D1604">
        <v>30.0009</v>
      </c>
      <c r="E1604">
        <v>50.2891</v>
      </c>
      <c r="F1604">
        <v>7.1593</v>
      </c>
      <c r="G1604">
        <v>87.4493</v>
      </c>
    </row>
    <row r="1605" spans="1:7">
      <c r="A1605" t="s">
        <v>123</v>
      </c>
      <c r="B1605" t="s">
        <v>124</v>
      </c>
      <c r="C1605">
        <v>1255954071.37</v>
      </c>
      <c r="D1605">
        <v>63.41</v>
      </c>
      <c r="E1605">
        <v>0</v>
      </c>
      <c r="F1605">
        <v>13.49</v>
      </c>
      <c r="G1605">
        <v>76.9</v>
      </c>
    </row>
    <row r="1606" spans="1:7">
      <c r="A1606" t="s">
        <v>3694</v>
      </c>
      <c r="B1606" t="s">
        <v>3695</v>
      </c>
      <c r="C1606">
        <v>2695968733.28</v>
      </c>
      <c r="D1606">
        <v>11.38</v>
      </c>
      <c r="E1606">
        <v>0</v>
      </c>
      <c r="F1606">
        <v>47.33</v>
      </c>
      <c r="G1606">
        <v>58.71</v>
      </c>
    </row>
    <row r="1607" spans="1:7">
      <c r="A1607" t="s">
        <v>1835</v>
      </c>
      <c r="B1607" t="s">
        <v>1836</v>
      </c>
      <c r="C1607">
        <v>853064714.35</v>
      </c>
      <c r="D1607">
        <v>34.61</v>
      </c>
      <c r="E1607">
        <v>0</v>
      </c>
      <c r="F1607">
        <v>5.85</v>
      </c>
      <c r="G1607">
        <v>40.46</v>
      </c>
    </row>
    <row r="1608" spans="1:7">
      <c r="A1608" t="s">
        <v>631</v>
      </c>
      <c r="B1608" t="s">
        <v>632</v>
      </c>
      <c r="C1608">
        <v>2232000000</v>
      </c>
      <c r="D1608">
        <v>70.02</v>
      </c>
      <c r="E1608">
        <v>0.41</v>
      </c>
      <c r="F1608">
        <v>0.7</v>
      </c>
      <c r="G1608">
        <v>71.13</v>
      </c>
    </row>
    <row r="1609" spans="1:7">
      <c r="A1609" t="s">
        <v>471</v>
      </c>
      <c r="B1609" t="s">
        <v>472</v>
      </c>
      <c r="C1609">
        <v>1726291400</v>
      </c>
      <c r="D1609">
        <v>53.48</v>
      </c>
      <c r="E1609">
        <v>0</v>
      </c>
      <c r="F1609">
        <v>7.03</v>
      </c>
      <c r="G1609">
        <v>60.51</v>
      </c>
    </row>
    <row r="1610" spans="1:7">
      <c r="A1610" t="s">
        <v>1529</v>
      </c>
      <c r="B1610" t="s">
        <v>1530</v>
      </c>
      <c r="C1610">
        <v>1859617200</v>
      </c>
      <c r="D1610">
        <v>37.79</v>
      </c>
      <c r="E1610">
        <v>1.34</v>
      </c>
      <c r="F1610">
        <v>2.11</v>
      </c>
      <c r="G1610">
        <v>41.24</v>
      </c>
    </row>
    <row r="1611" spans="1:7">
      <c r="A1611" t="s">
        <v>393</v>
      </c>
      <c r="B1611" t="s">
        <v>394</v>
      </c>
      <c r="C1611">
        <v>2346005730.28</v>
      </c>
      <c r="D1611">
        <v>50.35</v>
      </c>
      <c r="E1611">
        <v>0</v>
      </c>
      <c r="F1611">
        <v>10.85</v>
      </c>
      <c r="G1611">
        <v>61.2</v>
      </c>
    </row>
    <row r="1612" spans="1:7">
      <c r="A1612" t="s">
        <v>999</v>
      </c>
      <c r="B1612" t="s">
        <v>1000</v>
      </c>
      <c r="C1612">
        <v>1459689000</v>
      </c>
      <c r="D1612">
        <v>32.2927</v>
      </c>
      <c r="E1612">
        <v>41.141</v>
      </c>
      <c r="F1612">
        <v>3.095</v>
      </c>
      <c r="G1612">
        <v>76.5287</v>
      </c>
    </row>
    <row r="1613" spans="1:7">
      <c r="A1613" t="s">
        <v>1777</v>
      </c>
      <c r="B1613" t="s">
        <v>1778</v>
      </c>
      <c r="C1613">
        <v>2276854500</v>
      </c>
      <c r="D1613">
        <v>58.96</v>
      </c>
      <c r="E1613">
        <v>0</v>
      </c>
      <c r="F1613">
        <v>2.59</v>
      </c>
      <c r="G1613">
        <v>61.55</v>
      </c>
    </row>
    <row r="1614" spans="1:7">
      <c r="A1614" t="s">
        <v>3696</v>
      </c>
      <c r="B1614" t="s">
        <v>3697</v>
      </c>
      <c r="C1614">
        <v>1952453422.42</v>
      </c>
      <c r="D1614">
        <v>15.67</v>
      </c>
      <c r="E1614">
        <v>0</v>
      </c>
      <c r="F1614">
        <v>33.28</v>
      </c>
      <c r="G1614">
        <v>48.95</v>
      </c>
    </row>
    <row r="1615" spans="1:7">
      <c r="A1615" t="s">
        <v>3698</v>
      </c>
      <c r="B1615" t="s">
        <v>3699</v>
      </c>
      <c r="C1615">
        <v>2351364785.92</v>
      </c>
      <c r="D1615">
        <v>10.73</v>
      </c>
      <c r="E1615">
        <v>3.23</v>
      </c>
      <c r="F1615">
        <v>28.73</v>
      </c>
      <c r="G1615">
        <v>42.69</v>
      </c>
    </row>
    <row r="1616" spans="1:7">
      <c r="A1616" t="s">
        <v>671</v>
      </c>
      <c r="B1616" t="s">
        <v>672</v>
      </c>
      <c r="C1616">
        <v>1663855838.75</v>
      </c>
      <c r="D1616">
        <v>15.85</v>
      </c>
      <c r="E1616">
        <v>0</v>
      </c>
      <c r="F1616">
        <v>28.13</v>
      </c>
      <c r="G1616">
        <v>43.98</v>
      </c>
    </row>
    <row r="1617" spans="1:7">
      <c r="A1617" t="s">
        <v>1539</v>
      </c>
      <c r="B1617" t="s">
        <v>1540</v>
      </c>
      <c r="C1617">
        <v>1507337255.16</v>
      </c>
      <c r="D1617">
        <v>6.67</v>
      </c>
      <c r="E1617">
        <v>2.15</v>
      </c>
      <c r="F1617">
        <v>48</v>
      </c>
      <c r="G1617">
        <v>56.82</v>
      </c>
    </row>
    <row r="1618" spans="1:7">
      <c r="A1618" t="s">
        <v>3700</v>
      </c>
      <c r="B1618" t="s">
        <v>3701</v>
      </c>
      <c r="C1618">
        <v>2674669258</v>
      </c>
      <c r="D1618">
        <v>48.09</v>
      </c>
      <c r="E1618">
        <v>8.09</v>
      </c>
      <c r="F1618">
        <v>12.73</v>
      </c>
      <c r="G1618">
        <v>68.91</v>
      </c>
    </row>
    <row r="1619" spans="1:7">
      <c r="A1619" t="s">
        <v>3702</v>
      </c>
      <c r="B1619" t="s">
        <v>3703</v>
      </c>
      <c r="C1619">
        <v>2897218332</v>
      </c>
      <c r="D1619">
        <v>57.94</v>
      </c>
      <c r="E1619">
        <v>0</v>
      </c>
      <c r="F1619">
        <v>2.8</v>
      </c>
      <c r="G1619">
        <v>60.74</v>
      </c>
    </row>
    <row r="1620" spans="1:7">
      <c r="A1620" t="s">
        <v>1025</v>
      </c>
      <c r="B1620" t="s">
        <v>1026</v>
      </c>
      <c r="C1620">
        <v>1373493340.88</v>
      </c>
      <c r="D1620">
        <v>0</v>
      </c>
      <c r="E1620">
        <v>52.18</v>
      </c>
      <c r="F1620">
        <v>7.39</v>
      </c>
      <c r="G1620">
        <v>59.57</v>
      </c>
    </row>
    <row r="1621" spans="1:7">
      <c r="A1621" t="s">
        <v>3704</v>
      </c>
      <c r="B1621" t="s">
        <v>3705</v>
      </c>
      <c r="C1621">
        <v>2865544822.62</v>
      </c>
      <c r="D1621">
        <v>21.25</v>
      </c>
      <c r="E1621">
        <v>0.31</v>
      </c>
      <c r="F1621">
        <v>4.93</v>
      </c>
      <c r="G1621">
        <v>26.49</v>
      </c>
    </row>
    <row r="1622" spans="1:7">
      <c r="A1622" t="s">
        <v>3706</v>
      </c>
      <c r="B1622" t="s">
        <v>3707</v>
      </c>
      <c r="C1622">
        <v>1837056000</v>
      </c>
      <c r="D1622">
        <v>0</v>
      </c>
      <c r="E1622">
        <v>2.28</v>
      </c>
      <c r="F1622">
        <v>68.72</v>
      </c>
      <c r="G1622">
        <v>71</v>
      </c>
    </row>
    <row r="1623" spans="1:7">
      <c r="A1623" t="s">
        <v>3708</v>
      </c>
      <c r="B1623" t="s">
        <v>3709</v>
      </c>
      <c r="C1623">
        <v>2646165060.98</v>
      </c>
      <c r="D1623">
        <v>36.43</v>
      </c>
      <c r="E1623">
        <v>0.29</v>
      </c>
      <c r="F1623">
        <v>16.16</v>
      </c>
      <c r="G1623">
        <v>52.88</v>
      </c>
    </row>
    <row r="1624" spans="1:7">
      <c r="A1624" t="s">
        <v>301</v>
      </c>
      <c r="B1624" t="s">
        <v>302</v>
      </c>
      <c r="C1624">
        <v>1677360000</v>
      </c>
      <c r="D1624">
        <v>1.47</v>
      </c>
      <c r="E1624">
        <v>0</v>
      </c>
      <c r="F1624">
        <v>70.7</v>
      </c>
      <c r="G1624">
        <v>72.17</v>
      </c>
    </row>
    <row r="1625" spans="1:7">
      <c r="A1625" t="s">
        <v>3710</v>
      </c>
      <c r="B1625" t="s">
        <v>3711</v>
      </c>
      <c r="C1625">
        <v>2908571400</v>
      </c>
      <c r="D1625">
        <v>57.82</v>
      </c>
      <c r="E1625">
        <v>0</v>
      </c>
      <c r="F1625">
        <v>19.24</v>
      </c>
      <c r="G1625">
        <v>77.06</v>
      </c>
    </row>
    <row r="1626" spans="1:7">
      <c r="A1626" t="s">
        <v>3712</v>
      </c>
      <c r="B1626" t="s">
        <v>3713</v>
      </c>
      <c r="C1626">
        <v>2183398117.92</v>
      </c>
      <c r="D1626">
        <v>23.25</v>
      </c>
      <c r="E1626">
        <v>0</v>
      </c>
      <c r="F1626">
        <v>19.89</v>
      </c>
      <c r="G1626">
        <v>43.14</v>
      </c>
    </row>
    <row r="1627" spans="1:7">
      <c r="A1627" t="s">
        <v>1885</v>
      </c>
      <c r="B1627" t="s">
        <v>1886</v>
      </c>
      <c r="C1627">
        <v>1517319109.62</v>
      </c>
      <c r="D1627">
        <v>27.74</v>
      </c>
      <c r="E1627">
        <v>0.95</v>
      </c>
      <c r="F1627">
        <v>3.95</v>
      </c>
      <c r="G1627">
        <v>32.64</v>
      </c>
    </row>
    <row r="1628" spans="1:7">
      <c r="A1628" t="s">
        <v>3714</v>
      </c>
      <c r="B1628" t="s">
        <v>3715</v>
      </c>
      <c r="C1628">
        <v>2718419472</v>
      </c>
      <c r="D1628">
        <v>1.66</v>
      </c>
      <c r="E1628">
        <v>20.4</v>
      </c>
      <c r="F1628">
        <v>41.561</v>
      </c>
      <c r="G1628">
        <v>63.621</v>
      </c>
    </row>
    <row r="1629" spans="1:7">
      <c r="A1629" t="s">
        <v>1227</v>
      </c>
      <c r="B1629" t="s">
        <v>1228</v>
      </c>
      <c r="C1629">
        <v>1342320000</v>
      </c>
      <c r="D1629">
        <v>5.11</v>
      </c>
      <c r="E1629">
        <v>0.34</v>
      </c>
      <c r="F1629">
        <v>66.42</v>
      </c>
      <c r="G1629">
        <v>71.87</v>
      </c>
    </row>
    <row r="1630" spans="1:7">
      <c r="A1630" t="s">
        <v>3716</v>
      </c>
      <c r="B1630" t="s">
        <v>3717</v>
      </c>
      <c r="C1630">
        <v>2903600000</v>
      </c>
      <c r="D1630">
        <v>8.9</v>
      </c>
      <c r="E1630">
        <v>55.52</v>
      </c>
      <c r="F1630">
        <v>8.55</v>
      </c>
      <c r="G1630">
        <v>72.97</v>
      </c>
    </row>
    <row r="1631" spans="1:7">
      <c r="A1631" t="s">
        <v>153</v>
      </c>
      <c r="B1631" t="s">
        <v>154</v>
      </c>
      <c r="C1631">
        <v>895895550</v>
      </c>
      <c r="D1631">
        <v>1.62</v>
      </c>
      <c r="E1631">
        <v>36.09</v>
      </c>
      <c r="F1631">
        <v>45.24</v>
      </c>
      <c r="G1631">
        <v>82.95</v>
      </c>
    </row>
    <row r="1632" spans="1:7">
      <c r="A1632" t="s">
        <v>3718</v>
      </c>
      <c r="B1632" t="s">
        <v>3719</v>
      </c>
      <c r="C1632">
        <v>2349154623.12</v>
      </c>
      <c r="D1632">
        <v>71.53</v>
      </c>
      <c r="E1632">
        <v>1.37</v>
      </c>
      <c r="F1632">
        <v>0.88</v>
      </c>
      <c r="G1632">
        <v>73.78</v>
      </c>
    </row>
    <row r="1633" spans="1:7">
      <c r="A1633" t="s">
        <v>503</v>
      </c>
      <c r="B1633" t="s">
        <v>504</v>
      </c>
      <c r="C1633">
        <v>1642163728.56</v>
      </c>
      <c r="D1633">
        <v>38.57</v>
      </c>
      <c r="E1633">
        <v>0</v>
      </c>
      <c r="F1633">
        <v>6.52</v>
      </c>
      <c r="G1633">
        <v>45.09</v>
      </c>
    </row>
    <row r="1634" spans="1:7">
      <c r="A1634" t="s">
        <v>3720</v>
      </c>
      <c r="B1634" t="s">
        <v>3721</v>
      </c>
      <c r="C1634">
        <v>1387095184</v>
      </c>
      <c r="D1634">
        <v>12.45</v>
      </c>
      <c r="E1634">
        <v>33.82</v>
      </c>
      <c r="F1634">
        <v>4.92</v>
      </c>
      <c r="G1634">
        <v>51.19</v>
      </c>
    </row>
    <row r="1635" spans="1:7">
      <c r="A1635" t="s">
        <v>3722</v>
      </c>
      <c r="B1635" t="s">
        <v>3723</v>
      </c>
      <c r="C1635">
        <v>862960000</v>
      </c>
      <c r="D1635">
        <v>22.76</v>
      </c>
      <c r="E1635">
        <v>0</v>
      </c>
      <c r="F1635">
        <v>42.98</v>
      </c>
      <c r="G1635">
        <v>65.74</v>
      </c>
    </row>
    <row r="1636" spans="1:7">
      <c r="A1636" t="s">
        <v>3724</v>
      </c>
      <c r="B1636" t="s">
        <v>3725</v>
      </c>
      <c r="C1636">
        <v>2891554338.4</v>
      </c>
      <c r="D1636">
        <v>0.75</v>
      </c>
      <c r="E1636">
        <v>3.02</v>
      </c>
      <c r="F1636">
        <v>50.4</v>
      </c>
      <c r="G1636">
        <v>54.17</v>
      </c>
    </row>
    <row r="1637" spans="1:7">
      <c r="A1637" t="s">
        <v>1423</v>
      </c>
      <c r="B1637" t="s">
        <v>1424</v>
      </c>
      <c r="C1637">
        <v>2130637192.83</v>
      </c>
      <c r="D1637">
        <v>6.07</v>
      </c>
      <c r="E1637">
        <v>1.18</v>
      </c>
      <c r="F1637">
        <v>65.02</v>
      </c>
      <c r="G1637">
        <v>72.27</v>
      </c>
    </row>
    <row r="1638" spans="1:7">
      <c r="A1638" t="s">
        <v>3726</v>
      </c>
      <c r="B1638" t="s">
        <v>3727</v>
      </c>
      <c r="C1638">
        <v>1544731020</v>
      </c>
      <c r="D1638">
        <v>35.75</v>
      </c>
      <c r="E1638">
        <v>0.41</v>
      </c>
      <c r="F1638">
        <v>26.3</v>
      </c>
      <c r="G1638">
        <v>62.46</v>
      </c>
    </row>
    <row r="1639" spans="1:7">
      <c r="A1639" t="s">
        <v>453</v>
      </c>
      <c r="B1639" t="s">
        <v>454</v>
      </c>
      <c r="C1639">
        <v>2113935312</v>
      </c>
      <c r="D1639">
        <v>6.53</v>
      </c>
      <c r="E1639">
        <v>2.05</v>
      </c>
      <c r="F1639">
        <v>61.65</v>
      </c>
      <c r="G1639">
        <v>70.23</v>
      </c>
    </row>
    <row r="1640" spans="1:7">
      <c r="A1640" t="s">
        <v>3728</v>
      </c>
      <c r="B1640" t="s">
        <v>3729</v>
      </c>
      <c r="C1640">
        <v>1608198754.68</v>
      </c>
      <c r="D1640">
        <v>29.9</v>
      </c>
      <c r="E1640">
        <v>0.5</v>
      </c>
      <c r="F1640">
        <v>3.51</v>
      </c>
      <c r="G1640">
        <v>33.91</v>
      </c>
    </row>
    <row r="1641" spans="1:7">
      <c r="A1641" t="s">
        <v>3730</v>
      </c>
      <c r="B1641" t="s">
        <v>3731</v>
      </c>
      <c r="C1641">
        <v>1991456387.88</v>
      </c>
      <c r="D1641">
        <v>0</v>
      </c>
      <c r="E1641">
        <v>0.56</v>
      </c>
      <c r="F1641">
        <v>41.9</v>
      </c>
      <c r="G1641">
        <v>42.46</v>
      </c>
    </row>
    <row r="1642" spans="1:7">
      <c r="A1642" t="s">
        <v>3732</v>
      </c>
      <c r="B1642" t="s">
        <v>3733</v>
      </c>
      <c r="C1642">
        <v>2340757447.98</v>
      </c>
      <c r="D1642">
        <v>21.24</v>
      </c>
      <c r="E1642">
        <v>0</v>
      </c>
      <c r="F1642">
        <v>5.16</v>
      </c>
      <c r="G1642">
        <v>26.4</v>
      </c>
    </row>
    <row r="1643" spans="1:7">
      <c r="A1643" t="s">
        <v>3734</v>
      </c>
      <c r="B1643" t="s">
        <v>3735</v>
      </c>
      <c r="C1643">
        <v>2829413787.5</v>
      </c>
      <c r="D1643">
        <v>24.4</v>
      </c>
      <c r="E1643">
        <v>0</v>
      </c>
      <c r="F1643">
        <v>22.42</v>
      </c>
      <c r="G1643">
        <v>46.82</v>
      </c>
    </row>
    <row r="1644" spans="1:7">
      <c r="A1644" t="s">
        <v>1089</v>
      </c>
      <c r="B1644" t="s">
        <v>1090</v>
      </c>
      <c r="C1644">
        <v>1472200000</v>
      </c>
      <c r="D1644">
        <v>25.49</v>
      </c>
      <c r="E1644">
        <v>24.16</v>
      </c>
      <c r="F1644">
        <v>22.91</v>
      </c>
      <c r="G1644">
        <v>72.56</v>
      </c>
    </row>
    <row r="1645" spans="1:7">
      <c r="A1645" t="s">
        <v>1965</v>
      </c>
      <c r="B1645" t="s">
        <v>1966</v>
      </c>
      <c r="C1645">
        <v>2132697600</v>
      </c>
      <c r="D1645">
        <v>32.2745</v>
      </c>
      <c r="E1645">
        <v>42.9257</v>
      </c>
      <c r="F1645">
        <v>0.8637</v>
      </c>
      <c r="G1645">
        <v>76.0639</v>
      </c>
    </row>
    <row r="1646" spans="1:7">
      <c r="A1646" t="s">
        <v>1699</v>
      </c>
      <c r="B1646" t="s">
        <v>1700</v>
      </c>
      <c r="C1646">
        <v>2922400000</v>
      </c>
      <c r="D1646">
        <v>52.14</v>
      </c>
      <c r="E1646">
        <v>0.7</v>
      </c>
      <c r="F1646">
        <v>1.4</v>
      </c>
      <c r="G1646">
        <v>54.24</v>
      </c>
    </row>
    <row r="1647" spans="1:7">
      <c r="A1647" t="s">
        <v>1891</v>
      </c>
      <c r="B1647" t="s">
        <v>1892</v>
      </c>
      <c r="C1647">
        <v>2469168000</v>
      </c>
      <c r="D1647">
        <v>15.32</v>
      </c>
      <c r="E1647">
        <v>19.25</v>
      </c>
      <c r="F1647">
        <v>41.44</v>
      </c>
      <c r="G1647">
        <v>76.01</v>
      </c>
    </row>
    <row r="1648" spans="1:7">
      <c r="A1648" t="s">
        <v>3736</v>
      </c>
      <c r="B1648" t="s">
        <v>3737</v>
      </c>
      <c r="C1648">
        <v>1932589585.08</v>
      </c>
      <c r="D1648">
        <v>2.61</v>
      </c>
      <c r="E1648">
        <v>0.9</v>
      </c>
      <c r="F1648">
        <v>35.21</v>
      </c>
      <c r="G1648">
        <v>38.72</v>
      </c>
    </row>
    <row r="1649" spans="1:7">
      <c r="A1649" t="s">
        <v>1787</v>
      </c>
      <c r="B1649" t="s">
        <v>1788</v>
      </c>
      <c r="C1649">
        <v>676804400</v>
      </c>
      <c r="D1649">
        <v>24.59</v>
      </c>
      <c r="E1649">
        <v>0</v>
      </c>
      <c r="F1649">
        <v>5.57</v>
      </c>
      <c r="G1649">
        <v>30.16</v>
      </c>
    </row>
    <row r="1650" spans="1:7">
      <c r="A1650" t="s">
        <v>183</v>
      </c>
      <c r="B1650" t="s">
        <v>184</v>
      </c>
      <c r="C1650">
        <v>1852873333</v>
      </c>
      <c r="D1650">
        <v>17.87</v>
      </c>
      <c r="E1650">
        <v>0</v>
      </c>
      <c r="F1650">
        <v>55.15</v>
      </c>
      <c r="G1650">
        <v>73.02</v>
      </c>
    </row>
    <row r="1651" spans="1:7">
      <c r="A1651" t="s">
        <v>1753</v>
      </c>
      <c r="B1651" t="s">
        <v>1754</v>
      </c>
      <c r="C1651">
        <v>2616003270</v>
      </c>
      <c r="D1651">
        <v>21.24</v>
      </c>
      <c r="E1651">
        <v>1.5</v>
      </c>
      <c r="F1651">
        <v>53.11</v>
      </c>
      <c r="G1651">
        <v>75.85</v>
      </c>
    </row>
    <row r="1652" spans="1:7">
      <c r="A1652" t="s">
        <v>1687</v>
      </c>
      <c r="B1652" t="s">
        <v>1688</v>
      </c>
      <c r="C1652">
        <v>2235960695</v>
      </c>
      <c r="D1652">
        <v>17.57</v>
      </c>
      <c r="E1652">
        <v>0</v>
      </c>
      <c r="F1652">
        <v>56.78</v>
      </c>
      <c r="G1652">
        <v>74.35</v>
      </c>
    </row>
    <row r="1653" spans="1:7">
      <c r="A1653" t="s">
        <v>1371</v>
      </c>
      <c r="B1653" t="s">
        <v>1372</v>
      </c>
      <c r="C1653">
        <v>2933333360</v>
      </c>
      <c r="D1653">
        <v>20.45</v>
      </c>
      <c r="E1653">
        <v>6.82</v>
      </c>
      <c r="F1653">
        <v>39.2</v>
      </c>
      <c r="G1653">
        <v>66.47</v>
      </c>
    </row>
    <row r="1654" spans="1:7">
      <c r="A1654" t="s">
        <v>943</v>
      </c>
      <c r="B1654" t="s">
        <v>944</v>
      </c>
      <c r="C1654">
        <v>1128228158.24</v>
      </c>
      <c r="D1654">
        <v>22.97</v>
      </c>
      <c r="E1654">
        <v>0</v>
      </c>
      <c r="F1654">
        <v>21.99</v>
      </c>
      <c r="G1654">
        <v>44.96</v>
      </c>
    </row>
    <row r="1655" spans="1:7">
      <c r="A1655" t="s">
        <v>3738</v>
      </c>
      <c r="B1655" t="s">
        <v>3739</v>
      </c>
      <c r="C1655">
        <v>2126423808</v>
      </c>
      <c r="D1655">
        <v>29.08</v>
      </c>
      <c r="E1655">
        <v>0.51</v>
      </c>
      <c r="F1655">
        <v>20.64</v>
      </c>
      <c r="G1655">
        <v>50.23</v>
      </c>
    </row>
    <row r="1656" spans="1:7">
      <c r="A1656" t="s">
        <v>517</v>
      </c>
      <c r="B1656" t="s">
        <v>518</v>
      </c>
      <c r="C1656">
        <v>986316777.45</v>
      </c>
      <c r="D1656">
        <v>39.17</v>
      </c>
      <c r="E1656">
        <v>2.39</v>
      </c>
      <c r="F1656">
        <v>5.73</v>
      </c>
      <c r="G1656">
        <v>47.29</v>
      </c>
    </row>
    <row r="1657" spans="1:7">
      <c r="A1657" t="s">
        <v>1001</v>
      </c>
      <c r="B1657" t="s">
        <v>1002</v>
      </c>
      <c r="C1657">
        <v>1180872000</v>
      </c>
      <c r="D1657">
        <v>2.52</v>
      </c>
      <c r="E1657">
        <v>7</v>
      </c>
      <c r="F1657">
        <v>42.95</v>
      </c>
      <c r="G1657">
        <v>52.47</v>
      </c>
    </row>
    <row r="1658" spans="1:7">
      <c r="A1658" t="s">
        <v>1219</v>
      </c>
      <c r="B1658" t="s">
        <v>1220</v>
      </c>
      <c r="C1658">
        <v>2377802350.79</v>
      </c>
      <c r="D1658">
        <v>38.1</v>
      </c>
      <c r="E1658">
        <v>1.91</v>
      </c>
      <c r="F1658">
        <v>17.75</v>
      </c>
      <c r="G1658">
        <v>57.76</v>
      </c>
    </row>
    <row r="1659" spans="1:7">
      <c r="A1659" t="s">
        <v>3740</v>
      </c>
      <c r="B1659" t="s">
        <v>3741</v>
      </c>
      <c r="C1659">
        <v>2776774000</v>
      </c>
      <c r="D1659">
        <v>69.22</v>
      </c>
      <c r="E1659">
        <v>3.92</v>
      </c>
      <c r="F1659">
        <v>1.47</v>
      </c>
      <c r="G1659">
        <v>74.61</v>
      </c>
    </row>
    <row r="1660" spans="1:7">
      <c r="A1660" t="s">
        <v>1671</v>
      </c>
      <c r="B1660" t="s">
        <v>1672</v>
      </c>
      <c r="C1660">
        <v>478146400</v>
      </c>
      <c r="D1660">
        <v>6.9855</v>
      </c>
      <c r="E1660">
        <v>0.6358</v>
      </c>
      <c r="F1660">
        <v>66.3965</v>
      </c>
      <c r="G1660">
        <v>74.0178</v>
      </c>
    </row>
    <row r="1661" spans="1:7">
      <c r="A1661" t="s">
        <v>707</v>
      </c>
      <c r="B1661" t="s">
        <v>708</v>
      </c>
      <c r="C1661">
        <v>1783548000</v>
      </c>
      <c r="D1661">
        <v>74.38</v>
      </c>
      <c r="E1661">
        <v>0.66</v>
      </c>
      <c r="F1661">
        <v>1.1</v>
      </c>
      <c r="G1661">
        <v>76.14</v>
      </c>
    </row>
    <row r="1662" spans="1:7">
      <c r="A1662" t="s">
        <v>3742</v>
      </c>
      <c r="B1662" t="s">
        <v>3743</v>
      </c>
      <c r="C1662">
        <v>2109600000</v>
      </c>
      <c r="D1662">
        <v>1.77</v>
      </c>
      <c r="E1662">
        <v>0.52</v>
      </c>
      <c r="F1662">
        <v>44.16</v>
      </c>
      <c r="G1662">
        <v>46.45</v>
      </c>
    </row>
    <row r="1663" spans="1:7">
      <c r="A1663" t="s">
        <v>3744</v>
      </c>
      <c r="B1663" t="s">
        <v>3745</v>
      </c>
      <c r="C1663">
        <v>2147682600</v>
      </c>
      <c r="D1663">
        <v>37.49</v>
      </c>
      <c r="E1663">
        <v>0</v>
      </c>
      <c r="F1663">
        <v>3.05</v>
      </c>
      <c r="G1663">
        <v>40.54</v>
      </c>
    </row>
    <row r="1664" spans="1:7">
      <c r="A1664" t="s">
        <v>1367</v>
      </c>
      <c r="B1664" t="s">
        <v>1368</v>
      </c>
      <c r="C1664">
        <v>1262001600</v>
      </c>
      <c r="D1664">
        <v>37.74</v>
      </c>
      <c r="E1664">
        <v>0</v>
      </c>
      <c r="F1664">
        <v>5.52</v>
      </c>
      <c r="G1664">
        <v>43.26</v>
      </c>
    </row>
    <row r="1665" spans="1:7">
      <c r="A1665" t="s">
        <v>1527</v>
      </c>
      <c r="B1665" t="s">
        <v>1528</v>
      </c>
      <c r="C1665">
        <v>677286223.48</v>
      </c>
      <c r="D1665">
        <v>0.6832</v>
      </c>
      <c r="E1665">
        <v>2.1985</v>
      </c>
      <c r="F1665">
        <v>60.7368</v>
      </c>
      <c r="G1665">
        <v>63.6185</v>
      </c>
    </row>
    <row r="1666" spans="1:7">
      <c r="A1666" t="s">
        <v>3746</v>
      </c>
      <c r="B1666" t="s">
        <v>3747</v>
      </c>
      <c r="C1666">
        <v>2359311570</v>
      </c>
      <c r="D1666">
        <v>23.13</v>
      </c>
      <c r="E1666">
        <v>10.52</v>
      </c>
      <c r="F1666">
        <v>5.81</v>
      </c>
      <c r="G1666">
        <v>39.46</v>
      </c>
    </row>
    <row r="1667" spans="1:7">
      <c r="A1667" t="s">
        <v>895</v>
      </c>
      <c r="B1667" t="s">
        <v>896</v>
      </c>
      <c r="C1667">
        <v>710622221.8</v>
      </c>
      <c r="D1667">
        <v>17.23</v>
      </c>
      <c r="E1667">
        <v>5.99</v>
      </c>
      <c r="F1667">
        <v>22.17</v>
      </c>
      <c r="G1667">
        <v>45.39</v>
      </c>
    </row>
    <row r="1668" spans="1:7">
      <c r="A1668" t="s">
        <v>575</v>
      </c>
      <c r="B1668" t="s">
        <v>576</v>
      </c>
      <c r="C1668">
        <v>2120266071</v>
      </c>
      <c r="D1668">
        <v>0</v>
      </c>
      <c r="E1668">
        <v>3.07</v>
      </c>
      <c r="F1668">
        <v>42.78</v>
      </c>
      <c r="G1668">
        <v>45.85</v>
      </c>
    </row>
    <row r="1669" spans="1:7">
      <c r="A1669" t="s">
        <v>437</v>
      </c>
      <c r="B1669" t="s">
        <v>438</v>
      </c>
      <c r="C1669">
        <v>2046253735.89</v>
      </c>
      <c r="D1669">
        <v>13</v>
      </c>
      <c r="E1669">
        <v>0</v>
      </c>
      <c r="F1669">
        <v>63.04</v>
      </c>
      <c r="G1669">
        <v>76.04</v>
      </c>
    </row>
    <row r="1670" spans="1:7">
      <c r="A1670" t="s">
        <v>3748</v>
      </c>
      <c r="B1670" t="s">
        <v>3749</v>
      </c>
      <c r="C1670">
        <v>1747376646.6</v>
      </c>
      <c r="D1670">
        <v>40.55</v>
      </c>
      <c r="E1670">
        <v>2.02</v>
      </c>
      <c r="F1670">
        <v>3.81</v>
      </c>
      <c r="G1670">
        <v>46.38</v>
      </c>
    </row>
    <row r="1671" spans="1:7">
      <c r="A1671" t="s">
        <v>549</v>
      </c>
      <c r="B1671" t="s">
        <v>550</v>
      </c>
      <c r="C1671">
        <v>870945600</v>
      </c>
      <c r="D1671">
        <v>10.8292</v>
      </c>
      <c r="E1671">
        <v>1.1646</v>
      </c>
      <c r="F1671">
        <v>37.7813</v>
      </c>
      <c r="G1671">
        <v>49.7751</v>
      </c>
    </row>
    <row r="1672" spans="1:7">
      <c r="A1672" t="s">
        <v>3750</v>
      </c>
      <c r="B1672" t="s">
        <v>3751</v>
      </c>
      <c r="C1672">
        <v>2543544113.32</v>
      </c>
      <c r="D1672">
        <v>52.58</v>
      </c>
      <c r="E1672">
        <v>1.63</v>
      </c>
      <c r="F1672">
        <v>2.55</v>
      </c>
      <c r="G1672">
        <v>56.76</v>
      </c>
    </row>
    <row r="1673" spans="1:7">
      <c r="A1673" t="s">
        <v>3752</v>
      </c>
      <c r="B1673" t="s">
        <v>3753</v>
      </c>
      <c r="C1673">
        <v>2011960000</v>
      </c>
      <c r="D1673">
        <v>57.67</v>
      </c>
      <c r="E1673">
        <v>7.31</v>
      </c>
      <c r="F1673">
        <v>5.61</v>
      </c>
      <c r="G1673">
        <v>70.59</v>
      </c>
    </row>
    <row r="1674" spans="1:7">
      <c r="A1674" t="s">
        <v>3754</v>
      </c>
      <c r="B1674" t="s">
        <v>3755</v>
      </c>
      <c r="C1674">
        <v>2499943769.46</v>
      </c>
      <c r="D1674">
        <v>56.79</v>
      </c>
      <c r="E1674">
        <v>6</v>
      </c>
      <c r="F1674">
        <v>1.13</v>
      </c>
      <c r="G1674">
        <v>63.92</v>
      </c>
    </row>
    <row r="1675" spans="1:7">
      <c r="A1675" t="s">
        <v>3756</v>
      </c>
      <c r="B1675" t="s">
        <v>3757</v>
      </c>
      <c r="C1675">
        <v>2502084570</v>
      </c>
      <c r="D1675">
        <v>35.91</v>
      </c>
      <c r="E1675">
        <v>0</v>
      </c>
      <c r="F1675">
        <v>13.63</v>
      </c>
      <c r="G1675">
        <v>49.54</v>
      </c>
    </row>
    <row r="1676" spans="1:7">
      <c r="A1676" t="s">
        <v>1501</v>
      </c>
      <c r="B1676" t="s">
        <v>1502</v>
      </c>
      <c r="C1676">
        <v>1273930552</v>
      </c>
      <c r="D1676">
        <v>32.43</v>
      </c>
      <c r="E1676">
        <v>2.39</v>
      </c>
      <c r="F1676">
        <v>2</v>
      </c>
      <c r="G1676">
        <v>36.82</v>
      </c>
    </row>
    <row r="1677" spans="1:7">
      <c r="A1677" t="s">
        <v>3758</v>
      </c>
      <c r="B1677" t="s">
        <v>3759</v>
      </c>
      <c r="C1677">
        <v>2047946757.58</v>
      </c>
      <c r="D1677">
        <v>27.85</v>
      </c>
      <c r="E1677">
        <v>7.28</v>
      </c>
      <c r="F1677">
        <v>3.81</v>
      </c>
      <c r="G1677">
        <v>38.94</v>
      </c>
    </row>
    <row r="1678" spans="1:7">
      <c r="A1678" t="s">
        <v>829</v>
      </c>
      <c r="B1678" t="s">
        <v>830</v>
      </c>
      <c r="C1678">
        <v>772675220</v>
      </c>
      <c r="D1678">
        <v>30.53</v>
      </c>
      <c r="E1678">
        <v>7.96</v>
      </c>
      <c r="F1678">
        <v>5.66</v>
      </c>
      <c r="G1678">
        <v>44.15</v>
      </c>
    </row>
    <row r="1679" spans="1:7">
      <c r="A1679" t="s">
        <v>743</v>
      </c>
      <c r="B1679" t="s">
        <v>744</v>
      </c>
      <c r="C1679">
        <v>2444525193.08</v>
      </c>
      <c r="D1679">
        <v>41.49</v>
      </c>
      <c r="E1679">
        <v>1.97</v>
      </c>
      <c r="F1679">
        <v>12.61</v>
      </c>
      <c r="G1679">
        <v>56.07</v>
      </c>
    </row>
    <row r="1680" spans="1:7">
      <c r="A1680" t="s">
        <v>197</v>
      </c>
      <c r="B1680" t="s">
        <v>198</v>
      </c>
      <c r="C1680">
        <v>1141968000</v>
      </c>
      <c r="D1680">
        <v>7.44</v>
      </c>
      <c r="E1680">
        <v>1.4</v>
      </c>
      <c r="F1680">
        <v>53.39</v>
      </c>
      <c r="G1680">
        <v>62.23</v>
      </c>
    </row>
    <row r="1681" spans="1:7">
      <c r="A1681" t="s">
        <v>3760</v>
      </c>
      <c r="B1681" t="s">
        <v>3761</v>
      </c>
      <c r="C1681">
        <v>1054721013.5</v>
      </c>
      <c r="D1681">
        <v>29.69</v>
      </c>
      <c r="E1681">
        <v>0</v>
      </c>
      <c r="F1681">
        <v>10.26</v>
      </c>
      <c r="G1681">
        <v>39.95</v>
      </c>
    </row>
    <row r="1682" spans="1:7">
      <c r="A1682" t="s">
        <v>3762</v>
      </c>
      <c r="B1682" t="s">
        <v>3763</v>
      </c>
      <c r="C1682">
        <v>2889988441.5</v>
      </c>
      <c r="D1682">
        <v>0</v>
      </c>
      <c r="E1682">
        <v>1.65</v>
      </c>
      <c r="F1682">
        <v>26.68</v>
      </c>
      <c r="G1682">
        <v>28.33</v>
      </c>
    </row>
    <row r="1683" spans="1:7">
      <c r="A1683" t="s">
        <v>3764</v>
      </c>
      <c r="B1683" t="s">
        <v>3765</v>
      </c>
      <c r="C1683">
        <v>1653080000</v>
      </c>
      <c r="D1683">
        <v>41.25</v>
      </c>
      <c r="E1683">
        <v>0</v>
      </c>
      <c r="F1683">
        <v>24.2</v>
      </c>
      <c r="G1683">
        <v>65.45</v>
      </c>
    </row>
    <row r="1684" spans="1:7">
      <c r="A1684" t="s">
        <v>3766</v>
      </c>
      <c r="B1684" t="s">
        <v>3767</v>
      </c>
      <c r="C1684">
        <v>2314696803.64</v>
      </c>
      <c r="D1684">
        <v>36.51</v>
      </c>
      <c r="E1684">
        <v>2.65</v>
      </c>
      <c r="F1684">
        <v>1.65</v>
      </c>
      <c r="G1684">
        <v>40.81</v>
      </c>
    </row>
    <row r="1685" spans="1:7">
      <c r="A1685" t="s">
        <v>3768</v>
      </c>
      <c r="B1685" t="s">
        <v>3769</v>
      </c>
      <c r="C1685">
        <v>2959597835.48</v>
      </c>
      <c r="D1685">
        <v>0</v>
      </c>
      <c r="E1685">
        <v>0</v>
      </c>
      <c r="F1685">
        <v>50.53</v>
      </c>
      <c r="G1685">
        <v>50.53</v>
      </c>
    </row>
    <row r="1686" spans="1:7">
      <c r="A1686" t="s">
        <v>3770</v>
      </c>
      <c r="B1686" t="s">
        <v>3771</v>
      </c>
      <c r="C1686">
        <v>1417636699.84</v>
      </c>
      <c r="D1686">
        <v>51.6</v>
      </c>
      <c r="E1686">
        <v>0</v>
      </c>
      <c r="F1686">
        <v>11.31</v>
      </c>
      <c r="G1686">
        <v>62.91</v>
      </c>
    </row>
    <row r="1687" spans="1:7">
      <c r="A1687" t="s">
        <v>3772</v>
      </c>
      <c r="B1687" t="s">
        <v>3773</v>
      </c>
      <c r="C1687">
        <v>1504000000</v>
      </c>
      <c r="D1687">
        <v>0.89</v>
      </c>
      <c r="E1687">
        <v>10.95</v>
      </c>
      <c r="F1687">
        <v>53.56</v>
      </c>
      <c r="G1687">
        <v>65.4</v>
      </c>
    </row>
    <row r="1688" spans="1:7">
      <c r="A1688" t="s">
        <v>3774</v>
      </c>
      <c r="B1688" t="s">
        <v>3775</v>
      </c>
      <c r="C1688">
        <v>1978822154.4</v>
      </c>
      <c r="D1688">
        <v>32.17</v>
      </c>
      <c r="E1688">
        <v>2.96</v>
      </c>
      <c r="F1688">
        <v>24.17</v>
      </c>
      <c r="G1688">
        <v>59.3</v>
      </c>
    </row>
    <row r="1689" spans="1:7">
      <c r="A1689" t="s">
        <v>513</v>
      </c>
      <c r="B1689" t="s">
        <v>514</v>
      </c>
      <c r="C1689">
        <v>1765445526.95</v>
      </c>
      <c r="D1689">
        <v>37.34</v>
      </c>
      <c r="E1689">
        <v>13.85</v>
      </c>
      <c r="F1689">
        <v>12.08</v>
      </c>
      <c r="G1689">
        <v>63.27</v>
      </c>
    </row>
    <row r="1690" spans="1:7">
      <c r="A1690" t="s">
        <v>3776</v>
      </c>
      <c r="B1690" t="s">
        <v>3777</v>
      </c>
      <c r="C1690">
        <v>1910865783.68</v>
      </c>
      <c r="D1690">
        <v>0</v>
      </c>
      <c r="E1690">
        <v>26.74</v>
      </c>
      <c r="F1690">
        <v>29.76</v>
      </c>
      <c r="G1690">
        <v>56.5</v>
      </c>
    </row>
    <row r="1691" spans="1:7">
      <c r="A1691" t="s">
        <v>1417</v>
      </c>
      <c r="B1691" t="s">
        <v>1418</v>
      </c>
      <c r="C1691">
        <v>1237661880</v>
      </c>
      <c r="D1691">
        <v>2.96</v>
      </c>
      <c r="E1691">
        <v>1.45</v>
      </c>
      <c r="F1691">
        <v>35.34</v>
      </c>
      <c r="G1691">
        <v>39.75</v>
      </c>
    </row>
    <row r="1692" spans="1:7">
      <c r="A1692" t="s">
        <v>3778</v>
      </c>
      <c r="B1692" t="s">
        <v>3779</v>
      </c>
      <c r="C1692">
        <v>2945290352.79</v>
      </c>
      <c r="D1692">
        <v>14.92</v>
      </c>
      <c r="E1692">
        <v>0.65</v>
      </c>
      <c r="F1692">
        <v>22.01</v>
      </c>
      <c r="G1692">
        <v>37.58</v>
      </c>
    </row>
    <row r="1693" spans="1:7">
      <c r="A1693" t="s">
        <v>1347</v>
      </c>
      <c r="B1693" t="s">
        <v>1348</v>
      </c>
      <c r="C1693">
        <v>2379004152</v>
      </c>
      <c r="D1693">
        <v>11.62</v>
      </c>
      <c r="E1693">
        <v>1.48</v>
      </c>
      <c r="F1693">
        <v>17.43</v>
      </c>
      <c r="G1693">
        <v>30.53</v>
      </c>
    </row>
    <row r="1694" spans="1:7">
      <c r="A1694" t="s">
        <v>3780</v>
      </c>
      <c r="B1694" t="s">
        <v>3781</v>
      </c>
      <c r="C1694">
        <v>2315054290.92</v>
      </c>
      <c r="D1694">
        <v>29.81</v>
      </c>
      <c r="E1694">
        <v>0</v>
      </c>
      <c r="F1694">
        <v>14.96</v>
      </c>
      <c r="G1694">
        <v>44.77</v>
      </c>
    </row>
    <row r="1695" spans="1:7">
      <c r="A1695" t="s">
        <v>1685</v>
      </c>
      <c r="B1695" t="s">
        <v>1686</v>
      </c>
      <c r="C1695">
        <v>1433539114.56</v>
      </c>
      <c r="D1695">
        <v>15.21</v>
      </c>
      <c r="E1695">
        <v>0</v>
      </c>
      <c r="F1695">
        <v>20.87</v>
      </c>
      <c r="G1695">
        <v>36.08</v>
      </c>
    </row>
    <row r="1696" spans="1:7">
      <c r="A1696" t="s">
        <v>189</v>
      </c>
      <c r="B1696" t="s">
        <v>190</v>
      </c>
      <c r="C1696">
        <v>1940187950.12</v>
      </c>
      <c r="D1696">
        <v>30.8</v>
      </c>
      <c r="E1696">
        <v>6.74</v>
      </c>
      <c r="F1696">
        <v>36.29</v>
      </c>
      <c r="G1696">
        <v>73.83</v>
      </c>
    </row>
    <row r="1697" spans="1:7">
      <c r="A1697" t="s">
        <v>1951</v>
      </c>
      <c r="B1697" t="s">
        <v>1952</v>
      </c>
      <c r="C1697">
        <v>2170379717.88</v>
      </c>
      <c r="D1697">
        <v>22.5</v>
      </c>
      <c r="E1697">
        <v>0</v>
      </c>
      <c r="F1697">
        <v>5.06</v>
      </c>
      <c r="G1697">
        <v>27.56</v>
      </c>
    </row>
    <row r="1698" spans="1:7">
      <c r="A1698" t="s">
        <v>3782</v>
      </c>
      <c r="B1698" t="s">
        <v>3783</v>
      </c>
      <c r="C1698">
        <v>2484398643.29</v>
      </c>
      <c r="D1698">
        <v>52.77</v>
      </c>
      <c r="E1698">
        <v>2.12</v>
      </c>
      <c r="F1698">
        <v>14.25</v>
      </c>
      <c r="G1698">
        <v>69.14</v>
      </c>
    </row>
    <row r="1699" spans="1:7">
      <c r="A1699" t="s">
        <v>3784</v>
      </c>
      <c r="B1699" t="s">
        <v>3785</v>
      </c>
      <c r="C1699">
        <v>1570920000</v>
      </c>
      <c r="D1699">
        <v>8.45</v>
      </c>
      <c r="E1699">
        <v>0</v>
      </c>
      <c r="F1699">
        <v>63.5</v>
      </c>
      <c r="G1699">
        <v>71.95</v>
      </c>
    </row>
    <row r="1700" spans="1:7">
      <c r="A1700" t="s">
        <v>1927</v>
      </c>
      <c r="B1700" t="s">
        <v>1928</v>
      </c>
      <c r="C1700">
        <v>2021375210.4</v>
      </c>
      <c r="D1700">
        <v>23.85</v>
      </c>
      <c r="E1700">
        <v>0</v>
      </c>
      <c r="F1700">
        <v>26.13</v>
      </c>
      <c r="G1700">
        <v>49.98</v>
      </c>
    </row>
    <row r="1701" spans="1:7">
      <c r="A1701" t="s">
        <v>3786</v>
      </c>
      <c r="B1701" t="s">
        <v>3787</v>
      </c>
      <c r="C1701">
        <v>2785835808.8</v>
      </c>
      <c r="D1701">
        <v>19.59</v>
      </c>
      <c r="E1701">
        <v>0</v>
      </c>
      <c r="F1701">
        <v>32.82</v>
      </c>
      <c r="G1701">
        <v>52.41</v>
      </c>
    </row>
    <row r="1702" spans="1:7">
      <c r="A1702" t="s">
        <v>1867</v>
      </c>
      <c r="B1702" t="s">
        <v>1868</v>
      </c>
      <c r="C1702">
        <v>2071928561.82</v>
      </c>
      <c r="D1702">
        <v>0</v>
      </c>
      <c r="E1702">
        <v>0.97</v>
      </c>
      <c r="F1702">
        <v>44.95</v>
      </c>
      <c r="G1702">
        <v>45.92</v>
      </c>
    </row>
    <row r="1703" spans="1:7">
      <c r="A1703" t="s">
        <v>907</v>
      </c>
      <c r="B1703" t="s">
        <v>908</v>
      </c>
      <c r="C1703">
        <v>1392300000</v>
      </c>
      <c r="D1703">
        <v>0.98</v>
      </c>
      <c r="E1703">
        <v>0.3</v>
      </c>
      <c r="F1703">
        <v>75.5</v>
      </c>
      <c r="G1703">
        <v>76.78</v>
      </c>
    </row>
    <row r="1704" spans="1:7">
      <c r="A1704" t="s">
        <v>3788</v>
      </c>
      <c r="B1704" t="s">
        <v>3789</v>
      </c>
      <c r="C1704">
        <v>2556138118.8</v>
      </c>
      <c r="D1704">
        <v>6.68</v>
      </c>
      <c r="E1704">
        <v>4.99</v>
      </c>
      <c r="F1704">
        <v>47.97</v>
      </c>
      <c r="G1704">
        <v>59.64</v>
      </c>
    </row>
    <row r="1705" spans="1:7">
      <c r="A1705" t="s">
        <v>357</v>
      </c>
      <c r="B1705" t="s">
        <v>358</v>
      </c>
      <c r="C1705">
        <v>570246631.2</v>
      </c>
      <c r="D1705">
        <v>29.67</v>
      </c>
      <c r="E1705">
        <v>0</v>
      </c>
      <c r="F1705">
        <v>30.57</v>
      </c>
      <c r="G1705">
        <v>60.24</v>
      </c>
    </row>
    <row r="1706" spans="1:7">
      <c r="A1706" t="s">
        <v>9</v>
      </c>
      <c r="B1706" t="s">
        <v>10</v>
      </c>
      <c r="C1706">
        <v>1606440000</v>
      </c>
      <c r="D1706">
        <v>7.83</v>
      </c>
      <c r="E1706">
        <v>14.03</v>
      </c>
      <c r="F1706">
        <v>46.66</v>
      </c>
      <c r="G1706">
        <v>68.52</v>
      </c>
    </row>
    <row r="1707" spans="1:7">
      <c r="A1707" t="s">
        <v>3790</v>
      </c>
      <c r="B1707" t="s">
        <v>3791</v>
      </c>
      <c r="C1707">
        <v>2940314401.64</v>
      </c>
      <c r="D1707">
        <v>14.35</v>
      </c>
      <c r="E1707">
        <v>2.27</v>
      </c>
      <c r="F1707">
        <v>31.94</v>
      </c>
      <c r="G1707">
        <v>48.56</v>
      </c>
    </row>
    <row r="1708" spans="1:7">
      <c r="A1708" t="s">
        <v>3792</v>
      </c>
      <c r="B1708" t="s">
        <v>3793</v>
      </c>
      <c r="C1708">
        <v>2106807198.3</v>
      </c>
      <c r="D1708">
        <v>13.09</v>
      </c>
      <c r="E1708">
        <v>2.98</v>
      </c>
      <c r="F1708">
        <v>10.22</v>
      </c>
      <c r="G1708">
        <v>26.29</v>
      </c>
    </row>
    <row r="1709" spans="1:7">
      <c r="A1709" t="s">
        <v>3794</v>
      </c>
      <c r="B1709" t="s">
        <v>3795</v>
      </c>
      <c r="C1709">
        <v>2122325824.32</v>
      </c>
      <c r="D1709">
        <v>1.11</v>
      </c>
      <c r="E1709">
        <v>4.78</v>
      </c>
      <c r="F1709">
        <v>54.49</v>
      </c>
      <c r="G1709">
        <v>60.38</v>
      </c>
    </row>
    <row r="1710" spans="1:7">
      <c r="A1710" t="s">
        <v>609</v>
      </c>
      <c r="B1710" t="s">
        <v>610</v>
      </c>
      <c r="C1710">
        <v>697045900</v>
      </c>
      <c r="D1710">
        <v>0</v>
      </c>
      <c r="E1710">
        <v>0</v>
      </c>
      <c r="F1710">
        <v>54.94</v>
      </c>
      <c r="G1710">
        <v>54.94</v>
      </c>
    </row>
    <row r="1711" spans="1:7">
      <c r="A1711" t="s">
        <v>1133</v>
      </c>
      <c r="B1711" t="s">
        <v>1134</v>
      </c>
      <c r="C1711">
        <v>661715285</v>
      </c>
      <c r="D1711">
        <v>0.6365</v>
      </c>
      <c r="E1711">
        <v>0</v>
      </c>
      <c r="F1711">
        <v>54.3779</v>
      </c>
      <c r="G1711">
        <v>55.0144</v>
      </c>
    </row>
    <row r="1712" spans="1:7">
      <c r="A1712" t="s">
        <v>1233</v>
      </c>
      <c r="B1712" t="s">
        <v>1234</v>
      </c>
      <c r="C1712">
        <v>1035278400</v>
      </c>
      <c r="D1712">
        <v>0.86</v>
      </c>
      <c r="E1712">
        <v>5.15</v>
      </c>
      <c r="F1712">
        <v>48.28</v>
      </c>
      <c r="G1712">
        <v>54.29</v>
      </c>
    </row>
    <row r="1713" spans="1:7">
      <c r="A1713" t="s">
        <v>1841</v>
      </c>
      <c r="B1713" t="s">
        <v>1842</v>
      </c>
      <c r="C1713">
        <v>1206400000</v>
      </c>
      <c r="D1713">
        <v>21.73</v>
      </c>
      <c r="E1713">
        <v>0.57</v>
      </c>
      <c r="F1713">
        <v>1.74</v>
      </c>
      <c r="G1713">
        <v>24.04</v>
      </c>
    </row>
    <row r="1714" spans="1:7">
      <c r="A1714" t="s">
        <v>3796</v>
      </c>
      <c r="B1714" t="s">
        <v>3797</v>
      </c>
      <c r="C1714">
        <v>1915653481.84</v>
      </c>
      <c r="D1714">
        <v>0</v>
      </c>
      <c r="E1714">
        <v>59.07</v>
      </c>
      <c r="F1714">
        <v>6.59</v>
      </c>
      <c r="G1714">
        <v>65.66</v>
      </c>
    </row>
    <row r="1715" spans="1:7">
      <c r="A1715" t="s">
        <v>3798</v>
      </c>
      <c r="B1715" t="s">
        <v>3799</v>
      </c>
      <c r="C1715">
        <v>2749400483.49</v>
      </c>
      <c r="D1715">
        <v>33.94</v>
      </c>
      <c r="E1715">
        <v>0</v>
      </c>
      <c r="F1715">
        <v>35.3</v>
      </c>
      <c r="G1715">
        <v>69.24</v>
      </c>
    </row>
    <row r="1716" spans="1:7">
      <c r="A1716" t="s">
        <v>3800</v>
      </c>
      <c r="B1716" t="s">
        <v>3801</v>
      </c>
      <c r="C1716">
        <v>2163301762.28</v>
      </c>
      <c r="D1716">
        <v>60.19</v>
      </c>
      <c r="E1716">
        <v>0</v>
      </c>
      <c r="F1716">
        <v>3.43</v>
      </c>
      <c r="G1716">
        <v>63.62</v>
      </c>
    </row>
    <row r="1717" spans="1:7">
      <c r="A1717" t="s">
        <v>3802</v>
      </c>
      <c r="B1717" t="s">
        <v>3803</v>
      </c>
      <c r="C1717">
        <v>2918668126</v>
      </c>
      <c r="D1717">
        <v>16.63</v>
      </c>
      <c r="E1717">
        <v>0</v>
      </c>
      <c r="F1717">
        <v>57.41</v>
      </c>
      <c r="G1717">
        <v>74.04</v>
      </c>
    </row>
    <row r="1718" spans="1:7">
      <c r="A1718" t="s">
        <v>3804</v>
      </c>
      <c r="B1718" t="s">
        <v>3805</v>
      </c>
      <c r="C1718">
        <v>2576496038.4</v>
      </c>
      <c r="D1718">
        <v>28.15</v>
      </c>
      <c r="E1718">
        <v>0.52</v>
      </c>
      <c r="F1718">
        <v>33.67</v>
      </c>
      <c r="G1718">
        <v>62.34</v>
      </c>
    </row>
    <row r="1719" spans="1:7">
      <c r="A1719" t="s">
        <v>491</v>
      </c>
      <c r="B1719" t="s">
        <v>492</v>
      </c>
      <c r="C1719">
        <v>1410374069.2</v>
      </c>
      <c r="D1719">
        <v>14.78</v>
      </c>
      <c r="E1719">
        <v>0</v>
      </c>
      <c r="F1719">
        <v>39.2</v>
      </c>
      <c r="G1719">
        <v>53.98</v>
      </c>
    </row>
    <row r="1720" spans="1:7">
      <c r="A1720" t="s">
        <v>167</v>
      </c>
      <c r="B1720" t="s">
        <v>168</v>
      </c>
      <c r="C1720">
        <v>812169600</v>
      </c>
      <c r="D1720">
        <v>76.37</v>
      </c>
      <c r="E1720">
        <v>3.94</v>
      </c>
      <c r="F1720">
        <v>0.72</v>
      </c>
      <c r="G1720">
        <v>81.03</v>
      </c>
    </row>
    <row r="1721" spans="1:7">
      <c r="A1721" t="s">
        <v>1457</v>
      </c>
      <c r="B1721" t="s">
        <v>1458</v>
      </c>
      <c r="C1721">
        <v>1905337938.56</v>
      </c>
      <c r="D1721">
        <v>33.97</v>
      </c>
      <c r="E1721">
        <v>0.35</v>
      </c>
      <c r="F1721">
        <v>2.27</v>
      </c>
      <c r="G1721">
        <v>36.59</v>
      </c>
    </row>
    <row r="1722" spans="1:7">
      <c r="A1722" t="s">
        <v>1899</v>
      </c>
      <c r="B1722" t="s">
        <v>1900</v>
      </c>
      <c r="C1722">
        <v>1594656000</v>
      </c>
      <c r="D1722">
        <v>15</v>
      </c>
      <c r="E1722">
        <v>0</v>
      </c>
      <c r="F1722">
        <v>50.7</v>
      </c>
      <c r="G1722">
        <v>65.7</v>
      </c>
    </row>
    <row r="1723" spans="1:7">
      <c r="A1723" t="s">
        <v>375</v>
      </c>
      <c r="B1723" t="s">
        <v>376</v>
      </c>
      <c r="C1723">
        <v>654363684</v>
      </c>
      <c r="D1723">
        <v>4.93</v>
      </c>
      <c r="E1723">
        <v>1.83</v>
      </c>
      <c r="F1723">
        <v>58.34</v>
      </c>
      <c r="G1723">
        <v>65.1</v>
      </c>
    </row>
    <row r="1724" spans="1:7">
      <c r="A1724" t="s">
        <v>1331</v>
      </c>
      <c r="B1724" t="s">
        <v>1332</v>
      </c>
      <c r="C1724">
        <v>407881740</v>
      </c>
      <c r="D1724">
        <v>0</v>
      </c>
      <c r="E1724">
        <v>0</v>
      </c>
      <c r="F1724">
        <v>52.65</v>
      </c>
      <c r="G1724">
        <v>52.65</v>
      </c>
    </row>
    <row r="1725" spans="1:7">
      <c r="A1725" t="s">
        <v>823</v>
      </c>
      <c r="B1725" t="s">
        <v>824</v>
      </c>
      <c r="C1725">
        <v>2361768400</v>
      </c>
      <c r="D1725">
        <v>1.14</v>
      </c>
      <c r="E1725">
        <v>22.01</v>
      </c>
      <c r="F1725">
        <v>35.29</v>
      </c>
      <c r="G1725">
        <v>58.44</v>
      </c>
    </row>
    <row r="1726" spans="1:7">
      <c r="A1726" t="s">
        <v>3806</v>
      </c>
      <c r="B1726" t="s">
        <v>3807</v>
      </c>
      <c r="C1726">
        <v>2223253058.95</v>
      </c>
      <c r="D1726">
        <v>46.75</v>
      </c>
      <c r="E1726">
        <v>0.77</v>
      </c>
      <c r="F1726">
        <v>8.22</v>
      </c>
      <c r="G1726">
        <v>55.74</v>
      </c>
    </row>
    <row r="1727" spans="1:7">
      <c r="A1727" t="s">
        <v>3808</v>
      </c>
      <c r="B1727" t="s">
        <v>3809</v>
      </c>
      <c r="C1727">
        <v>2133460770.29</v>
      </c>
      <c r="D1727">
        <v>39.07</v>
      </c>
      <c r="E1727">
        <v>0</v>
      </c>
      <c r="F1727">
        <v>32.77</v>
      </c>
      <c r="G1727">
        <v>71.84</v>
      </c>
    </row>
    <row r="1728" spans="1:7">
      <c r="A1728" t="s">
        <v>1523</v>
      </c>
      <c r="B1728" t="s">
        <v>1524</v>
      </c>
      <c r="C1728">
        <v>730080000</v>
      </c>
      <c r="D1728">
        <v>1.63</v>
      </c>
      <c r="E1728">
        <v>0</v>
      </c>
      <c r="F1728">
        <v>36.5</v>
      </c>
      <c r="G1728">
        <v>38.13</v>
      </c>
    </row>
    <row r="1729" spans="1:7">
      <c r="A1729" t="s">
        <v>1351</v>
      </c>
      <c r="B1729" t="s">
        <v>1352</v>
      </c>
      <c r="C1729">
        <v>1826125292.16</v>
      </c>
      <c r="D1729">
        <v>20.61</v>
      </c>
      <c r="E1729">
        <v>6.59</v>
      </c>
      <c r="F1729">
        <v>10.44</v>
      </c>
      <c r="G1729">
        <v>37.64</v>
      </c>
    </row>
    <row r="1730" spans="1:7">
      <c r="A1730" t="s">
        <v>3810</v>
      </c>
      <c r="B1730" t="s">
        <v>3811</v>
      </c>
      <c r="C1730">
        <v>1687434843.58</v>
      </c>
      <c r="D1730">
        <v>22.32</v>
      </c>
      <c r="E1730">
        <v>0.57</v>
      </c>
      <c r="F1730">
        <v>5.62</v>
      </c>
      <c r="G1730">
        <v>28.51</v>
      </c>
    </row>
    <row r="1731" spans="1:7">
      <c r="A1731" t="s">
        <v>79</v>
      </c>
      <c r="B1731" t="s">
        <v>80</v>
      </c>
      <c r="C1731">
        <v>1206481924.8</v>
      </c>
      <c r="D1731">
        <v>21.31</v>
      </c>
      <c r="E1731">
        <v>18.78</v>
      </c>
      <c r="F1731">
        <v>25.61</v>
      </c>
      <c r="G1731">
        <v>65.7</v>
      </c>
    </row>
    <row r="1732" spans="1:7">
      <c r="A1732" t="s">
        <v>3812</v>
      </c>
      <c r="B1732" t="s">
        <v>3813</v>
      </c>
      <c r="C1732">
        <v>2888761164.54</v>
      </c>
      <c r="D1732">
        <v>36.26</v>
      </c>
      <c r="E1732">
        <v>4.48</v>
      </c>
      <c r="F1732">
        <v>2.21</v>
      </c>
      <c r="G1732">
        <v>42.95</v>
      </c>
    </row>
    <row r="1733" spans="1:7">
      <c r="A1733" t="s">
        <v>661</v>
      </c>
      <c r="B1733" t="s">
        <v>662</v>
      </c>
      <c r="C1733">
        <v>1883657258.68</v>
      </c>
      <c r="D1733">
        <v>20.57</v>
      </c>
      <c r="E1733">
        <v>1.4</v>
      </c>
      <c r="F1733">
        <v>35.73</v>
      </c>
      <c r="G1733">
        <v>57.7</v>
      </c>
    </row>
    <row r="1734" spans="1:7">
      <c r="A1734" t="s">
        <v>3814</v>
      </c>
      <c r="B1734" t="s">
        <v>3815</v>
      </c>
      <c r="C1734">
        <v>2688488500</v>
      </c>
      <c r="D1734">
        <v>20</v>
      </c>
      <c r="E1734">
        <v>7.03</v>
      </c>
      <c r="F1734">
        <v>26.34</v>
      </c>
      <c r="G1734">
        <v>53.37</v>
      </c>
    </row>
    <row r="1735" spans="1:7">
      <c r="A1735" t="s">
        <v>397</v>
      </c>
      <c r="B1735" t="s">
        <v>398</v>
      </c>
      <c r="C1735">
        <v>921854250</v>
      </c>
      <c r="D1735">
        <v>30.85</v>
      </c>
      <c r="E1735">
        <v>0</v>
      </c>
      <c r="F1735">
        <v>26.94</v>
      </c>
      <c r="G1735">
        <v>57.79</v>
      </c>
    </row>
    <row r="1736" spans="1:7">
      <c r="A1736" t="s">
        <v>365</v>
      </c>
      <c r="B1736" t="s">
        <v>366</v>
      </c>
      <c r="C1736">
        <v>1410102460</v>
      </c>
      <c r="D1736">
        <v>2.61</v>
      </c>
      <c r="E1736">
        <v>0.62</v>
      </c>
      <c r="F1736">
        <v>57.77</v>
      </c>
      <c r="G1736">
        <v>61</v>
      </c>
    </row>
    <row r="1737" spans="1:7">
      <c r="A1737" t="s">
        <v>1445</v>
      </c>
      <c r="B1737" t="s">
        <v>1446</v>
      </c>
      <c r="C1737">
        <v>1538182083.9</v>
      </c>
      <c r="D1737">
        <v>7.31</v>
      </c>
      <c r="E1737">
        <v>0</v>
      </c>
      <c r="F1737">
        <v>50.62</v>
      </c>
      <c r="G1737">
        <v>57.93</v>
      </c>
    </row>
    <row r="1738" spans="1:7">
      <c r="A1738" t="s">
        <v>1829</v>
      </c>
      <c r="B1738" t="s">
        <v>1830</v>
      </c>
      <c r="C1738">
        <v>1633457700</v>
      </c>
      <c r="D1738">
        <v>63.5</v>
      </c>
      <c r="E1738">
        <v>0</v>
      </c>
      <c r="F1738">
        <v>6.59</v>
      </c>
      <c r="G1738">
        <v>70.09</v>
      </c>
    </row>
    <row r="1739" spans="1:7">
      <c r="A1739" t="s">
        <v>495</v>
      </c>
      <c r="B1739" t="s">
        <v>496</v>
      </c>
      <c r="C1739">
        <v>844668000</v>
      </c>
      <c r="D1739">
        <v>32.14</v>
      </c>
      <c r="E1739">
        <v>0</v>
      </c>
      <c r="F1739">
        <v>6.74</v>
      </c>
      <c r="G1739">
        <v>38.88</v>
      </c>
    </row>
    <row r="1740" spans="1:7">
      <c r="A1740" t="s">
        <v>3816</v>
      </c>
      <c r="B1740" t="s">
        <v>3817</v>
      </c>
      <c r="C1740">
        <v>801436127.63</v>
      </c>
      <c r="D1740">
        <v>38.16</v>
      </c>
      <c r="E1740">
        <v>0</v>
      </c>
      <c r="F1740">
        <v>5.99</v>
      </c>
      <c r="G1740">
        <v>44.15</v>
      </c>
    </row>
    <row r="1741" spans="1:7">
      <c r="A1741" t="s">
        <v>3818</v>
      </c>
      <c r="B1741" t="s">
        <v>3819</v>
      </c>
      <c r="C1741">
        <v>2598341429.84</v>
      </c>
      <c r="D1741">
        <v>47.12</v>
      </c>
      <c r="E1741">
        <v>0</v>
      </c>
      <c r="F1741">
        <v>4.32</v>
      </c>
      <c r="G1741">
        <v>51.44</v>
      </c>
    </row>
    <row r="1742" spans="1:7">
      <c r="A1742" t="s">
        <v>425</v>
      </c>
      <c r="B1742" t="s">
        <v>426</v>
      </c>
      <c r="C1742">
        <v>2248341432.96</v>
      </c>
      <c r="D1742">
        <v>46.12</v>
      </c>
      <c r="E1742">
        <v>0</v>
      </c>
      <c r="F1742">
        <v>6.75</v>
      </c>
      <c r="G1742">
        <v>52.87</v>
      </c>
    </row>
    <row r="1743" spans="1:7">
      <c r="A1743" t="s">
        <v>3820</v>
      </c>
      <c r="B1743" t="s">
        <v>3821</v>
      </c>
      <c r="C1743">
        <v>2886337031.53</v>
      </c>
      <c r="D1743">
        <v>48.65</v>
      </c>
      <c r="E1743">
        <v>1.13</v>
      </c>
      <c r="F1743">
        <v>6.93</v>
      </c>
      <c r="G1743">
        <v>56.71</v>
      </c>
    </row>
    <row r="1744" spans="1:7">
      <c r="A1744" t="s">
        <v>3822</v>
      </c>
      <c r="B1744" t="s">
        <v>3823</v>
      </c>
      <c r="C1744">
        <v>2754692928</v>
      </c>
      <c r="D1744">
        <v>34.63</v>
      </c>
      <c r="E1744">
        <v>0</v>
      </c>
      <c r="F1744">
        <v>34.09</v>
      </c>
      <c r="G1744">
        <v>68.72</v>
      </c>
    </row>
    <row r="1745" spans="1:7">
      <c r="A1745" t="s">
        <v>3824</v>
      </c>
      <c r="B1745" t="s">
        <v>3825</v>
      </c>
      <c r="C1745">
        <v>2520000000</v>
      </c>
      <c r="D1745">
        <v>0</v>
      </c>
      <c r="E1745">
        <v>7.39</v>
      </c>
      <c r="F1745">
        <v>58.17</v>
      </c>
      <c r="G1745">
        <v>65.56</v>
      </c>
    </row>
    <row r="1746" spans="1:7">
      <c r="A1746" t="s">
        <v>3826</v>
      </c>
      <c r="B1746" t="s">
        <v>3827</v>
      </c>
      <c r="C1746">
        <v>1917520000</v>
      </c>
      <c r="D1746">
        <v>51.99</v>
      </c>
      <c r="E1746">
        <v>25.97</v>
      </c>
      <c r="F1746">
        <v>1.36</v>
      </c>
      <c r="G1746">
        <v>79.32</v>
      </c>
    </row>
    <row r="1747" spans="1:7">
      <c r="A1747" t="s">
        <v>3828</v>
      </c>
      <c r="B1747" t="s">
        <v>3829</v>
      </c>
      <c r="C1747">
        <v>1682332960.68</v>
      </c>
      <c r="D1747">
        <v>2.7525</v>
      </c>
      <c r="E1747">
        <v>11.4638</v>
      </c>
      <c r="F1747">
        <v>40.5911</v>
      </c>
      <c r="G1747">
        <v>54.8074</v>
      </c>
    </row>
    <row r="1748" spans="1:7">
      <c r="A1748" t="s">
        <v>3830</v>
      </c>
      <c r="B1748" t="s">
        <v>3831</v>
      </c>
      <c r="C1748">
        <v>2047500000</v>
      </c>
      <c r="D1748">
        <v>68.25</v>
      </c>
      <c r="E1748">
        <v>7.91</v>
      </c>
      <c r="F1748">
        <v>1.31</v>
      </c>
      <c r="G1748">
        <v>77.47</v>
      </c>
    </row>
    <row r="1749" spans="1:7">
      <c r="A1749" t="s">
        <v>1805</v>
      </c>
      <c r="B1749" t="s">
        <v>1806</v>
      </c>
      <c r="C1749">
        <v>2065038314.76</v>
      </c>
      <c r="D1749">
        <v>46.31</v>
      </c>
      <c r="E1749">
        <v>0</v>
      </c>
      <c r="F1749">
        <v>6.05</v>
      </c>
      <c r="G1749">
        <v>52.36</v>
      </c>
    </row>
    <row r="1750" spans="1:7">
      <c r="A1750" t="s">
        <v>1597</v>
      </c>
      <c r="B1750" t="s">
        <v>1598</v>
      </c>
      <c r="C1750">
        <v>1300800000</v>
      </c>
      <c r="D1750">
        <v>50.9</v>
      </c>
      <c r="E1750">
        <v>5.63</v>
      </c>
      <c r="F1750">
        <v>4.9</v>
      </c>
      <c r="G1750">
        <v>61.43</v>
      </c>
    </row>
    <row r="1751" spans="1:7">
      <c r="A1751" t="s">
        <v>971</v>
      </c>
      <c r="B1751" t="s">
        <v>972</v>
      </c>
      <c r="C1751">
        <v>1463580000</v>
      </c>
      <c r="D1751">
        <v>13.17</v>
      </c>
      <c r="E1751">
        <v>14.02</v>
      </c>
      <c r="F1751">
        <v>14.57</v>
      </c>
      <c r="G1751">
        <v>41.76</v>
      </c>
    </row>
    <row r="1752" spans="1:7">
      <c r="A1752" t="s">
        <v>1767</v>
      </c>
      <c r="B1752" t="s">
        <v>1768</v>
      </c>
      <c r="C1752">
        <v>1864000000</v>
      </c>
      <c r="D1752">
        <v>19.38</v>
      </c>
      <c r="E1752">
        <v>0</v>
      </c>
      <c r="F1752">
        <v>45.03</v>
      </c>
      <c r="G1752">
        <v>64.41</v>
      </c>
    </row>
    <row r="1753" spans="1:7">
      <c r="A1753" t="s">
        <v>1925</v>
      </c>
      <c r="B1753" t="s">
        <v>1926</v>
      </c>
      <c r="C1753">
        <v>2006847560.22</v>
      </c>
      <c r="D1753">
        <v>32.31</v>
      </c>
      <c r="E1753">
        <v>0</v>
      </c>
      <c r="F1753">
        <v>5.37</v>
      </c>
      <c r="G1753">
        <v>37.68</v>
      </c>
    </row>
    <row r="1754" spans="1:7">
      <c r="A1754" t="s">
        <v>1269</v>
      </c>
      <c r="B1754" t="s">
        <v>1270</v>
      </c>
      <c r="C1754">
        <v>2532606103.45</v>
      </c>
      <c r="D1754">
        <v>2.18</v>
      </c>
      <c r="E1754">
        <v>0</v>
      </c>
      <c r="F1754">
        <v>56.26</v>
      </c>
      <c r="G1754">
        <v>58.44</v>
      </c>
    </row>
    <row r="1755" spans="1:7">
      <c r="A1755" t="s">
        <v>1285</v>
      </c>
      <c r="B1755" t="s">
        <v>1286</v>
      </c>
      <c r="C1755">
        <v>869495711.25</v>
      </c>
      <c r="D1755">
        <v>21.35</v>
      </c>
      <c r="E1755">
        <v>0</v>
      </c>
      <c r="F1755">
        <v>16.57</v>
      </c>
      <c r="G1755">
        <v>37.92</v>
      </c>
    </row>
    <row r="1756" spans="1:7">
      <c r="A1756" t="s">
        <v>3832</v>
      </c>
      <c r="B1756" t="s">
        <v>3833</v>
      </c>
      <c r="C1756">
        <v>2763100436.81</v>
      </c>
      <c r="D1756">
        <v>40.58</v>
      </c>
      <c r="E1756">
        <v>0.51</v>
      </c>
      <c r="F1756">
        <v>19.67</v>
      </c>
      <c r="G1756">
        <v>60.76</v>
      </c>
    </row>
    <row r="1757" spans="1:7">
      <c r="A1757" t="s">
        <v>33</v>
      </c>
      <c r="B1757" t="s">
        <v>34</v>
      </c>
      <c r="C1757">
        <v>468700000</v>
      </c>
      <c r="D1757">
        <v>0</v>
      </c>
      <c r="E1757">
        <v>2.98</v>
      </c>
      <c r="F1757">
        <v>69.66</v>
      </c>
      <c r="G1757">
        <v>72.64</v>
      </c>
    </row>
    <row r="1758" spans="1:7">
      <c r="A1758" t="s">
        <v>1035</v>
      </c>
      <c r="B1758" t="s">
        <v>1036</v>
      </c>
      <c r="C1758">
        <v>1808766000</v>
      </c>
      <c r="D1758">
        <v>46.68</v>
      </c>
      <c r="E1758">
        <v>0</v>
      </c>
      <c r="F1758">
        <v>27.13</v>
      </c>
      <c r="G1758">
        <v>73.81</v>
      </c>
    </row>
    <row r="1759" spans="1:7">
      <c r="A1759" t="s">
        <v>273</v>
      </c>
      <c r="B1759" t="s">
        <v>274</v>
      </c>
      <c r="C1759">
        <v>2244000000</v>
      </c>
      <c r="D1759">
        <v>36.59</v>
      </c>
      <c r="E1759">
        <v>0</v>
      </c>
      <c r="F1759">
        <v>22</v>
      </c>
      <c r="G1759">
        <v>58.59</v>
      </c>
    </row>
    <row r="1760" spans="1:7">
      <c r="A1760" t="s">
        <v>3834</v>
      </c>
      <c r="B1760" t="s">
        <v>3835</v>
      </c>
      <c r="C1760">
        <v>1261526400</v>
      </c>
      <c r="D1760">
        <v>68.16</v>
      </c>
      <c r="E1760">
        <v>0</v>
      </c>
      <c r="F1760">
        <v>8.59</v>
      </c>
      <c r="G1760">
        <v>76.75</v>
      </c>
    </row>
    <row r="1761" spans="1:7">
      <c r="A1761" t="s">
        <v>3836</v>
      </c>
      <c r="B1761" t="s">
        <v>3837</v>
      </c>
      <c r="C1761">
        <v>2836878449.84</v>
      </c>
      <c r="D1761">
        <v>23.9</v>
      </c>
      <c r="E1761">
        <v>0.81</v>
      </c>
      <c r="F1761">
        <v>3.38</v>
      </c>
      <c r="G1761">
        <v>28.09</v>
      </c>
    </row>
    <row r="1762" spans="1:7">
      <c r="A1762" t="s">
        <v>781</v>
      </c>
      <c r="B1762" t="s">
        <v>782</v>
      </c>
      <c r="C1762">
        <v>1949686979.16</v>
      </c>
      <c r="D1762">
        <v>1.63</v>
      </c>
      <c r="E1762">
        <v>11.06</v>
      </c>
      <c r="F1762">
        <v>49.82</v>
      </c>
      <c r="G1762">
        <v>62.51</v>
      </c>
    </row>
    <row r="1763" spans="1:7">
      <c r="A1763" t="s">
        <v>1507</v>
      </c>
      <c r="B1763" t="s">
        <v>1508</v>
      </c>
      <c r="C1763">
        <v>2094444224.95</v>
      </c>
      <c r="D1763">
        <v>46.35</v>
      </c>
      <c r="E1763">
        <v>3.15</v>
      </c>
      <c r="F1763">
        <v>6.19</v>
      </c>
      <c r="G1763">
        <v>55.69</v>
      </c>
    </row>
    <row r="1764" spans="1:7">
      <c r="A1764" t="s">
        <v>3838</v>
      </c>
      <c r="B1764" t="s">
        <v>3839</v>
      </c>
      <c r="C1764">
        <v>2869879477.06</v>
      </c>
      <c r="D1764">
        <v>35.94</v>
      </c>
      <c r="E1764">
        <v>0</v>
      </c>
      <c r="F1764">
        <v>9.39</v>
      </c>
      <c r="G1764">
        <v>45.33</v>
      </c>
    </row>
    <row r="1765" spans="1:7">
      <c r="A1765" t="s">
        <v>587</v>
      </c>
      <c r="B1765" t="s">
        <v>588</v>
      </c>
      <c r="C1765">
        <v>557358593</v>
      </c>
      <c r="D1765">
        <v>0</v>
      </c>
      <c r="E1765">
        <v>40.64</v>
      </c>
      <c r="F1765">
        <v>11.56</v>
      </c>
      <c r="G1765">
        <v>52.2</v>
      </c>
    </row>
    <row r="1766" spans="1:7">
      <c r="A1766" t="s">
        <v>3840</v>
      </c>
      <c r="B1766" t="s">
        <v>3841</v>
      </c>
      <c r="C1766">
        <v>1706996000</v>
      </c>
      <c r="D1766">
        <v>0.5076</v>
      </c>
      <c r="E1766">
        <v>76.1738</v>
      </c>
      <c r="F1766">
        <v>1.312</v>
      </c>
      <c r="G1766">
        <v>77.9934</v>
      </c>
    </row>
    <row r="1767" spans="1:7">
      <c r="A1767" t="s">
        <v>1763</v>
      </c>
      <c r="B1767" t="s">
        <v>1764</v>
      </c>
      <c r="C1767">
        <v>1557910307.7</v>
      </c>
      <c r="D1767">
        <v>52.04</v>
      </c>
      <c r="E1767">
        <v>1.52</v>
      </c>
      <c r="F1767">
        <v>0.94</v>
      </c>
      <c r="G1767">
        <v>54.5</v>
      </c>
    </row>
    <row r="1768" spans="1:7">
      <c r="A1768" t="s">
        <v>2009</v>
      </c>
      <c r="B1768" t="s">
        <v>2010</v>
      </c>
      <c r="C1768">
        <v>2229052303.44</v>
      </c>
      <c r="D1768">
        <v>58.98</v>
      </c>
      <c r="E1768">
        <v>0</v>
      </c>
      <c r="F1768">
        <v>1.85</v>
      </c>
      <c r="G1768">
        <v>60.83</v>
      </c>
    </row>
    <row r="1769" spans="1:7">
      <c r="A1769" t="s">
        <v>3842</v>
      </c>
      <c r="B1769" t="s">
        <v>3843</v>
      </c>
      <c r="C1769">
        <v>1554602021.75</v>
      </c>
      <c r="D1769">
        <v>50.44</v>
      </c>
      <c r="E1769">
        <v>1.35</v>
      </c>
      <c r="F1769">
        <v>17.52</v>
      </c>
      <c r="G1769">
        <v>69.31</v>
      </c>
    </row>
    <row r="1770" spans="1:7">
      <c r="A1770" t="s">
        <v>733</v>
      </c>
      <c r="B1770" t="s">
        <v>734</v>
      </c>
      <c r="C1770">
        <v>1591440133.05</v>
      </c>
      <c r="D1770">
        <v>3.38</v>
      </c>
      <c r="E1770">
        <v>0</v>
      </c>
      <c r="F1770">
        <v>56.87</v>
      </c>
      <c r="G1770">
        <v>60.25</v>
      </c>
    </row>
    <row r="1771" spans="1:7">
      <c r="A1771" t="s">
        <v>3844</v>
      </c>
      <c r="B1771" t="s">
        <v>3845</v>
      </c>
      <c r="C1771">
        <v>2977920000</v>
      </c>
      <c r="D1771">
        <v>0</v>
      </c>
      <c r="E1771">
        <v>0.26</v>
      </c>
      <c r="F1771">
        <v>68.31</v>
      </c>
      <c r="G1771">
        <v>68.57</v>
      </c>
    </row>
    <row r="1772" spans="1:7">
      <c r="A1772" t="s">
        <v>3846</v>
      </c>
      <c r="B1772" t="s">
        <v>3847</v>
      </c>
      <c r="C1772">
        <v>471473733</v>
      </c>
      <c r="D1772">
        <v>41.5307</v>
      </c>
      <c r="E1772">
        <v>0</v>
      </c>
      <c r="F1772">
        <v>25.2506</v>
      </c>
      <c r="G1772">
        <v>66.7813</v>
      </c>
    </row>
    <row r="1773" spans="1:7">
      <c r="A1773" t="s">
        <v>3848</v>
      </c>
      <c r="B1773" t="s">
        <v>3849</v>
      </c>
      <c r="C1773">
        <v>1699607587.5</v>
      </c>
      <c r="D1773">
        <v>0</v>
      </c>
      <c r="E1773">
        <v>0.56</v>
      </c>
      <c r="F1773">
        <v>66.65</v>
      </c>
      <c r="G1773">
        <v>67.21</v>
      </c>
    </row>
    <row r="1774" spans="1:7">
      <c r="A1774" t="s">
        <v>3850</v>
      </c>
      <c r="B1774" t="s">
        <v>3851</v>
      </c>
      <c r="C1774">
        <v>2808617639.79</v>
      </c>
      <c r="D1774">
        <v>16.1</v>
      </c>
      <c r="E1774">
        <v>0.72</v>
      </c>
      <c r="F1774">
        <v>19.27</v>
      </c>
      <c r="G1774">
        <v>36.09</v>
      </c>
    </row>
    <row r="1775" spans="1:7">
      <c r="A1775" t="s">
        <v>1385</v>
      </c>
      <c r="B1775" t="s">
        <v>1386</v>
      </c>
      <c r="C1775">
        <v>2421112670.8</v>
      </c>
      <c r="D1775">
        <v>7.95</v>
      </c>
      <c r="E1775">
        <v>0.8</v>
      </c>
      <c r="F1775">
        <v>58.57</v>
      </c>
      <c r="G1775">
        <v>67.32</v>
      </c>
    </row>
    <row r="1776" spans="1:7">
      <c r="A1776" t="s">
        <v>957</v>
      </c>
      <c r="B1776" t="s">
        <v>958</v>
      </c>
      <c r="C1776">
        <v>2323197198.94</v>
      </c>
      <c r="D1776">
        <v>3.39</v>
      </c>
      <c r="E1776">
        <v>0</v>
      </c>
      <c r="F1776">
        <v>68.05</v>
      </c>
      <c r="G1776">
        <v>71.44</v>
      </c>
    </row>
    <row r="1777" spans="1:7">
      <c r="A1777" t="s">
        <v>467</v>
      </c>
      <c r="B1777" t="s">
        <v>468</v>
      </c>
      <c r="C1777">
        <v>1432826666.82</v>
      </c>
      <c r="D1777">
        <v>24.23</v>
      </c>
      <c r="E1777">
        <v>0</v>
      </c>
      <c r="F1777">
        <v>36.38</v>
      </c>
      <c r="G1777">
        <v>60.61</v>
      </c>
    </row>
    <row r="1778" spans="1:7">
      <c r="A1778" t="s">
        <v>821</v>
      </c>
      <c r="B1778" t="s">
        <v>822</v>
      </c>
      <c r="C1778">
        <v>1947934753.2</v>
      </c>
      <c r="D1778">
        <v>3.6</v>
      </c>
      <c r="E1778">
        <v>36.35</v>
      </c>
      <c r="F1778">
        <v>13.94</v>
      </c>
      <c r="G1778">
        <v>53.89</v>
      </c>
    </row>
    <row r="1779" spans="1:7">
      <c r="A1779" t="s">
        <v>451</v>
      </c>
      <c r="B1779" t="s">
        <v>452</v>
      </c>
      <c r="C1779">
        <v>1365840000</v>
      </c>
      <c r="D1779">
        <v>0</v>
      </c>
      <c r="E1779">
        <v>0</v>
      </c>
      <c r="F1779">
        <v>29.36</v>
      </c>
      <c r="G1779">
        <v>29.36</v>
      </c>
    </row>
    <row r="1780" spans="1:7">
      <c r="A1780" t="s">
        <v>3852</v>
      </c>
      <c r="B1780" t="s">
        <v>3853</v>
      </c>
      <c r="C1780">
        <v>2916425680.92</v>
      </c>
      <c r="D1780">
        <v>5.71</v>
      </c>
      <c r="E1780">
        <v>0.48</v>
      </c>
      <c r="F1780">
        <v>44.36</v>
      </c>
      <c r="G1780">
        <v>50.55</v>
      </c>
    </row>
    <row r="1781" spans="1:7">
      <c r="A1781" t="s">
        <v>3854</v>
      </c>
      <c r="B1781" t="s">
        <v>3855</v>
      </c>
      <c r="C1781">
        <v>2372541967.27</v>
      </c>
      <c r="D1781">
        <v>38.06</v>
      </c>
      <c r="E1781">
        <v>2</v>
      </c>
      <c r="F1781">
        <v>13.1</v>
      </c>
      <c r="G1781">
        <v>53.16</v>
      </c>
    </row>
    <row r="1782" spans="1:7">
      <c r="A1782" t="s">
        <v>285</v>
      </c>
      <c r="B1782" t="s">
        <v>286</v>
      </c>
      <c r="C1782">
        <v>558292800</v>
      </c>
      <c r="D1782">
        <v>0</v>
      </c>
      <c r="E1782">
        <v>6.24</v>
      </c>
      <c r="F1782">
        <v>55.04</v>
      </c>
      <c r="G1782">
        <v>61.28</v>
      </c>
    </row>
    <row r="1783" spans="1:7">
      <c r="A1783" t="s">
        <v>3856</v>
      </c>
      <c r="B1783" t="s">
        <v>3857</v>
      </c>
      <c r="C1783">
        <v>2633466726.48</v>
      </c>
      <c r="D1783">
        <v>49.62</v>
      </c>
      <c r="E1783">
        <v>4.63</v>
      </c>
      <c r="F1783">
        <v>7.14</v>
      </c>
      <c r="G1783">
        <v>61.39</v>
      </c>
    </row>
    <row r="1784" spans="1:7">
      <c r="A1784" t="s">
        <v>737</v>
      </c>
      <c r="B1784" t="s">
        <v>738</v>
      </c>
      <c r="C1784">
        <v>1658205170.16</v>
      </c>
      <c r="D1784">
        <v>0</v>
      </c>
      <c r="E1784">
        <v>0</v>
      </c>
      <c r="F1784">
        <v>41.78</v>
      </c>
      <c r="G1784">
        <v>41.78</v>
      </c>
    </row>
    <row r="1785" spans="1:7">
      <c r="A1785" t="s">
        <v>455</v>
      </c>
      <c r="B1785" t="s">
        <v>456</v>
      </c>
      <c r="C1785">
        <v>2507160000</v>
      </c>
      <c r="D1785">
        <v>10.63</v>
      </c>
      <c r="E1785">
        <v>0</v>
      </c>
      <c r="F1785">
        <v>62.63</v>
      </c>
      <c r="G1785">
        <v>73.26</v>
      </c>
    </row>
    <row r="1786" spans="1:7">
      <c r="A1786" t="s">
        <v>3858</v>
      </c>
      <c r="B1786" t="s">
        <v>3859</v>
      </c>
      <c r="C1786">
        <v>2746414834.8</v>
      </c>
      <c r="D1786">
        <v>0</v>
      </c>
      <c r="E1786">
        <v>0.96</v>
      </c>
      <c r="F1786">
        <v>33.51</v>
      </c>
      <c r="G1786">
        <v>34.47</v>
      </c>
    </row>
    <row r="1787" spans="1:7">
      <c r="A1787" t="s">
        <v>387</v>
      </c>
      <c r="B1787" t="s">
        <v>388</v>
      </c>
      <c r="C1787">
        <v>758015100</v>
      </c>
      <c r="D1787">
        <v>1.9695</v>
      </c>
      <c r="E1787">
        <v>0</v>
      </c>
      <c r="F1787">
        <v>73.6527</v>
      </c>
      <c r="G1787">
        <v>75.6222</v>
      </c>
    </row>
    <row r="1788" spans="1:7">
      <c r="A1788" t="s">
        <v>355</v>
      </c>
      <c r="B1788" t="s">
        <v>356</v>
      </c>
      <c r="C1788">
        <v>2046708879</v>
      </c>
      <c r="D1788">
        <v>14.59</v>
      </c>
      <c r="E1788">
        <v>0</v>
      </c>
      <c r="F1788">
        <v>37.5</v>
      </c>
      <c r="G1788">
        <v>52.09</v>
      </c>
    </row>
    <row r="1789" spans="1:7">
      <c r="A1789" t="s">
        <v>967</v>
      </c>
      <c r="B1789" t="s">
        <v>968</v>
      </c>
      <c r="C1789">
        <v>1204349104</v>
      </c>
      <c r="D1789">
        <v>5.9</v>
      </c>
      <c r="E1789">
        <v>2.45</v>
      </c>
      <c r="F1789">
        <v>55.85</v>
      </c>
      <c r="G1789">
        <v>64.2</v>
      </c>
    </row>
    <row r="1790" spans="1:7">
      <c r="A1790" t="s">
        <v>955</v>
      </c>
      <c r="B1790" t="s">
        <v>956</v>
      </c>
      <c r="C1790">
        <v>2171644725.24</v>
      </c>
      <c r="D1790">
        <v>3.47</v>
      </c>
      <c r="E1790">
        <v>10.27</v>
      </c>
      <c r="F1790">
        <v>63.78</v>
      </c>
      <c r="G1790">
        <v>77.52</v>
      </c>
    </row>
    <row r="1791" spans="1:7">
      <c r="A1791" t="s">
        <v>3860</v>
      </c>
      <c r="B1791" t="s">
        <v>3861</v>
      </c>
      <c r="C1791">
        <v>2093000000</v>
      </c>
      <c r="D1791">
        <v>5.76</v>
      </c>
      <c r="E1791">
        <v>0</v>
      </c>
      <c r="F1791">
        <v>66.65</v>
      </c>
      <c r="G1791">
        <v>72.41</v>
      </c>
    </row>
    <row r="1792" spans="1:7">
      <c r="A1792" t="s">
        <v>3862</v>
      </c>
      <c r="B1792" t="s">
        <v>3863</v>
      </c>
      <c r="C1792">
        <v>2715433291.06</v>
      </c>
      <c r="D1792">
        <v>0.2</v>
      </c>
      <c r="E1792">
        <v>1.83</v>
      </c>
      <c r="F1792">
        <v>42.48</v>
      </c>
      <c r="G1792">
        <v>44.51</v>
      </c>
    </row>
    <row r="1793" spans="1:7">
      <c r="A1793" t="s">
        <v>3864</v>
      </c>
      <c r="B1793" t="s">
        <v>3865</v>
      </c>
      <c r="C1793">
        <v>2488200000</v>
      </c>
      <c r="D1793">
        <v>60</v>
      </c>
      <c r="E1793">
        <v>0</v>
      </c>
      <c r="F1793">
        <v>15.88</v>
      </c>
      <c r="G1793">
        <v>75.88</v>
      </c>
    </row>
    <row r="1794" spans="1:7">
      <c r="A1794" t="s">
        <v>473</v>
      </c>
      <c r="B1794" t="s">
        <v>474</v>
      </c>
      <c r="C1794">
        <v>414420660.01</v>
      </c>
      <c r="D1794">
        <v>14.8236</v>
      </c>
      <c r="E1794">
        <v>0</v>
      </c>
      <c r="F1794">
        <v>33.1977</v>
      </c>
      <c r="G1794">
        <v>48.0213</v>
      </c>
    </row>
    <row r="1795" spans="1:7">
      <c r="A1795" t="s">
        <v>3866</v>
      </c>
      <c r="B1795" t="s">
        <v>3867</v>
      </c>
      <c r="C1795">
        <v>2485825990.04</v>
      </c>
      <c r="D1795">
        <v>33.3</v>
      </c>
      <c r="E1795">
        <v>1.99</v>
      </c>
      <c r="F1795">
        <v>14.66</v>
      </c>
      <c r="G1795">
        <v>49.95</v>
      </c>
    </row>
    <row r="1796" spans="1:7">
      <c r="A1796" t="s">
        <v>3868</v>
      </c>
      <c r="B1796" t="s">
        <v>3869</v>
      </c>
      <c r="C1796">
        <v>2759606484.26</v>
      </c>
      <c r="D1796">
        <v>24.7</v>
      </c>
      <c r="E1796">
        <v>0.37</v>
      </c>
      <c r="F1796">
        <v>8.1</v>
      </c>
      <c r="G1796">
        <v>33.17</v>
      </c>
    </row>
    <row r="1797" spans="1:7">
      <c r="A1797" t="s">
        <v>1161</v>
      </c>
      <c r="B1797" t="s">
        <v>1162</v>
      </c>
      <c r="C1797">
        <v>1428167102.23</v>
      </c>
      <c r="D1797">
        <v>19.65</v>
      </c>
      <c r="E1797">
        <v>0</v>
      </c>
      <c r="F1797">
        <v>27.79</v>
      </c>
      <c r="G1797">
        <v>47.44</v>
      </c>
    </row>
    <row r="1798" spans="1:7">
      <c r="A1798" t="s">
        <v>3870</v>
      </c>
      <c r="B1798" t="s">
        <v>3871</v>
      </c>
      <c r="C1798">
        <v>1791011200</v>
      </c>
      <c r="D1798">
        <v>17.51</v>
      </c>
      <c r="E1798">
        <v>0</v>
      </c>
      <c r="F1798">
        <v>11.54</v>
      </c>
      <c r="G1798">
        <v>29.05</v>
      </c>
    </row>
    <row r="1799" spans="1:7">
      <c r="A1799" t="s">
        <v>3872</v>
      </c>
      <c r="B1799" t="s">
        <v>3873</v>
      </c>
      <c r="C1799">
        <v>2970240000</v>
      </c>
      <c r="D1799">
        <v>13.74</v>
      </c>
      <c r="E1799">
        <v>4.88</v>
      </c>
      <c r="F1799">
        <v>57.63</v>
      </c>
      <c r="G1799">
        <v>76.25</v>
      </c>
    </row>
    <row r="1800" spans="1:7">
      <c r="A1800" t="s">
        <v>3874</v>
      </c>
      <c r="B1800" t="s">
        <v>3875</v>
      </c>
      <c r="C1800">
        <v>1652289943.4</v>
      </c>
      <c r="D1800">
        <v>0</v>
      </c>
      <c r="E1800">
        <v>1.24</v>
      </c>
      <c r="F1800">
        <v>45.99</v>
      </c>
      <c r="G1800">
        <v>47.23</v>
      </c>
    </row>
    <row r="1801" spans="1:7">
      <c r="A1801" t="s">
        <v>3876</v>
      </c>
      <c r="B1801" t="s">
        <v>3877</v>
      </c>
      <c r="C1801">
        <v>2758054511.86</v>
      </c>
      <c r="D1801">
        <v>0</v>
      </c>
      <c r="E1801">
        <v>11.44</v>
      </c>
      <c r="F1801">
        <v>64.89</v>
      </c>
      <c r="G1801">
        <v>76.33</v>
      </c>
    </row>
    <row r="1802" spans="1:7">
      <c r="A1802" t="s">
        <v>3878</v>
      </c>
      <c r="B1802" t="s">
        <v>3879</v>
      </c>
      <c r="C1802">
        <v>2968238144.96</v>
      </c>
      <c r="D1802">
        <v>0</v>
      </c>
      <c r="E1802">
        <v>0.85</v>
      </c>
      <c r="F1802">
        <v>64.72</v>
      </c>
      <c r="G1802">
        <v>65.57</v>
      </c>
    </row>
    <row r="1803" spans="1:7">
      <c r="A1803" t="s">
        <v>1177</v>
      </c>
      <c r="B1803" t="s">
        <v>1178</v>
      </c>
      <c r="C1803">
        <v>831292966</v>
      </c>
      <c r="D1803">
        <v>0.3407</v>
      </c>
      <c r="E1803">
        <v>0</v>
      </c>
      <c r="F1803">
        <v>76.9032</v>
      </c>
      <c r="G1803">
        <v>77.2439</v>
      </c>
    </row>
    <row r="1804" spans="1:7">
      <c r="A1804" t="s">
        <v>3880</v>
      </c>
      <c r="B1804" t="s">
        <v>3881</v>
      </c>
      <c r="C1804">
        <v>2546364600</v>
      </c>
      <c r="D1804">
        <v>0.37</v>
      </c>
      <c r="E1804">
        <v>10.76</v>
      </c>
      <c r="F1804">
        <v>54.05</v>
      </c>
      <c r="G1804">
        <v>65.18</v>
      </c>
    </row>
    <row r="1805" spans="1:7">
      <c r="A1805" t="s">
        <v>3882</v>
      </c>
      <c r="B1805" t="s">
        <v>3883</v>
      </c>
      <c r="C1805">
        <v>2092068673.2</v>
      </c>
      <c r="D1805">
        <v>1.54</v>
      </c>
      <c r="E1805">
        <v>1.07</v>
      </c>
      <c r="F1805">
        <v>16.26</v>
      </c>
      <c r="G1805">
        <v>18.87</v>
      </c>
    </row>
    <row r="1806" spans="1:7">
      <c r="A1806" t="s">
        <v>1857</v>
      </c>
      <c r="B1806" t="s">
        <v>1858</v>
      </c>
      <c r="C1806">
        <v>2449920000</v>
      </c>
      <c r="D1806">
        <v>17.77</v>
      </c>
      <c r="E1806">
        <v>0</v>
      </c>
      <c r="F1806">
        <v>3.5</v>
      </c>
      <c r="G1806">
        <v>21.27</v>
      </c>
    </row>
    <row r="1807" spans="1:7">
      <c r="A1807" t="s">
        <v>3884</v>
      </c>
      <c r="B1807" t="s">
        <v>3885</v>
      </c>
      <c r="C1807">
        <v>1671413276</v>
      </c>
      <c r="D1807">
        <v>16.64</v>
      </c>
      <c r="E1807">
        <v>0</v>
      </c>
      <c r="F1807">
        <v>6.87</v>
      </c>
      <c r="G1807">
        <v>23.51</v>
      </c>
    </row>
    <row r="1808" spans="1:7">
      <c r="A1808" t="s">
        <v>247</v>
      </c>
      <c r="B1808" t="s">
        <v>248</v>
      </c>
      <c r="C1808">
        <v>2275987200</v>
      </c>
      <c r="D1808">
        <v>32.01</v>
      </c>
      <c r="E1808">
        <v>5.41</v>
      </c>
      <c r="F1808">
        <v>16.76</v>
      </c>
      <c r="G1808">
        <v>54.18</v>
      </c>
    </row>
    <row r="1809" spans="1:7">
      <c r="A1809" t="s">
        <v>3886</v>
      </c>
      <c r="B1809" t="s">
        <v>3887</v>
      </c>
      <c r="C1809">
        <v>2483945506.29</v>
      </c>
      <c r="D1809">
        <v>32.91</v>
      </c>
      <c r="E1809">
        <v>0</v>
      </c>
      <c r="F1809">
        <v>2.15</v>
      </c>
      <c r="G1809">
        <v>35.06</v>
      </c>
    </row>
    <row r="1810" spans="1:7">
      <c r="A1810" t="s">
        <v>3888</v>
      </c>
      <c r="B1810" t="s">
        <v>3889</v>
      </c>
      <c r="C1810">
        <v>2686635840</v>
      </c>
      <c r="D1810">
        <v>20.28</v>
      </c>
      <c r="E1810">
        <v>0</v>
      </c>
      <c r="F1810">
        <v>11.44</v>
      </c>
      <c r="G1810">
        <v>31.72</v>
      </c>
    </row>
    <row r="1811" spans="1:7">
      <c r="A1811" t="s">
        <v>811</v>
      </c>
      <c r="B1811" t="s">
        <v>812</v>
      </c>
      <c r="C1811">
        <v>1827428609.5</v>
      </c>
      <c r="D1811">
        <v>8.84</v>
      </c>
      <c r="E1811">
        <v>7.96</v>
      </c>
      <c r="F1811">
        <v>47.37</v>
      </c>
      <c r="G1811">
        <v>64.17</v>
      </c>
    </row>
    <row r="1812" spans="1:7">
      <c r="A1812" t="s">
        <v>3890</v>
      </c>
      <c r="B1812" t="s">
        <v>3891</v>
      </c>
      <c r="C1812">
        <v>1730668137.32</v>
      </c>
      <c r="D1812">
        <v>20.63</v>
      </c>
      <c r="E1812">
        <v>0</v>
      </c>
      <c r="F1812">
        <v>11.79</v>
      </c>
      <c r="G1812">
        <v>32.42</v>
      </c>
    </row>
    <row r="1813" spans="1:7">
      <c r="A1813" t="s">
        <v>685</v>
      </c>
      <c r="B1813" t="s">
        <v>686</v>
      </c>
      <c r="C1813">
        <v>1543055001.6</v>
      </c>
      <c r="D1813">
        <v>2.04</v>
      </c>
      <c r="E1813">
        <v>0.98</v>
      </c>
      <c r="F1813">
        <v>63.98</v>
      </c>
      <c r="G1813">
        <v>67</v>
      </c>
    </row>
    <row r="1814" spans="1:7">
      <c r="A1814" t="s">
        <v>1761</v>
      </c>
      <c r="B1814" t="s">
        <v>1762</v>
      </c>
      <c r="C1814">
        <v>1560549000</v>
      </c>
      <c r="D1814">
        <v>0</v>
      </c>
      <c r="E1814">
        <v>0</v>
      </c>
      <c r="F1814">
        <v>71.0091</v>
      </c>
      <c r="G1814">
        <v>71.0091</v>
      </c>
    </row>
    <row r="1815" spans="1:7">
      <c r="A1815" t="s">
        <v>1037</v>
      </c>
      <c r="B1815" t="s">
        <v>1038</v>
      </c>
      <c r="C1815">
        <v>673119495.6</v>
      </c>
      <c r="D1815">
        <v>3.71</v>
      </c>
      <c r="E1815">
        <v>0</v>
      </c>
      <c r="F1815">
        <v>71.38</v>
      </c>
      <c r="G1815">
        <v>75.09</v>
      </c>
    </row>
    <row r="1816" spans="1:7">
      <c r="A1816" t="s">
        <v>3892</v>
      </c>
      <c r="B1816" t="s">
        <v>3893</v>
      </c>
      <c r="C1816">
        <v>2429288275.32</v>
      </c>
      <c r="D1816">
        <v>54.67</v>
      </c>
      <c r="E1816">
        <v>7.39</v>
      </c>
      <c r="F1816">
        <v>13.52</v>
      </c>
      <c r="G1816">
        <v>75.58</v>
      </c>
    </row>
    <row r="1817" spans="1:7">
      <c r="A1817" t="s">
        <v>3894</v>
      </c>
      <c r="B1817" t="s">
        <v>3895</v>
      </c>
      <c r="C1817">
        <v>2878543920</v>
      </c>
      <c r="D1817">
        <v>0.13</v>
      </c>
      <c r="E1817">
        <v>0</v>
      </c>
      <c r="F1817">
        <v>75.54</v>
      </c>
      <c r="G1817">
        <v>75.67</v>
      </c>
    </row>
    <row r="1818" spans="1:7">
      <c r="A1818" t="s">
        <v>3896</v>
      </c>
      <c r="B1818" t="s">
        <v>3897</v>
      </c>
      <c r="C1818">
        <v>2812743336</v>
      </c>
      <c r="D1818">
        <v>7.99</v>
      </c>
      <c r="E1818">
        <v>1.28</v>
      </c>
      <c r="F1818">
        <v>63.72</v>
      </c>
      <c r="G1818">
        <v>72.99</v>
      </c>
    </row>
    <row r="1819" spans="1:7">
      <c r="A1819" t="s">
        <v>643</v>
      </c>
      <c r="B1819" t="s">
        <v>644</v>
      </c>
      <c r="C1819">
        <v>1231969846.8</v>
      </c>
      <c r="D1819">
        <v>0</v>
      </c>
      <c r="E1819">
        <v>0</v>
      </c>
      <c r="F1819">
        <v>55.48</v>
      </c>
      <c r="G1819">
        <v>55.48</v>
      </c>
    </row>
    <row r="1820" spans="1:7">
      <c r="A1820" t="s">
        <v>3898</v>
      </c>
      <c r="B1820" t="s">
        <v>3899</v>
      </c>
      <c r="C1820">
        <v>2862262862.92</v>
      </c>
      <c r="D1820">
        <v>25</v>
      </c>
      <c r="E1820">
        <v>0</v>
      </c>
      <c r="F1820">
        <v>13.89</v>
      </c>
      <c r="G1820">
        <v>38.89</v>
      </c>
    </row>
    <row r="1821" spans="1:7">
      <c r="A1821" t="s">
        <v>3900</v>
      </c>
      <c r="B1821" t="s">
        <v>3901</v>
      </c>
      <c r="C1821">
        <v>2552085336.36</v>
      </c>
      <c r="D1821">
        <v>2.85</v>
      </c>
      <c r="E1821">
        <v>7.31</v>
      </c>
      <c r="F1821">
        <v>29.93</v>
      </c>
      <c r="G1821">
        <v>40.09</v>
      </c>
    </row>
    <row r="1822" spans="1:7">
      <c r="A1822" t="s">
        <v>415</v>
      </c>
      <c r="B1822" t="s">
        <v>416</v>
      </c>
      <c r="C1822">
        <v>606502547.75</v>
      </c>
      <c r="D1822">
        <v>27.8757</v>
      </c>
      <c r="E1822">
        <v>0</v>
      </c>
      <c r="F1822">
        <v>25.2255</v>
      </c>
      <c r="G1822">
        <v>53.1012</v>
      </c>
    </row>
    <row r="1823" spans="1:7">
      <c r="A1823" t="s">
        <v>3902</v>
      </c>
      <c r="B1823" t="s">
        <v>3903</v>
      </c>
      <c r="C1823">
        <v>2986639090.5</v>
      </c>
      <c r="D1823">
        <v>5.46</v>
      </c>
      <c r="E1823">
        <v>20.4</v>
      </c>
      <c r="F1823">
        <v>19.66</v>
      </c>
      <c r="G1823">
        <v>45.52</v>
      </c>
    </row>
    <row r="1824" spans="1:7">
      <c r="A1824" t="s">
        <v>3904</v>
      </c>
      <c r="B1824" t="s">
        <v>3905</v>
      </c>
      <c r="C1824">
        <v>2039544873.3</v>
      </c>
      <c r="D1824">
        <v>22.02</v>
      </c>
      <c r="E1824">
        <v>3.55</v>
      </c>
      <c r="F1824">
        <v>14.36</v>
      </c>
      <c r="G1824">
        <v>39.93</v>
      </c>
    </row>
    <row r="1825" spans="1:7">
      <c r="A1825" t="s">
        <v>3906</v>
      </c>
      <c r="B1825" t="s">
        <v>3907</v>
      </c>
      <c r="C1825">
        <v>2769915881.46</v>
      </c>
      <c r="D1825">
        <v>25.37</v>
      </c>
      <c r="E1825">
        <v>0</v>
      </c>
      <c r="F1825">
        <v>3.61</v>
      </c>
      <c r="G1825">
        <v>28.98</v>
      </c>
    </row>
    <row r="1826" spans="1:7">
      <c r="A1826" t="s">
        <v>3908</v>
      </c>
      <c r="B1826" t="s">
        <v>3909</v>
      </c>
      <c r="C1826">
        <v>2768920000</v>
      </c>
      <c r="D1826">
        <v>5.75</v>
      </c>
      <c r="E1826">
        <v>50.25</v>
      </c>
      <c r="F1826">
        <v>3.67</v>
      </c>
      <c r="G1826">
        <v>59.67</v>
      </c>
    </row>
    <row r="1827" spans="1:7">
      <c r="A1827" t="s">
        <v>45</v>
      </c>
      <c r="B1827" t="s">
        <v>46</v>
      </c>
      <c r="C1827">
        <v>1892800000</v>
      </c>
      <c r="D1827">
        <v>75.78</v>
      </c>
      <c r="E1827">
        <v>0</v>
      </c>
      <c r="F1827">
        <v>0.3</v>
      </c>
      <c r="G1827">
        <v>76.08</v>
      </c>
    </row>
    <row r="1828" spans="1:7">
      <c r="A1828" t="s">
        <v>3910</v>
      </c>
      <c r="B1828" t="s">
        <v>3911</v>
      </c>
      <c r="C1828">
        <v>1964200000</v>
      </c>
      <c r="D1828">
        <v>7.98</v>
      </c>
      <c r="E1828">
        <v>8.36</v>
      </c>
      <c r="F1828">
        <v>39.73</v>
      </c>
      <c r="G1828">
        <v>56.07</v>
      </c>
    </row>
    <row r="1829" spans="1:7">
      <c r="A1829" t="s">
        <v>539</v>
      </c>
      <c r="B1829" t="s">
        <v>540</v>
      </c>
      <c r="C1829">
        <v>693752490</v>
      </c>
      <c r="D1829">
        <v>24.63</v>
      </c>
      <c r="E1829">
        <v>0</v>
      </c>
      <c r="F1829">
        <v>15.4</v>
      </c>
      <c r="G1829">
        <v>40.03</v>
      </c>
    </row>
    <row r="1830" spans="1:7">
      <c r="A1830" t="s">
        <v>3912</v>
      </c>
      <c r="B1830" t="s">
        <v>3913</v>
      </c>
      <c r="C1830">
        <v>2825900000</v>
      </c>
      <c r="D1830">
        <v>31.48</v>
      </c>
      <c r="E1830">
        <v>0.35</v>
      </c>
      <c r="F1830">
        <v>44.59</v>
      </c>
      <c r="G1830">
        <v>76.42</v>
      </c>
    </row>
    <row r="1831" spans="1:7">
      <c r="A1831" t="s">
        <v>335</v>
      </c>
      <c r="B1831" t="s">
        <v>336</v>
      </c>
      <c r="C1831">
        <v>1051600000</v>
      </c>
      <c r="D1831">
        <v>56.95</v>
      </c>
      <c r="E1831">
        <v>2.23</v>
      </c>
      <c r="F1831">
        <v>4.4</v>
      </c>
      <c r="G1831">
        <v>63.58</v>
      </c>
    </row>
    <row r="1832" spans="1:7">
      <c r="A1832" t="s">
        <v>401</v>
      </c>
      <c r="B1832" t="s">
        <v>402</v>
      </c>
      <c r="C1832">
        <v>2149369598.75</v>
      </c>
      <c r="D1832">
        <v>41.99</v>
      </c>
      <c r="E1832">
        <v>2.76</v>
      </c>
      <c r="F1832">
        <v>5.13</v>
      </c>
      <c r="G1832">
        <v>49.88</v>
      </c>
    </row>
    <row r="1833" spans="1:7">
      <c r="A1833" t="s">
        <v>765</v>
      </c>
      <c r="B1833" t="s">
        <v>766</v>
      </c>
      <c r="C1833">
        <v>1036129769.15</v>
      </c>
      <c r="D1833">
        <v>36.94</v>
      </c>
      <c r="E1833">
        <v>4.65</v>
      </c>
      <c r="F1833">
        <v>9.05</v>
      </c>
      <c r="G1833">
        <v>50.64</v>
      </c>
    </row>
    <row r="1834" spans="1:7">
      <c r="A1834" t="s">
        <v>3914</v>
      </c>
      <c r="B1834" t="s">
        <v>3915</v>
      </c>
      <c r="C1834">
        <v>2250245568.69</v>
      </c>
      <c r="D1834">
        <v>72.76</v>
      </c>
      <c r="E1834">
        <v>0</v>
      </c>
      <c r="F1834">
        <v>0</v>
      </c>
      <c r="G1834">
        <v>72.76</v>
      </c>
    </row>
    <row r="1835" spans="1:7">
      <c r="A1835" t="s">
        <v>3916</v>
      </c>
      <c r="B1835" t="s">
        <v>3917</v>
      </c>
      <c r="C1835">
        <v>2991764541.5</v>
      </c>
      <c r="D1835">
        <v>33.58</v>
      </c>
      <c r="E1835">
        <v>1.1</v>
      </c>
      <c r="F1835">
        <v>11.84</v>
      </c>
      <c r="G1835">
        <v>46.52</v>
      </c>
    </row>
    <row r="1836" spans="1:7">
      <c r="A1836" t="s">
        <v>3918</v>
      </c>
      <c r="B1836" t="s">
        <v>3919</v>
      </c>
      <c r="C1836">
        <v>2466103743.78</v>
      </c>
      <c r="D1836">
        <v>48.08</v>
      </c>
      <c r="E1836">
        <v>0.28</v>
      </c>
      <c r="F1836">
        <v>5.46</v>
      </c>
      <c r="G1836">
        <v>53.82</v>
      </c>
    </row>
    <row r="1837" spans="1:7">
      <c r="A1837" t="s">
        <v>761</v>
      </c>
      <c r="B1837" t="s">
        <v>762</v>
      </c>
      <c r="C1837">
        <v>1696960471.23</v>
      </c>
      <c r="D1837">
        <v>15.34</v>
      </c>
      <c r="E1837">
        <v>0</v>
      </c>
      <c r="F1837">
        <v>14.19</v>
      </c>
      <c r="G1837">
        <v>29.53</v>
      </c>
    </row>
    <row r="1838" spans="1:7">
      <c r="A1838" t="s">
        <v>1401</v>
      </c>
      <c r="B1838" t="s">
        <v>1402</v>
      </c>
      <c r="C1838">
        <v>1802756800</v>
      </c>
      <c r="D1838">
        <v>44.12</v>
      </c>
      <c r="E1838">
        <v>0</v>
      </c>
      <c r="F1838">
        <v>17.73</v>
      </c>
      <c r="G1838">
        <v>61.85</v>
      </c>
    </row>
    <row r="1839" spans="1:7">
      <c r="A1839" t="s">
        <v>1323</v>
      </c>
      <c r="B1839" t="s">
        <v>1324</v>
      </c>
      <c r="C1839">
        <v>852598974.4</v>
      </c>
      <c r="D1839">
        <v>66.5205</v>
      </c>
      <c r="E1839">
        <v>0</v>
      </c>
      <c r="F1839">
        <v>8.8015</v>
      </c>
      <c r="G1839">
        <v>75.322</v>
      </c>
    </row>
    <row r="1840" spans="1:7">
      <c r="A1840" t="s">
        <v>3920</v>
      </c>
      <c r="B1840" t="s">
        <v>3921</v>
      </c>
      <c r="C1840">
        <v>2509531350.6</v>
      </c>
      <c r="D1840">
        <v>2.44</v>
      </c>
      <c r="E1840">
        <v>2.8</v>
      </c>
      <c r="F1840">
        <v>21.74</v>
      </c>
      <c r="G1840">
        <v>26.98</v>
      </c>
    </row>
    <row r="1841" spans="1:7">
      <c r="A1841" t="s">
        <v>507</v>
      </c>
      <c r="B1841" t="s">
        <v>508</v>
      </c>
      <c r="C1841">
        <v>1219395691.03</v>
      </c>
      <c r="D1841">
        <v>11.11</v>
      </c>
      <c r="E1841">
        <v>1.97</v>
      </c>
      <c r="F1841">
        <v>17.45</v>
      </c>
      <c r="G1841">
        <v>30.53</v>
      </c>
    </row>
    <row r="1842" spans="1:7">
      <c r="A1842" t="s">
        <v>3922</v>
      </c>
      <c r="B1842" t="s">
        <v>3923</v>
      </c>
      <c r="C1842">
        <v>2070403067.36</v>
      </c>
      <c r="D1842">
        <v>0</v>
      </c>
      <c r="E1842">
        <v>4.02</v>
      </c>
      <c r="F1842">
        <v>23.32</v>
      </c>
      <c r="G1842">
        <v>27.34</v>
      </c>
    </row>
    <row r="1843" spans="1:7">
      <c r="A1843" t="s">
        <v>3924</v>
      </c>
      <c r="B1843" t="s">
        <v>3925</v>
      </c>
      <c r="C1843">
        <v>1887311832.6</v>
      </c>
      <c r="D1843">
        <v>13.95</v>
      </c>
      <c r="E1843">
        <v>0</v>
      </c>
      <c r="F1843">
        <v>3.24</v>
      </c>
      <c r="G1843">
        <v>17.19</v>
      </c>
    </row>
    <row r="1844" spans="1:7">
      <c r="A1844" t="s">
        <v>249</v>
      </c>
      <c r="B1844" t="s">
        <v>250</v>
      </c>
      <c r="C1844">
        <v>1294238120</v>
      </c>
      <c r="D1844">
        <v>1.12</v>
      </c>
      <c r="E1844">
        <v>0</v>
      </c>
      <c r="F1844">
        <v>62.06</v>
      </c>
      <c r="G1844">
        <v>63.18</v>
      </c>
    </row>
    <row r="1845" spans="1:7">
      <c r="A1845" t="s">
        <v>1713</v>
      </c>
      <c r="B1845" t="s">
        <v>1714</v>
      </c>
      <c r="C1845">
        <v>1193280000</v>
      </c>
      <c r="D1845">
        <v>41.97</v>
      </c>
      <c r="E1845">
        <v>0.6</v>
      </c>
      <c r="F1845">
        <v>34.84</v>
      </c>
      <c r="G1845">
        <v>77.41</v>
      </c>
    </row>
    <row r="1846" spans="1:7">
      <c r="A1846" t="s">
        <v>3926</v>
      </c>
      <c r="B1846" t="s">
        <v>3927</v>
      </c>
      <c r="C1846">
        <v>1802413298</v>
      </c>
      <c r="D1846">
        <v>0</v>
      </c>
      <c r="E1846">
        <v>8.05</v>
      </c>
      <c r="F1846">
        <v>50.07</v>
      </c>
      <c r="G1846">
        <v>58.12</v>
      </c>
    </row>
    <row r="1847" spans="1:7">
      <c r="A1847" t="s">
        <v>1159</v>
      </c>
      <c r="B1847" t="s">
        <v>1160</v>
      </c>
      <c r="C1847">
        <v>1598835153.75</v>
      </c>
      <c r="D1847">
        <v>28.99</v>
      </c>
      <c r="E1847">
        <v>0</v>
      </c>
      <c r="F1847">
        <v>9.87</v>
      </c>
      <c r="G1847">
        <v>38.86</v>
      </c>
    </row>
    <row r="1848" spans="1:7">
      <c r="A1848" t="s">
        <v>287</v>
      </c>
      <c r="B1848" t="s">
        <v>288</v>
      </c>
      <c r="C1848">
        <v>2970024995.68</v>
      </c>
      <c r="D1848">
        <v>7.36</v>
      </c>
      <c r="E1848">
        <v>18.71</v>
      </c>
      <c r="F1848">
        <v>34.91</v>
      </c>
      <c r="G1848">
        <v>60.98</v>
      </c>
    </row>
    <row r="1849" spans="1:7">
      <c r="A1849" t="s">
        <v>3928</v>
      </c>
      <c r="B1849" t="s">
        <v>3929</v>
      </c>
      <c r="C1849">
        <v>2193964166.25</v>
      </c>
      <c r="D1849">
        <v>11.52</v>
      </c>
      <c r="E1849">
        <v>0</v>
      </c>
      <c r="F1849">
        <v>28.85</v>
      </c>
      <c r="G1849">
        <v>40.37</v>
      </c>
    </row>
    <row r="1850" spans="1:7">
      <c r="A1850" t="s">
        <v>391</v>
      </c>
      <c r="B1850" t="s">
        <v>392</v>
      </c>
      <c r="C1850">
        <v>1793088600</v>
      </c>
      <c r="D1850">
        <v>24.08</v>
      </c>
      <c r="E1850">
        <v>0</v>
      </c>
      <c r="F1850">
        <v>46.02</v>
      </c>
      <c r="G1850">
        <v>70.1</v>
      </c>
    </row>
    <row r="1851" spans="1:7">
      <c r="A1851" t="s">
        <v>101</v>
      </c>
      <c r="B1851" t="s">
        <v>102</v>
      </c>
      <c r="C1851">
        <v>1945697280</v>
      </c>
      <c r="D1851">
        <v>0</v>
      </c>
      <c r="E1851">
        <v>0</v>
      </c>
      <c r="F1851">
        <v>64.16</v>
      </c>
      <c r="G1851">
        <v>64.16</v>
      </c>
    </row>
    <row r="1852" spans="1:7">
      <c r="A1852" t="s">
        <v>1933</v>
      </c>
      <c r="B1852" t="s">
        <v>1934</v>
      </c>
      <c r="C1852">
        <v>2486710996</v>
      </c>
      <c r="D1852">
        <v>0.41</v>
      </c>
      <c r="E1852">
        <v>0.19</v>
      </c>
      <c r="F1852">
        <v>68.06</v>
      </c>
      <c r="G1852">
        <v>68.66</v>
      </c>
    </row>
    <row r="1853" spans="1:7">
      <c r="A1853" t="s">
        <v>3930</v>
      </c>
      <c r="B1853" t="s">
        <v>3931</v>
      </c>
      <c r="C1853">
        <v>2444879998.59</v>
      </c>
      <c r="D1853">
        <v>0</v>
      </c>
      <c r="E1853">
        <v>0</v>
      </c>
      <c r="F1853">
        <v>28.65</v>
      </c>
      <c r="G1853">
        <v>28.65</v>
      </c>
    </row>
    <row r="1854" spans="1:7">
      <c r="A1854" t="s">
        <v>3932</v>
      </c>
      <c r="B1854" t="s">
        <v>3933</v>
      </c>
      <c r="C1854">
        <v>1622400000</v>
      </c>
      <c r="D1854">
        <v>4.6</v>
      </c>
      <c r="E1854">
        <v>1</v>
      </c>
      <c r="F1854">
        <v>51.66</v>
      </c>
      <c r="G1854">
        <v>57.26</v>
      </c>
    </row>
    <row r="1855" spans="1:7">
      <c r="A1855" t="s">
        <v>1117</v>
      </c>
      <c r="B1855" t="s">
        <v>1118</v>
      </c>
      <c r="C1855">
        <v>991004885.63</v>
      </c>
      <c r="D1855">
        <v>25.25</v>
      </c>
      <c r="E1855">
        <v>0.82</v>
      </c>
      <c r="F1855">
        <v>23.77</v>
      </c>
      <c r="G1855">
        <v>49.84</v>
      </c>
    </row>
    <row r="1856" spans="1:7">
      <c r="A1856" t="s">
        <v>1801</v>
      </c>
      <c r="B1856" t="s">
        <v>1802</v>
      </c>
      <c r="C1856">
        <v>1620909389.76</v>
      </c>
      <c r="D1856">
        <v>0</v>
      </c>
      <c r="E1856">
        <v>0</v>
      </c>
      <c r="F1856">
        <v>66.98</v>
      </c>
      <c r="G1856">
        <v>66.98</v>
      </c>
    </row>
    <row r="1857" spans="1:7">
      <c r="A1857" t="s">
        <v>97</v>
      </c>
      <c r="B1857" t="s">
        <v>98</v>
      </c>
      <c r="C1857">
        <v>2728112227.4</v>
      </c>
      <c r="D1857">
        <v>14.11</v>
      </c>
      <c r="E1857">
        <v>9.91</v>
      </c>
      <c r="F1857">
        <v>18</v>
      </c>
      <c r="G1857">
        <v>42.02</v>
      </c>
    </row>
    <row r="1858" spans="1:7">
      <c r="A1858" t="s">
        <v>1097</v>
      </c>
      <c r="B1858" t="s">
        <v>1098</v>
      </c>
      <c r="C1858">
        <v>1278393572.75</v>
      </c>
      <c r="D1858">
        <v>26.88</v>
      </c>
      <c r="E1858">
        <v>12.8</v>
      </c>
      <c r="F1858">
        <v>5.5</v>
      </c>
      <c r="G1858">
        <v>45.18</v>
      </c>
    </row>
    <row r="1859" spans="1:7">
      <c r="A1859" t="s">
        <v>417</v>
      </c>
      <c r="B1859" t="s">
        <v>418</v>
      </c>
      <c r="C1859">
        <v>967213237.92</v>
      </c>
      <c r="D1859">
        <v>18.68</v>
      </c>
      <c r="E1859">
        <v>4.61</v>
      </c>
      <c r="F1859">
        <v>14.81</v>
      </c>
      <c r="G1859">
        <v>38.1</v>
      </c>
    </row>
    <row r="1860" spans="1:7">
      <c r="A1860" t="s">
        <v>3934</v>
      </c>
      <c r="B1860" t="s">
        <v>3935</v>
      </c>
      <c r="C1860">
        <v>2285840214.6</v>
      </c>
      <c r="D1860">
        <v>2.89</v>
      </c>
      <c r="E1860">
        <v>5.12</v>
      </c>
      <c r="F1860">
        <v>19.04</v>
      </c>
      <c r="G1860">
        <v>27.05</v>
      </c>
    </row>
    <row r="1861" spans="1:7">
      <c r="A1861" t="s">
        <v>3936</v>
      </c>
      <c r="B1861" t="s">
        <v>3937</v>
      </c>
      <c r="C1861">
        <v>2110526000</v>
      </c>
      <c r="D1861">
        <v>14.8</v>
      </c>
      <c r="E1861">
        <v>0</v>
      </c>
      <c r="F1861">
        <v>30</v>
      </c>
      <c r="G1861">
        <v>44.8</v>
      </c>
    </row>
    <row r="1862" spans="1:7">
      <c r="A1862" t="s">
        <v>3938</v>
      </c>
      <c r="B1862" t="s">
        <v>3939</v>
      </c>
      <c r="C1862">
        <v>2952291672.96</v>
      </c>
      <c r="D1862">
        <v>6.82</v>
      </c>
      <c r="E1862">
        <v>17.66</v>
      </c>
      <c r="F1862">
        <v>12.84</v>
      </c>
      <c r="G1862">
        <v>37.32</v>
      </c>
    </row>
    <row r="1863" spans="1:7">
      <c r="A1863" t="s">
        <v>1947</v>
      </c>
      <c r="B1863" t="s">
        <v>1948</v>
      </c>
      <c r="C1863">
        <v>1243080000</v>
      </c>
      <c r="D1863">
        <v>63.81</v>
      </c>
      <c r="E1863">
        <v>4.74</v>
      </c>
      <c r="F1863">
        <v>1.49</v>
      </c>
      <c r="G1863">
        <v>70.04</v>
      </c>
    </row>
    <row r="1864" spans="1:7">
      <c r="A1864" t="s">
        <v>983</v>
      </c>
      <c r="B1864" t="s">
        <v>984</v>
      </c>
      <c r="C1864">
        <v>1658112000</v>
      </c>
      <c r="D1864">
        <v>2.05</v>
      </c>
      <c r="E1864">
        <v>0</v>
      </c>
      <c r="F1864">
        <v>63.18</v>
      </c>
      <c r="G1864">
        <v>65.23</v>
      </c>
    </row>
    <row r="1865" spans="1:7">
      <c r="A1865" t="s">
        <v>87</v>
      </c>
      <c r="B1865" t="s">
        <v>88</v>
      </c>
      <c r="C1865">
        <v>2147828553.13</v>
      </c>
      <c r="D1865">
        <v>24.38</v>
      </c>
      <c r="E1865">
        <v>18.96</v>
      </c>
      <c r="F1865">
        <v>6.35</v>
      </c>
      <c r="G1865">
        <v>49.69</v>
      </c>
    </row>
    <row r="1866" spans="1:7">
      <c r="A1866" t="s">
        <v>757</v>
      </c>
      <c r="B1866" t="s">
        <v>758</v>
      </c>
      <c r="C1866">
        <v>1719562997.04</v>
      </c>
      <c r="D1866">
        <v>48.5</v>
      </c>
      <c r="E1866">
        <v>2.46</v>
      </c>
      <c r="F1866">
        <v>1.38</v>
      </c>
      <c r="G1866">
        <v>52.34</v>
      </c>
    </row>
    <row r="1867" spans="1:7">
      <c r="A1867" t="s">
        <v>1997</v>
      </c>
      <c r="B1867" t="s">
        <v>1998</v>
      </c>
      <c r="C1867">
        <v>826834689.15</v>
      </c>
      <c r="D1867">
        <v>52.47</v>
      </c>
      <c r="E1867">
        <v>23.06</v>
      </c>
      <c r="F1867">
        <v>1.54</v>
      </c>
      <c r="G1867">
        <v>77.07</v>
      </c>
    </row>
    <row r="1868" spans="1:7">
      <c r="A1868" t="s">
        <v>1141</v>
      </c>
      <c r="B1868" t="s">
        <v>1142</v>
      </c>
      <c r="C1868">
        <v>1540906482.48</v>
      </c>
      <c r="D1868">
        <v>23.85</v>
      </c>
      <c r="E1868">
        <v>5.84</v>
      </c>
      <c r="F1868">
        <v>7.67</v>
      </c>
      <c r="G1868">
        <v>37.36</v>
      </c>
    </row>
    <row r="1869" spans="1:7">
      <c r="A1869" t="s">
        <v>1569</v>
      </c>
      <c r="B1869" t="s">
        <v>1570</v>
      </c>
      <c r="C1869">
        <v>1813026086.1</v>
      </c>
      <c r="D1869">
        <v>17.21</v>
      </c>
      <c r="E1869">
        <v>0</v>
      </c>
      <c r="F1869">
        <v>2.85</v>
      </c>
      <c r="G1869">
        <v>20.06</v>
      </c>
    </row>
    <row r="1870" spans="1:7">
      <c r="A1870" t="s">
        <v>1635</v>
      </c>
      <c r="B1870" t="s">
        <v>1636</v>
      </c>
      <c r="C1870">
        <v>765787604.15</v>
      </c>
      <c r="D1870">
        <v>40.3887</v>
      </c>
      <c r="E1870">
        <v>2.4955</v>
      </c>
      <c r="F1870">
        <v>12.2184</v>
      </c>
      <c r="G1870">
        <v>55.1026</v>
      </c>
    </row>
    <row r="1871" spans="1:7">
      <c r="A1871" t="s">
        <v>3940</v>
      </c>
      <c r="B1871" t="s">
        <v>3941</v>
      </c>
      <c r="C1871">
        <v>2498659680</v>
      </c>
      <c r="D1871">
        <v>52.11</v>
      </c>
      <c r="E1871">
        <v>11.66</v>
      </c>
      <c r="F1871">
        <v>11.01</v>
      </c>
      <c r="G1871">
        <v>74.78</v>
      </c>
    </row>
    <row r="1872" spans="1:7">
      <c r="A1872" t="s">
        <v>1547</v>
      </c>
      <c r="B1872" t="s">
        <v>1548</v>
      </c>
      <c r="C1872">
        <v>1982907880.57</v>
      </c>
      <c r="D1872">
        <v>58.06</v>
      </c>
      <c r="E1872">
        <v>0.58</v>
      </c>
      <c r="F1872">
        <v>1.16</v>
      </c>
      <c r="G1872">
        <v>59.8</v>
      </c>
    </row>
    <row r="1873" spans="1:7">
      <c r="A1873" t="s">
        <v>509</v>
      </c>
      <c r="B1873" t="s">
        <v>510</v>
      </c>
      <c r="C1873">
        <v>1618134265.42</v>
      </c>
      <c r="D1873">
        <v>7.81</v>
      </c>
      <c r="E1873">
        <v>6.27</v>
      </c>
      <c r="F1873">
        <v>49.04</v>
      </c>
      <c r="G1873">
        <v>63.12</v>
      </c>
    </row>
    <row r="1874" spans="1:7">
      <c r="A1874" t="s">
        <v>961</v>
      </c>
      <c r="B1874" t="s">
        <v>962</v>
      </c>
      <c r="C1874">
        <v>720500000</v>
      </c>
      <c r="D1874">
        <v>18.942</v>
      </c>
      <c r="E1874">
        <v>0</v>
      </c>
      <c r="F1874">
        <v>53.738</v>
      </c>
      <c r="G1874">
        <v>72.68</v>
      </c>
    </row>
    <row r="1875" spans="1:7">
      <c r="A1875" t="s">
        <v>1071</v>
      </c>
      <c r="B1875" t="s">
        <v>1072</v>
      </c>
      <c r="C1875">
        <v>1423014998.58</v>
      </c>
      <c r="D1875">
        <v>0</v>
      </c>
      <c r="E1875">
        <v>8.79</v>
      </c>
      <c r="F1875">
        <v>25</v>
      </c>
      <c r="G1875">
        <v>33.79</v>
      </c>
    </row>
    <row r="1876" spans="1:7">
      <c r="A1876" t="s">
        <v>861</v>
      </c>
      <c r="B1876" t="s">
        <v>862</v>
      </c>
      <c r="C1876">
        <v>1633920000</v>
      </c>
      <c r="D1876">
        <v>31.85</v>
      </c>
      <c r="E1876">
        <v>0</v>
      </c>
      <c r="F1876">
        <v>23</v>
      </c>
      <c r="G1876">
        <v>54.85</v>
      </c>
    </row>
    <row r="1877" spans="1:7">
      <c r="A1877" t="s">
        <v>99</v>
      </c>
      <c r="B1877" t="s">
        <v>100</v>
      </c>
      <c r="C1877">
        <v>876963600</v>
      </c>
      <c r="D1877">
        <v>15.95</v>
      </c>
      <c r="E1877">
        <v>0</v>
      </c>
      <c r="F1877">
        <v>36.42</v>
      </c>
      <c r="G1877">
        <v>52.37</v>
      </c>
    </row>
    <row r="1878" spans="1:7">
      <c r="A1878" t="s">
        <v>3942</v>
      </c>
      <c r="B1878" t="s">
        <v>3943</v>
      </c>
      <c r="C1878">
        <v>2548425296.7</v>
      </c>
      <c r="D1878">
        <v>9.71</v>
      </c>
      <c r="E1878">
        <v>7.63</v>
      </c>
      <c r="F1878">
        <v>22.34</v>
      </c>
      <c r="G1878">
        <v>39.68</v>
      </c>
    </row>
    <row r="1879" spans="1:7">
      <c r="A1879" t="s">
        <v>3944</v>
      </c>
      <c r="B1879" t="s">
        <v>3945</v>
      </c>
      <c r="C1879">
        <v>2386401309</v>
      </c>
      <c r="D1879">
        <v>22.31</v>
      </c>
      <c r="E1879">
        <v>5.8</v>
      </c>
      <c r="F1879">
        <v>5.97</v>
      </c>
      <c r="G1879">
        <v>34.08</v>
      </c>
    </row>
    <row r="1880" spans="1:7">
      <c r="A1880" t="s">
        <v>769</v>
      </c>
      <c r="B1880" t="s">
        <v>770</v>
      </c>
      <c r="C1880">
        <v>1393732629.59</v>
      </c>
      <c r="D1880">
        <v>54.46</v>
      </c>
      <c r="E1880">
        <v>2.7</v>
      </c>
      <c r="F1880">
        <v>7.73</v>
      </c>
      <c r="G1880">
        <v>64.89</v>
      </c>
    </row>
    <row r="1881" spans="1:7">
      <c r="A1881" t="s">
        <v>2023</v>
      </c>
      <c r="B1881" t="s">
        <v>2024</v>
      </c>
      <c r="C1881">
        <v>720934080</v>
      </c>
      <c r="D1881">
        <v>9.53</v>
      </c>
      <c r="E1881">
        <v>1.16</v>
      </c>
      <c r="F1881">
        <v>43.29</v>
      </c>
      <c r="G1881">
        <v>53.98</v>
      </c>
    </row>
    <row r="1882" spans="1:7">
      <c r="A1882" t="s">
        <v>881</v>
      </c>
      <c r="B1882" t="s">
        <v>882</v>
      </c>
      <c r="C1882">
        <v>1573064469.6</v>
      </c>
      <c r="D1882">
        <v>24.95</v>
      </c>
      <c r="E1882">
        <v>1.09</v>
      </c>
      <c r="F1882">
        <v>38.88</v>
      </c>
      <c r="G1882">
        <v>64.92</v>
      </c>
    </row>
    <row r="1883" spans="1:7">
      <c r="A1883" t="s">
        <v>3946</v>
      </c>
      <c r="B1883" t="s">
        <v>3947</v>
      </c>
      <c r="C1883">
        <v>2528371277.88</v>
      </c>
      <c r="D1883">
        <v>49.88</v>
      </c>
      <c r="E1883">
        <v>1.29</v>
      </c>
      <c r="F1883">
        <v>2.8</v>
      </c>
      <c r="G1883">
        <v>53.97</v>
      </c>
    </row>
    <row r="1884" spans="1:7">
      <c r="A1884" t="s">
        <v>85</v>
      </c>
      <c r="B1884" t="s">
        <v>86</v>
      </c>
      <c r="C1884">
        <v>1725571664.32</v>
      </c>
      <c r="D1884">
        <v>21.23</v>
      </c>
      <c r="E1884">
        <v>8.01</v>
      </c>
      <c r="F1884">
        <v>14.45</v>
      </c>
      <c r="G1884">
        <v>43.69</v>
      </c>
    </row>
    <row r="1885" spans="1:7">
      <c r="A1885" t="s">
        <v>477</v>
      </c>
      <c r="B1885" t="s">
        <v>478</v>
      </c>
      <c r="C1885">
        <v>2494034400</v>
      </c>
      <c r="D1885">
        <v>17.66</v>
      </c>
      <c r="E1885">
        <v>2.6</v>
      </c>
      <c r="F1885">
        <v>36.96</v>
      </c>
      <c r="G1885">
        <v>57.22</v>
      </c>
    </row>
    <row r="1886" spans="1:7">
      <c r="A1886" t="s">
        <v>187</v>
      </c>
      <c r="B1886" t="s">
        <v>188</v>
      </c>
      <c r="C1886">
        <v>1828732400</v>
      </c>
      <c r="D1886">
        <v>30.29</v>
      </c>
      <c r="E1886">
        <v>25.49</v>
      </c>
      <c r="F1886">
        <v>8.24</v>
      </c>
      <c r="G1886">
        <v>64.02</v>
      </c>
    </row>
    <row r="1887" spans="1:7">
      <c r="A1887" t="s">
        <v>1845</v>
      </c>
      <c r="B1887" t="s">
        <v>1846</v>
      </c>
      <c r="C1887">
        <v>2000736000</v>
      </c>
      <c r="D1887">
        <v>0</v>
      </c>
      <c r="E1887">
        <v>13.51</v>
      </c>
      <c r="F1887">
        <v>30.26</v>
      </c>
      <c r="G1887">
        <v>43.77</v>
      </c>
    </row>
    <row r="1888" spans="1:7">
      <c r="A1888" t="s">
        <v>511</v>
      </c>
      <c r="B1888" t="s">
        <v>512</v>
      </c>
      <c r="C1888">
        <v>1342946610.72</v>
      </c>
      <c r="D1888">
        <v>0</v>
      </c>
      <c r="E1888">
        <v>18.48</v>
      </c>
      <c r="F1888">
        <v>47.05</v>
      </c>
      <c r="G1888">
        <v>65.53</v>
      </c>
    </row>
    <row r="1889" spans="1:7">
      <c r="A1889" t="s">
        <v>3948</v>
      </c>
      <c r="B1889" t="s">
        <v>3949</v>
      </c>
      <c r="C1889">
        <v>2075040000</v>
      </c>
      <c r="D1889">
        <v>28.48</v>
      </c>
      <c r="E1889">
        <v>0</v>
      </c>
      <c r="F1889">
        <v>40.08</v>
      </c>
      <c r="G1889">
        <v>68.56</v>
      </c>
    </row>
    <row r="1890" spans="1:7">
      <c r="A1890" t="s">
        <v>1267</v>
      </c>
      <c r="B1890" t="s">
        <v>1268</v>
      </c>
      <c r="C1890">
        <v>2307320888.3</v>
      </c>
      <c r="D1890">
        <v>38.59</v>
      </c>
      <c r="E1890">
        <v>0</v>
      </c>
      <c r="F1890">
        <v>9.87</v>
      </c>
      <c r="G1890">
        <v>48.46</v>
      </c>
    </row>
    <row r="1891" spans="1:7">
      <c r="A1891" t="s">
        <v>1185</v>
      </c>
      <c r="B1891" t="s">
        <v>1186</v>
      </c>
      <c r="C1891">
        <v>1310350268</v>
      </c>
      <c r="D1891">
        <v>47.9023</v>
      </c>
      <c r="E1891">
        <v>1.1282</v>
      </c>
      <c r="F1891">
        <v>2.3614</v>
      </c>
      <c r="G1891">
        <v>51.3919</v>
      </c>
    </row>
    <row r="1892" spans="1:7">
      <c r="A1892" t="s">
        <v>1647</v>
      </c>
      <c r="B1892" t="s">
        <v>1648</v>
      </c>
      <c r="C1892">
        <v>2019008012.7</v>
      </c>
      <c r="D1892">
        <v>17.03</v>
      </c>
      <c r="E1892">
        <v>0.54</v>
      </c>
      <c r="F1892">
        <v>27.45</v>
      </c>
      <c r="G1892">
        <v>45.02</v>
      </c>
    </row>
    <row r="1893" spans="1:7">
      <c r="A1893" t="s">
        <v>49</v>
      </c>
      <c r="B1893" t="s">
        <v>50</v>
      </c>
      <c r="C1893">
        <v>1720891509.48</v>
      </c>
      <c r="D1893">
        <v>35.14</v>
      </c>
      <c r="E1893">
        <v>8.04</v>
      </c>
      <c r="F1893">
        <v>5.05</v>
      </c>
      <c r="G1893">
        <v>48.23</v>
      </c>
    </row>
    <row r="1894" spans="1:7">
      <c r="A1894" t="s">
        <v>1831</v>
      </c>
      <c r="B1894" t="s">
        <v>1832</v>
      </c>
      <c r="C1894">
        <v>882000000</v>
      </c>
      <c r="D1894">
        <v>26.92</v>
      </c>
      <c r="E1894">
        <v>0</v>
      </c>
      <c r="F1894">
        <v>34.7</v>
      </c>
      <c r="G1894">
        <v>61.62</v>
      </c>
    </row>
    <row r="1895" spans="1:7">
      <c r="A1895" t="s">
        <v>381</v>
      </c>
      <c r="B1895" t="s">
        <v>382</v>
      </c>
      <c r="C1895">
        <v>758364324</v>
      </c>
      <c r="D1895">
        <v>0</v>
      </c>
      <c r="E1895">
        <v>15.19</v>
      </c>
      <c r="F1895">
        <v>57.73</v>
      </c>
      <c r="G1895">
        <v>72.92</v>
      </c>
    </row>
    <row r="1896" spans="1:7">
      <c r="A1896" t="s">
        <v>3950</v>
      </c>
      <c r="B1896" t="s">
        <v>3951</v>
      </c>
      <c r="C1896">
        <v>2473163674.8</v>
      </c>
      <c r="D1896">
        <v>3.56</v>
      </c>
      <c r="E1896">
        <v>60.27</v>
      </c>
      <c r="F1896">
        <v>9.99</v>
      </c>
      <c r="G1896">
        <v>73.82</v>
      </c>
    </row>
    <row r="1897" spans="1:7">
      <c r="A1897" t="s">
        <v>553</v>
      </c>
      <c r="B1897" t="s">
        <v>554</v>
      </c>
      <c r="C1897">
        <v>1230000000</v>
      </c>
      <c r="D1897">
        <v>32.7457</v>
      </c>
      <c r="E1897">
        <v>4.9229</v>
      </c>
      <c r="F1897">
        <v>24.2756</v>
      </c>
      <c r="G1897">
        <v>61.9442</v>
      </c>
    </row>
    <row r="1898" spans="1:7">
      <c r="A1898" t="s">
        <v>1615</v>
      </c>
      <c r="B1898" t="s">
        <v>1616</v>
      </c>
      <c r="C1898">
        <v>2344960537.92</v>
      </c>
      <c r="D1898">
        <v>24.87</v>
      </c>
      <c r="E1898">
        <v>1.58</v>
      </c>
      <c r="F1898">
        <v>4.12</v>
      </c>
      <c r="G1898">
        <v>30.57</v>
      </c>
    </row>
    <row r="1899" spans="1:7">
      <c r="A1899" t="s">
        <v>1509</v>
      </c>
      <c r="B1899" t="s">
        <v>1510</v>
      </c>
      <c r="C1899">
        <v>1451941200</v>
      </c>
      <c r="D1899">
        <v>46.19</v>
      </c>
      <c r="E1899">
        <v>0</v>
      </c>
      <c r="F1899">
        <v>4.52</v>
      </c>
      <c r="G1899">
        <v>50.71</v>
      </c>
    </row>
    <row r="1900" spans="1:7">
      <c r="A1900" t="s">
        <v>479</v>
      </c>
      <c r="B1900" t="s">
        <v>480</v>
      </c>
      <c r="C1900">
        <v>1287000000</v>
      </c>
      <c r="D1900">
        <v>35.2</v>
      </c>
      <c r="E1900">
        <v>0</v>
      </c>
      <c r="F1900">
        <v>17.22</v>
      </c>
      <c r="G1900">
        <v>52.42</v>
      </c>
    </row>
    <row r="1901" spans="1:7">
      <c r="A1901" t="s">
        <v>883</v>
      </c>
      <c r="B1901" t="s">
        <v>884</v>
      </c>
      <c r="C1901">
        <v>2143971243.32</v>
      </c>
      <c r="D1901">
        <v>3.69</v>
      </c>
      <c r="E1901">
        <v>6.52</v>
      </c>
      <c r="F1901">
        <v>22.09</v>
      </c>
      <c r="G1901">
        <v>32.3</v>
      </c>
    </row>
    <row r="1902" spans="1:7">
      <c r="A1902" t="s">
        <v>3952</v>
      </c>
      <c r="B1902" t="s">
        <v>3953</v>
      </c>
      <c r="C1902">
        <v>2973977250.75</v>
      </c>
      <c r="D1902">
        <v>35.76</v>
      </c>
      <c r="E1902">
        <v>0</v>
      </c>
      <c r="F1902">
        <v>2.38</v>
      </c>
      <c r="G1902">
        <v>38.14</v>
      </c>
    </row>
    <row r="1903" spans="1:7">
      <c r="A1903" t="s">
        <v>3954</v>
      </c>
      <c r="B1903" t="s">
        <v>3955</v>
      </c>
      <c r="C1903">
        <v>2573591414.72</v>
      </c>
      <c r="D1903">
        <v>23.13</v>
      </c>
      <c r="E1903">
        <v>1.16</v>
      </c>
      <c r="F1903">
        <v>1.97</v>
      </c>
      <c r="G1903">
        <v>26.26</v>
      </c>
    </row>
    <row r="1904" spans="1:7">
      <c r="A1904" t="s">
        <v>2041</v>
      </c>
      <c r="B1904" t="s">
        <v>2042</v>
      </c>
      <c r="C1904">
        <v>924014260</v>
      </c>
      <c r="D1904">
        <v>7.85</v>
      </c>
      <c r="E1904">
        <v>0</v>
      </c>
      <c r="F1904">
        <v>46.51</v>
      </c>
      <c r="G1904">
        <v>54.36</v>
      </c>
    </row>
    <row r="1905" spans="1:7">
      <c r="A1905" t="s">
        <v>3956</v>
      </c>
      <c r="B1905" t="s">
        <v>3957</v>
      </c>
      <c r="C1905">
        <v>2500821564.36</v>
      </c>
      <c r="D1905">
        <v>29.86</v>
      </c>
      <c r="E1905">
        <v>0</v>
      </c>
      <c r="F1905">
        <v>2.62</v>
      </c>
      <c r="G1905">
        <v>32.48</v>
      </c>
    </row>
    <row r="1906" spans="1:7">
      <c r="A1906" t="s">
        <v>3958</v>
      </c>
      <c r="B1906" t="s">
        <v>3959</v>
      </c>
      <c r="C1906">
        <v>1840046100.9</v>
      </c>
      <c r="D1906">
        <v>38.32</v>
      </c>
      <c r="E1906">
        <v>5.25</v>
      </c>
      <c r="F1906">
        <v>2.69</v>
      </c>
      <c r="G1906">
        <v>46.26</v>
      </c>
    </row>
    <row r="1907" spans="1:7">
      <c r="A1907" t="s">
        <v>1513</v>
      </c>
      <c r="B1907" t="s">
        <v>1514</v>
      </c>
      <c r="C1907">
        <v>642676800</v>
      </c>
      <c r="D1907">
        <v>19.61</v>
      </c>
      <c r="E1907">
        <v>0.67</v>
      </c>
      <c r="F1907">
        <v>52.15</v>
      </c>
      <c r="G1907">
        <v>72.43</v>
      </c>
    </row>
    <row r="1908" spans="1:7">
      <c r="A1908" t="s">
        <v>1375</v>
      </c>
      <c r="B1908" t="s">
        <v>1376</v>
      </c>
      <c r="C1908">
        <v>1911975240</v>
      </c>
      <c r="D1908">
        <v>0.75</v>
      </c>
      <c r="E1908">
        <v>2.02</v>
      </c>
      <c r="F1908">
        <v>61.75</v>
      </c>
      <c r="G1908">
        <v>64.52</v>
      </c>
    </row>
    <row r="1909" spans="1:7">
      <c r="A1909" t="s">
        <v>965</v>
      </c>
      <c r="B1909" t="s">
        <v>966</v>
      </c>
      <c r="C1909">
        <v>1484805235.2</v>
      </c>
      <c r="D1909">
        <v>0</v>
      </c>
      <c r="E1909">
        <v>0</v>
      </c>
      <c r="F1909">
        <v>38.97</v>
      </c>
      <c r="G1909">
        <v>38.97</v>
      </c>
    </row>
    <row r="1910" spans="1:7">
      <c r="A1910" t="s">
        <v>3960</v>
      </c>
      <c r="B1910" t="s">
        <v>3961</v>
      </c>
      <c r="C1910">
        <v>2366900135.8</v>
      </c>
      <c r="D1910">
        <v>20.12</v>
      </c>
      <c r="E1910">
        <v>0</v>
      </c>
      <c r="F1910">
        <v>41.58</v>
      </c>
      <c r="G1910">
        <v>61.7</v>
      </c>
    </row>
    <row r="1911" spans="1:7">
      <c r="A1911" t="s">
        <v>1045</v>
      </c>
      <c r="B1911" t="s">
        <v>1046</v>
      </c>
      <c r="C1911">
        <v>1587312314.16</v>
      </c>
      <c r="D1911">
        <v>72.28</v>
      </c>
      <c r="E1911">
        <v>0.66</v>
      </c>
      <c r="F1911">
        <v>1.67</v>
      </c>
      <c r="G1911">
        <v>74.61</v>
      </c>
    </row>
    <row r="1912" spans="1:7">
      <c r="A1912" t="s">
        <v>3962</v>
      </c>
      <c r="B1912" t="s">
        <v>3963</v>
      </c>
      <c r="C1912">
        <v>2875774734</v>
      </c>
      <c r="D1912">
        <v>67.52</v>
      </c>
      <c r="E1912">
        <v>0.38</v>
      </c>
      <c r="F1912">
        <v>2.6</v>
      </c>
      <c r="G1912">
        <v>70.5</v>
      </c>
    </row>
    <row r="1913" spans="1:7">
      <c r="A1913" t="s">
        <v>1941</v>
      </c>
      <c r="B1913" t="s">
        <v>1942</v>
      </c>
      <c r="C1913">
        <v>1250564283.22</v>
      </c>
      <c r="D1913">
        <v>40.8</v>
      </c>
      <c r="E1913">
        <v>0</v>
      </c>
      <c r="F1913">
        <v>7.17</v>
      </c>
      <c r="G1913">
        <v>47.97</v>
      </c>
    </row>
    <row r="1914" spans="1:7">
      <c r="A1914" t="s">
        <v>699</v>
      </c>
      <c r="B1914" t="s">
        <v>700</v>
      </c>
      <c r="C1914">
        <v>916560138</v>
      </c>
      <c r="D1914">
        <v>14.42</v>
      </c>
      <c r="E1914">
        <v>3.61</v>
      </c>
      <c r="F1914">
        <v>49.9</v>
      </c>
      <c r="G1914">
        <v>67.93</v>
      </c>
    </row>
    <row r="1915" spans="1:7">
      <c r="A1915" t="s">
        <v>901</v>
      </c>
      <c r="B1915" t="s">
        <v>902</v>
      </c>
      <c r="C1915">
        <v>960000000</v>
      </c>
      <c r="D1915">
        <v>10.41</v>
      </c>
      <c r="E1915">
        <v>4.44</v>
      </c>
      <c r="F1915">
        <v>41.27</v>
      </c>
      <c r="G1915">
        <v>56.12</v>
      </c>
    </row>
    <row r="1916" spans="1:7">
      <c r="A1916" t="s">
        <v>3964</v>
      </c>
      <c r="B1916" t="s">
        <v>3965</v>
      </c>
      <c r="C1916">
        <v>1167192000</v>
      </c>
      <c r="D1916">
        <v>48.52</v>
      </c>
      <c r="E1916">
        <v>0</v>
      </c>
      <c r="F1916">
        <v>7.36</v>
      </c>
      <c r="G1916">
        <v>55.88</v>
      </c>
    </row>
    <row r="1917" spans="1:7">
      <c r="A1917" t="s">
        <v>3966</v>
      </c>
      <c r="B1917" t="s">
        <v>3967</v>
      </c>
      <c r="C1917">
        <v>2389124400</v>
      </c>
      <c r="D1917">
        <v>25.46</v>
      </c>
      <c r="E1917">
        <v>0.34</v>
      </c>
      <c r="F1917">
        <v>0.34</v>
      </c>
      <c r="G1917">
        <v>26.14</v>
      </c>
    </row>
    <row r="1918" spans="1:7">
      <c r="A1918" t="s">
        <v>3968</v>
      </c>
      <c r="B1918" t="s">
        <v>3969</v>
      </c>
      <c r="C1918">
        <v>2922875456.49</v>
      </c>
      <c r="D1918">
        <v>15.38</v>
      </c>
      <c r="E1918">
        <v>18.94</v>
      </c>
      <c r="F1918">
        <v>3.25</v>
      </c>
      <c r="G1918">
        <v>37.57</v>
      </c>
    </row>
    <row r="1919" spans="1:7">
      <c r="A1919" t="s">
        <v>3970</v>
      </c>
      <c r="B1919" t="s">
        <v>3971</v>
      </c>
      <c r="C1919">
        <v>2932254458.76</v>
      </c>
      <c r="D1919">
        <v>0</v>
      </c>
      <c r="E1919">
        <v>6.77</v>
      </c>
      <c r="F1919">
        <v>32.6</v>
      </c>
      <c r="G1919">
        <v>39.37</v>
      </c>
    </row>
    <row r="1920" spans="1:7">
      <c r="A1920" t="s">
        <v>3972</v>
      </c>
      <c r="B1920" t="s">
        <v>3973</v>
      </c>
      <c r="C1920">
        <v>2176614679.75</v>
      </c>
      <c r="D1920">
        <v>7.4</v>
      </c>
      <c r="E1920">
        <v>0</v>
      </c>
      <c r="F1920">
        <v>53.9</v>
      </c>
      <c r="G1920">
        <v>61.3</v>
      </c>
    </row>
    <row r="1921" spans="1:7">
      <c r="A1921" t="s">
        <v>3974</v>
      </c>
      <c r="B1921" t="s">
        <v>3975</v>
      </c>
      <c r="C1921">
        <v>2761576549.8</v>
      </c>
      <c r="D1921">
        <v>42.9</v>
      </c>
      <c r="E1921">
        <v>0</v>
      </c>
      <c r="F1921">
        <v>1.82</v>
      </c>
      <c r="G1921">
        <v>44.72</v>
      </c>
    </row>
    <row r="1922" spans="1:7">
      <c r="A1922" t="s">
        <v>595</v>
      </c>
      <c r="B1922" t="s">
        <v>596</v>
      </c>
      <c r="C1922">
        <v>1961985043.47</v>
      </c>
      <c r="D1922">
        <v>18.62</v>
      </c>
      <c r="E1922">
        <v>22.5</v>
      </c>
      <c r="F1922">
        <v>2.47</v>
      </c>
      <c r="G1922">
        <v>43.59</v>
      </c>
    </row>
    <row r="1923" spans="1:7">
      <c r="A1923" t="s">
        <v>755</v>
      </c>
      <c r="B1923" t="s">
        <v>756</v>
      </c>
      <c r="C1923">
        <v>995880000</v>
      </c>
      <c r="D1923">
        <v>54.8919</v>
      </c>
      <c r="E1923">
        <v>0.5391</v>
      </c>
      <c r="F1923">
        <v>20.1363</v>
      </c>
      <c r="G1923">
        <v>75.5673</v>
      </c>
    </row>
    <row r="1924" spans="1:7">
      <c r="A1924" t="s">
        <v>3976</v>
      </c>
      <c r="B1924" t="s">
        <v>3977</v>
      </c>
      <c r="C1924">
        <v>2970421996.09</v>
      </c>
      <c r="D1924">
        <v>40.51</v>
      </c>
      <c r="E1924">
        <v>1.89</v>
      </c>
      <c r="F1924">
        <v>1.89</v>
      </c>
      <c r="G1924">
        <v>44.29</v>
      </c>
    </row>
    <row r="1925" spans="1:7">
      <c r="A1925" t="s">
        <v>3978</v>
      </c>
      <c r="B1925" t="s">
        <v>3979</v>
      </c>
      <c r="C1925">
        <v>2484195178.29</v>
      </c>
      <c r="D1925">
        <v>25.06</v>
      </c>
      <c r="E1925">
        <v>1.24</v>
      </c>
      <c r="F1925">
        <v>7.5</v>
      </c>
      <c r="G1925">
        <v>33.8</v>
      </c>
    </row>
    <row r="1926" spans="1:7">
      <c r="A1926" t="s">
        <v>1637</v>
      </c>
      <c r="B1926" t="s">
        <v>1638</v>
      </c>
      <c r="C1926">
        <v>2600571520</v>
      </c>
      <c r="D1926">
        <v>0</v>
      </c>
      <c r="E1926">
        <v>1.06</v>
      </c>
      <c r="F1926">
        <v>43.79</v>
      </c>
      <c r="G1926">
        <v>44.85</v>
      </c>
    </row>
    <row r="1927" spans="1:7">
      <c r="A1927" t="s">
        <v>379</v>
      </c>
      <c r="B1927" t="s">
        <v>380</v>
      </c>
      <c r="C1927">
        <v>1467578778</v>
      </c>
      <c r="D1927">
        <v>39.92</v>
      </c>
      <c r="E1927">
        <v>1.34</v>
      </c>
      <c r="F1927">
        <v>32.22</v>
      </c>
      <c r="G1927">
        <v>73.48</v>
      </c>
    </row>
    <row r="1928" spans="1:7">
      <c r="A1928" t="s">
        <v>95</v>
      </c>
      <c r="B1928" t="s">
        <v>96</v>
      </c>
      <c r="C1928">
        <v>1712385480</v>
      </c>
      <c r="D1928">
        <v>17.91</v>
      </c>
      <c r="E1928">
        <v>3.79</v>
      </c>
      <c r="F1928">
        <v>39.23</v>
      </c>
      <c r="G1928">
        <v>60.93</v>
      </c>
    </row>
    <row r="1929" spans="1:7">
      <c r="A1929" t="s">
        <v>721</v>
      </c>
      <c r="B1929" t="s">
        <v>722</v>
      </c>
      <c r="C1929">
        <v>1897837293.24</v>
      </c>
      <c r="D1929">
        <v>46.12</v>
      </c>
      <c r="E1929">
        <v>7.2</v>
      </c>
      <c r="F1929">
        <v>0</v>
      </c>
      <c r="G1929">
        <v>53.32</v>
      </c>
    </row>
    <row r="1930" spans="1:7">
      <c r="A1930" t="s">
        <v>1913</v>
      </c>
      <c r="B1930" t="s">
        <v>1914</v>
      </c>
      <c r="C1930">
        <v>2625145483.32</v>
      </c>
      <c r="D1930">
        <v>54.43</v>
      </c>
      <c r="E1930">
        <v>0</v>
      </c>
      <c r="F1930">
        <v>13.44</v>
      </c>
      <c r="G1930">
        <v>67.87</v>
      </c>
    </row>
    <row r="1931" spans="1:7">
      <c r="A1931" t="s">
        <v>1785</v>
      </c>
      <c r="B1931" t="s">
        <v>1786</v>
      </c>
      <c r="C1931">
        <v>1267477200</v>
      </c>
      <c r="D1931">
        <v>51.93</v>
      </c>
      <c r="E1931">
        <v>0</v>
      </c>
      <c r="F1931">
        <v>10.51</v>
      </c>
      <c r="G1931">
        <v>62.44</v>
      </c>
    </row>
    <row r="1932" spans="1:7">
      <c r="A1932" t="s">
        <v>3980</v>
      </c>
      <c r="B1932" t="s">
        <v>3981</v>
      </c>
      <c r="C1932">
        <v>2085380133.76</v>
      </c>
      <c r="D1932">
        <v>86.24</v>
      </c>
      <c r="E1932">
        <v>0.13</v>
      </c>
      <c r="F1932">
        <v>0.52</v>
      </c>
      <c r="G1932">
        <v>86.89</v>
      </c>
    </row>
    <row r="1933" spans="1:7">
      <c r="A1933" t="s">
        <v>3982</v>
      </c>
      <c r="B1933" t="s">
        <v>3983</v>
      </c>
      <c r="C1933">
        <v>2771732142.18</v>
      </c>
      <c r="D1933">
        <v>74.85</v>
      </c>
      <c r="E1933">
        <v>0.23</v>
      </c>
      <c r="F1933">
        <v>0</v>
      </c>
      <c r="G1933">
        <v>75.08</v>
      </c>
    </row>
    <row r="1934" spans="1:7">
      <c r="A1934" t="s">
        <v>1473</v>
      </c>
      <c r="B1934" t="s">
        <v>1474</v>
      </c>
      <c r="C1934">
        <v>2480400000</v>
      </c>
      <c r="D1934">
        <v>53.44</v>
      </c>
      <c r="E1934">
        <v>1.22</v>
      </c>
      <c r="F1934">
        <v>1.43</v>
      </c>
      <c r="G1934">
        <v>56.09</v>
      </c>
    </row>
    <row r="1935" spans="1:7">
      <c r="A1935" t="s">
        <v>1967</v>
      </c>
      <c r="B1935" t="s">
        <v>1968</v>
      </c>
      <c r="C1935">
        <v>2211346224.6</v>
      </c>
      <c r="D1935">
        <v>43.85</v>
      </c>
      <c r="E1935">
        <v>0.27</v>
      </c>
      <c r="F1935">
        <v>0.46</v>
      </c>
      <c r="G1935">
        <v>44.58</v>
      </c>
    </row>
    <row r="1936" spans="1:7">
      <c r="A1936" t="s">
        <v>3984</v>
      </c>
      <c r="B1936" t="s">
        <v>3985</v>
      </c>
      <c r="C1936">
        <v>2030794200</v>
      </c>
      <c r="D1936">
        <v>6.88</v>
      </c>
      <c r="E1936">
        <v>1.43</v>
      </c>
      <c r="F1936">
        <v>61.33</v>
      </c>
      <c r="G1936">
        <v>69.64</v>
      </c>
    </row>
    <row r="1937" spans="1:7">
      <c r="A1937" t="s">
        <v>1555</v>
      </c>
      <c r="B1937" t="s">
        <v>1556</v>
      </c>
      <c r="C1937">
        <v>2928712277.7</v>
      </c>
      <c r="D1937">
        <v>52.76</v>
      </c>
      <c r="E1937">
        <v>1.48</v>
      </c>
      <c r="F1937">
        <v>1.34</v>
      </c>
      <c r="G1937">
        <v>55.58</v>
      </c>
    </row>
    <row r="1938" spans="1:7">
      <c r="A1938" t="s">
        <v>1793</v>
      </c>
      <c r="B1938" t="s">
        <v>1794</v>
      </c>
      <c r="C1938">
        <v>1731451537.82</v>
      </c>
      <c r="D1938">
        <v>40.25</v>
      </c>
      <c r="E1938">
        <v>0</v>
      </c>
      <c r="F1938">
        <v>4.9</v>
      </c>
      <c r="G1938">
        <v>45.15</v>
      </c>
    </row>
    <row r="1939" spans="1:7">
      <c r="A1939" t="s">
        <v>3986</v>
      </c>
      <c r="B1939" t="s">
        <v>3987</v>
      </c>
      <c r="C1939">
        <v>2019600000</v>
      </c>
      <c r="D1939">
        <v>3.27</v>
      </c>
      <c r="E1939">
        <v>7.7</v>
      </c>
      <c r="F1939">
        <v>65.08</v>
      </c>
      <c r="G1939">
        <v>76.05</v>
      </c>
    </row>
    <row r="1940" spans="1:7">
      <c r="A1940" t="s">
        <v>1537</v>
      </c>
      <c r="B1940" t="s">
        <v>1538</v>
      </c>
      <c r="C1940">
        <v>1415148069.36</v>
      </c>
      <c r="D1940">
        <v>2.9</v>
      </c>
      <c r="E1940">
        <v>0.71</v>
      </c>
      <c r="F1940">
        <v>20.89</v>
      </c>
      <c r="G1940">
        <v>24.5</v>
      </c>
    </row>
    <row r="1941" spans="1:7">
      <c r="A1941" t="s">
        <v>3988</v>
      </c>
      <c r="B1941" t="s">
        <v>3989</v>
      </c>
      <c r="C1941">
        <v>2660849995.44</v>
      </c>
      <c r="D1941">
        <v>2.82</v>
      </c>
      <c r="E1941">
        <v>2.87</v>
      </c>
      <c r="F1941">
        <v>32.58</v>
      </c>
      <c r="G1941">
        <v>38.27</v>
      </c>
    </row>
    <row r="1942" spans="1:7">
      <c r="A1942" t="s">
        <v>689</v>
      </c>
      <c r="B1942" t="s">
        <v>690</v>
      </c>
      <c r="C1942">
        <v>1691847345.3</v>
      </c>
      <c r="D1942">
        <v>61.48</v>
      </c>
      <c r="E1942">
        <v>0.26</v>
      </c>
      <c r="F1942">
        <v>15.09</v>
      </c>
      <c r="G1942">
        <v>76.83</v>
      </c>
    </row>
    <row r="1943" spans="1:7">
      <c r="A1943" t="s">
        <v>1225</v>
      </c>
      <c r="B1943" t="s">
        <v>1226</v>
      </c>
      <c r="C1943">
        <v>1755392860</v>
      </c>
      <c r="D1943">
        <v>55.45</v>
      </c>
      <c r="E1943">
        <v>0</v>
      </c>
      <c r="F1943">
        <v>5.52</v>
      </c>
      <c r="G1943">
        <v>60.97</v>
      </c>
    </row>
    <row r="1944" spans="1:7">
      <c r="A1944" t="s">
        <v>837</v>
      </c>
      <c r="B1944" t="s">
        <v>838</v>
      </c>
      <c r="C1944">
        <v>1489958624</v>
      </c>
      <c r="D1944">
        <v>60.67</v>
      </c>
      <c r="E1944">
        <v>1.83</v>
      </c>
      <c r="F1944">
        <v>7.57</v>
      </c>
      <c r="G1944">
        <v>70.07</v>
      </c>
    </row>
    <row r="1945" spans="1:7">
      <c r="A1945" t="s">
        <v>3990</v>
      </c>
      <c r="B1945" t="s">
        <v>3991</v>
      </c>
      <c r="C1945">
        <v>2085694642.68</v>
      </c>
      <c r="D1945">
        <v>58.77</v>
      </c>
      <c r="E1945">
        <v>0</v>
      </c>
      <c r="F1945">
        <v>1.23</v>
      </c>
      <c r="G1945">
        <v>60</v>
      </c>
    </row>
    <row r="1946" spans="1:7">
      <c r="A1946" t="s">
        <v>1041</v>
      </c>
      <c r="B1946" t="s">
        <v>1042</v>
      </c>
      <c r="C1946">
        <v>1398017671.2</v>
      </c>
      <c r="D1946">
        <v>14.98</v>
      </c>
      <c r="E1946">
        <v>11.96</v>
      </c>
      <c r="F1946">
        <v>29.26</v>
      </c>
      <c r="G1946">
        <v>56.2</v>
      </c>
    </row>
    <row r="1947" spans="1:7">
      <c r="A1947" t="s">
        <v>1625</v>
      </c>
      <c r="B1947" t="s">
        <v>1626</v>
      </c>
      <c r="C1947">
        <v>1747200000</v>
      </c>
      <c r="D1947">
        <v>13.24</v>
      </c>
      <c r="E1947">
        <v>14.93</v>
      </c>
      <c r="F1947">
        <v>47.69</v>
      </c>
      <c r="G1947">
        <v>75.86</v>
      </c>
    </row>
    <row r="1948" spans="1:7">
      <c r="A1948" t="s">
        <v>1729</v>
      </c>
      <c r="B1948" t="s">
        <v>1730</v>
      </c>
      <c r="C1948">
        <v>2015269329.6</v>
      </c>
      <c r="D1948">
        <v>1.87</v>
      </c>
      <c r="E1948">
        <v>0</v>
      </c>
      <c r="F1948">
        <v>66.31</v>
      </c>
      <c r="G1948">
        <v>68.18</v>
      </c>
    </row>
    <row r="1949" spans="1:7">
      <c r="A1949" t="s">
        <v>3992</v>
      </c>
      <c r="B1949" t="s">
        <v>3993</v>
      </c>
      <c r="C1949">
        <v>1833874900</v>
      </c>
      <c r="D1949">
        <v>48.25</v>
      </c>
      <c r="E1949">
        <v>0</v>
      </c>
      <c r="F1949">
        <v>6.19</v>
      </c>
      <c r="G1949">
        <v>54.44</v>
      </c>
    </row>
    <row r="1950" spans="1:7">
      <c r="A1950" t="s">
        <v>1887</v>
      </c>
      <c r="B1950" t="s">
        <v>1888</v>
      </c>
      <c r="C1950">
        <v>1509456000</v>
      </c>
      <c r="D1950">
        <v>48.13</v>
      </c>
      <c r="E1950">
        <v>2</v>
      </c>
      <c r="F1950">
        <v>5.66</v>
      </c>
      <c r="G1950">
        <v>55.79</v>
      </c>
    </row>
    <row r="1951" spans="1:7">
      <c r="A1951" t="s">
        <v>3994</v>
      </c>
      <c r="B1951" t="s">
        <v>3995</v>
      </c>
      <c r="C1951">
        <v>2540031524.52</v>
      </c>
      <c r="D1951">
        <v>54.29</v>
      </c>
      <c r="E1951">
        <v>0</v>
      </c>
      <c r="F1951">
        <v>2.24</v>
      </c>
      <c r="G1951">
        <v>56.53</v>
      </c>
    </row>
    <row r="1952" spans="1:7">
      <c r="A1952" t="s">
        <v>3996</v>
      </c>
      <c r="B1952" t="s">
        <v>3997</v>
      </c>
      <c r="C1952">
        <v>2402202184.69</v>
      </c>
      <c r="D1952">
        <v>47.09</v>
      </c>
      <c r="E1952">
        <v>12.2</v>
      </c>
      <c r="F1952">
        <v>0</v>
      </c>
      <c r="G1952">
        <v>59.29</v>
      </c>
    </row>
    <row r="1953" spans="1:7">
      <c r="A1953" t="s">
        <v>3998</v>
      </c>
      <c r="B1953" t="s">
        <v>3999</v>
      </c>
      <c r="C1953">
        <v>2748000000</v>
      </c>
      <c r="D1953">
        <v>15.62</v>
      </c>
      <c r="E1953">
        <v>22.75</v>
      </c>
      <c r="F1953">
        <v>36.88</v>
      </c>
      <c r="G1953">
        <v>75.25</v>
      </c>
    </row>
    <row r="1954" spans="1:7">
      <c r="A1954" t="s">
        <v>745</v>
      </c>
      <c r="B1954" t="s">
        <v>746</v>
      </c>
      <c r="C1954">
        <v>1601950000</v>
      </c>
      <c r="D1954">
        <v>17.28</v>
      </c>
      <c r="E1954">
        <v>56.72</v>
      </c>
      <c r="F1954">
        <v>1.22</v>
      </c>
      <c r="G1954">
        <v>75.22</v>
      </c>
    </row>
    <row r="1955" spans="1:7">
      <c r="A1955" t="s">
        <v>93</v>
      </c>
      <c r="B1955" t="s">
        <v>94</v>
      </c>
      <c r="C1955">
        <v>2166843840</v>
      </c>
      <c r="D1955">
        <v>14.08</v>
      </c>
      <c r="E1955">
        <v>0</v>
      </c>
      <c r="F1955">
        <v>50.11</v>
      </c>
      <c r="G1955">
        <v>64.19</v>
      </c>
    </row>
    <row r="1956" spans="1:7">
      <c r="A1956" t="s">
        <v>4000</v>
      </c>
      <c r="B1956" t="s">
        <v>4001</v>
      </c>
      <c r="C1956">
        <v>1173122841</v>
      </c>
      <c r="D1956">
        <v>73.6</v>
      </c>
      <c r="E1956">
        <v>0</v>
      </c>
      <c r="F1956">
        <v>2.68</v>
      </c>
      <c r="G1956">
        <v>76.28</v>
      </c>
    </row>
    <row r="1957" spans="1:7">
      <c r="A1957" t="s">
        <v>4002</v>
      </c>
      <c r="B1957" t="s">
        <v>4003</v>
      </c>
      <c r="C1957">
        <v>2121031059.07</v>
      </c>
      <c r="D1957">
        <v>2.11</v>
      </c>
      <c r="E1957">
        <v>5.85</v>
      </c>
      <c r="F1957">
        <v>47.26</v>
      </c>
      <c r="G1957">
        <v>55.22</v>
      </c>
    </row>
    <row r="1958" spans="1:7">
      <c r="A1958" t="s">
        <v>4004</v>
      </c>
      <c r="B1958" t="s">
        <v>4005</v>
      </c>
      <c r="C1958">
        <v>1582853244</v>
      </c>
      <c r="D1958">
        <v>2.87</v>
      </c>
      <c r="E1958">
        <v>0</v>
      </c>
      <c r="F1958">
        <v>20.66</v>
      </c>
      <c r="G1958">
        <v>23.53</v>
      </c>
    </row>
    <row r="1959" spans="1:7">
      <c r="A1959" t="s">
        <v>2037</v>
      </c>
      <c r="B1959" t="s">
        <v>2038</v>
      </c>
      <c r="C1959">
        <v>980462023.54</v>
      </c>
      <c r="D1959">
        <v>1.8698</v>
      </c>
      <c r="E1959">
        <v>0</v>
      </c>
      <c r="F1959">
        <v>17.1956</v>
      </c>
      <c r="G1959">
        <v>19.0654</v>
      </c>
    </row>
    <row r="1960" spans="1:7">
      <c r="A1960" t="s">
        <v>4006</v>
      </c>
      <c r="B1960" t="s">
        <v>4007</v>
      </c>
      <c r="C1960">
        <v>1096614600</v>
      </c>
      <c r="D1960">
        <v>24.75</v>
      </c>
      <c r="E1960">
        <v>0</v>
      </c>
      <c r="F1960">
        <v>4.48</v>
      </c>
      <c r="G1960">
        <v>29.23</v>
      </c>
    </row>
    <row r="1961" spans="1:7">
      <c r="A1961" t="s">
        <v>4008</v>
      </c>
      <c r="B1961" t="s">
        <v>4009</v>
      </c>
      <c r="C1961">
        <v>2442166200</v>
      </c>
      <c r="D1961">
        <v>34.44</v>
      </c>
      <c r="E1961">
        <v>0</v>
      </c>
      <c r="F1961">
        <v>11.13</v>
      </c>
      <c r="G1961">
        <v>45.57</v>
      </c>
    </row>
    <row r="1962" spans="1:7">
      <c r="A1962" t="s">
        <v>253</v>
      </c>
      <c r="B1962" t="s">
        <v>254</v>
      </c>
      <c r="C1962">
        <v>1158575044.16</v>
      </c>
      <c r="D1962">
        <v>3.3389</v>
      </c>
      <c r="E1962">
        <v>5.2036</v>
      </c>
      <c r="F1962">
        <v>53.5501</v>
      </c>
      <c r="G1962">
        <v>62.0926</v>
      </c>
    </row>
    <row r="1963" spans="1:7">
      <c r="A1963" t="s">
        <v>143</v>
      </c>
      <c r="B1963" t="s">
        <v>144</v>
      </c>
      <c r="C1963">
        <v>1239700000</v>
      </c>
      <c r="D1963">
        <v>31.43</v>
      </c>
      <c r="E1963">
        <v>0</v>
      </c>
      <c r="F1963">
        <v>25.08</v>
      </c>
      <c r="G1963">
        <v>56.51</v>
      </c>
    </row>
    <row r="1964" spans="1:7">
      <c r="A1964" t="s">
        <v>929</v>
      </c>
      <c r="B1964" t="s">
        <v>930</v>
      </c>
      <c r="C1964">
        <v>766781669.88</v>
      </c>
      <c r="D1964">
        <v>6.286</v>
      </c>
      <c r="E1964">
        <v>3.2811</v>
      </c>
      <c r="F1964">
        <v>38.9405</v>
      </c>
      <c r="G1964">
        <v>48.5076</v>
      </c>
    </row>
    <row r="1965" spans="1:7">
      <c r="A1965" t="s">
        <v>987</v>
      </c>
      <c r="B1965" t="s">
        <v>988</v>
      </c>
      <c r="C1965">
        <v>1071200000</v>
      </c>
      <c r="D1965">
        <v>29.8325</v>
      </c>
      <c r="E1965">
        <v>0</v>
      </c>
      <c r="F1965">
        <v>24.4953</v>
      </c>
      <c r="G1965">
        <v>54.3278</v>
      </c>
    </row>
    <row r="1966" spans="1:7">
      <c r="A1966" t="s">
        <v>53</v>
      </c>
      <c r="B1966" t="s">
        <v>54</v>
      </c>
      <c r="C1966">
        <v>750464000</v>
      </c>
      <c r="D1966">
        <v>34.42</v>
      </c>
      <c r="E1966">
        <v>0</v>
      </c>
      <c r="F1966">
        <v>24.18</v>
      </c>
      <c r="G1966">
        <v>58.6</v>
      </c>
    </row>
    <row r="1967" spans="1:7">
      <c r="A1967" t="s">
        <v>1263</v>
      </c>
      <c r="B1967" t="s">
        <v>1264</v>
      </c>
      <c r="C1967">
        <v>1125747052.32</v>
      </c>
      <c r="D1967">
        <v>34.5995</v>
      </c>
      <c r="E1967">
        <v>0</v>
      </c>
      <c r="F1967">
        <v>19.6299</v>
      </c>
      <c r="G1967">
        <v>54.2294</v>
      </c>
    </row>
    <row r="1968" spans="1:7">
      <c r="A1968" t="s">
        <v>4010</v>
      </c>
      <c r="B1968" t="s">
        <v>4011</v>
      </c>
      <c r="C1968">
        <v>1657005900</v>
      </c>
      <c r="D1968">
        <v>9.09</v>
      </c>
      <c r="E1968">
        <v>0</v>
      </c>
      <c r="F1968">
        <v>50.17</v>
      </c>
      <c r="G1968">
        <v>59.26</v>
      </c>
    </row>
    <row r="1969" spans="1:7">
      <c r="A1969" t="s">
        <v>647</v>
      </c>
      <c r="B1969" t="s">
        <v>648</v>
      </c>
      <c r="C1969">
        <v>613644169.56</v>
      </c>
      <c r="D1969">
        <v>0</v>
      </c>
      <c r="E1969">
        <v>0</v>
      </c>
      <c r="F1969">
        <v>51.03</v>
      </c>
      <c r="G1969">
        <v>51.03</v>
      </c>
    </row>
    <row r="1970" spans="1:7">
      <c r="A1970" t="s">
        <v>4012</v>
      </c>
      <c r="B1970" t="s">
        <v>4013</v>
      </c>
      <c r="C1970">
        <v>2274154819.84</v>
      </c>
      <c r="D1970">
        <v>0</v>
      </c>
      <c r="E1970">
        <v>0</v>
      </c>
      <c r="F1970">
        <v>36.5</v>
      </c>
      <c r="G1970">
        <v>36.5</v>
      </c>
    </row>
    <row r="1971" spans="1:7">
      <c r="A1971" t="s">
        <v>2033</v>
      </c>
      <c r="B1971" t="s">
        <v>2034</v>
      </c>
      <c r="C1971">
        <v>1793537370.9</v>
      </c>
      <c r="D1971">
        <v>48.74</v>
      </c>
      <c r="E1971">
        <v>0</v>
      </c>
      <c r="F1971">
        <v>4.22</v>
      </c>
      <c r="G1971">
        <v>52.96</v>
      </c>
    </row>
    <row r="1972" spans="1:7">
      <c r="A1972" t="s">
        <v>323</v>
      </c>
      <c r="B1972" t="s">
        <v>324</v>
      </c>
      <c r="C1972">
        <v>776373000</v>
      </c>
      <c r="D1972">
        <v>28.98</v>
      </c>
      <c r="E1972">
        <v>6.02</v>
      </c>
      <c r="F1972">
        <v>21.4</v>
      </c>
      <c r="G1972">
        <v>56.4</v>
      </c>
    </row>
    <row r="1973" spans="4:7">
      <c r="D1973">
        <v>0</v>
      </c>
      <c r="E1973">
        <v>0</v>
      </c>
      <c r="F1973">
        <v>0</v>
      </c>
      <c r="G1973">
        <v>0</v>
      </c>
    </row>
    <row r="1974" spans="1:7">
      <c r="A1974" t="s">
        <v>2057</v>
      </c>
      <c r="D1974">
        <v>0</v>
      </c>
      <c r="E1974">
        <v>0</v>
      </c>
      <c r="F1974">
        <v>0</v>
      </c>
      <c r="G1974">
        <v>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996"/>
  <sheetViews>
    <sheetView topLeftCell="K1" workbookViewId="0">
      <selection activeCell="J3" sqref="J3"/>
    </sheetView>
  </sheetViews>
  <sheetFormatPr defaultColWidth="9" defaultRowHeight="14"/>
  <cols>
    <col min="1" max="1" width="16.2727272727273" customWidth="1"/>
    <col min="2" max="4" width="21" customWidth="1"/>
    <col min="5" max="6" width="21" customWidth="1" outlineLevel="1"/>
    <col min="7" max="7" width="17" customWidth="1"/>
    <col min="8" max="9" width="21" customWidth="1" outlineLevel="1"/>
    <col min="10" max="10" width="17" customWidth="1"/>
    <col min="11" max="12" width="23.3636363636364" customWidth="1" outlineLevel="1"/>
    <col min="13" max="13" width="19.3636363636364" customWidth="1"/>
    <col min="14" max="15" width="30.3636363636364" hidden="1" customWidth="1" outlineLevel="1"/>
    <col min="16" max="16" width="26.3636363636364" customWidth="1" collapsed="1"/>
    <col min="18" max="19" width="15.1818181818182" customWidth="1"/>
    <col min="20" max="20" width="14.6363636363636" customWidth="1"/>
    <col min="21" max="22" width="15.1818181818182" customWidth="1"/>
    <col min="23" max="23" width="14.6363636363636" customWidth="1"/>
    <col min="24" max="25" width="17.3636363636364" customWidth="1"/>
    <col min="26" max="26" width="17" customWidth="1"/>
  </cols>
  <sheetData>
    <row r="1" ht="14.75" spans="1:26">
      <c r="A1" s="1" t="s">
        <v>0</v>
      </c>
      <c r="B1" s="1" t="s">
        <v>1</v>
      </c>
      <c r="C1" s="2" t="s">
        <v>4014</v>
      </c>
      <c r="D1" s="2" t="s">
        <v>4015</v>
      </c>
      <c r="E1" s="1" t="s">
        <v>4016</v>
      </c>
      <c r="F1" s="1" t="s">
        <v>4017</v>
      </c>
      <c r="G1" s="3" t="s">
        <v>4018</v>
      </c>
      <c r="H1" s="4" t="s">
        <v>4019</v>
      </c>
      <c r="I1" s="4" t="s">
        <v>4020</v>
      </c>
      <c r="J1" s="3" t="s">
        <v>4021</v>
      </c>
      <c r="K1" s="4" t="s">
        <v>4022</v>
      </c>
      <c r="L1" s="4" t="s">
        <v>4023</v>
      </c>
      <c r="M1" s="3" t="s">
        <v>4024</v>
      </c>
      <c r="N1" s="4" t="s">
        <v>4025</v>
      </c>
      <c r="O1" s="4" t="s">
        <v>4026</v>
      </c>
      <c r="P1" s="3" t="s">
        <v>4027</v>
      </c>
      <c r="R1" s="6" t="s">
        <v>4028</v>
      </c>
      <c r="S1" s="7" t="s">
        <v>4029</v>
      </c>
      <c r="T1" s="8" t="s">
        <v>4030</v>
      </c>
      <c r="U1" s="7" t="s">
        <v>4031</v>
      </c>
      <c r="V1" s="7" t="s">
        <v>4032</v>
      </c>
      <c r="W1" s="8" t="s">
        <v>4033</v>
      </c>
      <c r="X1" s="7" t="s">
        <v>4034</v>
      </c>
      <c r="Y1" s="7" t="s">
        <v>4035</v>
      </c>
      <c r="Z1" s="10" t="s">
        <v>4036</v>
      </c>
    </row>
    <row r="2" spans="1:26">
      <c r="A2" t="s">
        <v>985</v>
      </c>
      <c r="B2" t="s">
        <v>986</v>
      </c>
      <c r="C2">
        <v>1303680000</v>
      </c>
      <c r="D2">
        <v>1871520000</v>
      </c>
      <c r="E2">
        <v>0</v>
      </c>
      <c r="F2">
        <v>0</v>
      </c>
      <c r="G2">
        <v>0</v>
      </c>
      <c r="H2">
        <v>0</v>
      </c>
      <c r="I2">
        <v>4.1926</v>
      </c>
      <c r="J2">
        <v>4.1926</v>
      </c>
      <c r="K2">
        <v>45.91</v>
      </c>
      <c r="L2">
        <v>17.9098</v>
      </c>
      <c r="M2">
        <v>-28.0002</v>
      </c>
      <c r="N2">
        <v>45.91</v>
      </c>
      <c r="O2">
        <v>22.1025</v>
      </c>
      <c r="P2">
        <v>-23.8075</v>
      </c>
      <c r="R2" s="9">
        <f>C2*E2/100</f>
        <v>0</v>
      </c>
      <c r="S2">
        <f>D2*F2/100</f>
        <v>0</v>
      </c>
      <c r="T2">
        <f>R2-S2</f>
        <v>0</v>
      </c>
      <c r="U2">
        <f>C2*H2/100</f>
        <v>0</v>
      </c>
      <c r="V2">
        <f>D2*I2/100</f>
        <v>78465347.52</v>
      </c>
      <c r="W2">
        <f>U2-V2</f>
        <v>-78465347.52</v>
      </c>
      <c r="X2">
        <f>C2*K2/100</f>
        <v>598519488</v>
      </c>
      <c r="Y2">
        <f>D2*L2/100</f>
        <v>335185488.96</v>
      </c>
      <c r="Z2" s="11">
        <f>X2-Y2</f>
        <v>263333999.04</v>
      </c>
    </row>
    <row r="3" spans="1:26">
      <c r="A3" t="s">
        <v>1281</v>
      </c>
      <c r="B3" t="s">
        <v>1282</v>
      </c>
      <c r="C3">
        <v>2452823240</v>
      </c>
      <c r="D3">
        <v>2687214650</v>
      </c>
      <c r="E3">
        <v>4.85</v>
      </c>
      <c r="F3">
        <v>5.6947</v>
      </c>
      <c r="G3">
        <v>0.8447</v>
      </c>
      <c r="H3">
        <v>7.19</v>
      </c>
      <c r="I3">
        <v>2.9866</v>
      </c>
      <c r="J3">
        <v>-4.2034</v>
      </c>
      <c r="K3">
        <v>52.46</v>
      </c>
      <c r="L3">
        <v>53.0449</v>
      </c>
      <c r="M3">
        <v>0.584899999999998</v>
      </c>
      <c r="N3">
        <v>64.5</v>
      </c>
      <c r="O3">
        <v>61.7262</v>
      </c>
      <c r="P3">
        <v>-2.7738</v>
      </c>
      <c r="R3" s="9">
        <f t="shared" ref="R3:R66" si="0">C3*E3/100</f>
        <v>118961927.14</v>
      </c>
      <c r="S3">
        <f t="shared" ref="S3:S66" si="1">D3*F3/100</f>
        <v>153028812.67355</v>
      </c>
      <c r="T3">
        <f t="shared" ref="T3:T12" si="2">R3-S3</f>
        <v>-34066885.53355</v>
      </c>
      <c r="U3">
        <f t="shared" ref="U3:U66" si="3">C3*H3/100</f>
        <v>176357990.956</v>
      </c>
      <c r="V3">
        <f t="shared" ref="V3:V66" si="4">D3*I3/100</f>
        <v>80256352.7369</v>
      </c>
      <c r="W3">
        <f t="shared" ref="W3:W12" si="5">U3-V3</f>
        <v>96101638.2191</v>
      </c>
      <c r="X3">
        <f t="shared" ref="X3:X66" si="6">C3*K3/100</f>
        <v>1286751071.704</v>
      </c>
      <c r="Y3">
        <f t="shared" ref="Y3:Y66" si="7">D3*L3/100</f>
        <v>1425430323.87785</v>
      </c>
      <c r="Z3" s="11">
        <f t="shared" ref="Z3:Z12" si="8">X3-Y3</f>
        <v>-138679252.17385</v>
      </c>
    </row>
    <row r="4" spans="1:26">
      <c r="A4" t="s">
        <v>135</v>
      </c>
      <c r="B4" t="s">
        <v>136</v>
      </c>
      <c r="C4">
        <v>1864466662.5</v>
      </c>
      <c r="D4">
        <v>2435124510</v>
      </c>
      <c r="E4">
        <v>40.4658</v>
      </c>
      <c r="F4">
        <v>19.3707</v>
      </c>
      <c r="G4">
        <v>-21.0951</v>
      </c>
      <c r="H4">
        <v>7.6817</v>
      </c>
      <c r="I4">
        <v>8.3005</v>
      </c>
      <c r="J4">
        <v>0.618799999999999</v>
      </c>
      <c r="K4">
        <v>27.1919</v>
      </c>
      <c r="L4">
        <v>31.881</v>
      </c>
      <c r="M4">
        <v>4.6891</v>
      </c>
      <c r="N4">
        <v>75.3394</v>
      </c>
      <c r="O4">
        <v>59.5522</v>
      </c>
      <c r="P4">
        <v>-15.7872</v>
      </c>
      <c r="R4" s="9">
        <f t="shared" si="0"/>
        <v>754471350.713925</v>
      </c>
      <c r="S4">
        <f t="shared" si="1"/>
        <v>471700663.45857</v>
      </c>
      <c r="T4">
        <f t="shared" si="2"/>
        <v>282770687.255355</v>
      </c>
      <c r="U4">
        <f t="shared" si="3"/>
        <v>143222735.613263</v>
      </c>
      <c r="V4">
        <f t="shared" si="4"/>
        <v>202127509.95255</v>
      </c>
      <c r="W4">
        <f t="shared" si="5"/>
        <v>-58904774.3392875</v>
      </c>
      <c r="X4">
        <f t="shared" si="6"/>
        <v>506983910.400338</v>
      </c>
      <c r="Y4">
        <f t="shared" si="7"/>
        <v>776342045.0331</v>
      </c>
      <c r="Z4" s="11">
        <f t="shared" si="8"/>
        <v>-269358134.632762</v>
      </c>
    </row>
    <row r="5" spans="1:26">
      <c r="A5" t="s">
        <v>1373</v>
      </c>
      <c r="B5" t="s">
        <v>1374</v>
      </c>
      <c r="C5">
        <v>2383861808.16</v>
      </c>
      <c r="D5">
        <v>2616937405.74</v>
      </c>
      <c r="E5">
        <v>46.03</v>
      </c>
      <c r="F5">
        <v>45.097</v>
      </c>
      <c r="G5">
        <v>-0.933</v>
      </c>
      <c r="H5">
        <v>0</v>
      </c>
      <c r="I5">
        <v>0.7565</v>
      </c>
      <c r="J5">
        <v>0.7565</v>
      </c>
      <c r="K5">
        <v>17.73</v>
      </c>
      <c r="L5">
        <v>17.5051</v>
      </c>
      <c r="M5">
        <v>-0.224900000000002</v>
      </c>
      <c r="N5">
        <v>63.76</v>
      </c>
      <c r="O5">
        <v>63.3587</v>
      </c>
      <c r="P5">
        <v>-0.401299999999999</v>
      </c>
      <c r="R5" s="9">
        <f t="shared" si="0"/>
        <v>1097291590.29605</v>
      </c>
      <c r="S5">
        <f t="shared" si="1"/>
        <v>1180160261.86657</v>
      </c>
      <c r="T5">
        <f t="shared" si="2"/>
        <v>-82868671.5705197</v>
      </c>
      <c r="U5">
        <f t="shared" si="3"/>
        <v>0</v>
      </c>
      <c r="V5">
        <f t="shared" si="4"/>
        <v>19797131.4744231</v>
      </c>
      <c r="W5">
        <f t="shared" si="5"/>
        <v>-19797131.4744231</v>
      </c>
      <c r="X5">
        <f t="shared" si="6"/>
        <v>422658698.586768</v>
      </c>
      <c r="Y5">
        <f t="shared" si="7"/>
        <v>458097509.812193</v>
      </c>
      <c r="Z5" s="11">
        <f t="shared" si="8"/>
        <v>-35438811.2254247</v>
      </c>
    </row>
    <row r="6" spans="1:26">
      <c r="A6" t="s">
        <v>1327</v>
      </c>
      <c r="B6" t="s">
        <v>1328</v>
      </c>
      <c r="C6">
        <v>699384911.54</v>
      </c>
      <c r="D6">
        <v>2622797907.45</v>
      </c>
      <c r="E6">
        <v>0.74</v>
      </c>
      <c r="F6">
        <v>0.9351</v>
      </c>
      <c r="G6">
        <v>0.1951</v>
      </c>
      <c r="H6">
        <v>0</v>
      </c>
      <c r="I6">
        <v>0</v>
      </c>
      <c r="J6">
        <v>0</v>
      </c>
      <c r="K6">
        <v>37.68</v>
      </c>
      <c r="L6">
        <v>11.0404</v>
      </c>
      <c r="M6">
        <v>-26.6396</v>
      </c>
      <c r="N6">
        <v>38.42</v>
      </c>
      <c r="O6">
        <v>11.9755</v>
      </c>
      <c r="P6">
        <v>-26.4445</v>
      </c>
      <c r="R6" s="9">
        <f t="shared" si="0"/>
        <v>5175448.345396</v>
      </c>
      <c r="S6">
        <f t="shared" si="1"/>
        <v>24525783.2325649</v>
      </c>
      <c r="T6">
        <f t="shared" si="2"/>
        <v>-19350334.8871689</v>
      </c>
      <c r="U6">
        <f t="shared" si="3"/>
        <v>0</v>
      </c>
      <c r="V6">
        <f t="shared" si="4"/>
        <v>0</v>
      </c>
      <c r="W6">
        <f t="shared" si="5"/>
        <v>0</v>
      </c>
      <c r="X6">
        <f t="shared" si="6"/>
        <v>263528234.668272</v>
      </c>
      <c r="Y6">
        <f t="shared" si="7"/>
        <v>289567380.17411</v>
      </c>
      <c r="Z6" s="11">
        <f t="shared" si="8"/>
        <v>-26039145.5058378</v>
      </c>
    </row>
    <row r="7" spans="1:26">
      <c r="A7" t="s">
        <v>317</v>
      </c>
      <c r="B7" t="s">
        <v>318</v>
      </c>
      <c r="C7">
        <v>2142277938.08</v>
      </c>
      <c r="D7">
        <v>2954193277.92</v>
      </c>
      <c r="E7">
        <v>21.22</v>
      </c>
      <c r="F7">
        <v>22.0038</v>
      </c>
      <c r="G7">
        <v>0.783799999999999</v>
      </c>
      <c r="H7">
        <v>4.45</v>
      </c>
      <c r="I7">
        <v>3.9634</v>
      </c>
      <c r="J7">
        <v>-0.4866</v>
      </c>
      <c r="K7">
        <v>47.46</v>
      </c>
      <c r="L7">
        <v>47.7465</v>
      </c>
      <c r="M7">
        <v>0.286499999999997</v>
      </c>
      <c r="N7">
        <v>73.13</v>
      </c>
      <c r="O7">
        <v>73.7136</v>
      </c>
      <c r="P7">
        <v>0.583600000000004</v>
      </c>
      <c r="R7" s="9">
        <f t="shared" si="0"/>
        <v>454591378.460576</v>
      </c>
      <c r="S7">
        <f t="shared" si="1"/>
        <v>650034780.486961</v>
      </c>
      <c r="T7">
        <f t="shared" si="2"/>
        <v>-195443402.026385</v>
      </c>
      <c r="U7">
        <f t="shared" si="3"/>
        <v>95331368.24456</v>
      </c>
      <c r="V7">
        <f t="shared" si="4"/>
        <v>117086496.377081</v>
      </c>
      <c r="W7">
        <f t="shared" si="5"/>
        <v>-21755128.1325213</v>
      </c>
      <c r="X7">
        <f t="shared" si="6"/>
        <v>1016725109.41277</v>
      </c>
      <c r="Y7">
        <f t="shared" si="7"/>
        <v>1410523893.44207</v>
      </c>
      <c r="Z7" s="11">
        <f t="shared" si="8"/>
        <v>-393798784.029305</v>
      </c>
    </row>
    <row r="8" spans="1:26">
      <c r="A8" t="s">
        <v>243</v>
      </c>
      <c r="B8" t="s">
        <v>244</v>
      </c>
      <c r="C8">
        <v>2528064000</v>
      </c>
      <c r="D8">
        <v>2922304000</v>
      </c>
      <c r="E8">
        <v>10.07</v>
      </c>
      <c r="F8">
        <v>8.868</v>
      </c>
      <c r="G8">
        <v>-1.202</v>
      </c>
      <c r="H8">
        <v>0</v>
      </c>
      <c r="I8">
        <v>0.9777</v>
      </c>
      <c r="J8">
        <v>0.9777</v>
      </c>
      <c r="K8">
        <v>63.56</v>
      </c>
      <c r="L8">
        <v>27.0688</v>
      </c>
      <c r="M8">
        <v>-36.4912</v>
      </c>
      <c r="N8">
        <v>73.63</v>
      </c>
      <c r="O8">
        <v>36.9144</v>
      </c>
      <c r="P8">
        <v>-36.7156</v>
      </c>
      <c r="R8" s="9">
        <f t="shared" si="0"/>
        <v>254576044.8</v>
      </c>
      <c r="S8">
        <f t="shared" si="1"/>
        <v>259149918.72</v>
      </c>
      <c r="T8">
        <f t="shared" si="2"/>
        <v>-4573873.91999999</v>
      </c>
      <c r="U8">
        <f t="shared" si="3"/>
        <v>0</v>
      </c>
      <c r="V8">
        <f t="shared" si="4"/>
        <v>28571366.208</v>
      </c>
      <c r="W8">
        <f t="shared" si="5"/>
        <v>-28571366.208</v>
      </c>
      <c r="X8">
        <f t="shared" si="6"/>
        <v>1606837478.4</v>
      </c>
      <c r="Y8">
        <f t="shared" si="7"/>
        <v>791032625.152</v>
      </c>
      <c r="Z8" s="11">
        <f t="shared" si="8"/>
        <v>815804853.248</v>
      </c>
    </row>
    <row r="9" spans="1:26">
      <c r="A9" t="s">
        <v>749</v>
      </c>
      <c r="B9" t="s">
        <v>750</v>
      </c>
      <c r="C9">
        <v>419466600</v>
      </c>
      <c r="D9">
        <v>1231767000</v>
      </c>
      <c r="E9">
        <v>51.0918</v>
      </c>
      <c r="F9">
        <v>26.7269</v>
      </c>
      <c r="G9">
        <v>-24.3649</v>
      </c>
      <c r="H9">
        <v>4.7069</v>
      </c>
      <c r="I9">
        <v>1.9603</v>
      </c>
      <c r="J9">
        <v>-2.7466</v>
      </c>
      <c r="K9">
        <v>4.7376</v>
      </c>
      <c r="L9">
        <v>6.1945</v>
      </c>
      <c r="M9">
        <v>1.4569</v>
      </c>
      <c r="N9">
        <v>60.5363</v>
      </c>
      <c r="O9">
        <v>34.8817</v>
      </c>
      <c r="P9">
        <v>-25.6546</v>
      </c>
      <c r="R9" s="9">
        <f t="shared" si="0"/>
        <v>214313036.3388</v>
      </c>
      <c r="S9">
        <f t="shared" si="1"/>
        <v>329213134.323</v>
      </c>
      <c r="T9">
        <f t="shared" si="2"/>
        <v>-114900097.9842</v>
      </c>
      <c r="U9">
        <f t="shared" si="3"/>
        <v>19743873.3954</v>
      </c>
      <c r="V9">
        <f t="shared" si="4"/>
        <v>24146328.501</v>
      </c>
      <c r="W9">
        <f t="shared" si="5"/>
        <v>-4402455.1056</v>
      </c>
      <c r="X9">
        <f t="shared" si="6"/>
        <v>19872649.6416</v>
      </c>
      <c r="Y9">
        <f t="shared" si="7"/>
        <v>76301806.815</v>
      </c>
      <c r="Z9" s="11">
        <f t="shared" si="8"/>
        <v>-56429157.1734</v>
      </c>
    </row>
    <row r="10" spans="1:26">
      <c r="A10" t="s">
        <v>1691</v>
      </c>
      <c r="B10" t="s">
        <v>1692</v>
      </c>
      <c r="C10">
        <v>1410400000</v>
      </c>
      <c r="D10">
        <v>2507200000</v>
      </c>
      <c r="E10">
        <v>27.28</v>
      </c>
      <c r="F10">
        <v>26.5614</v>
      </c>
      <c r="G10">
        <v>-0.718600000000002</v>
      </c>
      <c r="H10">
        <v>0.26</v>
      </c>
      <c r="I10">
        <v>0</v>
      </c>
      <c r="J10">
        <v>-0.26</v>
      </c>
      <c r="K10">
        <v>40.62</v>
      </c>
      <c r="L10">
        <v>22.0161</v>
      </c>
      <c r="M10">
        <v>-18.6039</v>
      </c>
      <c r="N10">
        <v>68.16</v>
      </c>
      <c r="O10">
        <v>48.5775</v>
      </c>
      <c r="P10">
        <v>-19.5825</v>
      </c>
      <c r="R10" s="9">
        <f t="shared" si="0"/>
        <v>384757120</v>
      </c>
      <c r="S10">
        <f t="shared" si="1"/>
        <v>665947420.8</v>
      </c>
      <c r="T10">
        <f t="shared" si="2"/>
        <v>-281190300.8</v>
      </c>
      <c r="U10">
        <f t="shared" si="3"/>
        <v>3667040</v>
      </c>
      <c r="V10">
        <f t="shared" si="4"/>
        <v>0</v>
      </c>
      <c r="W10">
        <f t="shared" si="5"/>
        <v>3667040</v>
      </c>
      <c r="X10">
        <f t="shared" si="6"/>
        <v>572904480</v>
      </c>
      <c r="Y10">
        <f t="shared" si="7"/>
        <v>551987659.2</v>
      </c>
      <c r="Z10" s="11">
        <f t="shared" si="8"/>
        <v>20916820.8</v>
      </c>
    </row>
    <row r="11" spans="1:26">
      <c r="A11" t="s">
        <v>493</v>
      </c>
      <c r="B11" t="s">
        <v>494</v>
      </c>
      <c r="C11">
        <v>1966987482.24</v>
      </c>
      <c r="D11">
        <v>2893467093.44</v>
      </c>
      <c r="E11">
        <v>33.98</v>
      </c>
      <c r="F11">
        <v>22.8285</v>
      </c>
      <c r="G11">
        <v>-11.1515</v>
      </c>
      <c r="H11">
        <v>0</v>
      </c>
      <c r="I11">
        <v>0</v>
      </c>
      <c r="J11">
        <v>0</v>
      </c>
      <c r="K11">
        <v>4.53</v>
      </c>
      <c r="L11">
        <v>1.7875</v>
      </c>
      <c r="M11">
        <v>-2.7425</v>
      </c>
      <c r="N11">
        <v>38.51</v>
      </c>
      <c r="O11">
        <v>24.6161</v>
      </c>
      <c r="P11">
        <v>-13.8939</v>
      </c>
      <c r="R11" s="9">
        <f t="shared" si="0"/>
        <v>668382346.465152</v>
      </c>
      <c r="S11">
        <f t="shared" si="1"/>
        <v>660535135.42595</v>
      </c>
      <c r="T11">
        <f t="shared" si="2"/>
        <v>7847211.03920162</v>
      </c>
      <c r="U11">
        <f t="shared" si="3"/>
        <v>0</v>
      </c>
      <c r="V11">
        <f t="shared" si="4"/>
        <v>0</v>
      </c>
      <c r="W11">
        <f t="shared" si="5"/>
        <v>0</v>
      </c>
      <c r="X11">
        <f t="shared" si="6"/>
        <v>89104532.945472</v>
      </c>
      <c r="Y11">
        <f t="shared" si="7"/>
        <v>51720724.29524</v>
      </c>
      <c r="Z11" s="11">
        <f t="shared" si="8"/>
        <v>37383808.650232</v>
      </c>
    </row>
    <row r="12" spans="1:26">
      <c r="A12" t="s">
        <v>1239</v>
      </c>
      <c r="B12" t="s">
        <v>1240</v>
      </c>
      <c r="C12">
        <v>1557600000</v>
      </c>
      <c r="D12">
        <v>2196480000</v>
      </c>
      <c r="E12">
        <v>9.03</v>
      </c>
      <c r="F12">
        <v>13.4757</v>
      </c>
      <c r="G12">
        <v>4.4457</v>
      </c>
      <c r="H12">
        <v>0</v>
      </c>
      <c r="I12">
        <v>0</v>
      </c>
      <c r="J12">
        <v>0</v>
      </c>
      <c r="K12">
        <v>57.97</v>
      </c>
      <c r="L12">
        <v>29.1559</v>
      </c>
      <c r="M12">
        <v>-28.8141</v>
      </c>
      <c r="N12">
        <v>67</v>
      </c>
      <c r="O12">
        <v>42.6315</v>
      </c>
      <c r="P12">
        <v>-24.3685</v>
      </c>
      <c r="R12" s="9">
        <f t="shared" si="0"/>
        <v>140651280</v>
      </c>
      <c r="S12">
        <f t="shared" si="1"/>
        <v>295991055.36</v>
      </c>
      <c r="T12">
        <f t="shared" si="2"/>
        <v>-155339775.36</v>
      </c>
      <c r="U12">
        <f t="shared" si="3"/>
        <v>0</v>
      </c>
      <c r="V12">
        <f t="shared" si="4"/>
        <v>0</v>
      </c>
      <c r="W12">
        <f t="shared" si="5"/>
        <v>0</v>
      </c>
      <c r="X12">
        <f t="shared" si="6"/>
        <v>902940720</v>
      </c>
      <c r="Y12">
        <f t="shared" si="7"/>
        <v>640403512.32</v>
      </c>
      <c r="Z12" s="11">
        <f t="shared" si="8"/>
        <v>262537207.68</v>
      </c>
    </row>
    <row r="13" spans="1:26">
      <c r="A13" t="s">
        <v>1823</v>
      </c>
      <c r="B13" t="s">
        <v>1824</v>
      </c>
      <c r="C13">
        <v>1863000000</v>
      </c>
      <c r="D13">
        <v>2393550000</v>
      </c>
      <c r="E13">
        <v>45.78</v>
      </c>
      <c r="F13">
        <v>43.5883</v>
      </c>
      <c r="G13">
        <v>-2.1917</v>
      </c>
      <c r="H13">
        <v>1.11</v>
      </c>
      <c r="I13">
        <v>0.4999</v>
      </c>
      <c r="J13">
        <v>-0.6101</v>
      </c>
      <c r="K13">
        <v>1.48</v>
      </c>
      <c r="L13">
        <v>2.9439</v>
      </c>
      <c r="M13">
        <v>1.4639</v>
      </c>
      <c r="N13">
        <v>48.37</v>
      </c>
      <c r="O13">
        <v>47.0321</v>
      </c>
      <c r="P13">
        <v>-1.3379</v>
      </c>
      <c r="R13" s="9">
        <f t="shared" si="0"/>
        <v>852881400</v>
      </c>
      <c r="S13">
        <f t="shared" si="1"/>
        <v>1043307754.65</v>
      </c>
      <c r="T13">
        <f t="shared" ref="T13:T76" si="9">R13-S13</f>
        <v>-190426354.65</v>
      </c>
      <c r="U13">
        <f t="shared" si="3"/>
        <v>20679300</v>
      </c>
      <c r="V13">
        <f t="shared" si="4"/>
        <v>11965356.45</v>
      </c>
      <c r="W13">
        <f t="shared" ref="W13:W76" si="10">U13-V13</f>
        <v>8713943.55</v>
      </c>
      <c r="X13">
        <f t="shared" si="6"/>
        <v>27572400</v>
      </c>
      <c r="Y13">
        <f t="shared" si="7"/>
        <v>70463718.45</v>
      </c>
      <c r="Z13" s="11">
        <f t="shared" ref="Z13:Z76" si="11">X13-Y13</f>
        <v>-42891318.45</v>
      </c>
    </row>
    <row r="14" spans="1:26">
      <c r="A14" t="s">
        <v>1477</v>
      </c>
      <c r="B14" t="s">
        <v>1478</v>
      </c>
      <c r="C14">
        <v>1090584000</v>
      </c>
      <c r="D14">
        <v>1803384000</v>
      </c>
      <c r="E14">
        <v>17.66</v>
      </c>
      <c r="F14">
        <v>7.9807</v>
      </c>
      <c r="G14">
        <v>-9.6793</v>
      </c>
      <c r="H14">
        <v>0</v>
      </c>
      <c r="I14">
        <v>0.3911</v>
      </c>
      <c r="J14">
        <v>0.3911</v>
      </c>
      <c r="K14">
        <v>1.38</v>
      </c>
      <c r="L14">
        <v>3.0765</v>
      </c>
      <c r="M14">
        <v>1.6965</v>
      </c>
      <c r="N14">
        <v>19.04</v>
      </c>
      <c r="O14">
        <v>11.4482</v>
      </c>
      <c r="P14">
        <v>-7.5918</v>
      </c>
      <c r="R14" s="9">
        <f t="shared" si="0"/>
        <v>192597134.4</v>
      </c>
      <c r="S14">
        <f t="shared" si="1"/>
        <v>143922666.888</v>
      </c>
      <c r="T14">
        <f t="shared" si="9"/>
        <v>48674467.512</v>
      </c>
      <c r="U14">
        <f t="shared" si="3"/>
        <v>0</v>
      </c>
      <c r="V14">
        <f t="shared" si="4"/>
        <v>7053034.824</v>
      </c>
      <c r="W14">
        <f t="shared" si="10"/>
        <v>-7053034.824</v>
      </c>
      <c r="X14">
        <f t="shared" si="6"/>
        <v>15050059.2</v>
      </c>
      <c r="Y14">
        <f t="shared" si="7"/>
        <v>55481108.76</v>
      </c>
      <c r="Z14" s="11">
        <f t="shared" si="11"/>
        <v>-40431049.56</v>
      </c>
    </row>
    <row r="15" spans="1:26">
      <c r="A15" t="s">
        <v>767</v>
      </c>
      <c r="B15" t="s">
        <v>768</v>
      </c>
      <c r="C15">
        <v>700096948.65</v>
      </c>
      <c r="D15">
        <v>1429478998.42</v>
      </c>
      <c r="E15">
        <v>30.1821</v>
      </c>
      <c r="F15">
        <v>8.6195</v>
      </c>
      <c r="G15">
        <v>-21.5626</v>
      </c>
      <c r="H15">
        <v>0</v>
      </c>
      <c r="I15">
        <v>0</v>
      </c>
      <c r="J15">
        <v>0</v>
      </c>
      <c r="K15">
        <v>28.1306</v>
      </c>
      <c r="L15">
        <v>23.5168</v>
      </c>
      <c r="M15">
        <v>-4.6138</v>
      </c>
      <c r="N15">
        <v>58.3127</v>
      </c>
      <c r="O15">
        <v>32.1363</v>
      </c>
      <c r="P15">
        <v>-26.1764</v>
      </c>
      <c r="R15" s="9">
        <f t="shared" si="0"/>
        <v>211303961.138492</v>
      </c>
      <c r="S15">
        <f t="shared" si="1"/>
        <v>123213942.268812</v>
      </c>
      <c r="T15">
        <f t="shared" si="9"/>
        <v>88090018.8696797</v>
      </c>
      <c r="U15">
        <f t="shared" si="3"/>
        <v>0</v>
      </c>
      <c r="V15">
        <f t="shared" si="4"/>
        <v>0</v>
      </c>
      <c r="W15">
        <f t="shared" si="10"/>
        <v>0</v>
      </c>
      <c r="X15">
        <f t="shared" si="6"/>
        <v>196941472.236937</v>
      </c>
      <c r="Y15">
        <f t="shared" si="7"/>
        <v>336167717.100435</v>
      </c>
      <c r="Z15" s="11">
        <f t="shared" si="11"/>
        <v>-139226244.863498</v>
      </c>
    </row>
    <row r="16" spans="1:26">
      <c r="A16" t="s">
        <v>1605</v>
      </c>
      <c r="B16" t="s">
        <v>1606</v>
      </c>
      <c r="C16">
        <v>748156500</v>
      </c>
      <c r="D16">
        <v>2140153500</v>
      </c>
      <c r="E16">
        <v>1.63</v>
      </c>
      <c r="F16">
        <v>1.0939</v>
      </c>
      <c r="G16">
        <v>-0.5361</v>
      </c>
      <c r="H16">
        <v>0</v>
      </c>
      <c r="I16">
        <v>0</v>
      </c>
      <c r="J16">
        <v>0</v>
      </c>
      <c r="K16">
        <v>79.7</v>
      </c>
      <c r="L16">
        <v>54.7178</v>
      </c>
      <c r="M16">
        <v>-24.9822</v>
      </c>
      <c r="N16">
        <v>81.33</v>
      </c>
      <c r="O16">
        <v>55.8117</v>
      </c>
      <c r="P16">
        <v>-25.5183</v>
      </c>
      <c r="R16" s="9">
        <f t="shared" si="0"/>
        <v>12194950.95</v>
      </c>
      <c r="S16">
        <f t="shared" si="1"/>
        <v>23411139.1365</v>
      </c>
      <c r="T16">
        <f t="shared" si="9"/>
        <v>-11216188.1865</v>
      </c>
      <c r="U16">
        <f t="shared" si="3"/>
        <v>0</v>
      </c>
      <c r="V16">
        <f t="shared" si="4"/>
        <v>0</v>
      </c>
      <c r="W16">
        <f t="shared" si="10"/>
        <v>0</v>
      </c>
      <c r="X16">
        <f t="shared" si="6"/>
        <v>596280730.5</v>
      </c>
      <c r="Y16">
        <f t="shared" si="7"/>
        <v>1171044911.823</v>
      </c>
      <c r="Z16" s="11">
        <f t="shared" si="11"/>
        <v>-574764181.323</v>
      </c>
    </row>
    <row r="17" spans="1:26">
      <c r="A17" t="s">
        <v>611</v>
      </c>
      <c r="B17" t="s">
        <v>612</v>
      </c>
      <c r="C17">
        <v>2380393140</v>
      </c>
      <c r="D17">
        <v>2877876853.6</v>
      </c>
      <c r="E17">
        <v>5.65</v>
      </c>
      <c r="F17">
        <v>6.261</v>
      </c>
      <c r="G17">
        <v>0.611</v>
      </c>
      <c r="H17">
        <v>43.16</v>
      </c>
      <c r="I17">
        <v>5.6116</v>
      </c>
      <c r="J17">
        <v>-37.5484</v>
      </c>
      <c r="K17">
        <v>13.65</v>
      </c>
      <c r="L17">
        <v>21.538</v>
      </c>
      <c r="M17">
        <v>7.888</v>
      </c>
      <c r="N17">
        <v>62.46</v>
      </c>
      <c r="O17">
        <v>33.4107</v>
      </c>
      <c r="P17">
        <v>-29.0493</v>
      </c>
      <c r="R17" s="9">
        <f t="shared" si="0"/>
        <v>134492212.41</v>
      </c>
      <c r="S17">
        <f t="shared" si="1"/>
        <v>180183869.803896</v>
      </c>
      <c r="T17">
        <f t="shared" si="9"/>
        <v>-45691657.393896</v>
      </c>
      <c r="U17">
        <f t="shared" si="3"/>
        <v>1027377679.224</v>
      </c>
      <c r="V17">
        <f t="shared" si="4"/>
        <v>161494937.516618</v>
      </c>
      <c r="W17">
        <f t="shared" si="10"/>
        <v>865882741.707382</v>
      </c>
      <c r="X17">
        <f t="shared" si="6"/>
        <v>324923663.61</v>
      </c>
      <c r="Y17">
        <f t="shared" si="7"/>
        <v>619837116.728368</v>
      </c>
      <c r="Z17" s="11">
        <f t="shared" si="11"/>
        <v>-294913453.118368</v>
      </c>
    </row>
    <row r="18" spans="1:26">
      <c r="A18" t="s">
        <v>1661</v>
      </c>
      <c r="B18" t="s">
        <v>1662</v>
      </c>
      <c r="C18">
        <v>1841898644</v>
      </c>
      <c r="D18">
        <v>2739785796</v>
      </c>
      <c r="E18">
        <v>17.73</v>
      </c>
      <c r="F18">
        <v>19.9514</v>
      </c>
      <c r="G18">
        <v>2.2214</v>
      </c>
      <c r="H18">
        <v>0.28</v>
      </c>
      <c r="I18">
        <v>3.4213</v>
      </c>
      <c r="J18">
        <v>3.1413</v>
      </c>
      <c r="K18">
        <v>1.97</v>
      </c>
      <c r="L18">
        <v>0.3765</v>
      </c>
      <c r="M18">
        <v>-1.5935</v>
      </c>
      <c r="N18">
        <v>19.98</v>
      </c>
      <c r="O18">
        <v>23.7492</v>
      </c>
      <c r="P18">
        <v>3.7692</v>
      </c>
      <c r="R18" s="9">
        <f t="shared" si="0"/>
        <v>326568629.5812</v>
      </c>
      <c r="S18">
        <f t="shared" si="1"/>
        <v>546625623.303144</v>
      </c>
      <c r="T18">
        <f t="shared" si="9"/>
        <v>-220056993.721944</v>
      </c>
      <c r="U18">
        <f t="shared" si="3"/>
        <v>5157316.2032</v>
      </c>
      <c r="V18">
        <f t="shared" si="4"/>
        <v>93736291.438548</v>
      </c>
      <c r="W18">
        <f t="shared" si="10"/>
        <v>-88578975.235348</v>
      </c>
      <c r="X18">
        <f t="shared" si="6"/>
        <v>36285403.2868</v>
      </c>
      <c r="Y18">
        <f t="shared" si="7"/>
        <v>10315293.52194</v>
      </c>
      <c r="Z18" s="11">
        <f t="shared" si="11"/>
        <v>25970109.76486</v>
      </c>
    </row>
    <row r="19" spans="1:26">
      <c r="A19" t="s">
        <v>637</v>
      </c>
      <c r="B19" t="s">
        <v>638</v>
      </c>
      <c r="C19">
        <v>1618930920</v>
      </c>
      <c r="D19">
        <v>2359553760</v>
      </c>
      <c r="E19">
        <v>1.72</v>
      </c>
      <c r="F19">
        <v>2.1551</v>
      </c>
      <c r="G19">
        <v>0.4351</v>
      </c>
      <c r="H19">
        <v>3.62</v>
      </c>
      <c r="I19">
        <v>1.8179</v>
      </c>
      <c r="J19">
        <v>-1.8021</v>
      </c>
      <c r="K19">
        <v>48.62</v>
      </c>
      <c r="L19">
        <v>37.3918</v>
      </c>
      <c r="M19">
        <v>-11.2282</v>
      </c>
      <c r="N19">
        <v>53.96</v>
      </c>
      <c r="O19">
        <v>41.3648</v>
      </c>
      <c r="P19">
        <v>-12.5952</v>
      </c>
      <c r="R19" s="9">
        <f t="shared" si="0"/>
        <v>27845611.824</v>
      </c>
      <c r="S19">
        <f t="shared" si="1"/>
        <v>50850743.08176</v>
      </c>
      <c r="T19">
        <f t="shared" si="9"/>
        <v>-23005131.25776</v>
      </c>
      <c r="U19">
        <f t="shared" si="3"/>
        <v>58605299.304</v>
      </c>
      <c r="V19">
        <f t="shared" si="4"/>
        <v>42894327.80304</v>
      </c>
      <c r="W19">
        <f t="shared" si="10"/>
        <v>15710971.50096</v>
      </c>
      <c r="X19">
        <f t="shared" si="6"/>
        <v>787124213.304</v>
      </c>
      <c r="Y19">
        <f t="shared" si="7"/>
        <v>882279622.83168</v>
      </c>
      <c r="Z19" s="11">
        <f t="shared" si="11"/>
        <v>-95155409.5276803</v>
      </c>
    </row>
    <row r="20" spans="1:26">
      <c r="A20" t="s">
        <v>939</v>
      </c>
      <c r="B20" t="s">
        <v>940</v>
      </c>
      <c r="C20">
        <v>1097280000</v>
      </c>
      <c r="D20">
        <v>1672560000</v>
      </c>
      <c r="E20">
        <v>32.81</v>
      </c>
      <c r="F20">
        <v>40.0911</v>
      </c>
      <c r="G20">
        <v>7.2811</v>
      </c>
      <c r="H20">
        <v>1.37</v>
      </c>
      <c r="I20">
        <v>1.4695</v>
      </c>
      <c r="J20">
        <v>0.0994999999999999</v>
      </c>
      <c r="K20">
        <v>24.2</v>
      </c>
      <c r="L20">
        <v>10.9961</v>
      </c>
      <c r="M20">
        <v>-13.2039</v>
      </c>
      <c r="N20">
        <v>58.38</v>
      </c>
      <c r="O20">
        <v>52.5566</v>
      </c>
      <c r="P20">
        <v>-5.8234</v>
      </c>
      <c r="R20" s="9">
        <f t="shared" si="0"/>
        <v>360017568</v>
      </c>
      <c r="S20">
        <f t="shared" si="1"/>
        <v>670547702.16</v>
      </c>
      <c r="T20">
        <f t="shared" si="9"/>
        <v>-310530134.16</v>
      </c>
      <c r="U20">
        <f t="shared" si="3"/>
        <v>15032736</v>
      </c>
      <c r="V20">
        <f t="shared" si="4"/>
        <v>24578269.2</v>
      </c>
      <c r="W20">
        <f t="shared" si="10"/>
        <v>-9545533.2</v>
      </c>
      <c r="X20">
        <f t="shared" si="6"/>
        <v>265541760</v>
      </c>
      <c r="Y20">
        <f t="shared" si="7"/>
        <v>183916370.16</v>
      </c>
      <c r="Z20" s="11">
        <f t="shared" si="11"/>
        <v>81625389.84</v>
      </c>
    </row>
    <row r="21" spans="1:26">
      <c r="A21" t="s">
        <v>567</v>
      </c>
      <c r="B21" t="s">
        <v>568</v>
      </c>
      <c r="C21">
        <v>484071397.97</v>
      </c>
      <c r="D21">
        <v>1171500631.99</v>
      </c>
      <c r="E21">
        <v>3.74</v>
      </c>
      <c r="F21">
        <v>5.392</v>
      </c>
      <c r="G21">
        <v>1.652</v>
      </c>
      <c r="H21">
        <v>34.36</v>
      </c>
      <c r="I21">
        <v>0</v>
      </c>
      <c r="J21">
        <v>-34.36</v>
      </c>
      <c r="K21">
        <v>18.18</v>
      </c>
      <c r="L21">
        <v>23.7659</v>
      </c>
      <c r="M21">
        <v>5.5859</v>
      </c>
      <c r="N21">
        <v>56.28</v>
      </c>
      <c r="O21">
        <v>29.1579</v>
      </c>
      <c r="P21">
        <v>-27.1221</v>
      </c>
      <c r="R21" s="9">
        <f t="shared" si="0"/>
        <v>18104270.284078</v>
      </c>
      <c r="S21">
        <f t="shared" si="1"/>
        <v>63167314.0769008</v>
      </c>
      <c r="T21">
        <f t="shared" si="9"/>
        <v>-45063043.7928228</v>
      </c>
      <c r="U21">
        <f t="shared" si="3"/>
        <v>166326932.342492</v>
      </c>
      <c r="V21">
        <f t="shared" si="4"/>
        <v>0</v>
      </c>
      <c r="W21">
        <f t="shared" si="10"/>
        <v>166326932.342492</v>
      </c>
      <c r="X21">
        <f t="shared" si="6"/>
        <v>88004180.150946</v>
      </c>
      <c r="Y21">
        <f t="shared" si="7"/>
        <v>278417668.698111</v>
      </c>
      <c r="Z21" s="11">
        <f t="shared" si="11"/>
        <v>-190413488.547165</v>
      </c>
    </row>
    <row r="22" spans="1:26">
      <c r="A22" t="s">
        <v>1355</v>
      </c>
      <c r="B22" t="s">
        <v>1356</v>
      </c>
      <c r="C22">
        <v>1528921217.04</v>
      </c>
      <c r="D22">
        <v>2676830717.4</v>
      </c>
      <c r="E22">
        <v>7.86</v>
      </c>
      <c r="F22">
        <v>4.6823</v>
      </c>
      <c r="G22">
        <v>-3.1777</v>
      </c>
      <c r="H22">
        <v>0</v>
      </c>
      <c r="I22">
        <v>0.9232</v>
      </c>
      <c r="J22">
        <v>0.9232</v>
      </c>
      <c r="K22">
        <v>68.67</v>
      </c>
      <c r="L22">
        <v>63.7639</v>
      </c>
      <c r="M22">
        <v>-4.9061</v>
      </c>
      <c r="N22">
        <v>76.53</v>
      </c>
      <c r="O22">
        <v>69.3694</v>
      </c>
      <c r="P22">
        <v>-7.1606</v>
      </c>
      <c r="R22" s="9">
        <f t="shared" si="0"/>
        <v>120173207.659344</v>
      </c>
      <c r="S22">
        <f t="shared" si="1"/>
        <v>125337244.68082</v>
      </c>
      <c r="T22">
        <f t="shared" si="9"/>
        <v>-5164037.02147619</v>
      </c>
      <c r="U22">
        <f t="shared" si="3"/>
        <v>0</v>
      </c>
      <c r="V22">
        <f t="shared" si="4"/>
        <v>24712501.1830368</v>
      </c>
      <c r="W22">
        <f t="shared" si="10"/>
        <v>-24712501.1830368</v>
      </c>
      <c r="X22">
        <f t="shared" si="6"/>
        <v>1049910199.74137</v>
      </c>
      <c r="Y22">
        <f t="shared" si="7"/>
        <v>1706851661.81222</v>
      </c>
      <c r="Z22" s="11">
        <f t="shared" si="11"/>
        <v>-656941462.070851</v>
      </c>
    </row>
    <row r="23" spans="1:26">
      <c r="A23" t="s">
        <v>963</v>
      </c>
      <c r="B23" t="s">
        <v>964</v>
      </c>
      <c r="C23">
        <v>2260235319.52</v>
      </c>
      <c r="D23">
        <v>1795880043.48</v>
      </c>
      <c r="E23">
        <v>23.52</v>
      </c>
      <c r="F23">
        <v>22.6994</v>
      </c>
      <c r="G23">
        <v>-0.820599999999999</v>
      </c>
      <c r="H23">
        <v>1.97</v>
      </c>
      <c r="I23">
        <v>1.5492</v>
      </c>
      <c r="J23">
        <v>-0.4208</v>
      </c>
      <c r="K23">
        <v>21.06</v>
      </c>
      <c r="L23">
        <v>17.0802</v>
      </c>
      <c r="M23">
        <v>-3.9798</v>
      </c>
      <c r="N23">
        <v>46.55</v>
      </c>
      <c r="O23">
        <v>41.3287</v>
      </c>
      <c r="P23">
        <v>-5.2213</v>
      </c>
      <c r="R23" s="9">
        <f t="shared" si="0"/>
        <v>531607347.151104</v>
      </c>
      <c r="S23">
        <f t="shared" si="1"/>
        <v>407653994.589699</v>
      </c>
      <c r="T23">
        <f t="shared" si="9"/>
        <v>123953352.561405</v>
      </c>
      <c r="U23">
        <f t="shared" si="3"/>
        <v>44526635.794544</v>
      </c>
      <c r="V23">
        <f t="shared" si="4"/>
        <v>27821773.6335922</v>
      </c>
      <c r="W23">
        <f t="shared" si="10"/>
        <v>16704862.1609518</v>
      </c>
      <c r="X23">
        <f t="shared" si="6"/>
        <v>476005558.290912</v>
      </c>
      <c r="Y23">
        <f t="shared" si="7"/>
        <v>306739903.186471</v>
      </c>
      <c r="Z23" s="11">
        <f t="shared" si="11"/>
        <v>169265655.104441</v>
      </c>
    </row>
    <row r="24" spans="1:26">
      <c r="A24" t="s">
        <v>1033</v>
      </c>
      <c r="B24" t="s">
        <v>1034</v>
      </c>
      <c r="C24">
        <v>1707908328</v>
      </c>
      <c r="D24">
        <v>2738075256</v>
      </c>
      <c r="E24">
        <v>26.11</v>
      </c>
      <c r="F24">
        <v>26.5274</v>
      </c>
      <c r="G24">
        <v>0.417400000000001</v>
      </c>
      <c r="H24">
        <v>5.22</v>
      </c>
      <c r="I24">
        <v>1.6122</v>
      </c>
      <c r="J24">
        <v>-3.6078</v>
      </c>
      <c r="K24">
        <v>12.72</v>
      </c>
      <c r="L24">
        <v>10.9634</v>
      </c>
      <c r="M24">
        <v>-1.7566</v>
      </c>
      <c r="N24">
        <v>44.05</v>
      </c>
      <c r="O24">
        <v>39.1031</v>
      </c>
      <c r="P24">
        <v>-4.9469</v>
      </c>
      <c r="R24" s="9">
        <f t="shared" si="0"/>
        <v>445934864.4408</v>
      </c>
      <c r="S24">
        <f t="shared" si="1"/>
        <v>726340175.460144</v>
      </c>
      <c r="T24">
        <f t="shared" si="9"/>
        <v>-280405311.019344</v>
      </c>
      <c r="U24">
        <f t="shared" si="3"/>
        <v>89152814.7216</v>
      </c>
      <c r="V24">
        <f t="shared" si="4"/>
        <v>44143249.277232</v>
      </c>
      <c r="W24">
        <f t="shared" si="10"/>
        <v>45009565.444368</v>
      </c>
      <c r="X24">
        <f t="shared" si="6"/>
        <v>217245939.3216</v>
      </c>
      <c r="Y24">
        <f t="shared" si="7"/>
        <v>300186142.616304</v>
      </c>
      <c r="Z24" s="11">
        <f t="shared" si="11"/>
        <v>-82940203.294704</v>
      </c>
    </row>
    <row r="25" spans="1:26">
      <c r="A25" t="s">
        <v>1437</v>
      </c>
      <c r="B25" t="s">
        <v>1438</v>
      </c>
      <c r="C25">
        <v>1507545600</v>
      </c>
      <c r="D25">
        <v>2423467200</v>
      </c>
      <c r="E25">
        <v>42.1</v>
      </c>
      <c r="F25">
        <v>44.4301</v>
      </c>
      <c r="G25">
        <v>2.3301</v>
      </c>
      <c r="H25">
        <v>0</v>
      </c>
      <c r="I25">
        <v>0</v>
      </c>
      <c r="J25">
        <v>0</v>
      </c>
      <c r="K25">
        <v>8.27</v>
      </c>
      <c r="L25">
        <v>9.666</v>
      </c>
      <c r="M25">
        <v>1.396</v>
      </c>
      <c r="N25">
        <v>50.37</v>
      </c>
      <c r="O25">
        <v>54.0962</v>
      </c>
      <c r="P25">
        <v>3.72620000000001</v>
      </c>
      <c r="R25" s="9">
        <f t="shared" si="0"/>
        <v>634676697.6</v>
      </c>
      <c r="S25">
        <f t="shared" si="1"/>
        <v>1076748900.4272</v>
      </c>
      <c r="T25">
        <f t="shared" si="9"/>
        <v>-442072202.8272</v>
      </c>
      <c r="U25">
        <f t="shared" si="3"/>
        <v>0</v>
      </c>
      <c r="V25">
        <f t="shared" si="4"/>
        <v>0</v>
      </c>
      <c r="W25">
        <f t="shared" si="10"/>
        <v>0</v>
      </c>
      <c r="X25">
        <f t="shared" si="6"/>
        <v>124674021.12</v>
      </c>
      <c r="Y25">
        <f t="shared" si="7"/>
        <v>234252339.552</v>
      </c>
      <c r="Z25" s="11">
        <f t="shared" si="11"/>
        <v>-109578318.432</v>
      </c>
    </row>
    <row r="26" spans="1:26">
      <c r="A26" t="s">
        <v>535</v>
      </c>
      <c r="B26" t="s">
        <v>536</v>
      </c>
      <c r="C26">
        <v>1122701790.84</v>
      </c>
      <c r="D26">
        <v>1812313870.08</v>
      </c>
      <c r="E26">
        <v>30.83</v>
      </c>
      <c r="F26">
        <v>35.4843</v>
      </c>
      <c r="G26">
        <v>4.6543</v>
      </c>
      <c r="H26">
        <v>0</v>
      </c>
      <c r="I26">
        <v>0</v>
      </c>
      <c r="J26">
        <v>0</v>
      </c>
      <c r="K26">
        <v>29.47</v>
      </c>
      <c r="L26">
        <v>18.3446</v>
      </c>
      <c r="M26">
        <v>-11.1254</v>
      </c>
      <c r="N26">
        <v>60.3</v>
      </c>
      <c r="O26">
        <v>53.8288</v>
      </c>
      <c r="P26">
        <v>-6.4712</v>
      </c>
      <c r="R26" s="9">
        <f t="shared" si="0"/>
        <v>346128962.115972</v>
      </c>
      <c r="S26">
        <f t="shared" si="1"/>
        <v>643086890.600797</v>
      </c>
      <c r="T26">
        <f t="shared" si="9"/>
        <v>-296957928.484825</v>
      </c>
      <c r="U26">
        <f t="shared" si="3"/>
        <v>0</v>
      </c>
      <c r="V26">
        <f t="shared" si="4"/>
        <v>0</v>
      </c>
      <c r="W26">
        <f t="shared" si="10"/>
        <v>0</v>
      </c>
      <c r="X26">
        <f t="shared" si="6"/>
        <v>330860217.760548</v>
      </c>
      <c r="Y26">
        <f t="shared" si="7"/>
        <v>332461730.210696</v>
      </c>
      <c r="Z26" s="11">
        <f t="shared" si="11"/>
        <v>-1601512.45014769</v>
      </c>
    </row>
    <row r="27" spans="1:26">
      <c r="A27" t="s">
        <v>759</v>
      </c>
      <c r="B27" t="s">
        <v>760</v>
      </c>
      <c r="C27">
        <v>1165237039.56</v>
      </c>
      <c r="D27">
        <v>2248703058.8</v>
      </c>
      <c r="E27">
        <v>30.9</v>
      </c>
      <c r="F27">
        <v>35.7026</v>
      </c>
      <c r="G27">
        <v>4.8026</v>
      </c>
      <c r="H27">
        <v>0</v>
      </c>
      <c r="I27">
        <v>0</v>
      </c>
      <c r="J27">
        <v>0</v>
      </c>
      <c r="K27">
        <v>7.46</v>
      </c>
      <c r="L27">
        <v>12.2975</v>
      </c>
      <c r="M27">
        <v>4.8375</v>
      </c>
      <c r="N27">
        <v>38.36</v>
      </c>
      <c r="O27">
        <v>48.0001</v>
      </c>
      <c r="P27">
        <v>9.6401</v>
      </c>
      <c r="R27" s="9">
        <f t="shared" si="0"/>
        <v>360058245.22404</v>
      </c>
      <c r="S27">
        <f t="shared" si="1"/>
        <v>802845458.271129</v>
      </c>
      <c r="T27">
        <f t="shared" si="9"/>
        <v>-442787213.047089</v>
      </c>
      <c r="U27">
        <f t="shared" si="3"/>
        <v>0</v>
      </c>
      <c r="V27">
        <f t="shared" si="4"/>
        <v>0</v>
      </c>
      <c r="W27">
        <f t="shared" si="10"/>
        <v>0</v>
      </c>
      <c r="X27">
        <f t="shared" si="6"/>
        <v>86926683.151176</v>
      </c>
      <c r="Y27">
        <f t="shared" si="7"/>
        <v>276534258.65593</v>
      </c>
      <c r="Z27" s="11">
        <f t="shared" si="11"/>
        <v>-189607575.504754</v>
      </c>
    </row>
    <row r="28" spans="1:26">
      <c r="A28" t="s">
        <v>1103</v>
      </c>
      <c r="B28" t="s">
        <v>1104</v>
      </c>
      <c r="C28">
        <v>919381760</v>
      </c>
      <c r="D28">
        <v>1766936820</v>
      </c>
      <c r="E28">
        <v>20.6</v>
      </c>
      <c r="F28">
        <v>20.6027</v>
      </c>
      <c r="G28">
        <v>0.00269999999999726</v>
      </c>
      <c r="H28">
        <v>0.96</v>
      </c>
      <c r="I28">
        <v>0.7685</v>
      </c>
      <c r="J28">
        <v>-0.1915</v>
      </c>
      <c r="K28">
        <v>16.17</v>
      </c>
      <c r="L28">
        <v>14.9909</v>
      </c>
      <c r="M28">
        <v>-1.1791</v>
      </c>
      <c r="N28">
        <v>37.73</v>
      </c>
      <c r="O28">
        <v>36.3621</v>
      </c>
      <c r="P28">
        <v>-1.3679</v>
      </c>
      <c r="R28" s="9">
        <f t="shared" si="0"/>
        <v>189392642.56</v>
      </c>
      <c r="S28">
        <f t="shared" si="1"/>
        <v>364036692.21414</v>
      </c>
      <c r="T28">
        <f t="shared" si="9"/>
        <v>-174644049.65414</v>
      </c>
      <c r="U28">
        <f t="shared" si="3"/>
        <v>8826064.896</v>
      </c>
      <c r="V28">
        <f t="shared" si="4"/>
        <v>13578909.4617</v>
      </c>
      <c r="W28">
        <f t="shared" si="10"/>
        <v>-4752844.5657</v>
      </c>
      <c r="X28">
        <f t="shared" si="6"/>
        <v>148664030.592</v>
      </c>
      <c r="Y28">
        <f t="shared" si="7"/>
        <v>264879731.74938</v>
      </c>
      <c r="Z28" s="11">
        <f t="shared" si="11"/>
        <v>-116215701.15738</v>
      </c>
    </row>
    <row r="29" spans="1:26">
      <c r="A29" t="s">
        <v>1781</v>
      </c>
      <c r="B29" t="s">
        <v>1782</v>
      </c>
      <c r="C29">
        <v>1571908975</v>
      </c>
      <c r="D29">
        <v>2689765750</v>
      </c>
      <c r="E29">
        <v>27.75</v>
      </c>
      <c r="F29">
        <v>28.1998</v>
      </c>
      <c r="G29">
        <v>0.4498</v>
      </c>
      <c r="H29">
        <v>1.64</v>
      </c>
      <c r="I29">
        <v>0</v>
      </c>
      <c r="J29">
        <v>-1.64</v>
      </c>
      <c r="K29">
        <v>9.58</v>
      </c>
      <c r="L29">
        <v>4.6348</v>
      </c>
      <c r="M29">
        <v>-4.9452</v>
      </c>
      <c r="N29">
        <v>38.97</v>
      </c>
      <c r="O29">
        <v>32.8346</v>
      </c>
      <c r="P29">
        <v>-6.1354</v>
      </c>
      <c r="R29" s="9">
        <f t="shared" si="0"/>
        <v>436204740.5625</v>
      </c>
      <c r="S29">
        <f t="shared" si="1"/>
        <v>758508561.9685</v>
      </c>
      <c r="T29">
        <f t="shared" si="9"/>
        <v>-322303821.406</v>
      </c>
      <c r="U29">
        <f t="shared" si="3"/>
        <v>25779307.19</v>
      </c>
      <c r="V29">
        <f t="shared" si="4"/>
        <v>0</v>
      </c>
      <c r="W29">
        <f t="shared" si="10"/>
        <v>25779307.19</v>
      </c>
      <c r="X29">
        <f t="shared" si="6"/>
        <v>150588879.805</v>
      </c>
      <c r="Y29">
        <f t="shared" si="7"/>
        <v>124665262.981</v>
      </c>
      <c r="Z29" s="11">
        <f t="shared" si="11"/>
        <v>25923616.824</v>
      </c>
    </row>
    <row r="30" spans="1:26">
      <c r="A30" t="s">
        <v>163</v>
      </c>
      <c r="B30" t="s">
        <v>164</v>
      </c>
      <c r="C30">
        <v>418535000</v>
      </c>
      <c r="D30">
        <v>1477545000</v>
      </c>
      <c r="E30">
        <v>9.25</v>
      </c>
      <c r="F30">
        <v>10.7481</v>
      </c>
      <c r="G30">
        <v>1.4981</v>
      </c>
      <c r="H30">
        <v>0</v>
      </c>
      <c r="I30">
        <v>1.7462</v>
      </c>
      <c r="J30">
        <v>1.7462</v>
      </c>
      <c r="K30">
        <v>60.76</v>
      </c>
      <c r="L30">
        <v>35.1932</v>
      </c>
      <c r="M30">
        <v>-25.5668</v>
      </c>
      <c r="N30">
        <v>70.01</v>
      </c>
      <c r="O30">
        <v>47.6874</v>
      </c>
      <c r="P30">
        <v>-22.3226</v>
      </c>
      <c r="R30" s="9">
        <f t="shared" si="0"/>
        <v>38714487.5</v>
      </c>
      <c r="S30">
        <f t="shared" si="1"/>
        <v>158808014.145</v>
      </c>
      <c r="T30">
        <f t="shared" si="9"/>
        <v>-120093526.645</v>
      </c>
      <c r="U30">
        <f t="shared" si="3"/>
        <v>0</v>
      </c>
      <c r="V30">
        <f t="shared" si="4"/>
        <v>25800890.79</v>
      </c>
      <c r="W30">
        <f t="shared" si="10"/>
        <v>-25800890.79</v>
      </c>
      <c r="X30">
        <f t="shared" si="6"/>
        <v>254301866</v>
      </c>
      <c r="Y30">
        <f t="shared" si="7"/>
        <v>519995366.94</v>
      </c>
      <c r="Z30" s="11">
        <f t="shared" si="11"/>
        <v>-265693500.94</v>
      </c>
    </row>
    <row r="31" spans="1:26">
      <c r="A31" t="s">
        <v>1727</v>
      </c>
      <c r="B31" t="s">
        <v>1728</v>
      </c>
      <c r="C31">
        <v>705532952.8</v>
      </c>
      <c r="D31">
        <v>2057888799.2</v>
      </c>
      <c r="E31">
        <v>0.8033</v>
      </c>
      <c r="F31">
        <v>1.8764</v>
      </c>
      <c r="G31">
        <v>1.0731</v>
      </c>
      <c r="H31">
        <v>0.329</v>
      </c>
      <c r="I31">
        <v>0</v>
      </c>
      <c r="J31">
        <v>-0.329</v>
      </c>
      <c r="K31">
        <v>79.0484</v>
      </c>
      <c r="L31">
        <v>43.5942</v>
      </c>
      <c r="M31">
        <v>-35.4542</v>
      </c>
      <c r="N31">
        <v>80.1807</v>
      </c>
      <c r="O31">
        <v>45.4706</v>
      </c>
      <c r="P31">
        <v>-34.7101</v>
      </c>
      <c r="R31" s="9">
        <f t="shared" si="0"/>
        <v>5667546.2098424</v>
      </c>
      <c r="S31">
        <f t="shared" si="1"/>
        <v>38614225.4281888</v>
      </c>
      <c r="T31">
        <f t="shared" si="9"/>
        <v>-32946679.2183464</v>
      </c>
      <c r="U31">
        <f t="shared" si="3"/>
        <v>2321203.414712</v>
      </c>
      <c r="V31">
        <f t="shared" si="4"/>
        <v>0</v>
      </c>
      <c r="W31">
        <f t="shared" si="10"/>
        <v>2321203.414712</v>
      </c>
      <c r="X31">
        <f t="shared" si="6"/>
        <v>557712510.661155</v>
      </c>
      <c r="Y31">
        <f t="shared" si="7"/>
        <v>897120158.900846</v>
      </c>
      <c r="Z31" s="11">
        <f t="shared" si="11"/>
        <v>-339407648.239691</v>
      </c>
    </row>
    <row r="32" spans="1:26">
      <c r="A32" t="s">
        <v>469</v>
      </c>
      <c r="B32" t="s">
        <v>470</v>
      </c>
      <c r="C32">
        <v>1701000000</v>
      </c>
      <c r="D32">
        <v>2330123662.35</v>
      </c>
      <c r="E32">
        <v>7.5</v>
      </c>
      <c r="F32">
        <v>7.526</v>
      </c>
      <c r="G32">
        <v>0.0259999999999998</v>
      </c>
      <c r="H32">
        <v>2.7</v>
      </c>
      <c r="I32">
        <v>2.5733</v>
      </c>
      <c r="J32">
        <v>-0.1267</v>
      </c>
      <c r="K32">
        <v>54.52</v>
      </c>
      <c r="L32">
        <v>54.709</v>
      </c>
      <c r="M32">
        <v>0.189</v>
      </c>
      <c r="N32">
        <v>64.72</v>
      </c>
      <c r="O32">
        <v>64.8083</v>
      </c>
      <c r="P32">
        <v>0.0883000000000038</v>
      </c>
      <c r="R32" s="9">
        <f t="shared" si="0"/>
        <v>127575000</v>
      </c>
      <c r="S32">
        <f t="shared" si="1"/>
        <v>175365106.828461</v>
      </c>
      <c r="T32">
        <f t="shared" si="9"/>
        <v>-47790106.828461</v>
      </c>
      <c r="U32">
        <f t="shared" si="3"/>
        <v>45927000</v>
      </c>
      <c r="V32">
        <f t="shared" si="4"/>
        <v>59961072.2032526</v>
      </c>
      <c r="W32">
        <f t="shared" si="10"/>
        <v>-14034072.2032526</v>
      </c>
      <c r="X32">
        <f t="shared" si="6"/>
        <v>927385200</v>
      </c>
      <c r="Y32">
        <f t="shared" si="7"/>
        <v>1274787354.43506</v>
      </c>
      <c r="Z32" s="11">
        <f t="shared" si="11"/>
        <v>-347402154.435061</v>
      </c>
    </row>
    <row r="33" spans="1:26">
      <c r="A33" t="s">
        <v>1807</v>
      </c>
      <c r="B33" t="s">
        <v>1808</v>
      </c>
      <c r="C33">
        <v>1791917028</v>
      </c>
      <c r="D33">
        <v>2251697976</v>
      </c>
      <c r="E33">
        <v>0</v>
      </c>
      <c r="F33">
        <v>0.4191</v>
      </c>
      <c r="G33">
        <v>0.4191</v>
      </c>
      <c r="H33">
        <v>60.31</v>
      </c>
      <c r="I33">
        <v>23.7351</v>
      </c>
      <c r="J33">
        <v>-36.5749</v>
      </c>
      <c r="K33">
        <v>15.66</v>
      </c>
      <c r="L33">
        <v>8.2982</v>
      </c>
      <c r="M33">
        <v>-7.3618</v>
      </c>
      <c r="N33">
        <v>75.97</v>
      </c>
      <c r="O33">
        <v>32.4524</v>
      </c>
      <c r="P33">
        <v>-43.5176</v>
      </c>
      <c r="R33" s="9">
        <f t="shared" si="0"/>
        <v>0</v>
      </c>
      <c r="S33">
        <f t="shared" si="1"/>
        <v>9436866.217416</v>
      </c>
      <c r="T33">
        <f t="shared" si="9"/>
        <v>-9436866.217416</v>
      </c>
      <c r="U33">
        <f t="shared" si="3"/>
        <v>1080705159.5868</v>
      </c>
      <c r="V33">
        <f t="shared" si="4"/>
        <v>534442766.301576</v>
      </c>
      <c r="W33">
        <f t="shared" si="10"/>
        <v>546262393.285224</v>
      </c>
      <c r="X33">
        <f t="shared" si="6"/>
        <v>280614206.5848</v>
      </c>
      <c r="Y33">
        <f t="shared" si="7"/>
        <v>186850401.444432</v>
      </c>
      <c r="Z33" s="11">
        <f t="shared" si="11"/>
        <v>93763805.140368</v>
      </c>
    </row>
    <row r="34" spans="1:26">
      <c r="A34" t="s">
        <v>419</v>
      </c>
      <c r="B34" t="s">
        <v>420</v>
      </c>
      <c r="C34">
        <v>1381105231.87</v>
      </c>
      <c r="D34">
        <v>2823122103.88</v>
      </c>
      <c r="E34">
        <v>11.92</v>
      </c>
      <c r="F34">
        <v>14.5661</v>
      </c>
      <c r="G34">
        <v>2.6461</v>
      </c>
      <c r="H34">
        <v>0</v>
      </c>
      <c r="I34">
        <v>0</v>
      </c>
      <c r="J34">
        <v>0</v>
      </c>
      <c r="K34">
        <v>34.88</v>
      </c>
      <c r="L34">
        <v>22.6679</v>
      </c>
      <c r="M34">
        <v>-12.2121</v>
      </c>
      <c r="N34">
        <v>46.8</v>
      </c>
      <c r="O34">
        <v>37.2341</v>
      </c>
      <c r="P34">
        <v>-9.5659</v>
      </c>
      <c r="R34" s="9">
        <f t="shared" si="0"/>
        <v>164627743.638904</v>
      </c>
      <c r="S34">
        <f t="shared" si="1"/>
        <v>411218788.773265</v>
      </c>
      <c r="T34">
        <f t="shared" si="9"/>
        <v>-246591045.134361</v>
      </c>
      <c r="U34">
        <f t="shared" si="3"/>
        <v>0</v>
      </c>
      <c r="V34">
        <f t="shared" si="4"/>
        <v>0</v>
      </c>
      <c r="W34">
        <f t="shared" si="10"/>
        <v>0</v>
      </c>
      <c r="X34">
        <f t="shared" si="6"/>
        <v>481729504.876256</v>
      </c>
      <c r="Y34">
        <f t="shared" si="7"/>
        <v>639942495.385414</v>
      </c>
      <c r="Z34" s="11">
        <f t="shared" si="11"/>
        <v>-158212990.509158</v>
      </c>
    </row>
    <row r="35" spans="1:26">
      <c r="A35" t="s">
        <v>1675</v>
      </c>
      <c r="B35" t="s">
        <v>1676</v>
      </c>
      <c r="C35">
        <v>1918351996.62</v>
      </c>
      <c r="D35">
        <v>2955299021.82</v>
      </c>
      <c r="E35">
        <v>59.39</v>
      </c>
      <c r="F35">
        <v>59.0548</v>
      </c>
      <c r="G35">
        <v>-0.3352</v>
      </c>
      <c r="H35">
        <v>0.5</v>
      </c>
      <c r="I35">
        <v>0.6284</v>
      </c>
      <c r="J35">
        <v>0.1284</v>
      </c>
      <c r="K35">
        <v>4.37</v>
      </c>
      <c r="L35">
        <v>5.0236</v>
      </c>
      <c r="M35">
        <v>0.6536</v>
      </c>
      <c r="N35">
        <v>64.26</v>
      </c>
      <c r="O35">
        <v>64.7069</v>
      </c>
      <c r="P35">
        <v>0.446899999999999</v>
      </c>
      <c r="R35" s="9">
        <f t="shared" si="0"/>
        <v>1139309250.79262</v>
      </c>
      <c r="S35">
        <f t="shared" si="1"/>
        <v>1745245926.73776</v>
      </c>
      <c r="T35">
        <f t="shared" si="9"/>
        <v>-605936675.94514</v>
      </c>
      <c r="U35">
        <f t="shared" si="3"/>
        <v>9591759.9831</v>
      </c>
      <c r="V35">
        <f t="shared" si="4"/>
        <v>18571099.0531169</v>
      </c>
      <c r="W35">
        <f t="shared" si="10"/>
        <v>-8979339.07001688</v>
      </c>
      <c r="X35">
        <f t="shared" si="6"/>
        <v>83831982.252294</v>
      </c>
      <c r="Y35">
        <f t="shared" si="7"/>
        <v>148462401.66015</v>
      </c>
      <c r="Z35" s="11">
        <f t="shared" si="11"/>
        <v>-64630419.4078555</v>
      </c>
    </row>
    <row r="36" spans="1:26">
      <c r="A36" t="s">
        <v>1493</v>
      </c>
      <c r="B36" t="s">
        <v>1494</v>
      </c>
      <c r="C36">
        <v>1368526199.04</v>
      </c>
      <c r="D36">
        <v>2208042270.72</v>
      </c>
      <c r="E36">
        <v>34.03</v>
      </c>
      <c r="F36">
        <v>34.0296</v>
      </c>
      <c r="G36">
        <v>-0.000399999999999068</v>
      </c>
      <c r="H36">
        <v>0</v>
      </c>
      <c r="I36">
        <v>0</v>
      </c>
      <c r="J36">
        <v>0</v>
      </c>
      <c r="K36">
        <v>10.38</v>
      </c>
      <c r="L36">
        <v>7.9235</v>
      </c>
      <c r="M36">
        <v>-2.4565</v>
      </c>
      <c r="N36">
        <v>44.41</v>
      </c>
      <c r="O36">
        <v>41.9531</v>
      </c>
      <c r="P36">
        <v>-2.4569</v>
      </c>
      <c r="R36" s="9">
        <f t="shared" si="0"/>
        <v>465709465.533312</v>
      </c>
      <c r="S36">
        <f t="shared" si="1"/>
        <v>751387952.556933</v>
      </c>
      <c r="T36">
        <f t="shared" si="9"/>
        <v>-285678487.023621</v>
      </c>
      <c r="U36">
        <f t="shared" si="3"/>
        <v>0</v>
      </c>
      <c r="V36">
        <f t="shared" si="4"/>
        <v>0</v>
      </c>
      <c r="W36">
        <f t="shared" si="10"/>
        <v>0</v>
      </c>
      <c r="X36">
        <f t="shared" si="6"/>
        <v>142053019.460352</v>
      </c>
      <c r="Y36">
        <f t="shared" si="7"/>
        <v>174954229.320499</v>
      </c>
      <c r="Z36" s="11">
        <f t="shared" si="11"/>
        <v>-32901209.8601472</v>
      </c>
    </row>
    <row r="37" spans="1:26">
      <c r="A37" t="s">
        <v>777</v>
      </c>
      <c r="B37" t="s">
        <v>778</v>
      </c>
      <c r="C37">
        <v>1240744734.14</v>
      </c>
      <c r="D37">
        <v>2223263406.86</v>
      </c>
      <c r="E37">
        <v>23.87</v>
      </c>
      <c r="F37">
        <v>23.8729</v>
      </c>
      <c r="G37">
        <v>0.00290000000000035</v>
      </c>
      <c r="H37">
        <v>0</v>
      </c>
      <c r="I37">
        <v>0</v>
      </c>
      <c r="J37">
        <v>0</v>
      </c>
      <c r="K37">
        <v>9.58</v>
      </c>
      <c r="L37">
        <v>11.646</v>
      </c>
      <c r="M37">
        <v>2.066</v>
      </c>
      <c r="N37">
        <v>33.45</v>
      </c>
      <c r="O37">
        <v>35.5188</v>
      </c>
      <c r="P37">
        <v>2.0688</v>
      </c>
      <c r="R37" s="9">
        <f t="shared" si="0"/>
        <v>296165768.039218</v>
      </c>
      <c r="S37">
        <f t="shared" si="1"/>
        <v>530757449.856281</v>
      </c>
      <c r="T37">
        <f t="shared" si="9"/>
        <v>-234591681.817063</v>
      </c>
      <c r="U37">
        <f t="shared" si="3"/>
        <v>0</v>
      </c>
      <c r="V37">
        <f t="shared" si="4"/>
        <v>0</v>
      </c>
      <c r="W37">
        <f t="shared" si="10"/>
        <v>0</v>
      </c>
      <c r="X37">
        <f t="shared" si="6"/>
        <v>118863345.530612</v>
      </c>
      <c r="Y37">
        <f t="shared" si="7"/>
        <v>258921256.362916</v>
      </c>
      <c r="Z37" s="11">
        <f t="shared" si="11"/>
        <v>-140057910.832304</v>
      </c>
    </row>
    <row r="38" spans="1:26">
      <c r="A38" t="s">
        <v>693</v>
      </c>
      <c r="B38" t="s">
        <v>694</v>
      </c>
      <c r="C38">
        <v>2094496000</v>
      </c>
      <c r="D38">
        <v>2584985760</v>
      </c>
      <c r="E38">
        <v>0</v>
      </c>
      <c r="F38">
        <v>0.8702</v>
      </c>
      <c r="G38">
        <v>0.8702</v>
      </c>
      <c r="H38">
        <v>2.91</v>
      </c>
      <c r="I38">
        <v>5.1071</v>
      </c>
      <c r="J38">
        <v>2.1971</v>
      </c>
      <c r="K38">
        <v>66.42</v>
      </c>
      <c r="L38">
        <v>15.5139</v>
      </c>
      <c r="M38">
        <v>-50.9061</v>
      </c>
      <c r="N38">
        <v>69.33</v>
      </c>
      <c r="O38">
        <v>21.4912</v>
      </c>
      <c r="P38">
        <v>-47.8388</v>
      </c>
      <c r="R38" s="9">
        <f t="shared" si="0"/>
        <v>0</v>
      </c>
      <c r="S38">
        <f t="shared" si="1"/>
        <v>22494546.08352</v>
      </c>
      <c r="T38">
        <f t="shared" si="9"/>
        <v>-22494546.08352</v>
      </c>
      <c r="U38">
        <f t="shared" si="3"/>
        <v>60949833.6</v>
      </c>
      <c r="V38">
        <f t="shared" si="4"/>
        <v>132017807.74896</v>
      </c>
      <c r="W38">
        <f t="shared" si="10"/>
        <v>-71067974.14896</v>
      </c>
      <c r="X38">
        <f t="shared" si="6"/>
        <v>1391164243.2</v>
      </c>
      <c r="Y38">
        <f t="shared" si="7"/>
        <v>401032105.82064</v>
      </c>
      <c r="Z38" s="11">
        <f t="shared" si="11"/>
        <v>990132137.37936</v>
      </c>
    </row>
    <row r="39" spans="1:26">
      <c r="A39" t="s">
        <v>1291</v>
      </c>
      <c r="B39" t="s">
        <v>1292</v>
      </c>
      <c r="C39">
        <v>960756462.12</v>
      </c>
      <c r="D39">
        <v>1721988120.33</v>
      </c>
      <c r="E39">
        <v>0</v>
      </c>
      <c r="F39">
        <v>0.9253</v>
      </c>
      <c r="G39">
        <v>0.9253</v>
      </c>
      <c r="H39">
        <v>0</v>
      </c>
      <c r="I39">
        <v>2.3431</v>
      </c>
      <c r="J39">
        <v>2.3431</v>
      </c>
      <c r="K39">
        <v>31.77</v>
      </c>
      <c r="L39">
        <v>9.3836</v>
      </c>
      <c r="M39">
        <v>-22.3864</v>
      </c>
      <c r="N39">
        <v>31.77</v>
      </c>
      <c r="O39">
        <v>12.652</v>
      </c>
      <c r="P39">
        <v>-19.118</v>
      </c>
      <c r="R39" s="9">
        <f t="shared" si="0"/>
        <v>0</v>
      </c>
      <c r="S39">
        <f t="shared" si="1"/>
        <v>15933556.0774135</v>
      </c>
      <c r="T39">
        <f t="shared" si="9"/>
        <v>-15933556.0774135</v>
      </c>
      <c r="U39">
        <f t="shared" si="3"/>
        <v>0</v>
      </c>
      <c r="V39">
        <f t="shared" si="4"/>
        <v>40347903.6474522</v>
      </c>
      <c r="W39">
        <f t="shared" si="10"/>
        <v>-40347903.6474522</v>
      </c>
      <c r="X39">
        <f t="shared" si="6"/>
        <v>305232328.015524</v>
      </c>
      <c r="Y39">
        <f t="shared" si="7"/>
        <v>161584477.259286</v>
      </c>
      <c r="Z39" s="11">
        <f t="shared" si="11"/>
        <v>143647850.756238</v>
      </c>
    </row>
    <row r="40" spans="1:26">
      <c r="A40" t="s">
        <v>1707</v>
      </c>
      <c r="B40" t="s">
        <v>1708</v>
      </c>
      <c r="C40">
        <v>1059707224.08</v>
      </c>
      <c r="D40">
        <v>2995100657.28</v>
      </c>
      <c r="E40">
        <v>22.59</v>
      </c>
      <c r="F40">
        <v>21.4789</v>
      </c>
      <c r="G40">
        <v>-1.1111</v>
      </c>
      <c r="H40">
        <v>0.37</v>
      </c>
      <c r="I40">
        <v>0</v>
      </c>
      <c r="J40">
        <v>-0.37</v>
      </c>
      <c r="K40">
        <v>7.41</v>
      </c>
      <c r="L40">
        <v>8.0707</v>
      </c>
      <c r="M40">
        <v>0.6607</v>
      </c>
      <c r="N40">
        <v>30.37</v>
      </c>
      <c r="O40">
        <v>29.5495</v>
      </c>
      <c r="P40">
        <v>-0.820500000000003</v>
      </c>
      <c r="R40" s="9">
        <f t="shared" si="0"/>
        <v>239387861.919672</v>
      </c>
      <c r="S40">
        <f t="shared" si="1"/>
        <v>643314675.076514</v>
      </c>
      <c r="T40">
        <f t="shared" si="9"/>
        <v>-403926813.156842</v>
      </c>
      <c r="U40">
        <f t="shared" si="3"/>
        <v>3920916.729096</v>
      </c>
      <c r="V40">
        <f t="shared" si="4"/>
        <v>0</v>
      </c>
      <c r="W40">
        <f t="shared" si="10"/>
        <v>3920916.729096</v>
      </c>
      <c r="X40">
        <f t="shared" si="6"/>
        <v>78524305.304328</v>
      </c>
      <c r="Y40">
        <f t="shared" si="7"/>
        <v>241725588.747097</v>
      </c>
      <c r="Z40" s="11">
        <f t="shared" si="11"/>
        <v>-163201283.442769</v>
      </c>
    </row>
    <row r="41" spans="1:26">
      <c r="A41" t="s">
        <v>599</v>
      </c>
      <c r="B41" t="s">
        <v>600</v>
      </c>
      <c r="C41">
        <v>1949280215.04</v>
      </c>
      <c r="D41">
        <v>2997748426.26</v>
      </c>
      <c r="E41">
        <v>43</v>
      </c>
      <c r="F41">
        <v>47.1141</v>
      </c>
      <c r="G41">
        <v>4.1141</v>
      </c>
      <c r="H41">
        <v>0</v>
      </c>
      <c r="I41">
        <v>0</v>
      </c>
      <c r="J41">
        <v>0</v>
      </c>
      <c r="K41">
        <v>30.13</v>
      </c>
      <c r="L41">
        <v>18.6802</v>
      </c>
      <c r="M41">
        <v>-11.4498</v>
      </c>
      <c r="N41">
        <v>73.13</v>
      </c>
      <c r="O41">
        <v>65.7943</v>
      </c>
      <c r="P41">
        <v>-7.33569999999999</v>
      </c>
      <c r="R41" s="9">
        <f t="shared" si="0"/>
        <v>838190492.4672</v>
      </c>
      <c r="S41">
        <f t="shared" si="1"/>
        <v>1412362191.29656</v>
      </c>
      <c r="T41">
        <f t="shared" si="9"/>
        <v>-574171698.829363</v>
      </c>
      <c r="U41">
        <f t="shared" si="3"/>
        <v>0</v>
      </c>
      <c r="V41">
        <f t="shared" si="4"/>
        <v>0</v>
      </c>
      <c r="W41">
        <f t="shared" si="10"/>
        <v>0</v>
      </c>
      <c r="X41">
        <f t="shared" si="6"/>
        <v>587318128.791552</v>
      </c>
      <c r="Y41">
        <f t="shared" si="7"/>
        <v>559985401.52222</v>
      </c>
      <c r="Z41" s="11">
        <f t="shared" si="11"/>
        <v>27332727.2693315</v>
      </c>
    </row>
    <row r="42" spans="1:26">
      <c r="A42" t="s">
        <v>333</v>
      </c>
      <c r="B42" t="s">
        <v>334</v>
      </c>
      <c r="C42">
        <v>416617530.4</v>
      </c>
      <c r="D42">
        <v>1482148462.88</v>
      </c>
      <c r="E42">
        <v>0</v>
      </c>
      <c r="F42">
        <v>6.4121</v>
      </c>
      <c r="G42">
        <v>6.4121</v>
      </c>
      <c r="H42">
        <v>0</v>
      </c>
      <c r="I42">
        <v>0</v>
      </c>
      <c r="J42">
        <v>0</v>
      </c>
      <c r="K42">
        <v>72.36</v>
      </c>
      <c r="L42">
        <v>46.7825</v>
      </c>
      <c r="M42">
        <v>-25.5775</v>
      </c>
      <c r="N42">
        <v>72.36</v>
      </c>
      <c r="O42">
        <v>53.1946</v>
      </c>
      <c r="P42">
        <v>-19.1654</v>
      </c>
      <c r="R42" s="9">
        <f t="shared" si="0"/>
        <v>0</v>
      </c>
      <c r="S42">
        <f t="shared" si="1"/>
        <v>95036841.5883285</v>
      </c>
      <c r="T42">
        <f t="shared" si="9"/>
        <v>-95036841.5883285</v>
      </c>
      <c r="U42">
        <f t="shared" si="3"/>
        <v>0</v>
      </c>
      <c r="V42">
        <f t="shared" si="4"/>
        <v>0</v>
      </c>
      <c r="W42">
        <f t="shared" si="10"/>
        <v>0</v>
      </c>
      <c r="X42">
        <f t="shared" si="6"/>
        <v>301464444.99744</v>
      </c>
      <c r="Y42">
        <f t="shared" si="7"/>
        <v>693386104.646836</v>
      </c>
      <c r="Z42" s="11">
        <f t="shared" si="11"/>
        <v>-391921659.649396</v>
      </c>
    </row>
    <row r="43" spans="1:26">
      <c r="A43" t="s">
        <v>447</v>
      </c>
      <c r="B43" t="s">
        <v>448</v>
      </c>
      <c r="C43">
        <v>975800000</v>
      </c>
      <c r="D43">
        <v>1498720000</v>
      </c>
      <c r="E43">
        <v>6.92</v>
      </c>
      <c r="F43">
        <v>5.8382</v>
      </c>
      <c r="G43">
        <v>-1.0818</v>
      </c>
      <c r="H43">
        <v>1.26</v>
      </c>
      <c r="I43">
        <v>2.1267</v>
      </c>
      <c r="J43">
        <v>0.8667</v>
      </c>
      <c r="K43">
        <v>52.91</v>
      </c>
      <c r="L43">
        <v>51.9818</v>
      </c>
      <c r="M43">
        <v>-0.928199999999997</v>
      </c>
      <c r="N43">
        <v>61.09</v>
      </c>
      <c r="O43">
        <v>59.9468</v>
      </c>
      <c r="P43">
        <v>-1.1432</v>
      </c>
      <c r="R43" s="9">
        <f t="shared" si="0"/>
        <v>67525360</v>
      </c>
      <c r="S43">
        <f t="shared" si="1"/>
        <v>87498271.04</v>
      </c>
      <c r="T43">
        <f t="shared" si="9"/>
        <v>-19972911.04</v>
      </c>
      <c r="U43">
        <f t="shared" si="3"/>
        <v>12295080</v>
      </c>
      <c r="V43">
        <f t="shared" si="4"/>
        <v>31873278.24</v>
      </c>
      <c r="W43">
        <f t="shared" si="10"/>
        <v>-19578198.24</v>
      </c>
      <c r="X43">
        <f t="shared" si="6"/>
        <v>516295780</v>
      </c>
      <c r="Y43">
        <f t="shared" si="7"/>
        <v>779061632.96</v>
      </c>
      <c r="Z43" s="11">
        <f t="shared" si="11"/>
        <v>-262765852.96</v>
      </c>
    </row>
    <row r="44" spans="1:26">
      <c r="A44" t="s">
        <v>2019</v>
      </c>
      <c r="B44" t="s">
        <v>2020</v>
      </c>
      <c r="C44">
        <v>660527200</v>
      </c>
      <c r="D44">
        <v>1656259600</v>
      </c>
      <c r="E44">
        <v>59.11</v>
      </c>
      <c r="F44">
        <v>15.7239</v>
      </c>
      <c r="G44">
        <v>-43.3861</v>
      </c>
      <c r="H44">
        <v>2.09</v>
      </c>
      <c r="I44">
        <v>0</v>
      </c>
      <c r="J44">
        <v>-2.09</v>
      </c>
      <c r="K44">
        <v>14.09</v>
      </c>
      <c r="L44">
        <v>2.4398</v>
      </c>
      <c r="M44">
        <v>-11.6502</v>
      </c>
      <c r="N44">
        <v>75.29</v>
      </c>
      <c r="O44">
        <v>18.1637</v>
      </c>
      <c r="P44">
        <v>-57.1263</v>
      </c>
      <c r="R44" s="9">
        <f t="shared" si="0"/>
        <v>390437627.92</v>
      </c>
      <c r="S44">
        <f t="shared" si="1"/>
        <v>260428603.2444</v>
      </c>
      <c r="T44">
        <f t="shared" si="9"/>
        <v>130009024.6756</v>
      </c>
      <c r="U44">
        <f t="shared" si="3"/>
        <v>13805018.48</v>
      </c>
      <c r="V44">
        <f t="shared" si="4"/>
        <v>0</v>
      </c>
      <c r="W44">
        <f t="shared" si="10"/>
        <v>13805018.48</v>
      </c>
      <c r="X44">
        <f t="shared" si="6"/>
        <v>93068282.48</v>
      </c>
      <c r="Y44">
        <f t="shared" si="7"/>
        <v>40409421.7208</v>
      </c>
      <c r="Z44" s="11">
        <f t="shared" si="11"/>
        <v>52658860.7592</v>
      </c>
    </row>
    <row r="45" spans="1:26">
      <c r="A45" t="s">
        <v>1145</v>
      </c>
      <c r="B45" t="s">
        <v>1146</v>
      </c>
      <c r="C45">
        <v>2263680000</v>
      </c>
      <c r="D45">
        <v>2532384000</v>
      </c>
      <c r="E45">
        <v>51.43</v>
      </c>
      <c r="F45">
        <v>6.4917</v>
      </c>
      <c r="G45">
        <v>-44.9383</v>
      </c>
      <c r="H45">
        <v>12.88</v>
      </c>
      <c r="I45">
        <v>3.9124</v>
      </c>
      <c r="J45">
        <v>-8.9676</v>
      </c>
      <c r="K45">
        <v>10.93</v>
      </c>
      <c r="L45">
        <v>9.0534</v>
      </c>
      <c r="M45">
        <v>-1.8766</v>
      </c>
      <c r="N45">
        <v>75.24</v>
      </c>
      <c r="O45">
        <v>19.4574</v>
      </c>
      <c r="P45">
        <v>-55.7826</v>
      </c>
      <c r="R45" s="9">
        <f t="shared" si="0"/>
        <v>1164210624</v>
      </c>
      <c r="S45">
        <f t="shared" si="1"/>
        <v>164394772.128</v>
      </c>
      <c r="T45">
        <f t="shared" si="9"/>
        <v>999815851.872</v>
      </c>
      <c r="U45">
        <f t="shared" si="3"/>
        <v>291561984</v>
      </c>
      <c r="V45">
        <f t="shared" si="4"/>
        <v>99076991.616</v>
      </c>
      <c r="W45">
        <f t="shared" si="10"/>
        <v>192484992.384</v>
      </c>
      <c r="X45">
        <f t="shared" si="6"/>
        <v>247420224</v>
      </c>
      <c r="Y45">
        <f t="shared" si="7"/>
        <v>229266853.056</v>
      </c>
      <c r="Z45" s="11">
        <f t="shared" si="11"/>
        <v>18153370.944</v>
      </c>
    </row>
    <row r="46" spans="1:26">
      <c r="A46" t="s">
        <v>1155</v>
      </c>
      <c r="B46" t="s">
        <v>1156</v>
      </c>
      <c r="C46">
        <v>529864400</v>
      </c>
      <c r="D46">
        <v>1414334545.53</v>
      </c>
      <c r="E46">
        <v>53.9394</v>
      </c>
      <c r="F46">
        <v>48.9158</v>
      </c>
      <c r="G46">
        <v>-5.0236</v>
      </c>
      <c r="H46">
        <v>0.6677</v>
      </c>
      <c r="I46">
        <v>0</v>
      </c>
      <c r="J46">
        <v>-0.6677</v>
      </c>
      <c r="K46">
        <v>7.2824</v>
      </c>
      <c r="L46">
        <v>5.848</v>
      </c>
      <c r="M46">
        <v>-1.4344</v>
      </c>
      <c r="N46">
        <v>61.8895</v>
      </c>
      <c r="O46">
        <v>54.7638</v>
      </c>
      <c r="P46">
        <v>-7.12569999999999</v>
      </c>
      <c r="R46" s="9">
        <f t="shared" si="0"/>
        <v>285805678.1736</v>
      </c>
      <c r="S46">
        <f t="shared" si="1"/>
        <v>691833057.622364</v>
      </c>
      <c r="T46">
        <f t="shared" si="9"/>
        <v>-406027379.448764</v>
      </c>
      <c r="U46">
        <f t="shared" si="3"/>
        <v>3537904.5988</v>
      </c>
      <c r="V46">
        <f t="shared" si="4"/>
        <v>0</v>
      </c>
      <c r="W46">
        <f t="shared" si="10"/>
        <v>3537904.5988</v>
      </c>
      <c r="X46">
        <f t="shared" si="6"/>
        <v>38586845.0656</v>
      </c>
      <c r="Y46">
        <f t="shared" si="7"/>
        <v>82710284.2225944</v>
      </c>
      <c r="Z46" s="11">
        <f t="shared" si="11"/>
        <v>-44123439.1569944</v>
      </c>
    </row>
    <row r="47" spans="1:26">
      <c r="A47" t="s">
        <v>1679</v>
      </c>
      <c r="B47" t="s">
        <v>1680</v>
      </c>
      <c r="C47">
        <v>426415865.56</v>
      </c>
      <c r="D47">
        <v>1105920284.42</v>
      </c>
      <c r="E47">
        <v>10.3475</v>
      </c>
      <c r="F47">
        <v>0</v>
      </c>
      <c r="G47">
        <v>-10.3475</v>
      </c>
      <c r="H47">
        <v>0</v>
      </c>
      <c r="I47">
        <v>0</v>
      </c>
      <c r="J47">
        <v>0</v>
      </c>
      <c r="K47">
        <v>31.9274</v>
      </c>
      <c r="L47">
        <v>11.7471</v>
      </c>
      <c r="M47">
        <v>-20.1803</v>
      </c>
      <c r="N47">
        <v>42.2749</v>
      </c>
      <c r="O47">
        <v>11.7471</v>
      </c>
      <c r="P47">
        <v>-30.5278</v>
      </c>
      <c r="R47" s="9">
        <f t="shared" si="0"/>
        <v>44123381.688821</v>
      </c>
      <c r="S47">
        <f t="shared" si="1"/>
        <v>0</v>
      </c>
      <c r="T47">
        <f t="shared" si="9"/>
        <v>44123381.688821</v>
      </c>
      <c r="U47">
        <f t="shared" si="3"/>
        <v>0</v>
      </c>
      <c r="V47">
        <f t="shared" si="4"/>
        <v>0</v>
      </c>
      <c r="W47">
        <f t="shared" si="10"/>
        <v>0</v>
      </c>
      <c r="X47">
        <f t="shared" si="6"/>
        <v>136143499.060803</v>
      </c>
      <c r="Y47">
        <f t="shared" si="7"/>
        <v>129913561.731102</v>
      </c>
      <c r="Z47" s="11">
        <f t="shared" si="11"/>
        <v>6229937.32970163</v>
      </c>
    </row>
    <row r="48" spans="1:26">
      <c r="A48" t="s">
        <v>1483</v>
      </c>
      <c r="B48" t="s">
        <v>1484</v>
      </c>
      <c r="C48">
        <v>1832160000</v>
      </c>
      <c r="D48">
        <v>2518569444.6</v>
      </c>
      <c r="E48">
        <v>1.43</v>
      </c>
      <c r="F48">
        <v>0</v>
      </c>
      <c r="G48">
        <v>-1.43</v>
      </c>
      <c r="H48">
        <v>57.77</v>
      </c>
      <c r="I48">
        <v>14.4372</v>
      </c>
      <c r="J48">
        <v>-43.3328</v>
      </c>
      <c r="K48">
        <v>4.47</v>
      </c>
      <c r="L48">
        <v>8.2949</v>
      </c>
      <c r="M48">
        <v>3.8249</v>
      </c>
      <c r="N48">
        <v>63.67</v>
      </c>
      <c r="O48">
        <v>22.7322</v>
      </c>
      <c r="P48">
        <v>-40.9378</v>
      </c>
      <c r="R48" s="9">
        <f t="shared" si="0"/>
        <v>26199888</v>
      </c>
      <c r="S48">
        <f t="shared" si="1"/>
        <v>0</v>
      </c>
      <c r="T48">
        <f t="shared" si="9"/>
        <v>26199888</v>
      </c>
      <c r="U48">
        <f t="shared" si="3"/>
        <v>1058438832</v>
      </c>
      <c r="V48">
        <f t="shared" si="4"/>
        <v>363610907.855791</v>
      </c>
      <c r="W48">
        <f t="shared" si="10"/>
        <v>694827924.144209</v>
      </c>
      <c r="X48">
        <f t="shared" si="6"/>
        <v>81897552</v>
      </c>
      <c r="Y48">
        <f t="shared" si="7"/>
        <v>208912816.860125</v>
      </c>
      <c r="Z48" s="11">
        <f t="shared" si="11"/>
        <v>-127015264.860125</v>
      </c>
    </row>
    <row r="49" spans="1:26">
      <c r="A49" t="s">
        <v>891</v>
      </c>
      <c r="B49" t="s">
        <v>892</v>
      </c>
      <c r="C49">
        <v>1590653497.68</v>
      </c>
      <c r="D49">
        <v>2567608061.8</v>
      </c>
      <c r="E49">
        <v>34.92</v>
      </c>
      <c r="F49">
        <v>31.4607</v>
      </c>
      <c r="G49">
        <v>-3.4593</v>
      </c>
      <c r="H49">
        <v>4.43</v>
      </c>
      <c r="I49">
        <v>6.1291</v>
      </c>
      <c r="J49">
        <v>1.6991</v>
      </c>
      <c r="K49">
        <v>8.79</v>
      </c>
      <c r="L49">
        <v>7.2941</v>
      </c>
      <c r="M49">
        <v>-1.4959</v>
      </c>
      <c r="N49">
        <v>48.14</v>
      </c>
      <c r="O49">
        <v>44.8839</v>
      </c>
      <c r="P49">
        <v>-3.2561</v>
      </c>
      <c r="R49" s="9">
        <f t="shared" si="0"/>
        <v>555456201.389856</v>
      </c>
      <c r="S49">
        <f t="shared" si="1"/>
        <v>807787469.498713</v>
      </c>
      <c r="T49">
        <f t="shared" si="9"/>
        <v>-252331268.108857</v>
      </c>
      <c r="U49">
        <f t="shared" si="3"/>
        <v>70465949.947224</v>
      </c>
      <c r="V49">
        <f t="shared" si="4"/>
        <v>157371265.715784</v>
      </c>
      <c r="W49">
        <f t="shared" si="10"/>
        <v>-86905315.7685598</v>
      </c>
      <c r="X49">
        <f t="shared" si="6"/>
        <v>139818442.446072</v>
      </c>
      <c r="Y49">
        <f t="shared" si="7"/>
        <v>187283899.635754</v>
      </c>
      <c r="Z49" s="11">
        <f t="shared" si="11"/>
        <v>-47465457.1896818</v>
      </c>
    </row>
    <row r="50" spans="1:26">
      <c r="A50" t="s">
        <v>799</v>
      </c>
      <c r="B50" t="s">
        <v>800</v>
      </c>
      <c r="C50">
        <v>2016135046.53</v>
      </c>
      <c r="D50">
        <v>2384967832.82</v>
      </c>
      <c r="E50">
        <v>17.4</v>
      </c>
      <c r="F50">
        <v>18.4613</v>
      </c>
      <c r="G50">
        <v>1.0613</v>
      </c>
      <c r="H50">
        <v>4.48</v>
      </c>
      <c r="I50">
        <v>1.7594</v>
      </c>
      <c r="J50">
        <v>-2.7206</v>
      </c>
      <c r="K50">
        <v>42.7</v>
      </c>
      <c r="L50">
        <v>41.8515</v>
      </c>
      <c r="M50">
        <v>-0.848500000000001</v>
      </c>
      <c r="N50">
        <v>64.58</v>
      </c>
      <c r="O50">
        <v>62.0722</v>
      </c>
      <c r="P50">
        <v>-2.5078</v>
      </c>
      <c r="R50" s="9">
        <f t="shared" si="0"/>
        <v>350807498.09622</v>
      </c>
      <c r="S50">
        <f t="shared" si="1"/>
        <v>440296066.520399</v>
      </c>
      <c r="T50">
        <f t="shared" si="9"/>
        <v>-89488568.4241788</v>
      </c>
      <c r="U50">
        <f t="shared" si="3"/>
        <v>90322850.084544</v>
      </c>
      <c r="V50">
        <f t="shared" si="4"/>
        <v>41961124.0506351</v>
      </c>
      <c r="W50">
        <f t="shared" si="10"/>
        <v>48361726.0339089</v>
      </c>
      <c r="X50">
        <f t="shared" si="6"/>
        <v>860889664.86831</v>
      </c>
      <c r="Y50">
        <f t="shared" si="7"/>
        <v>998144812.552662</v>
      </c>
      <c r="Z50" s="11">
        <f t="shared" si="11"/>
        <v>-137255147.684352</v>
      </c>
    </row>
    <row r="51" spans="1:26">
      <c r="A51" t="s">
        <v>385</v>
      </c>
      <c r="B51" t="s">
        <v>386</v>
      </c>
      <c r="C51">
        <v>871205200</v>
      </c>
      <c r="D51">
        <v>2680911200</v>
      </c>
      <c r="E51">
        <v>2.28</v>
      </c>
      <c r="F51">
        <v>5.4807</v>
      </c>
      <c r="G51">
        <v>3.2007</v>
      </c>
      <c r="H51">
        <v>0</v>
      </c>
      <c r="I51">
        <v>0</v>
      </c>
      <c r="J51">
        <v>0</v>
      </c>
      <c r="K51">
        <v>68.64</v>
      </c>
      <c r="L51">
        <v>39.1938</v>
      </c>
      <c r="M51">
        <v>-29.4462</v>
      </c>
      <c r="N51">
        <v>70.92</v>
      </c>
      <c r="O51">
        <v>44.6746</v>
      </c>
      <c r="P51">
        <v>-26.2454</v>
      </c>
      <c r="R51" s="9">
        <f t="shared" si="0"/>
        <v>19863478.56</v>
      </c>
      <c r="S51">
        <f t="shared" si="1"/>
        <v>146932700.1384</v>
      </c>
      <c r="T51">
        <f t="shared" si="9"/>
        <v>-127069221.5784</v>
      </c>
      <c r="U51">
        <f t="shared" si="3"/>
        <v>0</v>
      </c>
      <c r="V51">
        <f t="shared" si="4"/>
        <v>0</v>
      </c>
      <c r="W51">
        <f t="shared" si="10"/>
        <v>0</v>
      </c>
      <c r="X51">
        <f t="shared" si="6"/>
        <v>597995249.28</v>
      </c>
      <c r="Y51">
        <f t="shared" si="7"/>
        <v>1050750973.9056</v>
      </c>
      <c r="Z51" s="11">
        <f t="shared" si="11"/>
        <v>-452755724.6256</v>
      </c>
    </row>
    <row r="52" spans="1:26">
      <c r="A52" t="s">
        <v>1017</v>
      </c>
      <c r="B52" t="s">
        <v>1018</v>
      </c>
      <c r="C52">
        <v>1560645727.41</v>
      </c>
      <c r="D52">
        <v>2474647243.82</v>
      </c>
      <c r="E52">
        <v>18.29</v>
      </c>
      <c r="F52">
        <v>18.8518</v>
      </c>
      <c r="G52">
        <v>0.561800000000002</v>
      </c>
      <c r="H52">
        <v>0</v>
      </c>
      <c r="I52">
        <v>0</v>
      </c>
      <c r="J52">
        <v>0</v>
      </c>
      <c r="K52">
        <v>11.2</v>
      </c>
      <c r="L52">
        <v>11.4039</v>
      </c>
      <c r="M52">
        <v>0.203900000000001</v>
      </c>
      <c r="N52">
        <v>29.49</v>
      </c>
      <c r="O52">
        <v>30.2558</v>
      </c>
      <c r="P52">
        <v>0.765800000000002</v>
      </c>
      <c r="R52" s="9">
        <f t="shared" si="0"/>
        <v>285442103.543289</v>
      </c>
      <c r="S52">
        <f t="shared" si="1"/>
        <v>466515549.110459</v>
      </c>
      <c r="T52">
        <f t="shared" si="9"/>
        <v>-181073445.56717</v>
      </c>
      <c r="U52">
        <f t="shared" si="3"/>
        <v>0</v>
      </c>
      <c r="V52">
        <f t="shared" si="4"/>
        <v>0</v>
      </c>
      <c r="W52">
        <f t="shared" si="10"/>
        <v>0</v>
      </c>
      <c r="X52">
        <f t="shared" si="6"/>
        <v>174792321.46992</v>
      </c>
      <c r="Y52">
        <f t="shared" si="7"/>
        <v>282206297.037989</v>
      </c>
      <c r="Z52" s="11">
        <f t="shared" si="11"/>
        <v>-107413975.568069</v>
      </c>
    </row>
    <row r="53" spans="1:26">
      <c r="A53" t="s">
        <v>1773</v>
      </c>
      <c r="B53" t="s">
        <v>1774</v>
      </c>
      <c r="C53">
        <v>1836450000</v>
      </c>
      <c r="D53">
        <v>2832060000</v>
      </c>
      <c r="E53">
        <v>42.79</v>
      </c>
      <c r="F53">
        <v>42.7895</v>
      </c>
      <c r="G53">
        <v>-0.000500000000002387</v>
      </c>
      <c r="H53">
        <v>1.49</v>
      </c>
      <c r="I53">
        <v>0</v>
      </c>
      <c r="J53">
        <v>-1.49</v>
      </c>
      <c r="K53">
        <v>5.71</v>
      </c>
      <c r="L53">
        <v>6.3484</v>
      </c>
      <c r="M53">
        <v>0.6384</v>
      </c>
      <c r="N53">
        <v>49.99</v>
      </c>
      <c r="O53">
        <v>49.1378</v>
      </c>
      <c r="P53">
        <v>-0.852200000000003</v>
      </c>
      <c r="R53" s="9">
        <f t="shared" si="0"/>
        <v>785816955</v>
      </c>
      <c r="S53">
        <f t="shared" si="1"/>
        <v>1211824313.7</v>
      </c>
      <c r="T53">
        <f t="shared" si="9"/>
        <v>-426007358.7</v>
      </c>
      <c r="U53">
        <f t="shared" si="3"/>
        <v>27363105</v>
      </c>
      <c r="V53">
        <f t="shared" si="4"/>
        <v>0</v>
      </c>
      <c r="W53">
        <f t="shared" si="10"/>
        <v>27363105</v>
      </c>
      <c r="X53">
        <f t="shared" si="6"/>
        <v>104861295</v>
      </c>
      <c r="Y53">
        <f t="shared" si="7"/>
        <v>179790497.04</v>
      </c>
      <c r="Z53" s="11">
        <f t="shared" si="11"/>
        <v>-74929202.04</v>
      </c>
    </row>
    <row r="54" spans="1:26">
      <c r="A54" t="s">
        <v>373</v>
      </c>
      <c r="B54" t="s">
        <v>374</v>
      </c>
      <c r="C54">
        <v>2092383117.6</v>
      </c>
      <c r="D54">
        <v>2550232541.72</v>
      </c>
      <c r="E54">
        <v>1.2</v>
      </c>
      <c r="F54">
        <v>8.1907</v>
      </c>
      <c r="G54">
        <v>6.9907</v>
      </c>
      <c r="H54">
        <v>74.5</v>
      </c>
      <c r="I54">
        <v>25.0849</v>
      </c>
      <c r="J54">
        <v>-49.4151</v>
      </c>
      <c r="K54">
        <v>0</v>
      </c>
      <c r="L54">
        <v>1.4768</v>
      </c>
      <c r="M54">
        <v>1.4768</v>
      </c>
      <c r="N54">
        <v>75.7</v>
      </c>
      <c r="O54">
        <v>34.7523</v>
      </c>
      <c r="P54">
        <v>-40.9477</v>
      </c>
      <c r="R54" s="9">
        <f t="shared" si="0"/>
        <v>25108597.4112</v>
      </c>
      <c r="S54">
        <f t="shared" si="1"/>
        <v>208881896.79466</v>
      </c>
      <c r="T54">
        <f t="shared" si="9"/>
        <v>-183773299.38346</v>
      </c>
      <c r="U54">
        <f t="shared" si="3"/>
        <v>1558825422.612</v>
      </c>
      <c r="V54">
        <f t="shared" si="4"/>
        <v>639723282.85792</v>
      </c>
      <c r="W54">
        <f t="shared" si="10"/>
        <v>919102139.75408</v>
      </c>
      <c r="X54">
        <f t="shared" si="6"/>
        <v>0</v>
      </c>
      <c r="Y54">
        <f t="shared" si="7"/>
        <v>37661834.176121</v>
      </c>
      <c r="Z54" s="11">
        <f t="shared" si="11"/>
        <v>-37661834.176121</v>
      </c>
    </row>
    <row r="55" spans="1:26">
      <c r="A55" t="s">
        <v>265</v>
      </c>
      <c r="B55" t="s">
        <v>266</v>
      </c>
      <c r="C55">
        <v>1004819690</v>
      </c>
      <c r="D55">
        <v>1801605605</v>
      </c>
      <c r="E55">
        <v>2.97</v>
      </c>
      <c r="F55">
        <v>6.589</v>
      </c>
      <c r="G55">
        <v>3.619</v>
      </c>
      <c r="H55">
        <v>38.3</v>
      </c>
      <c r="I55">
        <v>1.6001</v>
      </c>
      <c r="J55">
        <v>-36.6999</v>
      </c>
      <c r="K55">
        <v>16.31</v>
      </c>
      <c r="L55">
        <v>42.9219</v>
      </c>
      <c r="M55">
        <v>26.6119</v>
      </c>
      <c r="N55">
        <v>57.58</v>
      </c>
      <c r="O55">
        <v>51.111</v>
      </c>
      <c r="P55">
        <v>-6.469</v>
      </c>
      <c r="R55" s="9">
        <f t="shared" si="0"/>
        <v>29843144.793</v>
      </c>
      <c r="S55">
        <f t="shared" si="1"/>
        <v>118707793.31345</v>
      </c>
      <c r="T55">
        <f t="shared" si="9"/>
        <v>-88864648.52045</v>
      </c>
      <c r="U55">
        <f t="shared" si="3"/>
        <v>384845941.27</v>
      </c>
      <c r="V55">
        <f t="shared" si="4"/>
        <v>28827491.285605</v>
      </c>
      <c r="W55">
        <f t="shared" si="10"/>
        <v>356018449.984395</v>
      </c>
      <c r="X55">
        <f t="shared" si="6"/>
        <v>163886091.439</v>
      </c>
      <c r="Y55">
        <f t="shared" si="7"/>
        <v>773283356.172495</v>
      </c>
      <c r="Z55" s="11">
        <f t="shared" si="11"/>
        <v>-609397264.733495</v>
      </c>
    </row>
    <row r="56" spans="1:26">
      <c r="A56" t="s">
        <v>1147</v>
      </c>
      <c r="B56" t="s">
        <v>1148</v>
      </c>
      <c r="C56">
        <v>1974210675.58</v>
      </c>
      <c r="D56">
        <v>2655523578.69</v>
      </c>
      <c r="E56">
        <v>0.7</v>
      </c>
      <c r="F56">
        <v>0</v>
      </c>
      <c r="G56">
        <v>-0.7</v>
      </c>
      <c r="H56">
        <v>67.69</v>
      </c>
      <c r="I56">
        <v>33.1303</v>
      </c>
      <c r="J56">
        <v>-34.5597</v>
      </c>
      <c r="K56">
        <v>4.98</v>
      </c>
      <c r="L56">
        <v>8.6286</v>
      </c>
      <c r="M56">
        <v>3.6486</v>
      </c>
      <c r="N56">
        <v>73.37</v>
      </c>
      <c r="O56">
        <v>41.7588</v>
      </c>
      <c r="P56">
        <v>-31.6112</v>
      </c>
      <c r="R56" s="9">
        <f t="shared" si="0"/>
        <v>13819474.72906</v>
      </c>
      <c r="S56">
        <f t="shared" si="1"/>
        <v>0</v>
      </c>
      <c r="T56">
        <f t="shared" si="9"/>
        <v>13819474.72906</v>
      </c>
      <c r="U56">
        <f t="shared" si="3"/>
        <v>1336343206.3001</v>
      </c>
      <c r="V56">
        <f t="shared" si="4"/>
        <v>879782928.190733</v>
      </c>
      <c r="W56">
        <f t="shared" si="10"/>
        <v>456560278.109369</v>
      </c>
      <c r="X56">
        <f t="shared" si="6"/>
        <v>98315691.643884</v>
      </c>
      <c r="Y56">
        <f t="shared" si="7"/>
        <v>229134507.510845</v>
      </c>
      <c r="Z56" s="11">
        <f t="shared" si="11"/>
        <v>-130818815.866961</v>
      </c>
    </row>
    <row r="57" spans="1:26">
      <c r="A57" t="s">
        <v>977</v>
      </c>
      <c r="B57" t="s">
        <v>978</v>
      </c>
      <c r="C57">
        <v>2087091502.05</v>
      </c>
      <c r="D57">
        <v>2498938345.75</v>
      </c>
      <c r="E57">
        <v>7.22</v>
      </c>
      <c r="F57">
        <v>6.965</v>
      </c>
      <c r="G57">
        <v>-0.255</v>
      </c>
      <c r="H57">
        <v>5.81</v>
      </c>
      <c r="I57">
        <v>3.0064</v>
      </c>
      <c r="J57">
        <v>-2.8036</v>
      </c>
      <c r="K57">
        <v>27.41</v>
      </c>
      <c r="L57">
        <v>26.0339</v>
      </c>
      <c r="M57">
        <v>-1.3761</v>
      </c>
      <c r="N57">
        <v>40.44</v>
      </c>
      <c r="O57">
        <v>36.0054</v>
      </c>
      <c r="P57">
        <v>-4.4346</v>
      </c>
      <c r="R57" s="9">
        <f t="shared" si="0"/>
        <v>150688006.44801</v>
      </c>
      <c r="S57">
        <f t="shared" si="1"/>
        <v>174051055.781487</v>
      </c>
      <c r="T57">
        <f t="shared" si="9"/>
        <v>-23363049.3334775</v>
      </c>
      <c r="U57">
        <f t="shared" si="3"/>
        <v>121260016.269105</v>
      </c>
      <c r="V57">
        <f t="shared" si="4"/>
        <v>75128082.426628</v>
      </c>
      <c r="W57">
        <f t="shared" si="10"/>
        <v>46131933.842477</v>
      </c>
      <c r="X57">
        <f t="shared" si="6"/>
        <v>572071780.711905</v>
      </c>
      <c r="Y57">
        <f t="shared" si="7"/>
        <v>650571109.994209</v>
      </c>
      <c r="Z57" s="11">
        <f t="shared" si="11"/>
        <v>-78499329.2823042</v>
      </c>
    </row>
    <row r="58" spans="1:26">
      <c r="A58" t="s">
        <v>151</v>
      </c>
      <c r="B58" t="s">
        <v>152</v>
      </c>
      <c r="C58">
        <v>1094562515.34</v>
      </c>
      <c r="D58">
        <v>1658588288.14</v>
      </c>
      <c r="E58">
        <v>26.5</v>
      </c>
      <c r="F58">
        <v>23.7134</v>
      </c>
      <c r="G58">
        <v>-2.7866</v>
      </c>
      <c r="H58">
        <v>4.43</v>
      </c>
      <c r="I58">
        <v>4.9259</v>
      </c>
      <c r="J58">
        <v>0.495900000000001</v>
      </c>
      <c r="K58">
        <v>20.58</v>
      </c>
      <c r="L58">
        <v>20.6969</v>
      </c>
      <c r="M58">
        <v>0.116900000000001</v>
      </c>
      <c r="N58">
        <v>51.51</v>
      </c>
      <c r="O58">
        <v>49.3362</v>
      </c>
      <c r="P58">
        <v>-2.1738</v>
      </c>
      <c r="R58" s="9">
        <f t="shared" si="0"/>
        <v>290059066.5651</v>
      </c>
      <c r="S58">
        <f t="shared" si="1"/>
        <v>393307675.119791</v>
      </c>
      <c r="T58">
        <f t="shared" si="9"/>
        <v>-103248608.554691</v>
      </c>
      <c r="U58">
        <f t="shared" si="3"/>
        <v>48489119.429562</v>
      </c>
      <c r="V58">
        <f t="shared" si="4"/>
        <v>81700400.4854883</v>
      </c>
      <c r="W58">
        <f t="shared" si="10"/>
        <v>-33211281.0559263</v>
      </c>
      <c r="X58">
        <f t="shared" si="6"/>
        <v>225260965.656972</v>
      </c>
      <c r="Y58">
        <f t="shared" si="7"/>
        <v>343276359.408048</v>
      </c>
      <c r="Z58" s="11">
        <f t="shared" si="11"/>
        <v>-118015393.751076</v>
      </c>
    </row>
    <row r="59" spans="1:26">
      <c r="A59" t="s">
        <v>1503</v>
      </c>
      <c r="B59" t="s">
        <v>1504</v>
      </c>
      <c r="C59">
        <v>2020761600</v>
      </c>
      <c r="D59">
        <v>2652350602.36</v>
      </c>
      <c r="E59">
        <v>7.82</v>
      </c>
      <c r="F59">
        <v>0</v>
      </c>
      <c r="G59">
        <v>-7.82</v>
      </c>
      <c r="H59">
        <v>61.29</v>
      </c>
      <c r="I59">
        <v>12.8524</v>
      </c>
      <c r="J59">
        <v>-48.4376</v>
      </c>
      <c r="K59">
        <v>7.54</v>
      </c>
      <c r="L59">
        <v>5.7836</v>
      </c>
      <c r="M59">
        <v>-1.7564</v>
      </c>
      <c r="N59">
        <v>76.65</v>
      </c>
      <c r="O59">
        <v>18.636</v>
      </c>
      <c r="P59">
        <v>-58.014</v>
      </c>
      <c r="R59" s="9">
        <f t="shared" si="0"/>
        <v>158023557.12</v>
      </c>
      <c r="S59">
        <f t="shared" si="1"/>
        <v>0</v>
      </c>
      <c r="T59">
        <f t="shared" si="9"/>
        <v>158023557.12</v>
      </c>
      <c r="U59">
        <f t="shared" si="3"/>
        <v>1238524784.64</v>
      </c>
      <c r="V59">
        <f t="shared" si="4"/>
        <v>340890708.817717</v>
      </c>
      <c r="W59">
        <f t="shared" si="10"/>
        <v>897634075.822284</v>
      </c>
      <c r="X59">
        <f t="shared" si="6"/>
        <v>152365424.64</v>
      </c>
      <c r="Y59">
        <f t="shared" si="7"/>
        <v>153401349.438093</v>
      </c>
      <c r="Z59" s="11">
        <f t="shared" si="11"/>
        <v>-1035924.79809296</v>
      </c>
    </row>
    <row r="60" spans="1:26">
      <c r="A60" t="s">
        <v>1511</v>
      </c>
      <c r="B60" t="s">
        <v>1512</v>
      </c>
      <c r="C60">
        <v>1009522982.05</v>
      </c>
      <c r="D60">
        <v>1666423852.06</v>
      </c>
      <c r="E60">
        <v>0.56</v>
      </c>
      <c r="F60">
        <v>0</v>
      </c>
      <c r="G60">
        <v>-0.56</v>
      </c>
      <c r="H60">
        <v>5.62</v>
      </c>
      <c r="I60">
        <v>8.1233</v>
      </c>
      <c r="J60">
        <v>2.5033</v>
      </c>
      <c r="K60">
        <v>35.13</v>
      </c>
      <c r="L60">
        <v>14.8999</v>
      </c>
      <c r="M60">
        <v>-20.2301</v>
      </c>
      <c r="N60">
        <v>41.31</v>
      </c>
      <c r="O60">
        <v>23.0232</v>
      </c>
      <c r="P60">
        <v>-18.2868</v>
      </c>
      <c r="R60" s="9">
        <f t="shared" si="0"/>
        <v>5653328.69948</v>
      </c>
      <c r="S60">
        <f t="shared" si="1"/>
        <v>0</v>
      </c>
      <c r="T60">
        <f t="shared" si="9"/>
        <v>5653328.69948</v>
      </c>
      <c r="U60">
        <f t="shared" si="3"/>
        <v>56735191.59121</v>
      </c>
      <c r="V60">
        <f t="shared" si="4"/>
        <v>135368608.77439</v>
      </c>
      <c r="W60">
        <f t="shared" si="10"/>
        <v>-78633417.18318</v>
      </c>
      <c r="X60">
        <f t="shared" si="6"/>
        <v>354645423.594165</v>
      </c>
      <c r="Y60">
        <f t="shared" si="7"/>
        <v>248295487.533088</v>
      </c>
      <c r="Z60" s="11">
        <f t="shared" si="11"/>
        <v>106349936.061077</v>
      </c>
    </row>
    <row r="61" spans="1:26">
      <c r="A61" t="s">
        <v>1057</v>
      </c>
      <c r="B61" t="s">
        <v>1058</v>
      </c>
      <c r="C61">
        <v>1594606140.05</v>
      </c>
      <c r="D61">
        <v>2351643985.6</v>
      </c>
      <c r="E61">
        <v>44.64</v>
      </c>
      <c r="F61">
        <v>45.2519</v>
      </c>
      <c r="G61">
        <v>0.611899999999999</v>
      </c>
      <c r="H61">
        <v>0.54</v>
      </c>
      <c r="I61">
        <v>0.7474</v>
      </c>
      <c r="J61">
        <v>0.2074</v>
      </c>
      <c r="K61">
        <v>1.24</v>
      </c>
      <c r="L61">
        <v>1.7468</v>
      </c>
      <c r="M61">
        <v>0.5068</v>
      </c>
      <c r="N61">
        <v>46.42</v>
      </c>
      <c r="O61">
        <v>47.7461</v>
      </c>
      <c r="P61">
        <v>1.3261</v>
      </c>
      <c r="R61" s="9">
        <f t="shared" si="0"/>
        <v>711832180.91832</v>
      </c>
      <c r="S61">
        <f t="shared" si="1"/>
        <v>1064163584.71973</v>
      </c>
      <c r="T61">
        <f t="shared" si="9"/>
        <v>-352331403.801406</v>
      </c>
      <c r="U61">
        <f t="shared" si="3"/>
        <v>8610873.15627</v>
      </c>
      <c r="V61">
        <f t="shared" si="4"/>
        <v>17576187.1483744</v>
      </c>
      <c r="W61">
        <f t="shared" si="10"/>
        <v>-8965313.9921044</v>
      </c>
      <c r="X61">
        <f t="shared" si="6"/>
        <v>19773116.13662</v>
      </c>
      <c r="Y61">
        <f t="shared" si="7"/>
        <v>41078517.1404608</v>
      </c>
      <c r="Z61" s="11">
        <f t="shared" si="11"/>
        <v>-21305401.0038408</v>
      </c>
    </row>
    <row r="62" spans="1:26">
      <c r="A62" t="s">
        <v>1837</v>
      </c>
      <c r="B62" t="s">
        <v>1838</v>
      </c>
      <c r="C62">
        <v>1782000000</v>
      </c>
      <c r="D62">
        <v>2428000000</v>
      </c>
      <c r="E62">
        <v>0.45</v>
      </c>
      <c r="F62">
        <v>0</v>
      </c>
      <c r="G62">
        <v>-0.45</v>
      </c>
      <c r="H62">
        <v>4.45</v>
      </c>
      <c r="I62">
        <v>4.1524</v>
      </c>
      <c r="J62">
        <v>-0.2976</v>
      </c>
      <c r="K62">
        <v>52.63</v>
      </c>
      <c r="L62">
        <v>52.2911</v>
      </c>
      <c r="M62">
        <v>-0.338900000000002</v>
      </c>
      <c r="N62">
        <v>57.53</v>
      </c>
      <c r="O62">
        <v>56.4435</v>
      </c>
      <c r="P62">
        <v>-1.0865</v>
      </c>
      <c r="R62" s="9">
        <f t="shared" si="0"/>
        <v>8019000</v>
      </c>
      <c r="S62">
        <f t="shared" si="1"/>
        <v>0</v>
      </c>
      <c r="T62">
        <f t="shared" si="9"/>
        <v>8019000</v>
      </c>
      <c r="U62">
        <f t="shared" si="3"/>
        <v>79299000</v>
      </c>
      <c r="V62">
        <f t="shared" si="4"/>
        <v>100820272</v>
      </c>
      <c r="W62">
        <f t="shared" si="10"/>
        <v>-21521272</v>
      </c>
      <c r="X62">
        <f t="shared" si="6"/>
        <v>937866600</v>
      </c>
      <c r="Y62">
        <f t="shared" si="7"/>
        <v>1269627908</v>
      </c>
      <c r="Z62" s="11">
        <f t="shared" si="11"/>
        <v>-331761308</v>
      </c>
    </row>
    <row r="63" spans="1:26">
      <c r="A63" t="s">
        <v>2029</v>
      </c>
      <c r="B63" t="s">
        <v>2030</v>
      </c>
      <c r="C63">
        <v>860616519.66</v>
      </c>
      <c r="D63">
        <v>2201882550.3</v>
      </c>
      <c r="E63">
        <v>13.4161</v>
      </c>
      <c r="F63">
        <v>2.268</v>
      </c>
      <c r="G63">
        <v>-11.1481</v>
      </c>
      <c r="H63">
        <v>0</v>
      </c>
      <c r="I63">
        <v>0</v>
      </c>
      <c r="J63">
        <v>0</v>
      </c>
      <c r="K63">
        <v>59.1284</v>
      </c>
      <c r="L63">
        <v>4.4751</v>
      </c>
      <c r="M63">
        <v>-54.6533</v>
      </c>
      <c r="N63">
        <v>72.5445</v>
      </c>
      <c r="O63">
        <v>6.7431</v>
      </c>
      <c r="P63">
        <v>-65.8014</v>
      </c>
      <c r="R63" s="9">
        <f t="shared" si="0"/>
        <v>115461172.894105</v>
      </c>
      <c r="S63">
        <f t="shared" si="1"/>
        <v>49938696.240804</v>
      </c>
      <c r="T63">
        <f t="shared" si="9"/>
        <v>65522476.6533013</v>
      </c>
      <c r="U63">
        <f t="shared" si="3"/>
        <v>0</v>
      </c>
      <c r="V63">
        <f t="shared" si="4"/>
        <v>0</v>
      </c>
      <c r="W63">
        <f t="shared" si="10"/>
        <v>0</v>
      </c>
      <c r="X63">
        <f t="shared" si="6"/>
        <v>508868778.210643</v>
      </c>
      <c r="Y63">
        <f t="shared" si="7"/>
        <v>98536446.0084753</v>
      </c>
      <c r="Z63" s="11">
        <f t="shared" si="11"/>
        <v>410332332.202168</v>
      </c>
    </row>
    <row r="64" spans="1:26">
      <c r="A64" t="s">
        <v>13</v>
      </c>
      <c r="B64" t="s">
        <v>14</v>
      </c>
      <c r="C64">
        <v>2301885740.14</v>
      </c>
      <c r="D64">
        <v>2661287974.66</v>
      </c>
      <c r="E64">
        <v>49.48</v>
      </c>
      <c r="F64">
        <v>38.4469</v>
      </c>
      <c r="G64">
        <v>-11.0331</v>
      </c>
      <c r="H64">
        <v>21.02</v>
      </c>
      <c r="I64">
        <v>0</v>
      </c>
      <c r="J64">
        <v>-21.02</v>
      </c>
      <c r="K64">
        <v>6.38</v>
      </c>
      <c r="L64">
        <v>26.7475</v>
      </c>
      <c r="M64">
        <v>20.3675</v>
      </c>
      <c r="N64">
        <v>76.88</v>
      </c>
      <c r="O64">
        <v>65.1944</v>
      </c>
      <c r="P64">
        <v>-11.6856</v>
      </c>
      <c r="R64" s="9">
        <f t="shared" si="0"/>
        <v>1138973064.22127</v>
      </c>
      <c r="S64">
        <f t="shared" si="1"/>
        <v>1023182726.32956</v>
      </c>
      <c r="T64">
        <f t="shared" si="9"/>
        <v>115790337.891716</v>
      </c>
      <c r="U64">
        <f t="shared" si="3"/>
        <v>483856382.577428</v>
      </c>
      <c r="V64">
        <f t="shared" si="4"/>
        <v>0</v>
      </c>
      <c r="W64">
        <f t="shared" si="10"/>
        <v>483856382.577428</v>
      </c>
      <c r="X64">
        <f t="shared" si="6"/>
        <v>146860310.220932</v>
      </c>
      <c r="Y64">
        <f t="shared" si="7"/>
        <v>711828001.022183</v>
      </c>
      <c r="Z64" s="11">
        <f t="shared" si="11"/>
        <v>-564967690.801251</v>
      </c>
    </row>
    <row r="65" spans="1:26">
      <c r="A65" t="s">
        <v>1983</v>
      </c>
      <c r="B65" t="s">
        <v>1984</v>
      </c>
      <c r="C65">
        <v>2425618555.35</v>
      </c>
      <c r="D65">
        <v>2624565187.65</v>
      </c>
      <c r="E65">
        <v>45.54</v>
      </c>
      <c r="F65">
        <v>45.2664</v>
      </c>
      <c r="G65">
        <v>-0.273600000000002</v>
      </c>
      <c r="H65">
        <v>1.58</v>
      </c>
      <c r="I65">
        <v>1.1742</v>
      </c>
      <c r="J65">
        <v>-0.4058</v>
      </c>
      <c r="K65">
        <v>0.87</v>
      </c>
      <c r="L65">
        <v>1.7772</v>
      </c>
      <c r="M65">
        <v>0.9072</v>
      </c>
      <c r="N65">
        <v>47.99</v>
      </c>
      <c r="O65">
        <v>48.2177</v>
      </c>
      <c r="P65">
        <v>0.227699999999999</v>
      </c>
      <c r="R65" s="9">
        <f t="shared" si="0"/>
        <v>1104626690.10639</v>
      </c>
      <c r="S65">
        <f t="shared" si="1"/>
        <v>1188046176.1024</v>
      </c>
      <c r="T65">
        <f t="shared" si="9"/>
        <v>-83419485.9960096</v>
      </c>
      <c r="U65">
        <f t="shared" si="3"/>
        <v>38324773.17453</v>
      </c>
      <c r="V65">
        <f t="shared" si="4"/>
        <v>30817644.4333863</v>
      </c>
      <c r="W65">
        <f t="shared" si="10"/>
        <v>7507128.7411437</v>
      </c>
      <c r="X65">
        <f t="shared" si="6"/>
        <v>21102881.431545</v>
      </c>
      <c r="Y65">
        <f t="shared" si="7"/>
        <v>46643772.5149158</v>
      </c>
      <c r="Z65" s="11">
        <f t="shared" si="11"/>
        <v>-25540891.0833708</v>
      </c>
    </row>
    <row r="66" spans="1:26">
      <c r="A66" t="s">
        <v>527</v>
      </c>
      <c r="B66" t="s">
        <v>528</v>
      </c>
      <c r="C66">
        <v>688399205.75</v>
      </c>
      <c r="D66">
        <v>2903248824.25</v>
      </c>
      <c r="E66">
        <v>23.9</v>
      </c>
      <c r="F66">
        <v>14.1425</v>
      </c>
      <c r="G66">
        <v>-9.7575</v>
      </c>
      <c r="H66">
        <v>0</v>
      </c>
      <c r="I66">
        <v>0</v>
      </c>
      <c r="J66">
        <v>0</v>
      </c>
      <c r="K66">
        <v>32.82</v>
      </c>
      <c r="L66">
        <v>14.4541</v>
      </c>
      <c r="M66">
        <v>-18.3659</v>
      </c>
      <c r="N66">
        <v>56.72</v>
      </c>
      <c r="O66">
        <v>28.5966</v>
      </c>
      <c r="P66">
        <v>-28.1234</v>
      </c>
      <c r="R66" s="9">
        <f t="shared" si="0"/>
        <v>164527410.17425</v>
      </c>
      <c r="S66">
        <f t="shared" si="1"/>
        <v>410591964.969556</v>
      </c>
      <c r="T66">
        <f t="shared" si="9"/>
        <v>-246064554.795306</v>
      </c>
      <c r="U66">
        <f t="shared" si="3"/>
        <v>0</v>
      </c>
      <c r="V66">
        <f t="shared" si="4"/>
        <v>0</v>
      </c>
      <c r="W66">
        <f t="shared" si="10"/>
        <v>0</v>
      </c>
      <c r="X66">
        <f t="shared" si="6"/>
        <v>225932619.32715</v>
      </c>
      <c r="Y66">
        <f t="shared" si="7"/>
        <v>419638488.305919</v>
      </c>
      <c r="Z66" s="11">
        <f t="shared" si="11"/>
        <v>-193705868.978769</v>
      </c>
    </row>
    <row r="67" spans="1:26">
      <c r="A67" t="s">
        <v>1181</v>
      </c>
      <c r="B67" t="s">
        <v>1182</v>
      </c>
      <c r="C67">
        <v>2059784548.56</v>
      </c>
      <c r="D67">
        <v>2831746430.88</v>
      </c>
      <c r="E67">
        <v>58.26</v>
      </c>
      <c r="F67">
        <v>58.2572</v>
      </c>
      <c r="G67">
        <v>-0.00280000000000058</v>
      </c>
      <c r="H67">
        <v>0</v>
      </c>
      <c r="I67">
        <v>0</v>
      </c>
      <c r="J67">
        <v>0</v>
      </c>
      <c r="K67">
        <v>6.58</v>
      </c>
      <c r="L67">
        <v>6.8702</v>
      </c>
      <c r="M67">
        <v>0.2902</v>
      </c>
      <c r="N67">
        <v>64.84</v>
      </c>
      <c r="O67">
        <v>65.1275</v>
      </c>
      <c r="P67">
        <v>0.287499999999994</v>
      </c>
      <c r="R67" s="9">
        <f t="shared" ref="R67:R130" si="12">C67*E67/100</f>
        <v>1200030477.99106</v>
      </c>
      <c r="S67">
        <f t="shared" ref="S67:S130" si="13">D67*F67/100</f>
        <v>1649696181.73062</v>
      </c>
      <c r="T67">
        <f t="shared" si="9"/>
        <v>-449665703.739568</v>
      </c>
      <c r="U67">
        <f t="shared" ref="U67:U130" si="14">C67*H67/100</f>
        <v>0</v>
      </c>
      <c r="V67">
        <f t="shared" ref="V67:V130" si="15">D67*I67/100</f>
        <v>0</v>
      </c>
      <c r="W67">
        <f t="shared" si="10"/>
        <v>0</v>
      </c>
      <c r="X67">
        <f t="shared" ref="X67:X130" si="16">C67*K67/100</f>
        <v>135533823.295248</v>
      </c>
      <c r="Y67">
        <f t="shared" ref="Y67:Y130" si="17">D67*L67/100</f>
        <v>194546643.294318</v>
      </c>
      <c r="Z67" s="11">
        <f t="shared" si="11"/>
        <v>-59012819.9990698</v>
      </c>
    </row>
    <row r="68" spans="1:26">
      <c r="A68" t="s">
        <v>67</v>
      </c>
      <c r="B68" t="s">
        <v>68</v>
      </c>
      <c r="C68">
        <v>936880000</v>
      </c>
      <c r="D68">
        <v>2199734101</v>
      </c>
      <c r="E68">
        <v>46.9338</v>
      </c>
      <c r="F68">
        <v>14.8082</v>
      </c>
      <c r="G68">
        <v>-32.1256</v>
      </c>
      <c r="H68">
        <v>15.4916</v>
      </c>
      <c r="I68">
        <v>7.0534</v>
      </c>
      <c r="J68">
        <v>-8.4382</v>
      </c>
      <c r="K68">
        <v>20.2914</v>
      </c>
      <c r="L68">
        <v>35.7544</v>
      </c>
      <c r="M68">
        <v>15.463</v>
      </c>
      <c r="N68">
        <v>82.7168</v>
      </c>
      <c r="O68">
        <v>57.6161</v>
      </c>
      <c r="P68">
        <v>-25.1007</v>
      </c>
      <c r="R68" s="9">
        <f t="shared" si="12"/>
        <v>439713385.44</v>
      </c>
      <c r="S68">
        <f t="shared" si="13"/>
        <v>325741025.144282</v>
      </c>
      <c r="T68">
        <f t="shared" si="9"/>
        <v>113972360.295718</v>
      </c>
      <c r="U68">
        <f t="shared" si="14"/>
        <v>145137702.08</v>
      </c>
      <c r="V68">
        <f t="shared" si="15"/>
        <v>155156045.079934</v>
      </c>
      <c r="W68">
        <f t="shared" si="10"/>
        <v>-10018342.999934</v>
      </c>
      <c r="X68">
        <f t="shared" si="16"/>
        <v>190106068.32</v>
      </c>
      <c r="Y68">
        <f t="shared" si="17"/>
        <v>786501729.407944</v>
      </c>
      <c r="Z68" s="11">
        <f t="shared" si="11"/>
        <v>-596395661.087944</v>
      </c>
    </row>
    <row r="69" spans="1:26">
      <c r="A69" t="s">
        <v>201</v>
      </c>
      <c r="B69" t="s">
        <v>202</v>
      </c>
      <c r="C69">
        <v>1679184000</v>
      </c>
      <c r="D69">
        <v>2641808000</v>
      </c>
      <c r="E69">
        <v>51.02</v>
      </c>
      <c r="F69">
        <v>12.8698</v>
      </c>
      <c r="G69">
        <v>-38.1502</v>
      </c>
      <c r="H69">
        <v>7.28</v>
      </c>
      <c r="I69">
        <v>0.3648</v>
      </c>
      <c r="J69">
        <v>-6.9152</v>
      </c>
      <c r="K69">
        <v>18.42</v>
      </c>
      <c r="L69">
        <v>62.6371</v>
      </c>
      <c r="M69">
        <v>44.2171</v>
      </c>
      <c r="N69">
        <v>76.72</v>
      </c>
      <c r="O69">
        <v>75.8718</v>
      </c>
      <c r="P69">
        <v>-0.848200000000006</v>
      </c>
      <c r="R69" s="9">
        <f t="shared" si="12"/>
        <v>856719676.8</v>
      </c>
      <c r="S69">
        <f t="shared" si="13"/>
        <v>339995405.984</v>
      </c>
      <c r="T69">
        <f t="shared" si="9"/>
        <v>516724270.816</v>
      </c>
      <c r="U69">
        <f t="shared" si="14"/>
        <v>122244595.2</v>
      </c>
      <c r="V69">
        <f t="shared" si="15"/>
        <v>9637315.584</v>
      </c>
      <c r="W69">
        <f t="shared" si="10"/>
        <v>112607279.616</v>
      </c>
      <c r="X69">
        <f t="shared" si="16"/>
        <v>309305692.8</v>
      </c>
      <c r="Y69">
        <f t="shared" si="17"/>
        <v>1654751918.768</v>
      </c>
      <c r="Z69" s="11">
        <f t="shared" si="11"/>
        <v>-1345446225.968</v>
      </c>
    </row>
    <row r="70" spans="1:26">
      <c r="A70" t="s">
        <v>833</v>
      </c>
      <c r="B70" t="s">
        <v>834</v>
      </c>
      <c r="C70">
        <v>808426202.5</v>
      </c>
      <c r="D70">
        <v>2156202687.5</v>
      </c>
      <c r="E70">
        <v>0</v>
      </c>
      <c r="F70">
        <v>5.2086</v>
      </c>
      <c r="G70">
        <v>5.2086</v>
      </c>
      <c r="H70">
        <v>13.24</v>
      </c>
      <c r="I70">
        <v>5.6901</v>
      </c>
      <c r="J70">
        <v>-7.5499</v>
      </c>
      <c r="K70">
        <v>54.34</v>
      </c>
      <c r="L70">
        <v>27.4138</v>
      </c>
      <c r="M70">
        <v>-26.9262</v>
      </c>
      <c r="N70">
        <v>67.58</v>
      </c>
      <c r="O70">
        <v>38.3125</v>
      </c>
      <c r="P70">
        <v>-29.2675</v>
      </c>
      <c r="R70" s="9">
        <f t="shared" si="12"/>
        <v>0</v>
      </c>
      <c r="S70">
        <f t="shared" si="13"/>
        <v>112307973.181125</v>
      </c>
      <c r="T70">
        <f t="shared" si="9"/>
        <v>-112307973.181125</v>
      </c>
      <c r="U70">
        <f t="shared" si="14"/>
        <v>107035629.211</v>
      </c>
      <c r="V70">
        <f t="shared" si="15"/>
        <v>122690089.121438</v>
      </c>
      <c r="W70">
        <f t="shared" si="10"/>
        <v>-15654459.9104375</v>
      </c>
      <c r="X70">
        <f t="shared" si="16"/>
        <v>439298798.4385</v>
      </c>
      <c r="Y70">
        <f t="shared" si="17"/>
        <v>591097092.345875</v>
      </c>
      <c r="Z70" s="11">
        <f t="shared" si="11"/>
        <v>-151798293.907375</v>
      </c>
    </row>
    <row r="71" spans="1:26">
      <c r="A71" t="s">
        <v>449</v>
      </c>
      <c r="B71" t="s">
        <v>450</v>
      </c>
      <c r="C71">
        <v>701298300</v>
      </c>
      <c r="D71">
        <v>2216024850</v>
      </c>
      <c r="E71">
        <v>9.13</v>
      </c>
      <c r="F71">
        <v>9.8544</v>
      </c>
      <c r="G71">
        <v>0.724399999999999</v>
      </c>
      <c r="H71">
        <v>14.54</v>
      </c>
      <c r="I71">
        <v>2.8338</v>
      </c>
      <c r="J71">
        <v>-11.7062</v>
      </c>
      <c r="K71">
        <v>46.39</v>
      </c>
      <c r="L71">
        <v>23.2938</v>
      </c>
      <c r="M71">
        <v>-23.0962</v>
      </c>
      <c r="N71">
        <v>70.06</v>
      </c>
      <c r="O71">
        <v>35.982</v>
      </c>
      <c r="P71">
        <v>-34.078</v>
      </c>
      <c r="R71" s="9">
        <f t="shared" si="12"/>
        <v>64028534.79</v>
      </c>
      <c r="S71">
        <f t="shared" si="13"/>
        <v>218375952.8184</v>
      </c>
      <c r="T71">
        <f t="shared" si="9"/>
        <v>-154347418.0284</v>
      </c>
      <c r="U71">
        <f t="shared" si="14"/>
        <v>101968772.82</v>
      </c>
      <c r="V71">
        <f t="shared" si="15"/>
        <v>62797712.1993</v>
      </c>
      <c r="W71">
        <f t="shared" si="10"/>
        <v>39171060.6207</v>
      </c>
      <c r="X71">
        <f t="shared" si="16"/>
        <v>325332281.37</v>
      </c>
      <c r="Y71">
        <f t="shared" si="17"/>
        <v>516196396.5093</v>
      </c>
      <c r="Z71" s="11">
        <f t="shared" si="11"/>
        <v>-190864115.1393</v>
      </c>
    </row>
    <row r="72" spans="1:26">
      <c r="A72" t="s">
        <v>1129</v>
      </c>
      <c r="B72" t="s">
        <v>1130</v>
      </c>
      <c r="C72">
        <v>2102667903.48</v>
      </c>
      <c r="D72">
        <v>2521877663.88</v>
      </c>
      <c r="E72">
        <v>0</v>
      </c>
      <c r="F72">
        <v>0.8923</v>
      </c>
      <c r="G72">
        <v>0.8923</v>
      </c>
      <c r="H72">
        <v>27.32</v>
      </c>
      <c r="I72">
        <v>4.9162</v>
      </c>
      <c r="J72">
        <v>-22.4038</v>
      </c>
      <c r="K72">
        <v>35.97</v>
      </c>
      <c r="L72">
        <v>31.0808</v>
      </c>
      <c r="M72">
        <v>-4.8892</v>
      </c>
      <c r="N72">
        <v>63.29</v>
      </c>
      <c r="O72">
        <v>36.8894</v>
      </c>
      <c r="P72">
        <v>-26.4006</v>
      </c>
      <c r="R72" s="9">
        <f t="shared" si="12"/>
        <v>0</v>
      </c>
      <c r="S72">
        <f t="shared" si="13"/>
        <v>22502714.3948012</v>
      </c>
      <c r="T72">
        <f t="shared" si="9"/>
        <v>-22502714.3948012</v>
      </c>
      <c r="U72">
        <f t="shared" si="14"/>
        <v>574448871.230736</v>
      </c>
      <c r="V72">
        <f t="shared" si="15"/>
        <v>123980549.711669</v>
      </c>
      <c r="W72">
        <f t="shared" si="10"/>
        <v>450468321.519067</v>
      </c>
      <c r="X72">
        <f t="shared" si="16"/>
        <v>756329644.881756</v>
      </c>
      <c r="Y72">
        <f t="shared" si="17"/>
        <v>783819752.955215</v>
      </c>
      <c r="Z72" s="11">
        <f t="shared" si="11"/>
        <v>-27490108.0734591</v>
      </c>
    </row>
    <row r="73" spans="1:26">
      <c r="A73" t="s">
        <v>1975</v>
      </c>
      <c r="B73" t="s">
        <v>1976</v>
      </c>
      <c r="C73">
        <v>2024639760</v>
      </c>
      <c r="D73">
        <v>2773639440</v>
      </c>
      <c r="E73">
        <v>48.76</v>
      </c>
      <c r="F73">
        <v>49.0712</v>
      </c>
      <c r="G73">
        <v>0.311199999999999</v>
      </c>
      <c r="H73">
        <v>0.76</v>
      </c>
      <c r="I73">
        <v>0.6152</v>
      </c>
      <c r="J73">
        <v>-0.1448</v>
      </c>
      <c r="K73">
        <v>2.4</v>
      </c>
      <c r="L73">
        <v>2.6285</v>
      </c>
      <c r="M73">
        <v>0.2285</v>
      </c>
      <c r="N73">
        <v>51.92</v>
      </c>
      <c r="O73">
        <v>52.3149</v>
      </c>
      <c r="P73">
        <v>0.3949</v>
      </c>
      <c r="R73" s="9">
        <f t="shared" si="12"/>
        <v>987214346.976</v>
      </c>
      <c r="S73">
        <f t="shared" si="13"/>
        <v>1361058156.88128</v>
      </c>
      <c r="T73">
        <f t="shared" si="9"/>
        <v>-373843809.90528</v>
      </c>
      <c r="U73">
        <f t="shared" si="14"/>
        <v>15387262.176</v>
      </c>
      <c r="V73">
        <f t="shared" si="15"/>
        <v>17063429.83488</v>
      </c>
      <c r="W73">
        <f t="shared" si="10"/>
        <v>-1676167.65888</v>
      </c>
      <c r="X73">
        <f t="shared" si="16"/>
        <v>48591354.24</v>
      </c>
      <c r="Y73">
        <f t="shared" si="17"/>
        <v>72905112.6804</v>
      </c>
      <c r="Z73" s="11">
        <f t="shared" si="11"/>
        <v>-24313758.4404</v>
      </c>
    </row>
    <row r="74" spans="1:26">
      <c r="A74" t="s">
        <v>683</v>
      </c>
      <c r="B74" t="s">
        <v>684</v>
      </c>
      <c r="C74">
        <v>1668440800</v>
      </c>
      <c r="D74">
        <v>2430708800</v>
      </c>
      <c r="E74">
        <v>49.34</v>
      </c>
      <c r="F74">
        <v>44.7097</v>
      </c>
      <c r="G74">
        <v>-4.63030000000001</v>
      </c>
      <c r="H74">
        <v>1.82</v>
      </c>
      <c r="I74">
        <v>2.5096</v>
      </c>
      <c r="J74">
        <v>0.6896</v>
      </c>
      <c r="K74">
        <v>5.84</v>
      </c>
      <c r="L74">
        <v>5.0023</v>
      </c>
      <c r="M74">
        <v>-0.8377</v>
      </c>
      <c r="N74">
        <v>57</v>
      </c>
      <c r="O74">
        <v>52.2216</v>
      </c>
      <c r="P74">
        <v>-4.7784</v>
      </c>
      <c r="R74" s="9">
        <f t="shared" si="12"/>
        <v>823208690.72</v>
      </c>
      <c r="S74">
        <f t="shared" si="13"/>
        <v>1086762612.3536</v>
      </c>
      <c r="T74">
        <f t="shared" si="9"/>
        <v>-263553921.6336</v>
      </c>
      <c r="U74">
        <f t="shared" si="14"/>
        <v>30365622.56</v>
      </c>
      <c r="V74">
        <f t="shared" si="15"/>
        <v>61001068.0448</v>
      </c>
      <c r="W74">
        <f t="shared" si="10"/>
        <v>-30635445.4848</v>
      </c>
      <c r="X74">
        <f t="shared" si="16"/>
        <v>97436942.72</v>
      </c>
      <c r="Y74">
        <f t="shared" si="17"/>
        <v>121591346.3024</v>
      </c>
      <c r="Z74" s="11">
        <f t="shared" si="11"/>
        <v>-24154403.5824</v>
      </c>
    </row>
    <row r="75" spans="1:26">
      <c r="A75" t="s">
        <v>1711</v>
      </c>
      <c r="B75" t="s">
        <v>1712</v>
      </c>
      <c r="C75">
        <v>2746310586.5</v>
      </c>
      <c r="D75">
        <v>2894983892.48</v>
      </c>
      <c r="E75">
        <v>0</v>
      </c>
      <c r="F75">
        <v>0.6785</v>
      </c>
      <c r="G75">
        <v>0.6785</v>
      </c>
      <c r="H75">
        <v>7.59</v>
      </c>
      <c r="I75">
        <v>5.6769</v>
      </c>
      <c r="J75">
        <v>-1.9131</v>
      </c>
      <c r="K75">
        <v>58.26</v>
      </c>
      <c r="L75">
        <v>61.754</v>
      </c>
      <c r="M75">
        <v>3.494</v>
      </c>
      <c r="N75">
        <v>65.85</v>
      </c>
      <c r="O75">
        <v>68.1094</v>
      </c>
      <c r="P75">
        <v>2.2594</v>
      </c>
      <c r="R75" s="9">
        <f t="shared" si="12"/>
        <v>0</v>
      </c>
      <c r="S75">
        <f t="shared" si="13"/>
        <v>19642465.7104768</v>
      </c>
      <c r="T75">
        <f t="shared" si="9"/>
        <v>-19642465.7104768</v>
      </c>
      <c r="U75">
        <f t="shared" si="14"/>
        <v>208444973.51535</v>
      </c>
      <c r="V75">
        <f t="shared" si="15"/>
        <v>164345340.592197</v>
      </c>
      <c r="W75">
        <f t="shared" si="10"/>
        <v>44099632.9231529</v>
      </c>
      <c r="X75">
        <f t="shared" si="16"/>
        <v>1600000547.6949</v>
      </c>
      <c r="Y75">
        <f t="shared" si="17"/>
        <v>1787768352.9621</v>
      </c>
      <c r="Z75" s="11">
        <f t="shared" si="11"/>
        <v>-187767805.267199</v>
      </c>
    </row>
    <row r="76" spans="1:26">
      <c r="A76" t="s">
        <v>1305</v>
      </c>
      <c r="B76" t="s">
        <v>1306</v>
      </c>
      <c r="C76">
        <v>2059582140</v>
      </c>
      <c r="D76">
        <v>2741486440</v>
      </c>
      <c r="E76">
        <v>48.23</v>
      </c>
      <c r="F76">
        <v>65.8706</v>
      </c>
      <c r="G76">
        <v>17.6406</v>
      </c>
      <c r="H76">
        <v>14.24</v>
      </c>
      <c r="I76">
        <v>1.8314</v>
      </c>
      <c r="J76">
        <v>-12.4086</v>
      </c>
      <c r="K76">
        <v>15.03</v>
      </c>
      <c r="L76">
        <v>2.2213</v>
      </c>
      <c r="M76">
        <v>-12.8087</v>
      </c>
      <c r="N76">
        <v>77.5</v>
      </c>
      <c r="O76">
        <v>69.9232</v>
      </c>
      <c r="P76">
        <v>-7.57680000000001</v>
      </c>
      <c r="R76" s="9">
        <f t="shared" si="12"/>
        <v>993336466.122</v>
      </c>
      <c r="S76">
        <f t="shared" si="13"/>
        <v>1805833566.94664</v>
      </c>
      <c r="T76">
        <f t="shared" si="9"/>
        <v>-812497100.82464</v>
      </c>
      <c r="U76">
        <f t="shared" si="14"/>
        <v>293284496.736</v>
      </c>
      <c r="V76">
        <f t="shared" si="15"/>
        <v>50207582.66216</v>
      </c>
      <c r="W76">
        <f t="shared" si="10"/>
        <v>243076914.07384</v>
      </c>
      <c r="X76">
        <f t="shared" si="16"/>
        <v>309555195.642</v>
      </c>
      <c r="Y76">
        <f t="shared" si="17"/>
        <v>60896638.29172</v>
      </c>
      <c r="Z76" s="11">
        <f t="shared" si="11"/>
        <v>248658557.35028</v>
      </c>
    </row>
    <row r="77" spans="1:26">
      <c r="A77" t="s">
        <v>791</v>
      </c>
      <c r="B77" t="s">
        <v>792</v>
      </c>
      <c r="C77">
        <v>2246101000</v>
      </c>
      <c r="D77">
        <v>2623583820</v>
      </c>
      <c r="E77">
        <v>7.36</v>
      </c>
      <c r="F77">
        <v>2.3645</v>
      </c>
      <c r="G77">
        <v>-4.9955</v>
      </c>
      <c r="H77">
        <v>41.35</v>
      </c>
      <c r="I77">
        <v>18.5226</v>
      </c>
      <c r="J77">
        <v>-22.8274</v>
      </c>
      <c r="K77">
        <v>7.75</v>
      </c>
      <c r="L77">
        <v>6.3325</v>
      </c>
      <c r="M77">
        <v>-1.4175</v>
      </c>
      <c r="N77">
        <v>56.46</v>
      </c>
      <c r="O77">
        <v>27.2196</v>
      </c>
      <c r="P77">
        <v>-29.2404</v>
      </c>
      <c r="R77" s="9">
        <f t="shared" si="12"/>
        <v>165313033.6</v>
      </c>
      <c r="S77">
        <f t="shared" si="13"/>
        <v>62034639.4239</v>
      </c>
      <c r="T77">
        <f t="shared" ref="T77:T140" si="18">R77-S77</f>
        <v>103278394.1761</v>
      </c>
      <c r="U77">
        <f t="shared" si="14"/>
        <v>928762763.5</v>
      </c>
      <c r="V77">
        <f t="shared" si="15"/>
        <v>485955936.64332</v>
      </c>
      <c r="W77">
        <f t="shared" ref="W77:W140" si="19">U77-V77</f>
        <v>442806826.85668</v>
      </c>
      <c r="X77">
        <f t="shared" si="16"/>
        <v>174072827.5</v>
      </c>
      <c r="Y77">
        <f t="shared" si="17"/>
        <v>166138445.4015</v>
      </c>
      <c r="Z77" s="11">
        <f t="shared" ref="Z77:Z140" si="20">X77-Y77</f>
        <v>7934382.09850001</v>
      </c>
    </row>
    <row r="78" spans="1:26">
      <c r="A78" t="s">
        <v>195</v>
      </c>
      <c r="B78" t="s">
        <v>196</v>
      </c>
      <c r="C78">
        <v>1754914580.1</v>
      </c>
      <c r="D78">
        <v>2797227482.22</v>
      </c>
      <c r="E78">
        <v>44.76</v>
      </c>
      <c r="F78">
        <v>41.6442</v>
      </c>
      <c r="G78">
        <v>-3.1158</v>
      </c>
      <c r="H78">
        <v>0</v>
      </c>
      <c r="I78">
        <v>0</v>
      </c>
      <c r="J78">
        <v>0</v>
      </c>
      <c r="K78">
        <v>7.69</v>
      </c>
      <c r="L78">
        <v>5.4086</v>
      </c>
      <c r="M78">
        <v>-2.2814</v>
      </c>
      <c r="N78">
        <v>52.45</v>
      </c>
      <c r="O78">
        <v>47.0528</v>
      </c>
      <c r="P78">
        <v>-5.39720000000001</v>
      </c>
      <c r="R78" s="9">
        <f t="shared" si="12"/>
        <v>785499766.05276</v>
      </c>
      <c r="S78">
        <f t="shared" si="13"/>
        <v>1164883007.15066</v>
      </c>
      <c r="T78">
        <f t="shared" si="18"/>
        <v>-379383241.097901</v>
      </c>
      <c r="U78">
        <f t="shared" si="14"/>
        <v>0</v>
      </c>
      <c r="V78">
        <f t="shared" si="15"/>
        <v>0</v>
      </c>
      <c r="W78">
        <f t="shared" si="19"/>
        <v>0</v>
      </c>
      <c r="X78">
        <f t="shared" si="16"/>
        <v>134952931.20969</v>
      </c>
      <c r="Y78">
        <f t="shared" si="17"/>
        <v>151290845.603351</v>
      </c>
      <c r="Z78" s="11">
        <f t="shared" si="20"/>
        <v>-16337914.3936609</v>
      </c>
    </row>
    <row r="79" spans="1:26">
      <c r="A79" t="s">
        <v>191</v>
      </c>
      <c r="B79" t="s">
        <v>192</v>
      </c>
      <c r="C79">
        <v>2421408084.48</v>
      </c>
      <c r="D79">
        <v>2785667525.76</v>
      </c>
      <c r="E79">
        <v>7.11</v>
      </c>
      <c r="F79">
        <v>26.3612</v>
      </c>
      <c r="G79">
        <v>19.2512</v>
      </c>
      <c r="H79">
        <v>15.59</v>
      </c>
      <c r="I79">
        <v>14.0901</v>
      </c>
      <c r="J79">
        <v>-1.4999</v>
      </c>
      <c r="K79">
        <v>29.64</v>
      </c>
      <c r="L79">
        <v>5.6756</v>
      </c>
      <c r="M79">
        <v>-23.9644</v>
      </c>
      <c r="N79">
        <v>52.34</v>
      </c>
      <c r="O79">
        <v>46.1269</v>
      </c>
      <c r="P79">
        <v>-6.2131</v>
      </c>
      <c r="R79" s="9">
        <f t="shared" si="12"/>
        <v>172162114.806528</v>
      </c>
      <c r="S79">
        <f t="shared" si="13"/>
        <v>734335387.800645</v>
      </c>
      <c r="T79">
        <f t="shared" si="18"/>
        <v>-562173272.994117</v>
      </c>
      <c r="U79">
        <f t="shared" si="14"/>
        <v>377497520.370432</v>
      </c>
      <c r="V79">
        <f t="shared" si="15"/>
        <v>392503340.04711</v>
      </c>
      <c r="W79">
        <f t="shared" si="19"/>
        <v>-15005819.6766778</v>
      </c>
      <c r="X79">
        <f t="shared" si="16"/>
        <v>717705356.239872</v>
      </c>
      <c r="Y79">
        <f t="shared" si="17"/>
        <v>158103346.092035</v>
      </c>
      <c r="Z79" s="11">
        <f t="shared" si="20"/>
        <v>559602010.147837</v>
      </c>
    </row>
    <row r="80" spans="1:26">
      <c r="A80" t="s">
        <v>1127</v>
      </c>
      <c r="B80" t="s">
        <v>1128</v>
      </c>
      <c r="C80">
        <v>1783188000</v>
      </c>
      <c r="D80">
        <v>2176016925</v>
      </c>
      <c r="E80">
        <v>1.48</v>
      </c>
      <c r="F80">
        <v>5.1728</v>
      </c>
      <c r="G80">
        <v>3.6928</v>
      </c>
      <c r="H80">
        <v>69.39</v>
      </c>
      <c r="I80">
        <v>0</v>
      </c>
      <c r="J80">
        <v>-69.39</v>
      </c>
      <c r="K80">
        <v>1.11</v>
      </c>
      <c r="L80">
        <v>10.2534</v>
      </c>
      <c r="M80">
        <v>9.1434</v>
      </c>
      <c r="N80">
        <v>71.98</v>
      </c>
      <c r="O80">
        <v>15.4262</v>
      </c>
      <c r="P80">
        <v>-56.5538</v>
      </c>
      <c r="R80" s="9">
        <f t="shared" si="12"/>
        <v>26391182.4</v>
      </c>
      <c r="S80">
        <f t="shared" si="13"/>
        <v>112561003.4964</v>
      </c>
      <c r="T80">
        <f t="shared" si="18"/>
        <v>-86169821.0964</v>
      </c>
      <c r="U80">
        <f t="shared" si="14"/>
        <v>1237354153.2</v>
      </c>
      <c r="V80">
        <f t="shared" si="15"/>
        <v>0</v>
      </c>
      <c r="W80">
        <f t="shared" si="19"/>
        <v>1237354153.2</v>
      </c>
      <c r="X80">
        <f t="shared" si="16"/>
        <v>19793386.8</v>
      </c>
      <c r="Y80">
        <f t="shared" si="17"/>
        <v>223115719.38795</v>
      </c>
      <c r="Z80" s="11">
        <f t="shared" si="20"/>
        <v>-203322332.58795</v>
      </c>
    </row>
    <row r="81" spans="1:26">
      <c r="A81" t="s">
        <v>131</v>
      </c>
      <c r="B81" t="s">
        <v>132</v>
      </c>
      <c r="C81">
        <v>1837393319.08</v>
      </c>
      <c r="D81">
        <v>2893025382.88</v>
      </c>
      <c r="E81">
        <v>1.71</v>
      </c>
      <c r="F81">
        <v>1.7101</v>
      </c>
      <c r="G81">
        <v>9.9999999999989e-5</v>
      </c>
      <c r="H81">
        <v>14.09</v>
      </c>
      <c r="I81">
        <v>8.0382</v>
      </c>
      <c r="J81">
        <v>-6.0518</v>
      </c>
      <c r="K81">
        <v>43.94</v>
      </c>
      <c r="L81">
        <v>49.0948</v>
      </c>
      <c r="M81">
        <v>5.1548</v>
      </c>
      <c r="N81">
        <v>59.74</v>
      </c>
      <c r="O81">
        <v>58.8431</v>
      </c>
      <c r="P81">
        <v>-0.896900000000002</v>
      </c>
      <c r="R81" s="9">
        <f t="shared" si="12"/>
        <v>31419425.756268</v>
      </c>
      <c r="S81">
        <f t="shared" si="13"/>
        <v>49473627.0726309</v>
      </c>
      <c r="T81">
        <f t="shared" si="18"/>
        <v>-18054201.3163629</v>
      </c>
      <c r="U81">
        <f t="shared" si="14"/>
        <v>258888718.658372</v>
      </c>
      <c r="V81">
        <f t="shared" si="15"/>
        <v>232547166.32666</v>
      </c>
      <c r="W81">
        <f t="shared" si="19"/>
        <v>26341552.3317119</v>
      </c>
      <c r="X81">
        <f t="shared" si="16"/>
        <v>807350624.403752</v>
      </c>
      <c r="Y81">
        <f t="shared" si="17"/>
        <v>1420325025.67417</v>
      </c>
      <c r="Z81" s="11">
        <f t="shared" si="20"/>
        <v>-612974401.270418</v>
      </c>
    </row>
    <row r="82" spans="1:26">
      <c r="A82" t="s">
        <v>1827</v>
      </c>
      <c r="B82" t="s">
        <v>1828</v>
      </c>
      <c r="C82">
        <v>1956000000</v>
      </c>
      <c r="D82">
        <v>2827800000</v>
      </c>
      <c r="E82">
        <v>3.04</v>
      </c>
      <c r="F82">
        <v>0</v>
      </c>
      <c r="G82">
        <v>-3.04</v>
      </c>
      <c r="H82">
        <v>53.33</v>
      </c>
      <c r="I82">
        <v>14.1494</v>
      </c>
      <c r="J82">
        <v>-39.1806</v>
      </c>
      <c r="K82">
        <v>18.61</v>
      </c>
      <c r="L82">
        <v>3.9158</v>
      </c>
      <c r="M82">
        <v>-14.6942</v>
      </c>
      <c r="N82">
        <v>74.98</v>
      </c>
      <c r="O82">
        <v>18.0652</v>
      </c>
      <c r="P82">
        <v>-56.9148</v>
      </c>
      <c r="R82" s="9">
        <f t="shared" si="12"/>
        <v>59462400</v>
      </c>
      <c r="S82">
        <f t="shared" si="13"/>
        <v>0</v>
      </c>
      <c r="T82">
        <f t="shared" si="18"/>
        <v>59462400</v>
      </c>
      <c r="U82">
        <f t="shared" si="14"/>
        <v>1043134800</v>
      </c>
      <c r="V82">
        <f t="shared" si="15"/>
        <v>400116733.2</v>
      </c>
      <c r="W82">
        <f t="shared" si="19"/>
        <v>643018066.8</v>
      </c>
      <c r="X82">
        <f t="shared" si="16"/>
        <v>364011600</v>
      </c>
      <c r="Y82">
        <f t="shared" si="17"/>
        <v>110730992.4</v>
      </c>
      <c r="Z82" s="11">
        <f t="shared" si="20"/>
        <v>253280607.6</v>
      </c>
    </row>
    <row r="83" spans="1:26">
      <c r="A83" t="s">
        <v>445</v>
      </c>
      <c r="B83" t="s">
        <v>446</v>
      </c>
      <c r="C83">
        <v>1922418785.4</v>
      </c>
      <c r="D83">
        <v>2588926340</v>
      </c>
      <c r="E83">
        <v>20.22</v>
      </c>
      <c r="F83">
        <v>31.4644</v>
      </c>
      <c r="G83">
        <v>11.2444</v>
      </c>
      <c r="H83">
        <v>49.72</v>
      </c>
      <c r="I83">
        <v>7.3455</v>
      </c>
      <c r="J83">
        <v>-42.3745</v>
      </c>
      <c r="K83">
        <v>0</v>
      </c>
      <c r="L83">
        <v>3.8916</v>
      </c>
      <c r="M83">
        <v>3.8916</v>
      </c>
      <c r="N83">
        <v>69.94</v>
      </c>
      <c r="O83">
        <v>42.7014</v>
      </c>
      <c r="P83">
        <v>-27.2386</v>
      </c>
      <c r="R83" s="9">
        <f t="shared" si="12"/>
        <v>388713078.40788</v>
      </c>
      <c r="S83">
        <f t="shared" si="13"/>
        <v>814590139.32296</v>
      </c>
      <c r="T83">
        <f t="shared" si="18"/>
        <v>-425877060.91508</v>
      </c>
      <c r="U83">
        <f t="shared" si="14"/>
        <v>955826620.10088</v>
      </c>
      <c r="V83">
        <f t="shared" si="15"/>
        <v>190169584.3047</v>
      </c>
      <c r="W83">
        <f t="shared" si="19"/>
        <v>765657035.79618</v>
      </c>
      <c r="X83">
        <f t="shared" si="16"/>
        <v>0</v>
      </c>
      <c r="Y83">
        <f t="shared" si="17"/>
        <v>100750657.44744</v>
      </c>
      <c r="Z83" s="11">
        <f t="shared" si="20"/>
        <v>-100750657.44744</v>
      </c>
    </row>
    <row r="84" spans="1:26">
      <c r="A84" t="s">
        <v>1701</v>
      </c>
      <c r="B84" t="s">
        <v>1702</v>
      </c>
      <c r="C84">
        <v>1748684310.64</v>
      </c>
      <c r="D84">
        <v>2713205253.28</v>
      </c>
      <c r="E84">
        <v>18.23</v>
      </c>
      <c r="F84">
        <v>19.0074</v>
      </c>
      <c r="G84">
        <v>0.7774</v>
      </c>
      <c r="H84">
        <v>0.39</v>
      </c>
      <c r="I84">
        <v>0</v>
      </c>
      <c r="J84">
        <v>-0.39</v>
      </c>
      <c r="K84">
        <v>4.31</v>
      </c>
      <c r="L84">
        <v>7.5498</v>
      </c>
      <c r="M84">
        <v>3.2398</v>
      </c>
      <c r="N84">
        <v>22.93</v>
      </c>
      <c r="O84">
        <v>26.5572</v>
      </c>
      <c r="P84">
        <v>3.6272</v>
      </c>
      <c r="R84" s="9">
        <f t="shared" si="12"/>
        <v>318785149.829672</v>
      </c>
      <c r="S84">
        <f t="shared" si="13"/>
        <v>515709775.311943</v>
      </c>
      <c r="T84">
        <f t="shared" si="18"/>
        <v>-196924625.482271</v>
      </c>
      <c r="U84">
        <f t="shared" si="14"/>
        <v>6819868.811496</v>
      </c>
      <c r="V84">
        <f t="shared" si="15"/>
        <v>0</v>
      </c>
      <c r="W84">
        <f t="shared" si="19"/>
        <v>6819868.811496</v>
      </c>
      <c r="X84">
        <f t="shared" si="16"/>
        <v>75368293.788584</v>
      </c>
      <c r="Y84">
        <f t="shared" si="17"/>
        <v>204841570.212133</v>
      </c>
      <c r="Z84" s="11">
        <f t="shared" si="20"/>
        <v>-129473276.423549</v>
      </c>
    </row>
    <row r="85" spans="1:26">
      <c r="A85" t="s">
        <v>1143</v>
      </c>
      <c r="B85" t="s">
        <v>1144</v>
      </c>
      <c r="C85">
        <v>1458354549.96</v>
      </c>
      <c r="D85">
        <v>2228449553.37</v>
      </c>
      <c r="E85">
        <v>40.45</v>
      </c>
      <c r="F85">
        <v>40.0126</v>
      </c>
      <c r="G85">
        <v>-0.437400000000004</v>
      </c>
      <c r="H85">
        <v>6.91</v>
      </c>
      <c r="I85">
        <v>3.9736</v>
      </c>
      <c r="J85">
        <v>-2.9364</v>
      </c>
      <c r="K85">
        <v>4.69</v>
      </c>
      <c r="L85">
        <v>6.6617</v>
      </c>
      <c r="M85">
        <v>1.9717</v>
      </c>
      <c r="N85">
        <v>52.05</v>
      </c>
      <c r="O85">
        <v>50.6478</v>
      </c>
      <c r="P85">
        <v>-1.4022</v>
      </c>
      <c r="R85" s="9">
        <f t="shared" si="12"/>
        <v>589904415.45882</v>
      </c>
      <c r="S85">
        <f t="shared" si="13"/>
        <v>891660605.991724</v>
      </c>
      <c r="T85">
        <f t="shared" si="18"/>
        <v>-301756190.532905</v>
      </c>
      <c r="U85">
        <f t="shared" si="14"/>
        <v>100772299.402236</v>
      </c>
      <c r="V85">
        <f t="shared" si="15"/>
        <v>88549671.4527103</v>
      </c>
      <c r="W85">
        <f t="shared" si="19"/>
        <v>12222627.9495257</v>
      </c>
      <c r="X85">
        <f t="shared" si="16"/>
        <v>68396828.393124</v>
      </c>
      <c r="Y85">
        <f t="shared" si="17"/>
        <v>148452623.896849</v>
      </c>
      <c r="Z85" s="11">
        <f t="shared" si="20"/>
        <v>-80055795.5037253</v>
      </c>
    </row>
    <row r="86" spans="1:26">
      <c r="A86" t="s">
        <v>395</v>
      </c>
      <c r="B86" t="s">
        <v>396</v>
      </c>
      <c r="C86">
        <v>2913860210.28</v>
      </c>
      <c r="D86">
        <v>2492005375.4</v>
      </c>
      <c r="E86">
        <v>14.21</v>
      </c>
      <c r="F86">
        <v>40.4331</v>
      </c>
      <c r="G86">
        <v>26.2231</v>
      </c>
      <c r="H86">
        <v>0</v>
      </c>
      <c r="I86">
        <v>0</v>
      </c>
      <c r="J86">
        <v>0</v>
      </c>
      <c r="K86">
        <v>50.44</v>
      </c>
      <c r="L86">
        <v>12.2361</v>
      </c>
      <c r="M86">
        <v>-38.2039</v>
      </c>
      <c r="N86">
        <v>64.65</v>
      </c>
      <c r="O86">
        <v>52.6693</v>
      </c>
      <c r="P86">
        <v>-11.9807</v>
      </c>
      <c r="R86" s="9">
        <f t="shared" si="12"/>
        <v>414059535.880788</v>
      </c>
      <c r="S86">
        <f t="shared" si="13"/>
        <v>1007595025.44086</v>
      </c>
      <c r="T86">
        <f t="shared" si="18"/>
        <v>-593535489.56007</v>
      </c>
      <c r="U86">
        <f t="shared" si="14"/>
        <v>0</v>
      </c>
      <c r="V86">
        <f t="shared" si="15"/>
        <v>0</v>
      </c>
      <c r="W86">
        <f t="shared" si="19"/>
        <v>0</v>
      </c>
      <c r="X86">
        <f t="shared" si="16"/>
        <v>1469751090.06523</v>
      </c>
      <c r="Y86">
        <f t="shared" si="17"/>
        <v>304924269.739319</v>
      </c>
      <c r="Z86" s="11">
        <f t="shared" si="20"/>
        <v>1164826820.32591</v>
      </c>
    </row>
    <row r="87" spans="1:26">
      <c r="A87" t="s">
        <v>543</v>
      </c>
      <c r="B87" t="s">
        <v>544</v>
      </c>
      <c r="C87">
        <v>1568279293.17</v>
      </c>
      <c r="D87">
        <v>2254174081.65</v>
      </c>
      <c r="E87">
        <v>20.86</v>
      </c>
      <c r="F87">
        <v>9.4609</v>
      </c>
      <c r="G87">
        <v>-11.3991</v>
      </c>
      <c r="H87">
        <v>0.3</v>
      </c>
      <c r="I87">
        <v>0</v>
      </c>
      <c r="J87">
        <v>-0.3</v>
      </c>
      <c r="K87">
        <v>28.46</v>
      </c>
      <c r="L87">
        <v>20.0338</v>
      </c>
      <c r="M87">
        <v>-8.4262</v>
      </c>
      <c r="N87">
        <v>49.62</v>
      </c>
      <c r="O87">
        <v>29.4947</v>
      </c>
      <c r="P87">
        <v>-20.1253</v>
      </c>
      <c r="R87" s="9">
        <f t="shared" si="12"/>
        <v>327143060.555262</v>
      </c>
      <c r="S87">
        <f t="shared" si="13"/>
        <v>213265155.690825</v>
      </c>
      <c r="T87">
        <f t="shared" si="18"/>
        <v>113877904.864437</v>
      </c>
      <c r="U87">
        <f t="shared" si="14"/>
        <v>4704837.87951</v>
      </c>
      <c r="V87">
        <f t="shared" si="15"/>
        <v>0</v>
      </c>
      <c r="W87">
        <f t="shared" si="19"/>
        <v>4704837.87951</v>
      </c>
      <c r="X87">
        <f t="shared" si="16"/>
        <v>446332286.836182</v>
      </c>
      <c r="Y87">
        <f t="shared" si="17"/>
        <v>451596727.169598</v>
      </c>
      <c r="Z87" s="11">
        <f t="shared" si="20"/>
        <v>-5264440.33341569</v>
      </c>
    </row>
    <row r="88" spans="1:26">
      <c r="A88" t="s">
        <v>105</v>
      </c>
      <c r="B88" t="s">
        <v>106</v>
      </c>
      <c r="C88">
        <v>2269600000</v>
      </c>
      <c r="D88">
        <v>2741443551.98</v>
      </c>
      <c r="E88">
        <v>16.2</v>
      </c>
      <c r="F88">
        <v>17.4699</v>
      </c>
      <c r="G88">
        <v>1.2699</v>
      </c>
      <c r="H88">
        <v>2.62</v>
      </c>
      <c r="I88">
        <v>6.5344</v>
      </c>
      <c r="J88">
        <v>3.9144</v>
      </c>
      <c r="K88">
        <v>47.78</v>
      </c>
      <c r="L88">
        <v>26.1545</v>
      </c>
      <c r="M88">
        <v>-21.6255</v>
      </c>
      <c r="N88">
        <v>66.6</v>
      </c>
      <c r="O88">
        <v>50.1588</v>
      </c>
      <c r="P88">
        <v>-16.4412</v>
      </c>
      <c r="R88" s="9">
        <f t="shared" si="12"/>
        <v>367675200</v>
      </c>
      <c r="S88">
        <f t="shared" si="13"/>
        <v>478927447.087354</v>
      </c>
      <c r="T88">
        <f t="shared" si="18"/>
        <v>-111252247.087354</v>
      </c>
      <c r="U88">
        <f t="shared" si="14"/>
        <v>59463520</v>
      </c>
      <c r="V88">
        <f t="shared" si="15"/>
        <v>179136887.460581</v>
      </c>
      <c r="W88">
        <f t="shared" si="19"/>
        <v>-119673367.460581</v>
      </c>
      <c r="X88">
        <f t="shared" si="16"/>
        <v>1084414880</v>
      </c>
      <c r="Y88">
        <f t="shared" si="17"/>
        <v>717010853.802609</v>
      </c>
      <c r="Z88" s="11">
        <f t="shared" si="20"/>
        <v>367404026.197391</v>
      </c>
    </row>
    <row r="89" spans="1:26">
      <c r="A89" t="s">
        <v>31</v>
      </c>
      <c r="B89" t="s">
        <v>32</v>
      </c>
      <c r="C89">
        <v>1744557139.2</v>
      </c>
      <c r="D89">
        <v>2766035295</v>
      </c>
      <c r="E89">
        <v>0.25</v>
      </c>
      <c r="F89">
        <v>0.2738</v>
      </c>
      <c r="G89">
        <v>0.0238</v>
      </c>
      <c r="H89">
        <v>11.89</v>
      </c>
      <c r="I89">
        <v>11.762</v>
      </c>
      <c r="J89">
        <v>-0.128</v>
      </c>
      <c r="K89">
        <v>61.11</v>
      </c>
      <c r="L89">
        <v>60.7996</v>
      </c>
      <c r="M89">
        <v>-0.310400000000001</v>
      </c>
      <c r="N89">
        <v>73.25</v>
      </c>
      <c r="O89">
        <v>72.8354</v>
      </c>
      <c r="P89">
        <v>-0.414599999999993</v>
      </c>
      <c r="R89" s="9">
        <f t="shared" si="12"/>
        <v>4361392.848</v>
      </c>
      <c r="S89">
        <f t="shared" si="13"/>
        <v>7573404.63771</v>
      </c>
      <c r="T89">
        <f t="shared" si="18"/>
        <v>-3212011.78971</v>
      </c>
      <c r="U89">
        <f t="shared" si="14"/>
        <v>207427843.85088</v>
      </c>
      <c r="V89">
        <f t="shared" si="15"/>
        <v>325341071.3979</v>
      </c>
      <c r="W89">
        <f t="shared" si="19"/>
        <v>-117913227.54702</v>
      </c>
      <c r="X89">
        <f t="shared" si="16"/>
        <v>1066098867.76512</v>
      </c>
      <c r="Y89">
        <f t="shared" si="17"/>
        <v>1681738395.21882</v>
      </c>
      <c r="Z89" s="11">
        <f t="shared" si="20"/>
        <v>-615639527.4537</v>
      </c>
    </row>
    <row r="90" spans="1:26">
      <c r="A90" t="s">
        <v>1573</v>
      </c>
      <c r="B90" t="s">
        <v>1574</v>
      </c>
      <c r="C90">
        <v>2009730887.64</v>
      </c>
      <c r="D90">
        <v>2644258597.47</v>
      </c>
      <c r="E90">
        <v>49.6</v>
      </c>
      <c r="F90">
        <v>49.598</v>
      </c>
      <c r="G90">
        <v>-0.00200000000000244</v>
      </c>
      <c r="H90">
        <v>0</v>
      </c>
      <c r="I90">
        <v>0.6736</v>
      </c>
      <c r="J90">
        <v>0.6736</v>
      </c>
      <c r="K90">
        <v>5.76</v>
      </c>
      <c r="L90">
        <v>5.3946</v>
      </c>
      <c r="M90">
        <v>-0.3654</v>
      </c>
      <c r="N90">
        <v>55.36</v>
      </c>
      <c r="O90">
        <v>55.6662</v>
      </c>
      <c r="P90">
        <v>0.306200000000004</v>
      </c>
      <c r="R90" s="9">
        <f t="shared" si="12"/>
        <v>996826520.26944</v>
      </c>
      <c r="S90">
        <f t="shared" si="13"/>
        <v>1311499379.17317</v>
      </c>
      <c r="T90">
        <f t="shared" si="18"/>
        <v>-314672858.90373</v>
      </c>
      <c r="U90">
        <f t="shared" si="14"/>
        <v>0</v>
      </c>
      <c r="V90">
        <f t="shared" si="15"/>
        <v>17811725.9125579</v>
      </c>
      <c r="W90">
        <f t="shared" si="19"/>
        <v>-17811725.9125579</v>
      </c>
      <c r="X90">
        <f t="shared" si="16"/>
        <v>115760499.128064</v>
      </c>
      <c r="Y90">
        <f t="shared" si="17"/>
        <v>142647174.299117</v>
      </c>
      <c r="Z90" s="11">
        <f t="shared" si="20"/>
        <v>-26886675.1710526</v>
      </c>
    </row>
    <row r="91" spans="1:26">
      <c r="A91" t="s">
        <v>645</v>
      </c>
      <c r="B91" t="s">
        <v>646</v>
      </c>
      <c r="C91">
        <v>1778426000</v>
      </c>
      <c r="D91">
        <v>2990435500</v>
      </c>
      <c r="E91">
        <v>50.4706</v>
      </c>
      <c r="F91">
        <v>54.1368</v>
      </c>
      <c r="G91">
        <v>3.6662</v>
      </c>
      <c r="H91">
        <v>2.2494</v>
      </c>
      <c r="I91">
        <v>2.4128</v>
      </c>
      <c r="J91">
        <v>0.1634</v>
      </c>
      <c r="K91">
        <v>19.6496</v>
      </c>
      <c r="L91">
        <v>13.7008</v>
      </c>
      <c r="M91">
        <v>-5.9488</v>
      </c>
      <c r="N91">
        <v>72.3696</v>
      </c>
      <c r="O91">
        <v>70.2504</v>
      </c>
      <c r="P91">
        <v>-2.11920000000001</v>
      </c>
      <c r="R91" s="9">
        <f t="shared" si="12"/>
        <v>897582272.756</v>
      </c>
      <c r="S91">
        <f t="shared" si="13"/>
        <v>1618926085.764</v>
      </c>
      <c r="T91">
        <f t="shared" si="18"/>
        <v>-721343813.008</v>
      </c>
      <c r="U91">
        <f t="shared" si="14"/>
        <v>40003914.444</v>
      </c>
      <c r="V91">
        <f t="shared" si="15"/>
        <v>72153227.744</v>
      </c>
      <c r="W91">
        <f t="shared" si="19"/>
        <v>-32149313.3</v>
      </c>
      <c r="X91">
        <f t="shared" si="16"/>
        <v>349453595.296</v>
      </c>
      <c r="Y91">
        <f t="shared" si="17"/>
        <v>409713586.984</v>
      </c>
      <c r="Z91" s="11">
        <f t="shared" si="20"/>
        <v>-60259991.688</v>
      </c>
    </row>
    <row r="92" spans="1:26">
      <c r="A92" t="s">
        <v>1339</v>
      </c>
      <c r="B92" t="s">
        <v>1340</v>
      </c>
      <c r="C92">
        <v>1288121849</v>
      </c>
      <c r="D92">
        <v>1718033515</v>
      </c>
      <c r="E92">
        <v>38.19</v>
      </c>
      <c r="F92">
        <v>38.9953</v>
      </c>
      <c r="G92">
        <v>0.805300000000003</v>
      </c>
      <c r="H92">
        <v>1.21</v>
      </c>
      <c r="I92">
        <v>0.4198</v>
      </c>
      <c r="J92">
        <v>-0.7902</v>
      </c>
      <c r="K92">
        <v>4.33</v>
      </c>
      <c r="L92">
        <v>4.6909</v>
      </c>
      <c r="M92">
        <v>0.3609</v>
      </c>
      <c r="N92">
        <v>43.73</v>
      </c>
      <c r="O92">
        <v>44.106</v>
      </c>
      <c r="P92">
        <v>0.376000000000005</v>
      </c>
      <c r="R92" s="9">
        <f t="shared" si="12"/>
        <v>491933734.1331</v>
      </c>
      <c r="S92">
        <f t="shared" si="13"/>
        <v>669952323.274795</v>
      </c>
      <c r="T92">
        <f t="shared" si="18"/>
        <v>-178018589.141695</v>
      </c>
      <c r="U92">
        <f t="shared" si="14"/>
        <v>15586274.3729</v>
      </c>
      <c r="V92">
        <f t="shared" si="15"/>
        <v>7212304.69597</v>
      </c>
      <c r="W92">
        <f t="shared" si="19"/>
        <v>8373969.67693</v>
      </c>
      <c r="X92">
        <f t="shared" si="16"/>
        <v>55775676.0617</v>
      </c>
      <c r="Y92">
        <f t="shared" si="17"/>
        <v>80591234.155135</v>
      </c>
      <c r="Z92" s="11">
        <f t="shared" si="20"/>
        <v>-24815558.093435</v>
      </c>
    </row>
    <row r="93" spans="1:26">
      <c r="A93" t="s">
        <v>959</v>
      </c>
      <c r="B93" t="s">
        <v>960</v>
      </c>
      <c r="C93">
        <v>2112000000</v>
      </c>
      <c r="D93">
        <v>2656000000</v>
      </c>
      <c r="E93">
        <v>0</v>
      </c>
      <c r="F93">
        <v>1.8522</v>
      </c>
      <c r="G93">
        <v>1.8522</v>
      </c>
      <c r="H93">
        <v>59.85</v>
      </c>
      <c r="I93">
        <v>16.3636</v>
      </c>
      <c r="J93">
        <v>-43.4864</v>
      </c>
      <c r="K93">
        <v>13.39</v>
      </c>
      <c r="L93">
        <v>5.6207</v>
      </c>
      <c r="M93">
        <v>-7.7693</v>
      </c>
      <c r="N93">
        <v>73.24</v>
      </c>
      <c r="O93">
        <v>23.8366</v>
      </c>
      <c r="P93">
        <v>-49.4034</v>
      </c>
      <c r="R93" s="9">
        <f t="shared" si="12"/>
        <v>0</v>
      </c>
      <c r="S93">
        <f t="shared" si="13"/>
        <v>49194432</v>
      </c>
      <c r="T93">
        <f t="shared" si="18"/>
        <v>-49194432</v>
      </c>
      <c r="U93">
        <f t="shared" si="14"/>
        <v>1264032000</v>
      </c>
      <c r="V93">
        <f t="shared" si="15"/>
        <v>434617216</v>
      </c>
      <c r="W93">
        <f t="shared" si="19"/>
        <v>829414784</v>
      </c>
      <c r="X93">
        <f t="shared" si="16"/>
        <v>282796800</v>
      </c>
      <c r="Y93">
        <f t="shared" si="17"/>
        <v>149285792</v>
      </c>
      <c r="Z93" s="11">
        <f t="shared" si="20"/>
        <v>133511008</v>
      </c>
    </row>
    <row r="94" spans="1:26">
      <c r="A94" t="s">
        <v>1131</v>
      </c>
      <c r="B94" t="s">
        <v>1132</v>
      </c>
      <c r="C94">
        <v>1956225054</v>
      </c>
      <c r="D94">
        <v>2162859832</v>
      </c>
      <c r="E94">
        <v>45.59</v>
      </c>
      <c r="F94">
        <v>9.9538</v>
      </c>
      <c r="G94">
        <v>-35.6362</v>
      </c>
      <c r="H94">
        <v>14.56</v>
      </c>
      <c r="I94">
        <v>9.0367</v>
      </c>
      <c r="J94">
        <v>-5.5233</v>
      </c>
      <c r="K94">
        <v>7.03</v>
      </c>
      <c r="L94">
        <v>3.3258</v>
      </c>
      <c r="M94">
        <v>-3.7042</v>
      </c>
      <c r="N94">
        <v>67.18</v>
      </c>
      <c r="O94">
        <v>22.3164</v>
      </c>
      <c r="P94">
        <v>-44.8636</v>
      </c>
      <c r="R94" s="9">
        <f t="shared" si="12"/>
        <v>891843002.1186</v>
      </c>
      <c r="S94">
        <f t="shared" si="13"/>
        <v>215286741.957616</v>
      </c>
      <c r="T94">
        <f t="shared" si="18"/>
        <v>676556260.160984</v>
      </c>
      <c r="U94">
        <f t="shared" si="14"/>
        <v>284826367.8624</v>
      </c>
      <c r="V94">
        <f t="shared" si="15"/>
        <v>195451154.438344</v>
      </c>
      <c r="W94">
        <f t="shared" si="19"/>
        <v>89375213.424056</v>
      </c>
      <c r="X94">
        <f t="shared" si="16"/>
        <v>137522621.2962</v>
      </c>
      <c r="Y94">
        <f t="shared" si="17"/>
        <v>71932392.292656</v>
      </c>
      <c r="Z94" s="11">
        <f t="shared" si="20"/>
        <v>65590229.003544</v>
      </c>
    </row>
    <row r="95" spans="1:26">
      <c r="A95" t="s">
        <v>1739</v>
      </c>
      <c r="B95" t="s">
        <v>1740</v>
      </c>
      <c r="C95">
        <v>1872921960</v>
      </c>
      <c r="D95">
        <v>2372430060</v>
      </c>
      <c r="E95">
        <v>60.75</v>
      </c>
      <c r="F95">
        <v>60.4388</v>
      </c>
      <c r="G95">
        <v>-0.311199999999999</v>
      </c>
      <c r="H95">
        <v>5.21</v>
      </c>
      <c r="I95">
        <v>2.3962</v>
      </c>
      <c r="J95">
        <v>-2.8138</v>
      </c>
      <c r="K95">
        <v>0.63</v>
      </c>
      <c r="L95">
        <v>2.6941</v>
      </c>
      <c r="M95">
        <v>2.0641</v>
      </c>
      <c r="N95">
        <v>66.59</v>
      </c>
      <c r="O95">
        <v>65.5292</v>
      </c>
      <c r="P95">
        <v>-1.0608</v>
      </c>
      <c r="R95" s="9">
        <f t="shared" si="12"/>
        <v>1137800090.7</v>
      </c>
      <c r="S95">
        <f t="shared" si="13"/>
        <v>1433868259.10328</v>
      </c>
      <c r="T95">
        <f t="shared" si="18"/>
        <v>-296068168.40328</v>
      </c>
      <c r="U95">
        <f t="shared" si="14"/>
        <v>97579234.116</v>
      </c>
      <c r="V95">
        <f t="shared" si="15"/>
        <v>56848169.09772</v>
      </c>
      <c r="W95">
        <f t="shared" si="19"/>
        <v>40731065.01828</v>
      </c>
      <c r="X95">
        <f t="shared" si="16"/>
        <v>11799408.348</v>
      </c>
      <c r="Y95">
        <f t="shared" si="17"/>
        <v>63915638.24646</v>
      </c>
      <c r="Z95" s="11">
        <f t="shared" si="20"/>
        <v>-52116229.89846</v>
      </c>
    </row>
    <row r="96" spans="1:26">
      <c r="A96" t="s">
        <v>223</v>
      </c>
      <c r="B96" t="s">
        <v>224</v>
      </c>
      <c r="C96">
        <v>2002650000</v>
      </c>
      <c r="D96">
        <v>2433600000</v>
      </c>
      <c r="E96">
        <v>21.8</v>
      </c>
      <c r="F96">
        <v>18.1445</v>
      </c>
      <c r="G96">
        <v>-3.6555</v>
      </c>
      <c r="H96">
        <v>0</v>
      </c>
      <c r="I96">
        <v>0</v>
      </c>
      <c r="J96">
        <v>0</v>
      </c>
      <c r="K96">
        <v>53.44</v>
      </c>
      <c r="L96">
        <v>55.3041</v>
      </c>
      <c r="M96">
        <v>1.8641</v>
      </c>
      <c r="N96">
        <v>75.24</v>
      </c>
      <c r="O96">
        <v>73.4485</v>
      </c>
      <c r="P96">
        <v>-1.7915</v>
      </c>
      <c r="R96" s="9">
        <f t="shared" si="12"/>
        <v>436577700</v>
      </c>
      <c r="S96">
        <f t="shared" si="13"/>
        <v>441564552</v>
      </c>
      <c r="T96">
        <f t="shared" si="18"/>
        <v>-4986852</v>
      </c>
      <c r="U96">
        <f t="shared" si="14"/>
        <v>0</v>
      </c>
      <c r="V96">
        <f t="shared" si="15"/>
        <v>0</v>
      </c>
      <c r="W96">
        <f t="shared" si="19"/>
        <v>0</v>
      </c>
      <c r="X96">
        <f t="shared" si="16"/>
        <v>1070216160</v>
      </c>
      <c r="Y96">
        <f t="shared" si="17"/>
        <v>1345880577.6</v>
      </c>
      <c r="Z96" s="11">
        <f t="shared" si="20"/>
        <v>-275664417.6</v>
      </c>
    </row>
    <row r="97" spans="1:26">
      <c r="A97" t="s">
        <v>1135</v>
      </c>
      <c r="B97" t="s">
        <v>1136</v>
      </c>
      <c r="C97">
        <v>2828367809</v>
      </c>
      <c r="D97">
        <v>2507224792.7</v>
      </c>
      <c r="E97">
        <v>29.08</v>
      </c>
      <c r="F97">
        <v>28.6156</v>
      </c>
      <c r="G97">
        <v>-0.464399999999998</v>
      </c>
      <c r="H97">
        <v>0</v>
      </c>
      <c r="I97">
        <v>1.2842</v>
      </c>
      <c r="J97">
        <v>1.2842</v>
      </c>
      <c r="K97">
        <v>12.87</v>
      </c>
      <c r="L97">
        <v>8.289</v>
      </c>
      <c r="M97">
        <v>-4.581</v>
      </c>
      <c r="N97">
        <v>41.95</v>
      </c>
      <c r="O97">
        <v>38.1889</v>
      </c>
      <c r="P97">
        <v>-3.76110000000001</v>
      </c>
      <c r="R97" s="9">
        <f t="shared" si="12"/>
        <v>822489358.8572</v>
      </c>
      <c r="S97">
        <f t="shared" si="13"/>
        <v>717457417.779861</v>
      </c>
      <c r="T97">
        <f t="shared" si="18"/>
        <v>105031941.077339</v>
      </c>
      <c r="U97">
        <f t="shared" si="14"/>
        <v>0</v>
      </c>
      <c r="V97">
        <f t="shared" si="15"/>
        <v>32197780.7878534</v>
      </c>
      <c r="W97">
        <f t="shared" si="19"/>
        <v>-32197780.7878534</v>
      </c>
      <c r="X97">
        <f t="shared" si="16"/>
        <v>364010937.0183</v>
      </c>
      <c r="Y97">
        <f t="shared" si="17"/>
        <v>207823863.066903</v>
      </c>
      <c r="Z97" s="11">
        <f t="shared" si="20"/>
        <v>156187073.951397</v>
      </c>
    </row>
    <row r="98" spans="1:26">
      <c r="A98" t="s">
        <v>1005</v>
      </c>
      <c r="B98" t="s">
        <v>1006</v>
      </c>
      <c r="C98">
        <v>683102450</v>
      </c>
      <c r="D98">
        <v>1765862350</v>
      </c>
      <c r="E98">
        <v>57.3551</v>
      </c>
      <c r="F98">
        <v>12.7927</v>
      </c>
      <c r="G98">
        <v>-44.5624</v>
      </c>
      <c r="H98">
        <v>0</v>
      </c>
      <c r="I98">
        <v>0</v>
      </c>
      <c r="J98">
        <v>0</v>
      </c>
      <c r="K98">
        <v>16.996</v>
      </c>
      <c r="L98">
        <v>42.0737</v>
      </c>
      <c r="M98">
        <v>25.0777</v>
      </c>
      <c r="N98">
        <v>74.3511</v>
      </c>
      <c r="O98">
        <v>54.8664</v>
      </c>
      <c r="P98">
        <v>-19.4847</v>
      </c>
      <c r="R98" s="9">
        <f t="shared" si="12"/>
        <v>391794093.29995</v>
      </c>
      <c r="S98">
        <f t="shared" si="13"/>
        <v>225901472.84845</v>
      </c>
      <c r="T98">
        <f t="shared" si="18"/>
        <v>165892620.4515</v>
      </c>
      <c r="U98">
        <f t="shared" si="14"/>
        <v>0</v>
      </c>
      <c r="V98">
        <f t="shared" si="15"/>
        <v>0</v>
      </c>
      <c r="W98">
        <f t="shared" si="19"/>
        <v>0</v>
      </c>
      <c r="X98">
        <f t="shared" si="16"/>
        <v>116100092.402</v>
      </c>
      <c r="Y98">
        <f t="shared" si="17"/>
        <v>742963627.55195</v>
      </c>
      <c r="Z98" s="11">
        <f t="shared" si="20"/>
        <v>-626863535.14995</v>
      </c>
    </row>
    <row r="99" spans="1:26">
      <c r="A99" t="s">
        <v>1247</v>
      </c>
      <c r="B99" t="s">
        <v>1248</v>
      </c>
      <c r="C99">
        <v>1899121905.18</v>
      </c>
      <c r="D99">
        <v>2587479426.46</v>
      </c>
      <c r="E99">
        <v>0</v>
      </c>
      <c r="F99">
        <v>0</v>
      </c>
      <c r="G99">
        <v>0</v>
      </c>
      <c r="H99">
        <v>2.38</v>
      </c>
      <c r="I99">
        <v>2.5577</v>
      </c>
      <c r="J99">
        <v>0.1777</v>
      </c>
      <c r="K99">
        <v>19.96</v>
      </c>
      <c r="L99">
        <v>14.2876</v>
      </c>
      <c r="M99">
        <v>-5.6724</v>
      </c>
      <c r="N99">
        <v>22.34</v>
      </c>
      <c r="O99">
        <v>16.8453</v>
      </c>
      <c r="P99">
        <v>-5.4947</v>
      </c>
      <c r="R99" s="9">
        <f t="shared" si="12"/>
        <v>0</v>
      </c>
      <c r="S99">
        <f t="shared" si="13"/>
        <v>0</v>
      </c>
      <c r="T99">
        <f t="shared" si="18"/>
        <v>0</v>
      </c>
      <c r="U99">
        <f t="shared" si="14"/>
        <v>45199101.343284</v>
      </c>
      <c r="V99">
        <f t="shared" si="15"/>
        <v>66179961.2905674</v>
      </c>
      <c r="W99">
        <f t="shared" si="19"/>
        <v>-20980859.9472834</v>
      </c>
      <c r="X99">
        <f t="shared" si="16"/>
        <v>379064732.273928</v>
      </c>
      <c r="Y99">
        <f t="shared" si="17"/>
        <v>369688710.534899</v>
      </c>
      <c r="Z99" s="11">
        <f t="shared" si="20"/>
        <v>9376021.73902899</v>
      </c>
    </row>
    <row r="100" spans="1:26">
      <c r="A100" t="s">
        <v>1645</v>
      </c>
      <c r="B100" t="s">
        <v>1646</v>
      </c>
      <c r="C100">
        <v>1150176811.8</v>
      </c>
      <c r="D100">
        <v>2634275923.8</v>
      </c>
      <c r="E100">
        <v>17.37</v>
      </c>
      <c r="F100">
        <v>12.8993</v>
      </c>
      <c r="G100">
        <v>-4.4707</v>
      </c>
      <c r="H100">
        <v>0</v>
      </c>
      <c r="I100">
        <v>1.1616</v>
      </c>
      <c r="J100">
        <v>1.1616</v>
      </c>
      <c r="K100">
        <v>19.71</v>
      </c>
      <c r="L100">
        <v>12.337</v>
      </c>
      <c r="M100">
        <v>-7.373</v>
      </c>
      <c r="N100">
        <v>37.08</v>
      </c>
      <c r="O100">
        <v>26.3979</v>
      </c>
      <c r="P100">
        <v>-10.6821</v>
      </c>
      <c r="R100" s="9">
        <f t="shared" si="12"/>
        <v>199785712.20966</v>
      </c>
      <c r="S100">
        <f t="shared" si="13"/>
        <v>339803154.238733</v>
      </c>
      <c r="T100">
        <f t="shared" si="18"/>
        <v>-140017442.029073</v>
      </c>
      <c r="U100">
        <f t="shared" si="14"/>
        <v>0</v>
      </c>
      <c r="V100">
        <f t="shared" si="15"/>
        <v>30599749.1308608</v>
      </c>
      <c r="W100">
        <f t="shared" si="19"/>
        <v>-30599749.1308608</v>
      </c>
      <c r="X100">
        <f t="shared" si="16"/>
        <v>226699849.60578</v>
      </c>
      <c r="Y100">
        <f t="shared" si="17"/>
        <v>324990620.719206</v>
      </c>
      <c r="Z100" s="11">
        <f t="shared" si="20"/>
        <v>-98290771.113426</v>
      </c>
    </row>
    <row r="101" spans="1:26">
      <c r="A101" t="s">
        <v>1847</v>
      </c>
      <c r="B101" t="s">
        <v>1848</v>
      </c>
      <c r="C101">
        <v>1860083208.7</v>
      </c>
      <c r="D101">
        <v>2629980219.9</v>
      </c>
      <c r="E101">
        <v>44.15</v>
      </c>
      <c r="F101">
        <v>46.6444</v>
      </c>
      <c r="G101">
        <v>2.4944</v>
      </c>
      <c r="H101">
        <v>0</v>
      </c>
      <c r="I101">
        <v>0.5273</v>
      </c>
      <c r="J101">
        <v>0.5273</v>
      </c>
      <c r="K101">
        <v>9.09</v>
      </c>
      <c r="L101">
        <v>4.4394</v>
      </c>
      <c r="M101">
        <v>-4.6506</v>
      </c>
      <c r="N101">
        <v>53.24</v>
      </c>
      <c r="O101">
        <v>51.6112</v>
      </c>
      <c r="P101">
        <v>-1.6288</v>
      </c>
      <c r="R101" s="9">
        <f t="shared" si="12"/>
        <v>821226736.64105</v>
      </c>
      <c r="S101">
        <f t="shared" si="13"/>
        <v>1226738493.69104</v>
      </c>
      <c r="T101">
        <f t="shared" si="18"/>
        <v>-405511757.049986</v>
      </c>
      <c r="U101">
        <f t="shared" si="14"/>
        <v>0</v>
      </c>
      <c r="V101">
        <f t="shared" si="15"/>
        <v>13867885.6995327</v>
      </c>
      <c r="W101">
        <f t="shared" si="19"/>
        <v>-13867885.6995327</v>
      </c>
      <c r="X101">
        <f t="shared" si="16"/>
        <v>169081563.67083</v>
      </c>
      <c r="Y101">
        <f t="shared" si="17"/>
        <v>116755341.882241</v>
      </c>
      <c r="Z101" s="11">
        <f t="shared" si="20"/>
        <v>52326221.7885894</v>
      </c>
    </row>
    <row r="102" spans="1:26">
      <c r="A102" t="s">
        <v>1749</v>
      </c>
      <c r="B102" t="s">
        <v>1750</v>
      </c>
      <c r="C102">
        <v>1618841671.2</v>
      </c>
      <c r="D102">
        <v>2555873899.8</v>
      </c>
      <c r="E102">
        <v>1.47</v>
      </c>
      <c r="F102">
        <v>0.3877</v>
      </c>
      <c r="G102">
        <v>-1.0823</v>
      </c>
      <c r="H102">
        <v>5.31</v>
      </c>
      <c r="I102">
        <v>5.317</v>
      </c>
      <c r="J102">
        <v>0.00700000000000056</v>
      </c>
      <c r="K102">
        <v>55.99</v>
      </c>
      <c r="L102">
        <v>55.6808</v>
      </c>
      <c r="M102">
        <v>-0.309200000000004</v>
      </c>
      <c r="N102">
        <v>62.77</v>
      </c>
      <c r="O102">
        <v>61.3855</v>
      </c>
      <c r="P102">
        <v>-1.3845</v>
      </c>
      <c r="R102" s="9">
        <f t="shared" si="12"/>
        <v>23796972.56664</v>
      </c>
      <c r="S102">
        <f t="shared" si="13"/>
        <v>9909123.1095246</v>
      </c>
      <c r="T102">
        <f t="shared" si="18"/>
        <v>13887849.4571154</v>
      </c>
      <c r="U102">
        <f t="shared" si="14"/>
        <v>85960492.74072</v>
      </c>
      <c r="V102">
        <f t="shared" si="15"/>
        <v>135895815.252366</v>
      </c>
      <c r="W102">
        <f t="shared" si="19"/>
        <v>-49935322.511646</v>
      </c>
      <c r="X102">
        <f t="shared" si="16"/>
        <v>906389451.70488</v>
      </c>
      <c r="Y102">
        <f t="shared" si="17"/>
        <v>1423131034.39984</v>
      </c>
      <c r="Z102" s="11">
        <f t="shared" si="20"/>
        <v>-516741582.694958</v>
      </c>
    </row>
    <row r="103" spans="1:26">
      <c r="A103" t="s">
        <v>1149</v>
      </c>
      <c r="B103" t="s">
        <v>1150</v>
      </c>
      <c r="C103">
        <v>2758666680.46</v>
      </c>
      <c r="D103">
        <v>2922666681.28</v>
      </c>
      <c r="E103">
        <v>8.16</v>
      </c>
      <c r="F103">
        <v>0</v>
      </c>
      <c r="G103">
        <v>-8.16</v>
      </c>
      <c r="H103">
        <v>60.4</v>
      </c>
      <c r="I103">
        <v>6.7579</v>
      </c>
      <c r="J103">
        <v>-53.6421</v>
      </c>
      <c r="K103">
        <v>6.3</v>
      </c>
      <c r="L103">
        <v>11.933</v>
      </c>
      <c r="M103">
        <v>5.633</v>
      </c>
      <c r="N103">
        <v>74.86</v>
      </c>
      <c r="O103">
        <v>18.6909</v>
      </c>
      <c r="P103">
        <v>-56.1691</v>
      </c>
      <c r="R103" s="9">
        <f t="shared" si="12"/>
        <v>225107201.125536</v>
      </c>
      <c r="S103">
        <f t="shared" si="13"/>
        <v>0</v>
      </c>
      <c r="T103">
        <f t="shared" si="18"/>
        <v>225107201.125536</v>
      </c>
      <c r="U103">
        <f t="shared" si="14"/>
        <v>1666234674.99784</v>
      </c>
      <c r="V103">
        <f t="shared" si="15"/>
        <v>197510891.654221</v>
      </c>
      <c r="W103">
        <f t="shared" si="19"/>
        <v>1468723783.34362</v>
      </c>
      <c r="X103">
        <f t="shared" si="16"/>
        <v>173796000.86898</v>
      </c>
      <c r="Y103">
        <f t="shared" si="17"/>
        <v>348761815.077142</v>
      </c>
      <c r="Z103" s="11">
        <f t="shared" si="20"/>
        <v>-174965814.208162</v>
      </c>
    </row>
    <row r="104" spans="1:26">
      <c r="A104" t="s">
        <v>1553</v>
      </c>
      <c r="B104" t="s">
        <v>1554</v>
      </c>
      <c r="C104">
        <v>621973560</v>
      </c>
      <c r="D104">
        <v>1884127116.08</v>
      </c>
      <c r="E104">
        <v>66.1488</v>
      </c>
      <c r="F104">
        <v>35.2341</v>
      </c>
      <c r="G104">
        <v>-30.9147</v>
      </c>
      <c r="H104">
        <v>0</v>
      </c>
      <c r="I104">
        <v>0</v>
      </c>
      <c r="J104">
        <v>0</v>
      </c>
      <c r="K104">
        <v>9.73</v>
      </c>
      <c r="L104">
        <v>14.3318</v>
      </c>
      <c r="M104">
        <v>4.6018</v>
      </c>
      <c r="N104">
        <v>75.8788</v>
      </c>
      <c r="O104">
        <v>49.5659</v>
      </c>
      <c r="P104">
        <v>-26.3129</v>
      </c>
      <c r="R104" s="9">
        <f t="shared" si="12"/>
        <v>411428046.25728</v>
      </c>
      <c r="S104">
        <f t="shared" si="13"/>
        <v>663855232.206743</v>
      </c>
      <c r="T104">
        <f t="shared" si="18"/>
        <v>-252427185.949463</v>
      </c>
      <c r="U104">
        <f t="shared" si="14"/>
        <v>0</v>
      </c>
      <c r="V104">
        <f t="shared" si="15"/>
        <v>0</v>
      </c>
      <c r="W104">
        <f t="shared" si="19"/>
        <v>0</v>
      </c>
      <c r="X104">
        <f t="shared" si="16"/>
        <v>60518027.388</v>
      </c>
      <c r="Y104">
        <f t="shared" si="17"/>
        <v>270029330.022353</v>
      </c>
      <c r="Z104" s="11">
        <f t="shared" si="20"/>
        <v>-209511302.634353</v>
      </c>
    </row>
    <row r="105" spans="1:26">
      <c r="A105" t="s">
        <v>1741</v>
      </c>
      <c r="B105" t="s">
        <v>1742</v>
      </c>
      <c r="C105">
        <v>1638236250</v>
      </c>
      <c r="D105">
        <v>2560176000</v>
      </c>
      <c r="E105">
        <v>55.94</v>
      </c>
      <c r="F105">
        <v>57.9557</v>
      </c>
      <c r="G105">
        <v>2.0157</v>
      </c>
      <c r="H105">
        <v>0</v>
      </c>
      <c r="I105">
        <v>0</v>
      </c>
      <c r="J105">
        <v>0</v>
      </c>
      <c r="K105">
        <v>4.97</v>
      </c>
      <c r="L105">
        <v>3.8183</v>
      </c>
      <c r="M105">
        <v>-1.1517</v>
      </c>
      <c r="N105">
        <v>60.91</v>
      </c>
      <c r="O105">
        <v>61.774</v>
      </c>
      <c r="P105">
        <v>0.864000000000004</v>
      </c>
      <c r="R105" s="9">
        <f t="shared" si="12"/>
        <v>916429358.25</v>
      </c>
      <c r="S105">
        <f t="shared" si="13"/>
        <v>1483767922.032</v>
      </c>
      <c r="T105">
        <f t="shared" si="18"/>
        <v>-567338563.782</v>
      </c>
      <c r="U105">
        <f t="shared" si="14"/>
        <v>0</v>
      </c>
      <c r="V105">
        <f t="shared" si="15"/>
        <v>0</v>
      </c>
      <c r="W105">
        <f t="shared" si="19"/>
        <v>0</v>
      </c>
      <c r="X105">
        <f t="shared" si="16"/>
        <v>81420341.625</v>
      </c>
      <c r="Y105">
        <f t="shared" si="17"/>
        <v>97755200.208</v>
      </c>
      <c r="Z105" s="11">
        <f t="shared" si="20"/>
        <v>-16334858.583</v>
      </c>
    </row>
    <row r="106" spans="1:26">
      <c r="A106" t="s">
        <v>603</v>
      </c>
      <c r="B106" t="s">
        <v>604</v>
      </c>
      <c r="C106">
        <v>1435740370.56</v>
      </c>
      <c r="D106">
        <v>2766791339.1</v>
      </c>
      <c r="E106">
        <v>20.95</v>
      </c>
      <c r="F106">
        <v>12.5686</v>
      </c>
      <c r="G106">
        <v>-8.3814</v>
      </c>
      <c r="H106">
        <v>0</v>
      </c>
      <c r="I106">
        <v>1.5915</v>
      </c>
      <c r="J106">
        <v>1.5915</v>
      </c>
      <c r="K106">
        <v>30.57</v>
      </c>
      <c r="L106">
        <v>28.2892</v>
      </c>
      <c r="M106">
        <v>-2.2808</v>
      </c>
      <c r="N106">
        <v>51.52</v>
      </c>
      <c r="O106">
        <v>42.4494</v>
      </c>
      <c r="P106">
        <v>-9.07060000000001</v>
      </c>
      <c r="R106" s="9">
        <f t="shared" si="12"/>
        <v>300787607.63232</v>
      </c>
      <c r="S106">
        <f t="shared" si="13"/>
        <v>347746936.246123</v>
      </c>
      <c r="T106">
        <f t="shared" si="18"/>
        <v>-46959328.6138026</v>
      </c>
      <c r="U106">
        <f t="shared" si="14"/>
        <v>0</v>
      </c>
      <c r="V106">
        <f t="shared" si="15"/>
        <v>44033484.1617765</v>
      </c>
      <c r="W106">
        <f t="shared" si="19"/>
        <v>-44033484.1617765</v>
      </c>
      <c r="X106">
        <f t="shared" si="16"/>
        <v>438905831.280192</v>
      </c>
      <c r="Y106">
        <f t="shared" si="17"/>
        <v>782703135.500677</v>
      </c>
      <c r="Z106" s="11">
        <f t="shared" si="20"/>
        <v>-343797304.220485</v>
      </c>
    </row>
    <row r="107" spans="1:26">
      <c r="A107" t="s">
        <v>687</v>
      </c>
      <c r="B107" t="s">
        <v>688</v>
      </c>
      <c r="C107">
        <v>2535503313.2</v>
      </c>
      <c r="D107">
        <v>2977719808.8</v>
      </c>
      <c r="E107">
        <v>0.91</v>
      </c>
      <c r="F107">
        <v>0</v>
      </c>
      <c r="G107">
        <v>-0.91</v>
      </c>
      <c r="H107">
        <v>9.26</v>
      </c>
      <c r="I107">
        <v>10.8793</v>
      </c>
      <c r="J107">
        <v>1.6193</v>
      </c>
      <c r="K107">
        <v>42.93</v>
      </c>
      <c r="L107">
        <v>22.0487</v>
      </c>
      <c r="M107">
        <v>-20.8813</v>
      </c>
      <c r="N107">
        <v>53.1</v>
      </c>
      <c r="O107">
        <v>32.928</v>
      </c>
      <c r="P107">
        <v>-20.172</v>
      </c>
      <c r="R107" s="9">
        <f t="shared" si="12"/>
        <v>23073080.15012</v>
      </c>
      <c r="S107">
        <f t="shared" si="13"/>
        <v>0</v>
      </c>
      <c r="T107">
        <f t="shared" si="18"/>
        <v>23073080.15012</v>
      </c>
      <c r="U107">
        <f t="shared" si="14"/>
        <v>234787606.80232</v>
      </c>
      <c r="V107">
        <f t="shared" si="15"/>
        <v>323955071.158778</v>
      </c>
      <c r="W107">
        <f t="shared" si="19"/>
        <v>-89167464.3564585</v>
      </c>
      <c r="X107">
        <f t="shared" si="16"/>
        <v>1088491572.35676</v>
      </c>
      <c r="Y107">
        <f t="shared" si="17"/>
        <v>656548507.482886</v>
      </c>
      <c r="Z107" s="11">
        <f t="shared" si="20"/>
        <v>431943064.873874</v>
      </c>
    </row>
    <row r="108" spans="1:26">
      <c r="A108" t="s">
        <v>1067</v>
      </c>
      <c r="B108" t="s">
        <v>1068</v>
      </c>
      <c r="C108">
        <v>1789789554.8</v>
      </c>
      <c r="D108">
        <v>2032343060.8</v>
      </c>
      <c r="E108">
        <v>40.59</v>
      </c>
      <c r="F108">
        <v>37.7366</v>
      </c>
      <c r="G108">
        <v>-2.8534</v>
      </c>
      <c r="H108">
        <v>0</v>
      </c>
      <c r="I108">
        <v>0</v>
      </c>
      <c r="J108">
        <v>0</v>
      </c>
      <c r="K108">
        <v>9.14</v>
      </c>
      <c r="L108">
        <v>10.0564</v>
      </c>
      <c r="M108">
        <v>0.916399999999999</v>
      </c>
      <c r="N108">
        <v>49.73</v>
      </c>
      <c r="O108">
        <v>47.793</v>
      </c>
      <c r="P108">
        <v>-1.937</v>
      </c>
      <c r="R108" s="9">
        <f t="shared" si="12"/>
        <v>726475580.29332</v>
      </c>
      <c r="S108">
        <f t="shared" si="13"/>
        <v>766937171.481853</v>
      </c>
      <c r="T108">
        <f t="shared" si="18"/>
        <v>-40461591.1885328</v>
      </c>
      <c r="U108">
        <f t="shared" si="14"/>
        <v>0</v>
      </c>
      <c r="V108">
        <f t="shared" si="15"/>
        <v>0</v>
      </c>
      <c r="W108">
        <f t="shared" si="19"/>
        <v>0</v>
      </c>
      <c r="X108">
        <f t="shared" si="16"/>
        <v>163586765.30872</v>
      </c>
      <c r="Y108">
        <f t="shared" si="17"/>
        <v>204380547.566291</v>
      </c>
      <c r="Z108" s="11">
        <f t="shared" si="20"/>
        <v>-40793782.2575712</v>
      </c>
    </row>
    <row r="109" spans="1:26">
      <c r="A109" t="s">
        <v>669</v>
      </c>
      <c r="B109" t="s">
        <v>670</v>
      </c>
      <c r="C109">
        <v>682643650.28</v>
      </c>
      <c r="D109">
        <v>2128075578.29</v>
      </c>
      <c r="E109">
        <v>5.6602</v>
      </c>
      <c r="F109">
        <v>7.4916</v>
      </c>
      <c r="G109">
        <v>1.8314</v>
      </c>
      <c r="H109">
        <v>0</v>
      </c>
      <c r="I109">
        <v>0</v>
      </c>
      <c r="J109">
        <v>0</v>
      </c>
      <c r="K109">
        <v>63.6323</v>
      </c>
      <c r="L109">
        <v>30.2764</v>
      </c>
      <c r="M109">
        <v>-33.3559</v>
      </c>
      <c r="N109">
        <v>69.2925</v>
      </c>
      <c r="O109">
        <v>37.7681</v>
      </c>
      <c r="P109">
        <v>-31.5244</v>
      </c>
      <c r="R109" s="9">
        <f t="shared" si="12"/>
        <v>38638995.8931486</v>
      </c>
      <c r="S109">
        <f t="shared" si="13"/>
        <v>159426910.023174</v>
      </c>
      <c r="T109">
        <f t="shared" si="18"/>
        <v>-120787914.130025</v>
      </c>
      <c r="U109">
        <f t="shared" si="14"/>
        <v>0</v>
      </c>
      <c r="V109">
        <f t="shared" si="15"/>
        <v>0</v>
      </c>
      <c r="W109">
        <f t="shared" si="19"/>
        <v>0</v>
      </c>
      <c r="X109">
        <f t="shared" si="16"/>
        <v>434381855.47712</v>
      </c>
      <c r="Y109">
        <f t="shared" si="17"/>
        <v>644304674.385394</v>
      </c>
      <c r="Z109" s="11">
        <f t="shared" si="20"/>
        <v>-209922818.908273</v>
      </c>
    </row>
    <row r="110" spans="1:26">
      <c r="A110" t="s">
        <v>723</v>
      </c>
      <c r="B110" t="s">
        <v>724</v>
      </c>
      <c r="C110">
        <v>1905120007.3</v>
      </c>
      <c r="D110">
        <v>2696626030.57</v>
      </c>
      <c r="E110">
        <v>37.45</v>
      </c>
      <c r="F110">
        <v>37.4508</v>
      </c>
      <c r="G110">
        <v>0.000799999999998136</v>
      </c>
      <c r="H110">
        <v>2</v>
      </c>
      <c r="I110">
        <v>1.9997</v>
      </c>
      <c r="J110">
        <v>-0.000299999999999967</v>
      </c>
      <c r="K110">
        <v>18.34</v>
      </c>
      <c r="L110">
        <v>18.2062</v>
      </c>
      <c r="M110">
        <v>-0.133800000000001</v>
      </c>
      <c r="N110">
        <v>57.79</v>
      </c>
      <c r="O110">
        <v>57.6567</v>
      </c>
      <c r="P110">
        <v>-0.133299999999998</v>
      </c>
      <c r="R110" s="9">
        <f t="shared" si="12"/>
        <v>713467442.73385</v>
      </c>
      <c r="S110">
        <f t="shared" si="13"/>
        <v>1009908021.45671</v>
      </c>
      <c r="T110">
        <f t="shared" si="18"/>
        <v>-296440578.72286</v>
      </c>
      <c r="U110">
        <f t="shared" si="14"/>
        <v>38102400.146</v>
      </c>
      <c r="V110">
        <f t="shared" si="15"/>
        <v>53924430.7333083</v>
      </c>
      <c r="W110">
        <f t="shared" si="19"/>
        <v>-15822030.5873083</v>
      </c>
      <c r="X110">
        <f t="shared" si="16"/>
        <v>349399009.33882</v>
      </c>
      <c r="Y110">
        <f t="shared" si="17"/>
        <v>490953128.377635</v>
      </c>
      <c r="Z110" s="11">
        <f t="shared" si="20"/>
        <v>-141554119.038815</v>
      </c>
    </row>
    <row r="111" spans="1:26">
      <c r="A111" t="s">
        <v>179</v>
      </c>
      <c r="B111" t="s">
        <v>180</v>
      </c>
      <c r="C111">
        <v>1689000000</v>
      </c>
      <c r="D111">
        <v>2655174375</v>
      </c>
      <c r="E111">
        <v>49.75</v>
      </c>
      <c r="F111">
        <v>49.75</v>
      </c>
      <c r="G111">
        <v>0</v>
      </c>
      <c r="H111">
        <v>0</v>
      </c>
      <c r="I111">
        <v>0</v>
      </c>
      <c r="J111">
        <v>0</v>
      </c>
      <c r="K111">
        <v>27.48</v>
      </c>
      <c r="L111">
        <v>27.6132</v>
      </c>
      <c r="M111">
        <v>0.133199999999999</v>
      </c>
      <c r="N111">
        <v>77.23</v>
      </c>
      <c r="O111">
        <v>77.3632</v>
      </c>
      <c r="P111">
        <v>0.133200000000002</v>
      </c>
      <c r="R111" s="9">
        <f t="shared" si="12"/>
        <v>840277500</v>
      </c>
      <c r="S111">
        <f t="shared" si="13"/>
        <v>1320949251.5625</v>
      </c>
      <c r="T111">
        <f t="shared" si="18"/>
        <v>-480671751.5625</v>
      </c>
      <c r="U111">
        <f t="shared" si="14"/>
        <v>0</v>
      </c>
      <c r="V111">
        <f t="shared" si="15"/>
        <v>0</v>
      </c>
      <c r="W111">
        <f t="shared" si="19"/>
        <v>0</v>
      </c>
      <c r="X111">
        <f t="shared" si="16"/>
        <v>464137200</v>
      </c>
      <c r="Y111">
        <f t="shared" si="17"/>
        <v>733178610.5175</v>
      </c>
      <c r="Z111" s="11">
        <f t="shared" si="20"/>
        <v>-269041410.5175</v>
      </c>
    </row>
    <row r="112" spans="1:26">
      <c r="A112" t="s">
        <v>1559</v>
      </c>
      <c r="B112" t="s">
        <v>1560</v>
      </c>
      <c r="C112">
        <v>2624952000</v>
      </c>
      <c r="D112">
        <v>2485872000</v>
      </c>
      <c r="E112">
        <v>24.87</v>
      </c>
      <c r="F112">
        <v>0.6454</v>
      </c>
      <c r="G112">
        <v>-24.2246</v>
      </c>
      <c r="H112">
        <v>28.98</v>
      </c>
      <c r="I112">
        <v>1.1413</v>
      </c>
      <c r="J112">
        <v>-27.8387</v>
      </c>
      <c r="K112">
        <v>21.63</v>
      </c>
      <c r="L112">
        <v>8.0044</v>
      </c>
      <c r="M112">
        <v>-13.6256</v>
      </c>
      <c r="N112">
        <v>75.48</v>
      </c>
      <c r="O112">
        <v>9.7911</v>
      </c>
      <c r="P112">
        <v>-65.6889</v>
      </c>
      <c r="R112" s="9">
        <f t="shared" si="12"/>
        <v>652825562.4</v>
      </c>
      <c r="S112">
        <f t="shared" si="13"/>
        <v>16043817.888</v>
      </c>
      <c r="T112">
        <f t="shared" si="18"/>
        <v>636781744.512</v>
      </c>
      <c r="U112">
        <f t="shared" si="14"/>
        <v>760711089.6</v>
      </c>
      <c r="V112">
        <f t="shared" si="15"/>
        <v>28371257.136</v>
      </c>
      <c r="W112">
        <f t="shared" si="19"/>
        <v>732339832.464</v>
      </c>
      <c r="X112">
        <f t="shared" si="16"/>
        <v>567777117.6</v>
      </c>
      <c r="Y112">
        <f t="shared" si="17"/>
        <v>198979138.368</v>
      </c>
      <c r="Z112" s="11">
        <f t="shared" si="20"/>
        <v>368797979.232</v>
      </c>
    </row>
    <row r="113" spans="1:26">
      <c r="A113" t="s">
        <v>2043</v>
      </c>
      <c r="B113" t="s">
        <v>2044</v>
      </c>
      <c r="C113">
        <v>2622890608.45</v>
      </c>
      <c r="D113">
        <v>2821260486.4</v>
      </c>
      <c r="E113">
        <v>33.53</v>
      </c>
      <c r="F113">
        <v>21.8199</v>
      </c>
      <c r="G113">
        <v>-11.7101</v>
      </c>
      <c r="H113">
        <v>0</v>
      </c>
      <c r="I113">
        <v>0</v>
      </c>
      <c r="J113">
        <v>0</v>
      </c>
      <c r="K113">
        <v>10.63</v>
      </c>
      <c r="L113">
        <v>0.9158</v>
      </c>
      <c r="M113">
        <v>-9.7142</v>
      </c>
      <c r="N113">
        <v>44.16</v>
      </c>
      <c r="O113">
        <v>22.7357</v>
      </c>
      <c r="P113">
        <v>-21.4243</v>
      </c>
      <c r="R113" s="9">
        <f t="shared" si="12"/>
        <v>879455221.013285</v>
      </c>
      <c r="S113">
        <f t="shared" si="13"/>
        <v>615596216.871994</v>
      </c>
      <c r="T113">
        <f t="shared" si="18"/>
        <v>263859004.141291</v>
      </c>
      <c r="U113">
        <f t="shared" si="14"/>
        <v>0</v>
      </c>
      <c r="V113">
        <f t="shared" si="15"/>
        <v>0</v>
      </c>
      <c r="W113">
        <f t="shared" si="19"/>
        <v>0</v>
      </c>
      <c r="X113">
        <f t="shared" si="16"/>
        <v>278813271.678235</v>
      </c>
      <c r="Y113">
        <f t="shared" si="17"/>
        <v>25837103.5344512</v>
      </c>
      <c r="Z113" s="11">
        <f t="shared" si="20"/>
        <v>252976168.143784</v>
      </c>
    </row>
    <row r="114" spans="1:26">
      <c r="A114" t="s">
        <v>741</v>
      </c>
      <c r="B114" t="s">
        <v>742</v>
      </c>
      <c r="C114">
        <v>1225500000</v>
      </c>
      <c r="D114">
        <v>1970098130</v>
      </c>
      <c r="E114">
        <v>2.99</v>
      </c>
      <c r="F114">
        <v>1.9689</v>
      </c>
      <c r="G114">
        <v>-1.0211</v>
      </c>
      <c r="H114">
        <v>1.6</v>
      </c>
      <c r="I114">
        <v>1.2918</v>
      </c>
      <c r="J114">
        <v>-0.3082</v>
      </c>
      <c r="K114">
        <v>63.03</v>
      </c>
      <c r="L114">
        <v>62.774</v>
      </c>
      <c r="M114">
        <v>-0.256</v>
      </c>
      <c r="N114">
        <v>67.62</v>
      </c>
      <c r="O114">
        <v>66.0347</v>
      </c>
      <c r="P114">
        <v>-1.5853</v>
      </c>
      <c r="R114" s="9">
        <f t="shared" si="12"/>
        <v>36642450</v>
      </c>
      <c r="S114">
        <f t="shared" si="13"/>
        <v>38789262.08157</v>
      </c>
      <c r="T114">
        <f t="shared" si="18"/>
        <v>-2146812.08156999</v>
      </c>
      <c r="U114">
        <f t="shared" si="14"/>
        <v>19608000</v>
      </c>
      <c r="V114">
        <f t="shared" si="15"/>
        <v>25449727.64334</v>
      </c>
      <c r="W114">
        <f t="shared" si="19"/>
        <v>-5841727.64334</v>
      </c>
      <c r="X114">
        <f t="shared" si="16"/>
        <v>772432650</v>
      </c>
      <c r="Y114">
        <f t="shared" si="17"/>
        <v>1236709400.1262</v>
      </c>
      <c r="Z114" s="11">
        <f t="shared" si="20"/>
        <v>-464276750.1262</v>
      </c>
    </row>
    <row r="115" spans="1:26">
      <c r="A115" t="s">
        <v>1889</v>
      </c>
      <c r="B115" t="s">
        <v>1890</v>
      </c>
      <c r="C115">
        <v>2190961567.72</v>
      </c>
      <c r="D115">
        <v>2439091514.86</v>
      </c>
      <c r="E115">
        <v>24.92</v>
      </c>
      <c r="F115">
        <v>12.3601</v>
      </c>
      <c r="G115">
        <v>-12.5599</v>
      </c>
      <c r="H115">
        <v>4.65</v>
      </c>
      <c r="I115">
        <v>1.3238</v>
      </c>
      <c r="J115">
        <v>-3.3262</v>
      </c>
      <c r="K115">
        <v>10.51</v>
      </c>
      <c r="L115">
        <v>8.6254</v>
      </c>
      <c r="M115">
        <v>-1.8846</v>
      </c>
      <c r="N115">
        <v>40.08</v>
      </c>
      <c r="O115">
        <v>22.3092</v>
      </c>
      <c r="P115">
        <v>-17.7708</v>
      </c>
      <c r="R115" s="9">
        <f t="shared" si="12"/>
        <v>545987622.675824</v>
      </c>
      <c r="S115">
        <f t="shared" si="13"/>
        <v>301474150.328211</v>
      </c>
      <c r="T115">
        <f t="shared" si="18"/>
        <v>244513472.347613</v>
      </c>
      <c r="U115">
        <f t="shared" si="14"/>
        <v>101879712.89898</v>
      </c>
      <c r="V115">
        <f t="shared" si="15"/>
        <v>32288693.4737167</v>
      </c>
      <c r="W115">
        <f t="shared" si="19"/>
        <v>69591019.4252633</v>
      </c>
      <c r="X115">
        <f t="shared" si="16"/>
        <v>230270060.767372</v>
      </c>
      <c r="Y115">
        <f t="shared" si="17"/>
        <v>210381399.522734</v>
      </c>
      <c r="Z115" s="11">
        <f t="shared" si="20"/>
        <v>19888661.2446375</v>
      </c>
    </row>
    <row r="116" spans="1:26">
      <c r="A116" t="s">
        <v>695</v>
      </c>
      <c r="B116" t="s">
        <v>696</v>
      </c>
      <c r="C116">
        <v>725642508.16</v>
      </c>
      <c r="D116">
        <v>2912376012.48</v>
      </c>
      <c r="E116">
        <v>30.44</v>
      </c>
      <c r="F116">
        <v>26.5155</v>
      </c>
      <c r="G116">
        <v>-3.9245</v>
      </c>
      <c r="H116">
        <v>0</v>
      </c>
      <c r="I116">
        <v>0.5199</v>
      </c>
      <c r="J116">
        <v>0.5199</v>
      </c>
      <c r="K116">
        <v>8.91</v>
      </c>
      <c r="L116">
        <v>11.5945</v>
      </c>
      <c r="M116">
        <v>2.6845</v>
      </c>
      <c r="N116">
        <v>39.35</v>
      </c>
      <c r="O116">
        <v>38.6298</v>
      </c>
      <c r="P116">
        <v>-0.720199999999998</v>
      </c>
      <c r="R116" s="9">
        <f t="shared" si="12"/>
        <v>220885579.483904</v>
      </c>
      <c r="S116">
        <f t="shared" si="13"/>
        <v>772231061.589134</v>
      </c>
      <c r="T116">
        <f t="shared" si="18"/>
        <v>-551345482.10523</v>
      </c>
      <c r="U116">
        <f t="shared" si="14"/>
        <v>0</v>
      </c>
      <c r="V116">
        <f t="shared" si="15"/>
        <v>15141442.8888835</v>
      </c>
      <c r="W116">
        <f t="shared" si="19"/>
        <v>-15141442.8888835</v>
      </c>
      <c r="X116">
        <f t="shared" si="16"/>
        <v>64654747.477056</v>
      </c>
      <c r="Y116">
        <f t="shared" si="17"/>
        <v>337675436.766994</v>
      </c>
      <c r="Z116" s="11">
        <f t="shared" si="20"/>
        <v>-273020689.289938</v>
      </c>
    </row>
    <row r="117" spans="1:26">
      <c r="A117" t="s">
        <v>1271</v>
      </c>
      <c r="B117" t="s">
        <v>1272</v>
      </c>
      <c r="C117">
        <v>2056411800</v>
      </c>
      <c r="D117">
        <v>2819255400</v>
      </c>
      <c r="E117">
        <v>0</v>
      </c>
      <c r="F117">
        <v>2.296</v>
      </c>
      <c r="G117">
        <v>2.296</v>
      </c>
      <c r="H117">
        <v>3.71</v>
      </c>
      <c r="I117">
        <v>3.0437</v>
      </c>
      <c r="J117">
        <v>-0.6663</v>
      </c>
      <c r="K117">
        <v>71.5</v>
      </c>
      <c r="L117">
        <v>9.1748</v>
      </c>
      <c r="M117">
        <v>-62.3252</v>
      </c>
      <c r="N117">
        <v>75.21</v>
      </c>
      <c r="O117">
        <v>14.5145</v>
      </c>
      <c r="P117">
        <v>-60.6955</v>
      </c>
      <c r="R117" s="9">
        <f t="shared" si="12"/>
        <v>0</v>
      </c>
      <c r="S117">
        <f t="shared" si="13"/>
        <v>64730103.984</v>
      </c>
      <c r="T117">
        <f t="shared" si="18"/>
        <v>-64730103.984</v>
      </c>
      <c r="U117">
        <f t="shared" si="14"/>
        <v>76292877.78</v>
      </c>
      <c r="V117">
        <f t="shared" si="15"/>
        <v>85809676.6098</v>
      </c>
      <c r="W117">
        <f t="shared" si="19"/>
        <v>-9516798.82979999</v>
      </c>
      <c r="X117">
        <f t="shared" si="16"/>
        <v>1470334437</v>
      </c>
      <c r="Y117">
        <f t="shared" si="17"/>
        <v>258661044.4392</v>
      </c>
      <c r="Z117" s="11">
        <f t="shared" si="20"/>
        <v>1211673392.5608</v>
      </c>
    </row>
    <row r="118" spans="1:26">
      <c r="A118" t="s">
        <v>1243</v>
      </c>
      <c r="B118" t="s">
        <v>1244</v>
      </c>
      <c r="C118">
        <v>1518591651.5</v>
      </c>
      <c r="D118">
        <v>2527668935</v>
      </c>
      <c r="E118">
        <v>27.71</v>
      </c>
      <c r="F118">
        <v>14.9822</v>
      </c>
      <c r="G118">
        <v>-12.7278</v>
      </c>
      <c r="H118">
        <v>2.47</v>
      </c>
      <c r="I118">
        <v>2.5102</v>
      </c>
      <c r="J118">
        <v>0.0402</v>
      </c>
      <c r="K118">
        <v>15.92</v>
      </c>
      <c r="L118">
        <v>12.9505</v>
      </c>
      <c r="M118">
        <v>-2.9695</v>
      </c>
      <c r="N118">
        <v>46.1</v>
      </c>
      <c r="O118">
        <v>30.4429</v>
      </c>
      <c r="P118">
        <v>-15.6571</v>
      </c>
      <c r="R118" s="9">
        <f t="shared" si="12"/>
        <v>420801746.63065</v>
      </c>
      <c r="S118">
        <f t="shared" si="13"/>
        <v>378700415.17957</v>
      </c>
      <c r="T118">
        <f t="shared" si="18"/>
        <v>42101331.45108</v>
      </c>
      <c r="U118">
        <f t="shared" si="14"/>
        <v>37509213.79205</v>
      </c>
      <c r="V118">
        <f t="shared" si="15"/>
        <v>63449545.60637</v>
      </c>
      <c r="W118">
        <f t="shared" si="19"/>
        <v>-25940331.81432</v>
      </c>
      <c r="X118">
        <f t="shared" si="16"/>
        <v>241759790.9188</v>
      </c>
      <c r="Y118">
        <f t="shared" si="17"/>
        <v>327345765.427175</v>
      </c>
      <c r="Z118" s="11">
        <f t="shared" si="20"/>
        <v>-85585974.508375</v>
      </c>
    </row>
    <row r="119" spans="1:26">
      <c r="A119" t="s">
        <v>1301</v>
      </c>
      <c r="B119" t="s">
        <v>1302</v>
      </c>
      <c r="C119">
        <v>1956889400</v>
      </c>
      <c r="D119">
        <v>2859158500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66.81</v>
      </c>
      <c r="L119">
        <v>15.0999</v>
      </c>
      <c r="M119">
        <v>-51.7101</v>
      </c>
      <c r="N119">
        <v>66.81</v>
      </c>
      <c r="O119">
        <v>15.0999</v>
      </c>
      <c r="P119">
        <v>-51.7101</v>
      </c>
      <c r="R119" s="9">
        <f t="shared" si="12"/>
        <v>0</v>
      </c>
      <c r="S119">
        <f t="shared" si="13"/>
        <v>0</v>
      </c>
      <c r="T119">
        <f t="shared" si="18"/>
        <v>0</v>
      </c>
      <c r="U119">
        <f t="shared" si="14"/>
        <v>0</v>
      </c>
      <c r="V119">
        <f t="shared" si="15"/>
        <v>0</v>
      </c>
      <c r="W119">
        <f t="shared" si="19"/>
        <v>0</v>
      </c>
      <c r="X119">
        <f t="shared" si="16"/>
        <v>1307397808.14</v>
      </c>
      <c r="Y119">
        <f t="shared" si="17"/>
        <v>431730074.3415</v>
      </c>
      <c r="Z119" s="11">
        <f t="shared" si="20"/>
        <v>875667733.7985</v>
      </c>
    </row>
    <row r="120" spans="1:26">
      <c r="A120" t="s">
        <v>1651</v>
      </c>
      <c r="B120" t="s">
        <v>1652</v>
      </c>
      <c r="C120">
        <v>2529964101.32</v>
      </c>
      <c r="D120">
        <v>2444202606.36</v>
      </c>
      <c r="E120">
        <v>0</v>
      </c>
      <c r="F120">
        <v>0.5106</v>
      </c>
      <c r="G120">
        <v>0.5106</v>
      </c>
      <c r="H120">
        <v>0</v>
      </c>
      <c r="I120">
        <v>0</v>
      </c>
      <c r="J120">
        <v>0</v>
      </c>
      <c r="K120">
        <v>23.25</v>
      </c>
      <c r="L120">
        <v>14.9174</v>
      </c>
      <c r="M120">
        <v>-8.3326</v>
      </c>
      <c r="N120">
        <v>23.25</v>
      </c>
      <c r="O120">
        <v>15.428</v>
      </c>
      <c r="P120">
        <v>-7.822</v>
      </c>
      <c r="R120" s="9">
        <f t="shared" si="12"/>
        <v>0</v>
      </c>
      <c r="S120">
        <f t="shared" si="13"/>
        <v>12480098.5080742</v>
      </c>
      <c r="T120">
        <f t="shared" si="18"/>
        <v>-12480098.5080742</v>
      </c>
      <c r="U120">
        <f t="shared" si="14"/>
        <v>0</v>
      </c>
      <c r="V120">
        <f t="shared" si="15"/>
        <v>0</v>
      </c>
      <c r="W120">
        <f t="shared" si="19"/>
        <v>0</v>
      </c>
      <c r="X120">
        <f t="shared" si="16"/>
        <v>588216653.5569</v>
      </c>
      <c r="Y120">
        <f t="shared" si="17"/>
        <v>364611479.601147</v>
      </c>
      <c r="Z120" s="11">
        <f t="shared" si="20"/>
        <v>223605173.955753</v>
      </c>
    </row>
    <row r="121" spans="1:26">
      <c r="A121" t="s">
        <v>1731</v>
      </c>
      <c r="B121" t="s">
        <v>1732</v>
      </c>
      <c r="C121">
        <v>1904100327.4</v>
      </c>
      <c r="D121">
        <v>2358042765.96</v>
      </c>
      <c r="E121">
        <v>34.63</v>
      </c>
      <c r="F121">
        <v>33.2665</v>
      </c>
      <c r="G121">
        <v>-1.3635</v>
      </c>
      <c r="H121">
        <v>5.95</v>
      </c>
      <c r="I121">
        <v>2.0861</v>
      </c>
      <c r="J121">
        <v>-3.8639</v>
      </c>
      <c r="K121">
        <v>7.78</v>
      </c>
      <c r="L121">
        <v>6.0931</v>
      </c>
      <c r="M121">
        <v>-1.6869</v>
      </c>
      <c r="N121">
        <v>48.36</v>
      </c>
      <c r="O121">
        <v>41.4457</v>
      </c>
      <c r="P121">
        <v>-6.9143</v>
      </c>
      <c r="R121" s="9">
        <f t="shared" si="12"/>
        <v>659389943.37862</v>
      </c>
      <c r="S121">
        <f t="shared" si="13"/>
        <v>784438296.738083</v>
      </c>
      <c r="T121">
        <f t="shared" si="18"/>
        <v>-125048353.359463</v>
      </c>
      <c r="U121">
        <f t="shared" si="14"/>
        <v>113293969.4803</v>
      </c>
      <c r="V121">
        <f t="shared" si="15"/>
        <v>49191130.1406916</v>
      </c>
      <c r="W121">
        <f t="shared" si="19"/>
        <v>64102839.3396084</v>
      </c>
      <c r="X121">
        <f t="shared" si="16"/>
        <v>148139005.47172</v>
      </c>
      <c r="Y121">
        <f t="shared" si="17"/>
        <v>143677903.772709</v>
      </c>
      <c r="Z121" s="11">
        <f t="shared" si="20"/>
        <v>4461101.69901124</v>
      </c>
    </row>
    <row r="122" spans="1:26">
      <c r="A122" t="s">
        <v>1825</v>
      </c>
      <c r="B122" t="s">
        <v>1826</v>
      </c>
      <c r="C122">
        <v>1958684826.56</v>
      </c>
      <c r="D122">
        <v>2856649216.96</v>
      </c>
      <c r="E122">
        <v>0.27</v>
      </c>
      <c r="F122">
        <v>0</v>
      </c>
      <c r="G122">
        <v>-0.27</v>
      </c>
      <c r="H122">
        <v>3.51</v>
      </c>
      <c r="I122">
        <v>6.2675</v>
      </c>
      <c r="J122">
        <v>2.7575</v>
      </c>
      <c r="K122">
        <v>56.48</v>
      </c>
      <c r="L122">
        <v>25.7902</v>
      </c>
      <c r="M122">
        <v>-30.6898</v>
      </c>
      <c r="N122">
        <v>60.26</v>
      </c>
      <c r="O122">
        <v>32.0577</v>
      </c>
      <c r="P122">
        <v>-28.2023</v>
      </c>
      <c r="R122" s="9">
        <f t="shared" si="12"/>
        <v>5288449.031712</v>
      </c>
      <c r="S122">
        <f t="shared" si="13"/>
        <v>0</v>
      </c>
      <c r="T122">
        <f t="shared" si="18"/>
        <v>5288449.031712</v>
      </c>
      <c r="U122">
        <f t="shared" si="14"/>
        <v>68749837.412256</v>
      </c>
      <c r="V122">
        <f t="shared" si="15"/>
        <v>179040489.672968</v>
      </c>
      <c r="W122">
        <f t="shared" si="19"/>
        <v>-110290652.260712</v>
      </c>
      <c r="X122">
        <f t="shared" si="16"/>
        <v>1106265190.04109</v>
      </c>
      <c r="Y122">
        <f t="shared" si="17"/>
        <v>736735546.352418</v>
      </c>
      <c r="Z122" s="11">
        <f t="shared" si="20"/>
        <v>369529643.68867</v>
      </c>
    </row>
    <row r="123" spans="1:26">
      <c r="A123" t="s">
        <v>831</v>
      </c>
      <c r="B123" t="s">
        <v>832</v>
      </c>
      <c r="C123">
        <v>2032977694.88</v>
      </c>
      <c r="D123">
        <v>2201722879.04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34.99</v>
      </c>
      <c r="L123">
        <v>21.2352</v>
      </c>
      <c r="M123">
        <v>-13.7548</v>
      </c>
      <c r="N123">
        <v>34.99</v>
      </c>
      <c r="O123">
        <v>21.2352</v>
      </c>
      <c r="P123">
        <v>-13.7548</v>
      </c>
      <c r="R123" s="9">
        <f t="shared" si="12"/>
        <v>0</v>
      </c>
      <c r="S123">
        <f t="shared" si="13"/>
        <v>0</v>
      </c>
      <c r="T123">
        <f t="shared" si="18"/>
        <v>0</v>
      </c>
      <c r="U123">
        <f t="shared" si="14"/>
        <v>0</v>
      </c>
      <c r="V123">
        <f t="shared" si="15"/>
        <v>0</v>
      </c>
      <c r="W123">
        <f t="shared" si="19"/>
        <v>0</v>
      </c>
      <c r="X123">
        <f t="shared" si="16"/>
        <v>711338895.438512</v>
      </c>
      <c r="Y123">
        <f t="shared" si="17"/>
        <v>467540256.809902</v>
      </c>
      <c r="Z123" s="11">
        <f t="shared" si="20"/>
        <v>243798638.62861</v>
      </c>
    </row>
    <row r="124" spans="1:26">
      <c r="A124" t="s">
        <v>1521</v>
      </c>
      <c r="B124" t="s">
        <v>1522</v>
      </c>
      <c r="C124">
        <v>2316382363.68</v>
      </c>
      <c r="D124">
        <v>2950543470.56</v>
      </c>
      <c r="E124">
        <v>34.02</v>
      </c>
      <c r="F124">
        <v>34.0167</v>
      </c>
      <c r="G124">
        <v>-0.00330000000000297</v>
      </c>
      <c r="H124">
        <v>0.72</v>
      </c>
      <c r="I124">
        <v>0.8603</v>
      </c>
      <c r="J124">
        <v>0.1403</v>
      </c>
      <c r="K124">
        <v>5.82</v>
      </c>
      <c r="L124">
        <v>6.8118</v>
      </c>
      <c r="M124">
        <v>0.9918</v>
      </c>
      <c r="N124">
        <v>40.56</v>
      </c>
      <c r="O124">
        <v>41.6888</v>
      </c>
      <c r="P124">
        <v>1.1288</v>
      </c>
      <c r="R124" s="9">
        <f t="shared" si="12"/>
        <v>788033280.123936</v>
      </c>
      <c r="S124">
        <f t="shared" si="13"/>
        <v>1003677520.74998</v>
      </c>
      <c r="T124">
        <f t="shared" si="18"/>
        <v>-215644240.626047</v>
      </c>
      <c r="U124">
        <f t="shared" si="14"/>
        <v>16677953.018496</v>
      </c>
      <c r="V124">
        <f t="shared" si="15"/>
        <v>25383525.4772277</v>
      </c>
      <c r="W124">
        <f t="shared" si="19"/>
        <v>-8705572.45873168</v>
      </c>
      <c r="X124">
        <f t="shared" si="16"/>
        <v>134813453.566176</v>
      </c>
      <c r="Y124">
        <f t="shared" si="17"/>
        <v>200985120.127606</v>
      </c>
      <c r="Z124" s="11">
        <f t="shared" si="20"/>
        <v>-66171666.5614301</v>
      </c>
    </row>
    <row r="125" spans="1:26">
      <c r="A125" t="s">
        <v>51</v>
      </c>
      <c r="B125" t="s">
        <v>52</v>
      </c>
      <c r="C125">
        <v>2759680000</v>
      </c>
      <c r="D125">
        <v>2808960000</v>
      </c>
      <c r="E125">
        <v>0.27</v>
      </c>
      <c r="F125">
        <v>0</v>
      </c>
      <c r="G125">
        <v>-0.27</v>
      </c>
      <c r="H125">
        <v>4.1</v>
      </c>
      <c r="I125">
        <v>2.6953</v>
      </c>
      <c r="J125">
        <v>-1.4047</v>
      </c>
      <c r="K125">
        <v>63.46</v>
      </c>
      <c r="L125">
        <v>63.178</v>
      </c>
      <c r="M125">
        <v>-0.282000000000004</v>
      </c>
      <c r="N125">
        <v>67.83</v>
      </c>
      <c r="O125">
        <v>65.8733</v>
      </c>
      <c r="P125">
        <v>-1.9567</v>
      </c>
      <c r="R125" s="9">
        <f t="shared" si="12"/>
        <v>7451136</v>
      </c>
      <c r="S125">
        <f t="shared" si="13"/>
        <v>0</v>
      </c>
      <c r="T125">
        <f t="shared" si="18"/>
        <v>7451136</v>
      </c>
      <c r="U125">
        <f t="shared" si="14"/>
        <v>113146880</v>
      </c>
      <c r="V125">
        <f t="shared" si="15"/>
        <v>75709898.88</v>
      </c>
      <c r="W125">
        <f t="shared" si="19"/>
        <v>37436981.12</v>
      </c>
      <c r="X125">
        <f t="shared" si="16"/>
        <v>1751292928</v>
      </c>
      <c r="Y125">
        <f t="shared" si="17"/>
        <v>1774644748.8</v>
      </c>
      <c r="Z125" s="11">
        <f t="shared" si="20"/>
        <v>-23351820.8</v>
      </c>
    </row>
    <row r="126" spans="1:26">
      <c r="A126" t="s">
        <v>775</v>
      </c>
      <c r="B126" t="s">
        <v>776</v>
      </c>
      <c r="C126">
        <v>779688000</v>
      </c>
      <c r="D126">
        <v>1390662000</v>
      </c>
      <c r="E126">
        <v>3.99</v>
      </c>
      <c r="F126">
        <v>4.8543</v>
      </c>
      <c r="G126">
        <v>0.8643</v>
      </c>
      <c r="H126">
        <v>0</v>
      </c>
      <c r="I126">
        <v>0</v>
      </c>
      <c r="J126">
        <v>0</v>
      </c>
      <c r="K126">
        <v>33.196</v>
      </c>
      <c r="L126">
        <v>16.7459</v>
      </c>
      <c r="M126">
        <v>-16.4501</v>
      </c>
      <c r="N126">
        <v>37.186</v>
      </c>
      <c r="O126">
        <v>21.6002</v>
      </c>
      <c r="P126">
        <v>-15.5858</v>
      </c>
      <c r="R126" s="9">
        <f t="shared" si="12"/>
        <v>31109551.2</v>
      </c>
      <c r="S126">
        <f t="shared" si="13"/>
        <v>67506905.466</v>
      </c>
      <c r="T126">
        <f t="shared" si="18"/>
        <v>-36397354.266</v>
      </c>
      <c r="U126">
        <f t="shared" si="14"/>
        <v>0</v>
      </c>
      <c r="V126">
        <f t="shared" si="15"/>
        <v>0</v>
      </c>
      <c r="W126">
        <f t="shared" si="19"/>
        <v>0</v>
      </c>
      <c r="X126">
        <f t="shared" si="16"/>
        <v>258825228.48</v>
      </c>
      <c r="Y126">
        <f t="shared" si="17"/>
        <v>232878867.858</v>
      </c>
      <c r="Z126" s="11">
        <f t="shared" si="20"/>
        <v>25946360.622</v>
      </c>
    </row>
    <row r="127" spans="1:26">
      <c r="A127" t="s">
        <v>43</v>
      </c>
      <c r="B127" t="s">
        <v>44</v>
      </c>
      <c r="C127">
        <v>2088489424</v>
      </c>
      <c r="D127">
        <v>2293153852.55</v>
      </c>
      <c r="E127">
        <v>46.73</v>
      </c>
      <c r="F127">
        <v>35.1511</v>
      </c>
      <c r="G127">
        <v>-11.5789</v>
      </c>
      <c r="H127">
        <v>0</v>
      </c>
      <c r="I127">
        <v>0</v>
      </c>
      <c r="J127">
        <v>0</v>
      </c>
      <c r="K127">
        <v>24.58</v>
      </c>
      <c r="L127">
        <v>21.1874</v>
      </c>
      <c r="M127">
        <v>-3.3926</v>
      </c>
      <c r="N127">
        <v>71.31</v>
      </c>
      <c r="O127">
        <v>56.3385</v>
      </c>
      <c r="P127">
        <v>-14.9715</v>
      </c>
      <c r="R127" s="9">
        <f t="shared" si="12"/>
        <v>975951107.8352</v>
      </c>
      <c r="S127">
        <f t="shared" si="13"/>
        <v>806068803.863703</v>
      </c>
      <c r="T127">
        <f t="shared" si="18"/>
        <v>169882303.971497</v>
      </c>
      <c r="U127">
        <f t="shared" si="14"/>
        <v>0</v>
      </c>
      <c r="V127">
        <f t="shared" si="15"/>
        <v>0</v>
      </c>
      <c r="W127">
        <f t="shared" si="19"/>
        <v>0</v>
      </c>
      <c r="X127">
        <f t="shared" si="16"/>
        <v>513350700.4192</v>
      </c>
      <c r="Y127">
        <f t="shared" si="17"/>
        <v>485859679.355179</v>
      </c>
      <c r="Z127" s="11">
        <f t="shared" si="20"/>
        <v>27491021.0640212</v>
      </c>
    </row>
    <row r="128" spans="1:26">
      <c r="A128" t="s">
        <v>141</v>
      </c>
      <c r="B128" t="s">
        <v>142</v>
      </c>
      <c r="C128">
        <v>2256205200</v>
      </c>
      <c r="D128">
        <v>2328468000</v>
      </c>
      <c r="E128">
        <v>6.85</v>
      </c>
      <c r="F128">
        <v>0</v>
      </c>
      <c r="G128">
        <v>-6.85</v>
      </c>
      <c r="H128">
        <v>0</v>
      </c>
      <c r="I128">
        <v>0</v>
      </c>
      <c r="J128">
        <v>0</v>
      </c>
      <c r="K128">
        <v>61.31</v>
      </c>
      <c r="L128">
        <v>47.1861</v>
      </c>
      <c r="M128">
        <v>-14.1239</v>
      </c>
      <c r="N128">
        <v>68.16</v>
      </c>
      <c r="O128">
        <v>47.1861</v>
      </c>
      <c r="P128">
        <v>-20.9739</v>
      </c>
      <c r="R128" s="9">
        <f t="shared" si="12"/>
        <v>154550056.2</v>
      </c>
      <c r="S128">
        <f t="shared" si="13"/>
        <v>0</v>
      </c>
      <c r="T128">
        <f t="shared" si="18"/>
        <v>154550056.2</v>
      </c>
      <c r="U128">
        <f t="shared" si="14"/>
        <v>0</v>
      </c>
      <c r="V128">
        <f t="shared" si="15"/>
        <v>0</v>
      </c>
      <c r="W128">
        <f t="shared" si="19"/>
        <v>0</v>
      </c>
      <c r="X128">
        <f t="shared" si="16"/>
        <v>1383279408.12</v>
      </c>
      <c r="Y128">
        <f t="shared" si="17"/>
        <v>1098713238.948</v>
      </c>
      <c r="Z128" s="11">
        <f t="shared" si="20"/>
        <v>284566169.172</v>
      </c>
    </row>
    <row r="129" spans="1:26">
      <c r="A129" t="s">
        <v>991</v>
      </c>
      <c r="B129" t="s">
        <v>992</v>
      </c>
      <c r="C129">
        <v>1313790800</v>
      </c>
      <c r="D129">
        <v>2228249800</v>
      </c>
      <c r="E129">
        <v>3.89</v>
      </c>
      <c r="F129">
        <v>0</v>
      </c>
      <c r="G129">
        <v>-3.89</v>
      </c>
      <c r="H129">
        <v>0.78</v>
      </c>
      <c r="I129">
        <v>1.9406</v>
      </c>
      <c r="J129">
        <v>1.1606</v>
      </c>
      <c r="K129">
        <v>61.56</v>
      </c>
      <c r="L129">
        <v>17.5411</v>
      </c>
      <c r="M129">
        <v>-44.0189</v>
      </c>
      <c r="N129">
        <v>66.23</v>
      </c>
      <c r="O129">
        <v>19.4817</v>
      </c>
      <c r="P129">
        <v>-46.7483</v>
      </c>
      <c r="R129" s="9">
        <f t="shared" si="12"/>
        <v>51106462.12</v>
      </c>
      <c r="S129">
        <f t="shared" si="13"/>
        <v>0</v>
      </c>
      <c r="T129">
        <f t="shared" si="18"/>
        <v>51106462.12</v>
      </c>
      <c r="U129">
        <f t="shared" si="14"/>
        <v>10247568.24</v>
      </c>
      <c r="V129">
        <f t="shared" si="15"/>
        <v>43241415.6188</v>
      </c>
      <c r="W129">
        <f t="shared" si="19"/>
        <v>-32993847.3788</v>
      </c>
      <c r="X129">
        <f t="shared" si="16"/>
        <v>808769616.48</v>
      </c>
      <c r="Y129">
        <f t="shared" si="17"/>
        <v>390859525.6678</v>
      </c>
      <c r="Z129" s="11">
        <f t="shared" si="20"/>
        <v>417910090.8122</v>
      </c>
    </row>
    <row r="130" spans="1:26">
      <c r="A130" t="s">
        <v>1359</v>
      </c>
      <c r="B130" t="s">
        <v>1360</v>
      </c>
      <c r="C130">
        <v>2510692421.76</v>
      </c>
      <c r="D130">
        <v>2995452707.2</v>
      </c>
      <c r="E130">
        <v>2.15</v>
      </c>
      <c r="F130">
        <v>2.6563</v>
      </c>
      <c r="G130">
        <v>0.5063</v>
      </c>
      <c r="H130">
        <v>1.42</v>
      </c>
      <c r="I130">
        <v>0</v>
      </c>
      <c r="J130">
        <v>-1.42</v>
      </c>
      <c r="K130">
        <v>27.17</v>
      </c>
      <c r="L130">
        <v>25.0191</v>
      </c>
      <c r="M130">
        <v>-2.1509</v>
      </c>
      <c r="N130">
        <v>30.74</v>
      </c>
      <c r="O130">
        <v>27.6754</v>
      </c>
      <c r="P130">
        <v>-3.0646</v>
      </c>
      <c r="R130" s="9">
        <f t="shared" si="12"/>
        <v>53979887.06784</v>
      </c>
      <c r="S130">
        <f t="shared" si="13"/>
        <v>79568210.2613536</v>
      </c>
      <c r="T130">
        <f t="shared" si="18"/>
        <v>-25588323.1935136</v>
      </c>
      <c r="U130">
        <f t="shared" si="14"/>
        <v>35651832.388992</v>
      </c>
      <c r="V130">
        <f t="shared" si="15"/>
        <v>0</v>
      </c>
      <c r="W130">
        <f t="shared" si="19"/>
        <v>35651832.388992</v>
      </c>
      <c r="X130">
        <f t="shared" si="16"/>
        <v>682155130.992192</v>
      </c>
      <c r="Y130">
        <f t="shared" si="17"/>
        <v>749435308.267075</v>
      </c>
      <c r="Z130" s="11">
        <f t="shared" si="20"/>
        <v>-67280177.2748832</v>
      </c>
    </row>
    <row r="131" spans="1:26">
      <c r="A131" t="s">
        <v>221</v>
      </c>
      <c r="B131" t="s">
        <v>222</v>
      </c>
      <c r="C131">
        <v>713422121.75</v>
      </c>
      <c r="D131">
        <v>1933938528.6</v>
      </c>
      <c r="E131">
        <v>16.7587</v>
      </c>
      <c r="F131">
        <v>24.1781</v>
      </c>
      <c r="G131">
        <v>7.4194</v>
      </c>
      <c r="H131">
        <v>0.4581</v>
      </c>
      <c r="I131">
        <v>0</v>
      </c>
      <c r="J131">
        <v>-0.4581</v>
      </c>
      <c r="K131">
        <v>46.3626</v>
      </c>
      <c r="L131">
        <v>18.464</v>
      </c>
      <c r="M131">
        <v>-27.8986</v>
      </c>
      <c r="N131">
        <v>63.5794</v>
      </c>
      <c r="O131">
        <v>42.6421</v>
      </c>
      <c r="P131">
        <v>-20.9373</v>
      </c>
      <c r="R131" s="9">
        <f t="shared" ref="R131:R194" si="21">C131*E131/100</f>
        <v>119560273.117717</v>
      </c>
      <c r="S131">
        <f t="shared" ref="S131:S194" si="22">D131*F131/100</f>
        <v>467589591.383437</v>
      </c>
      <c r="T131">
        <f t="shared" si="18"/>
        <v>-348029318.265719</v>
      </c>
      <c r="U131">
        <f t="shared" ref="U131:U194" si="23">C131*H131/100</f>
        <v>3268186.73973675</v>
      </c>
      <c r="V131">
        <f t="shared" ref="V131:V194" si="24">D131*I131/100</f>
        <v>0</v>
      </c>
      <c r="W131">
        <f t="shared" si="19"/>
        <v>3268186.73973675</v>
      </c>
      <c r="X131">
        <f t="shared" ref="X131:X194" si="25">C131*K131/100</f>
        <v>330761044.618465</v>
      </c>
      <c r="Y131">
        <f t="shared" ref="Y131:Y194" si="26">D131*L131/100</f>
        <v>357082409.920704</v>
      </c>
      <c r="Z131" s="11">
        <f t="shared" si="20"/>
        <v>-26321365.3022385</v>
      </c>
    </row>
    <row r="132" spans="1:26">
      <c r="A132" t="s">
        <v>457</v>
      </c>
      <c r="B132" t="s">
        <v>458</v>
      </c>
      <c r="C132">
        <v>1811442245.47</v>
      </c>
      <c r="D132">
        <v>2841277630.86</v>
      </c>
      <c r="E132">
        <v>2.99</v>
      </c>
      <c r="F132">
        <v>4.5476</v>
      </c>
      <c r="G132">
        <v>1.5576</v>
      </c>
      <c r="H132">
        <v>9.5</v>
      </c>
      <c r="I132">
        <v>16.3722</v>
      </c>
      <c r="J132">
        <v>6.8722</v>
      </c>
      <c r="K132">
        <v>28.08</v>
      </c>
      <c r="L132">
        <v>24.4534</v>
      </c>
      <c r="M132">
        <v>-3.6266</v>
      </c>
      <c r="N132">
        <v>40.57</v>
      </c>
      <c r="O132">
        <v>45.3732</v>
      </c>
      <c r="P132">
        <v>4.8032</v>
      </c>
      <c r="R132" s="9">
        <f t="shared" si="21"/>
        <v>54162123.139553</v>
      </c>
      <c r="S132">
        <f t="shared" si="22"/>
        <v>129209941.540989</v>
      </c>
      <c r="T132">
        <f t="shared" si="18"/>
        <v>-75047818.4014364</v>
      </c>
      <c r="U132">
        <f t="shared" si="23"/>
        <v>172087013.31965</v>
      </c>
      <c r="V132">
        <f t="shared" si="24"/>
        <v>465179656.279661</v>
      </c>
      <c r="W132">
        <f t="shared" si="19"/>
        <v>-293092642.960011</v>
      </c>
      <c r="X132">
        <f t="shared" si="25"/>
        <v>508652982.527976</v>
      </c>
      <c r="Y132">
        <f t="shared" si="26"/>
        <v>694788984.184719</v>
      </c>
      <c r="Z132" s="11">
        <f t="shared" si="20"/>
        <v>-186136001.656743</v>
      </c>
    </row>
    <row r="133" spans="1:26">
      <c r="A133" t="s">
        <v>753</v>
      </c>
      <c r="B133" t="s">
        <v>754</v>
      </c>
      <c r="C133">
        <v>1267407542.35</v>
      </c>
      <c r="D133">
        <v>2337413555.98</v>
      </c>
      <c r="E133">
        <v>17.11</v>
      </c>
      <c r="F133">
        <v>17.0053</v>
      </c>
      <c r="G133">
        <v>-0.104700000000001</v>
      </c>
      <c r="H133">
        <v>0</v>
      </c>
      <c r="I133">
        <v>0</v>
      </c>
      <c r="J133">
        <v>0</v>
      </c>
      <c r="K133">
        <v>28.25</v>
      </c>
      <c r="L133">
        <v>29.3544</v>
      </c>
      <c r="M133">
        <v>1.1044</v>
      </c>
      <c r="N133">
        <v>45.36</v>
      </c>
      <c r="O133">
        <v>46.3597</v>
      </c>
      <c r="P133">
        <v>0.999699999999997</v>
      </c>
      <c r="R133" s="9">
        <f t="shared" si="21"/>
        <v>216853430.496085</v>
      </c>
      <c r="S133">
        <f t="shared" si="22"/>
        <v>397484187.435067</v>
      </c>
      <c r="T133">
        <f t="shared" si="18"/>
        <v>-180630756.938982</v>
      </c>
      <c r="U133">
        <f t="shared" si="23"/>
        <v>0</v>
      </c>
      <c r="V133">
        <f t="shared" si="24"/>
        <v>0</v>
      </c>
      <c r="W133">
        <f t="shared" si="19"/>
        <v>0</v>
      </c>
      <c r="X133">
        <f t="shared" si="25"/>
        <v>358042630.713875</v>
      </c>
      <c r="Y133">
        <f t="shared" si="26"/>
        <v>686133724.876593</v>
      </c>
      <c r="Z133" s="11">
        <f t="shared" si="20"/>
        <v>-328091094.162718</v>
      </c>
    </row>
    <row r="134" spans="1:26">
      <c r="A134" t="s">
        <v>1593</v>
      </c>
      <c r="B134" t="s">
        <v>1594</v>
      </c>
      <c r="C134">
        <v>2006794236.6</v>
      </c>
      <c r="D134">
        <v>2973589447.44</v>
      </c>
      <c r="E134">
        <v>0.52</v>
      </c>
      <c r="F134">
        <v>0</v>
      </c>
      <c r="G134">
        <v>-0.52</v>
      </c>
      <c r="H134">
        <v>0.54</v>
      </c>
      <c r="I134">
        <v>0.5032</v>
      </c>
      <c r="J134">
        <v>-0.0368</v>
      </c>
      <c r="K134">
        <v>40.5</v>
      </c>
      <c r="L134">
        <v>36.9073</v>
      </c>
      <c r="M134">
        <v>-3.5927</v>
      </c>
      <c r="N134">
        <v>41.56</v>
      </c>
      <c r="O134">
        <v>37.4105</v>
      </c>
      <c r="P134">
        <v>-4.1495</v>
      </c>
      <c r="R134" s="9">
        <f t="shared" si="21"/>
        <v>10435330.03032</v>
      </c>
      <c r="S134">
        <f t="shared" si="22"/>
        <v>0</v>
      </c>
      <c r="T134">
        <f t="shared" si="18"/>
        <v>10435330.03032</v>
      </c>
      <c r="U134">
        <f t="shared" si="23"/>
        <v>10836688.87764</v>
      </c>
      <c r="V134">
        <f t="shared" si="24"/>
        <v>14963102.0995181</v>
      </c>
      <c r="W134">
        <f t="shared" si="19"/>
        <v>-4126413.22187808</v>
      </c>
      <c r="X134">
        <f t="shared" si="25"/>
        <v>812751665.823</v>
      </c>
      <c r="Y134">
        <f t="shared" si="26"/>
        <v>1097471578.13502</v>
      </c>
      <c r="Z134" s="11">
        <f t="shared" si="20"/>
        <v>-284719912.312023</v>
      </c>
    </row>
    <row r="135" spans="1:26">
      <c r="A135" t="s">
        <v>1617</v>
      </c>
      <c r="B135" t="s">
        <v>1618</v>
      </c>
      <c r="C135">
        <v>1933720000</v>
      </c>
      <c r="D135">
        <v>2077748800</v>
      </c>
      <c r="E135">
        <v>46.54</v>
      </c>
      <c r="F135">
        <v>46.858</v>
      </c>
      <c r="G135">
        <v>0.317999999999998</v>
      </c>
      <c r="H135">
        <v>0</v>
      </c>
      <c r="I135">
        <v>0</v>
      </c>
      <c r="J135">
        <v>0</v>
      </c>
      <c r="K135">
        <v>6.97</v>
      </c>
      <c r="L135">
        <v>9.1161</v>
      </c>
      <c r="M135">
        <v>2.1461</v>
      </c>
      <c r="N135">
        <v>53.51</v>
      </c>
      <c r="O135">
        <v>55.974</v>
      </c>
      <c r="P135">
        <v>2.464</v>
      </c>
      <c r="R135" s="9">
        <f t="shared" si="21"/>
        <v>899953288</v>
      </c>
      <c r="S135">
        <f t="shared" si="22"/>
        <v>973591532.704</v>
      </c>
      <c r="T135">
        <f t="shared" si="18"/>
        <v>-73638244.704</v>
      </c>
      <c r="U135">
        <f t="shared" si="23"/>
        <v>0</v>
      </c>
      <c r="V135">
        <f t="shared" si="24"/>
        <v>0</v>
      </c>
      <c r="W135">
        <f t="shared" si="19"/>
        <v>0</v>
      </c>
      <c r="X135">
        <f t="shared" si="25"/>
        <v>134780284</v>
      </c>
      <c r="Y135">
        <f t="shared" si="26"/>
        <v>189409658.3568</v>
      </c>
      <c r="Z135" s="11">
        <f t="shared" si="20"/>
        <v>-54629374.3568</v>
      </c>
    </row>
    <row r="136" spans="1:26">
      <c r="A136" t="s">
        <v>899</v>
      </c>
      <c r="B136" t="s">
        <v>900</v>
      </c>
      <c r="C136">
        <v>2280934441.53</v>
      </c>
      <c r="D136">
        <v>2569872526.86</v>
      </c>
      <c r="E136">
        <v>59.62</v>
      </c>
      <c r="F136">
        <v>55.5856</v>
      </c>
      <c r="G136">
        <v>-4.0344</v>
      </c>
      <c r="H136">
        <v>2.75</v>
      </c>
      <c r="I136">
        <v>7.6555</v>
      </c>
      <c r="J136">
        <v>4.9055</v>
      </c>
      <c r="K136">
        <v>10.96</v>
      </c>
      <c r="L136">
        <v>10.8115</v>
      </c>
      <c r="M136">
        <v>-0.1485</v>
      </c>
      <c r="N136">
        <v>73.33</v>
      </c>
      <c r="O136">
        <v>74.0526</v>
      </c>
      <c r="P136">
        <v>0.7226</v>
      </c>
      <c r="R136" s="9">
        <f t="shared" si="21"/>
        <v>1359893114.04019</v>
      </c>
      <c r="S136">
        <f t="shared" si="22"/>
        <v>1428479063.29029</v>
      </c>
      <c r="T136">
        <f t="shared" si="18"/>
        <v>-68585949.2501063</v>
      </c>
      <c r="U136">
        <f t="shared" si="23"/>
        <v>62725697.142075</v>
      </c>
      <c r="V136">
        <f t="shared" si="24"/>
        <v>196736591.293767</v>
      </c>
      <c r="W136">
        <f t="shared" si="19"/>
        <v>-134010894.151692</v>
      </c>
      <c r="X136">
        <f t="shared" si="25"/>
        <v>249990414.791688</v>
      </c>
      <c r="Y136">
        <f t="shared" si="26"/>
        <v>277841768.241469</v>
      </c>
      <c r="Z136" s="11">
        <f t="shared" si="20"/>
        <v>-27851353.4497809</v>
      </c>
    </row>
    <row r="137" spans="1:26">
      <c r="A137" t="s">
        <v>339</v>
      </c>
      <c r="B137" t="s">
        <v>340</v>
      </c>
      <c r="C137">
        <v>1815013536</v>
      </c>
      <c r="D137">
        <v>2352941460.8</v>
      </c>
      <c r="E137">
        <v>4.36</v>
      </c>
      <c r="F137">
        <v>5.966</v>
      </c>
      <c r="G137">
        <v>1.606</v>
      </c>
      <c r="H137">
        <v>0</v>
      </c>
      <c r="I137">
        <v>0</v>
      </c>
      <c r="J137">
        <v>0</v>
      </c>
      <c r="K137">
        <v>67.86</v>
      </c>
      <c r="L137">
        <v>55.7845</v>
      </c>
      <c r="M137">
        <v>-12.0755</v>
      </c>
      <c r="N137">
        <v>72.22</v>
      </c>
      <c r="O137">
        <v>61.7504</v>
      </c>
      <c r="P137">
        <v>-10.4696</v>
      </c>
      <c r="R137" s="9">
        <f t="shared" si="21"/>
        <v>79134590.1696</v>
      </c>
      <c r="S137">
        <f t="shared" si="22"/>
        <v>140376487.551328</v>
      </c>
      <c r="T137">
        <f t="shared" si="18"/>
        <v>-61241897.381728</v>
      </c>
      <c r="U137">
        <f t="shared" si="23"/>
        <v>0</v>
      </c>
      <c r="V137">
        <f t="shared" si="24"/>
        <v>0</v>
      </c>
      <c r="W137">
        <f t="shared" si="19"/>
        <v>0</v>
      </c>
      <c r="X137">
        <f t="shared" si="25"/>
        <v>1231668185.5296</v>
      </c>
      <c r="Y137">
        <f t="shared" si="26"/>
        <v>1312576629.19998</v>
      </c>
      <c r="Z137" s="11">
        <f t="shared" si="20"/>
        <v>-80908443.6703763</v>
      </c>
    </row>
    <row r="138" spans="1:26">
      <c r="A138" t="s">
        <v>423</v>
      </c>
      <c r="B138" t="s">
        <v>424</v>
      </c>
      <c r="C138">
        <v>2297982960</v>
      </c>
      <c r="D138">
        <v>2686464144</v>
      </c>
      <c r="E138">
        <v>2.78</v>
      </c>
      <c r="F138">
        <v>2.7778</v>
      </c>
      <c r="G138">
        <v>-0.00219999999999976</v>
      </c>
      <c r="H138">
        <v>1.26</v>
      </c>
      <c r="I138">
        <v>0</v>
      </c>
      <c r="J138">
        <v>-1.26</v>
      </c>
      <c r="K138">
        <v>53.91</v>
      </c>
      <c r="L138">
        <v>54.675</v>
      </c>
      <c r="M138">
        <v>0.765000000000001</v>
      </c>
      <c r="N138">
        <v>57.95</v>
      </c>
      <c r="O138">
        <v>57.4528</v>
      </c>
      <c r="P138">
        <v>-0.497199999999999</v>
      </c>
      <c r="R138" s="9">
        <f t="shared" si="21"/>
        <v>63883926.288</v>
      </c>
      <c r="S138">
        <f t="shared" si="22"/>
        <v>74624600.992032</v>
      </c>
      <c r="T138">
        <f t="shared" si="18"/>
        <v>-10740674.704032</v>
      </c>
      <c r="U138">
        <f t="shared" si="23"/>
        <v>28954585.296</v>
      </c>
      <c r="V138">
        <f t="shared" si="24"/>
        <v>0</v>
      </c>
      <c r="W138">
        <f t="shared" si="19"/>
        <v>28954585.296</v>
      </c>
      <c r="X138">
        <f t="shared" si="25"/>
        <v>1238842613.736</v>
      </c>
      <c r="Y138">
        <f t="shared" si="26"/>
        <v>1468824270.732</v>
      </c>
      <c r="Z138" s="11">
        <f t="shared" si="20"/>
        <v>-229981656.996</v>
      </c>
    </row>
    <row r="139" spans="1:26">
      <c r="A139" t="s">
        <v>893</v>
      </c>
      <c r="B139" t="s">
        <v>894</v>
      </c>
      <c r="C139">
        <v>941507000</v>
      </c>
      <c r="D139">
        <v>2916548000</v>
      </c>
      <c r="E139">
        <v>0.67</v>
      </c>
      <c r="F139">
        <v>0</v>
      </c>
      <c r="G139">
        <v>-0.67</v>
      </c>
      <c r="H139">
        <v>7.71</v>
      </c>
      <c r="I139">
        <v>13.3799</v>
      </c>
      <c r="J139">
        <v>5.6699</v>
      </c>
      <c r="K139">
        <v>64.54</v>
      </c>
      <c r="L139">
        <v>33.4376</v>
      </c>
      <c r="M139">
        <v>-31.1024</v>
      </c>
      <c r="N139">
        <v>72.92</v>
      </c>
      <c r="O139">
        <v>46.8176</v>
      </c>
      <c r="P139">
        <v>-26.1024</v>
      </c>
      <c r="R139" s="9">
        <f t="shared" si="21"/>
        <v>6308096.9</v>
      </c>
      <c r="S139">
        <f t="shared" si="22"/>
        <v>0</v>
      </c>
      <c r="T139">
        <f t="shared" si="18"/>
        <v>6308096.9</v>
      </c>
      <c r="U139">
        <f t="shared" si="23"/>
        <v>72590189.7</v>
      </c>
      <c r="V139">
        <f t="shared" si="24"/>
        <v>390231205.852</v>
      </c>
      <c r="W139">
        <f t="shared" si="19"/>
        <v>-317641016.152</v>
      </c>
      <c r="X139">
        <f t="shared" si="25"/>
        <v>607648617.8</v>
      </c>
      <c r="Y139">
        <f t="shared" si="26"/>
        <v>975223654.048</v>
      </c>
      <c r="Z139" s="11">
        <f t="shared" si="20"/>
        <v>-367575036.248</v>
      </c>
    </row>
    <row r="140" spans="1:26">
      <c r="A140" t="s">
        <v>1945</v>
      </c>
      <c r="B140" t="s">
        <v>1946</v>
      </c>
      <c r="C140">
        <v>1777905710.1</v>
      </c>
      <c r="D140">
        <v>2749589837.22</v>
      </c>
      <c r="E140">
        <v>51.38</v>
      </c>
      <c r="F140">
        <v>51.2468</v>
      </c>
      <c r="G140">
        <v>-0.133200000000002</v>
      </c>
      <c r="H140">
        <v>0</v>
      </c>
      <c r="I140">
        <v>0.2929</v>
      </c>
      <c r="J140">
        <v>0.2929</v>
      </c>
      <c r="K140">
        <v>2.85</v>
      </c>
      <c r="L140">
        <v>3.5369</v>
      </c>
      <c r="M140">
        <v>0.6869</v>
      </c>
      <c r="N140">
        <v>54.23</v>
      </c>
      <c r="O140">
        <v>55.0766</v>
      </c>
      <c r="P140">
        <v>0.846600000000002</v>
      </c>
      <c r="R140" s="9">
        <f t="shared" si="21"/>
        <v>913487953.84938</v>
      </c>
      <c r="S140">
        <f t="shared" si="22"/>
        <v>1409076804.70046</v>
      </c>
      <c r="T140">
        <f t="shared" si="18"/>
        <v>-495588850.851079</v>
      </c>
      <c r="U140">
        <f t="shared" si="23"/>
        <v>0</v>
      </c>
      <c r="V140">
        <f t="shared" si="24"/>
        <v>8053548.63321738</v>
      </c>
      <c r="W140">
        <f t="shared" si="19"/>
        <v>-8053548.63321738</v>
      </c>
      <c r="X140">
        <f t="shared" si="25"/>
        <v>50670312.73785</v>
      </c>
      <c r="Y140">
        <f t="shared" si="26"/>
        <v>97250242.9526342</v>
      </c>
      <c r="Z140" s="11">
        <f t="shared" si="20"/>
        <v>-46579930.2147842</v>
      </c>
    </row>
    <row r="141" spans="1:26">
      <c r="A141" t="s">
        <v>1333</v>
      </c>
      <c r="B141" t="s">
        <v>1334</v>
      </c>
      <c r="C141">
        <v>1545861281</v>
      </c>
      <c r="D141">
        <v>1891235403</v>
      </c>
      <c r="E141">
        <v>37.35</v>
      </c>
      <c r="F141">
        <v>38.565</v>
      </c>
      <c r="G141">
        <v>1.215</v>
      </c>
      <c r="H141">
        <v>5.62</v>
      </c>
      <c r="I141">
        <v>5.9665</v>
      </c>
      <c r="J141">
        <v>0.3465</v>
      </c>
      <c r="K141">
        <v>10.49</v>
      </c>
      <c r="L141">
        <v>5.744</v>
      </c>
      <c r="M141">
        <v>-4.746</v>
      </c>
      <c r="N141">
        <v>53.46</v>
      </c>
      <c r="O141">
        <v>50.2755</v>
      </c>
      <c r="P141">
        <v>-3.1845</v>
      </c>
      <c r="R141" s="9">
        <f t="shared" si="21"/>
        <v>577379188.4535</v>
      </c>
      <c r="S141">
        <f t="shared" si="22"/>
        <v>729354933.16695</v>
      </c>
      <c r="T141">
        <f t="shared" ref="T141:T204" si="27">R141-S141</f>
        <v>-151975744.71345</v>
      </c>
      <c r="U141">
        <f t="shared" si="23"/>
        <v>86877403.9922</v>
      </c>
      <c r="V141">
        <f t="shared" si="24"/>
        <v>112840560.319995</v>
      </c>
      <c r="W141">
        <f t="shared" ref="W141:W204" si="28">U141-V141</f>
        <v>-25963156.327795</v>
      </c>
      <c r="X141">
        <f t="shared" si="25"/>
        <v>162160848.3769</v>
      </c>
      <c r="Y141">
        <f t="shared" si="26"/>
        <v>108632561.54832</v>
      </c>
      <c r="Z141" s="11">
        <f t="shared" ref="Z141:Z204" si="29">X141-Y141</f>
        <v>53528286.82858</v>
      </c>
    </row>
    <row r="142" spans="1:26">
      <c r="A142" t="s">
        <v>857</v>
      </c>
      <c r="B142" t="s">
        <v>858</v>
      </c>
      <c r="C142">
        <v>1473156029</v>
      </c>
      <c r="D142">
        <v>2578889613.12</v>
      </c>
      <c r="E142">
        <v>42.42</v>
      </c>
      <c r="F142">
        <v>25.1346</v>
      </c>
      <c r="G142">
        <v>-17.2854</v>
      </c>
      <c r="H142">
        <v>3.35</v>
      </c>
      <c r="I142">
        <v>0</v>
      </c>
      <c r="J142">
        <v>-3.35</v>
      </c>
      <c r="K142">
        <v>5.4</v>
      </c>
      <c r="L142">
        <v>12.7134</v>
      </c>
      <c r="M142">
        <v>7.3134</v>
      </c>
      <c r="N142">
        <v>51.17</v>
      </c>
      <c r="O142">
        <v>37.8481</v>
      </c>
      <c r="P142">
        <v>-13.3219</v>
      </c>
      <c r="R142" s="9">
        <f t="shared" si="21"/>
        <v>624912787.5018</v>
      </c>
      <c r="S142">
        <f t="shared" si="22"/>
        <v>648193588.69926</v>
      </c>
      <c r="T142">
        <f t="shared" si="27"/>
        <v>-23280801.1974595</v>
      </c>
      <c r="U142">
        <f t="shared" si="23"/>
        <v>49350726.9715</v>
      </c>
      <c r="V142">
        <f t="shared" si="24"/>
        <v>0</v>
      </c>
      <c r="W142">
        <f t="shared" si="28"/>
        <v>49350726.9715</v>
      </c>
      <c r="X142">
        <f t="shared" si="25"/>
        <v>79550425.566</v>
      </c>
      <c r="Y142">
        <f t="shared" si="26"/>
        <v>327864552.074398</v>
      </c>
      <c r="Z142" s="11">
        <f t="shared" si="29"/>
        <v>-248314126.508398</v>
      </c>
    </row>
    <row r="143" spans="1:26">
      <c r="A143" t="s">
        <v>1577</v>
      </c>
      <c r="B143" t="s">
        <v>1578</v>
      </c>
      <c r="C143">
        <v>1481985772.2</v>
      </c>
      <c r="D143">
        <v>2891212553</v>
      </c>
      <c r="E143">
        <v>29.46</v>
      </c>
      <c r="F143">
        <v>5.1267</v>
      </c>
      <c r="G143">
        <v>-24.3333</v>
      </c>
      <c r="H143">
        <v>0</v>
      </c>
      <c r="I143">
        <v>0.582</v>
      </c>
      <c r="J143">
        <v>0.582</v>
      </c>
      <c r="K143">
        <v>13.57</v>
      </c>
      <c r="L143">
        <v>29.7308</v>
      </c>
      <c r="M143">
        <v>16.1608</v>
      </c>
      <c r="N143">
        <v>43.03</v>
      </c>
      <c r="O143">
        <v>35.4395</v>
      </c>
      <c r="P143">
        <v>-7.5905</v>
      </c>
      <c r="R143" s="9">
        <f t="shared" si="21"/>
        <v>436593008.49012</v>
      </c>
      <c r="S143">
        <f t="shared" si="22"/>
        <v>148223793.954651</v>
      </c>
      <c r="T143">
        <f t="shared" si="27"/>
        <v>288369214.535469</v>
      </c>
      <c r="U143">
        <f t="shared" si="23"/>
        <v>0</v>
      </c>
      <c r="V143">
        <f t="shared" si="24"/>
        <v>16826857.05846</v>
      </c>
      <c r="W143">
        <f t="shared" si="28"/>
        <v>-16826857.05846</v>
      </c>
      <c r="X143">
        <f t="shared" si="25"/>
        <v>201105469.28754</v>
      </c>
      <c r="Y143">
        <f t="shared" si="26"/>
        <v>859580621.707324</v>
      </c>
      <c r="Z143" s="11">
        <f t="shared" si="29"/>
        <v>-658475152.419784</v>
      </c>
    </row>
    <row r="144" spans="1:26">
      <c r="A144" t="s">
        <v>1069</v>
      </c>
      <c r="B144" t="s">
        <v>1070</v>
      </c>
      <c r="C144">
        <v>2076301595.73</v>
      </c>
      <c r="D144">
        <v>2367502064.1</v>
      </c>
      <c r="E144">
        <v>20.4</v>
      </c>
      <c r="F144">
        <v>1.2296</v>
      </c>
      <c r="G144">
        <v>-19.1704</v>
      </c>
      <c r="H144">
        <v>20.65</v>
      </c>
      <c r="I144">
        <v>26.5916</v>
      </c>
      <c r="J144">
        <v>5.9416</v>
      </c>
      <c r="K144">
        <v>29.45</v>
      </c>
      <c r="L144">
        <v>20.0937</v>
      </c>
      <c r="M144">
        <v>-9.3563</v>
      </c>
      <c r="N144">
        <v>70.5</v>
      </c>
      <c r="O144">
        <v>47.9148</v>
      </c>
      <c r="P144">
        <v>-22.5852</v>
      </c>
      <c r="R144" s="9">
        <f t="shared" si="21"/>
        <v>423565525.52892</v>
      </c>
      <c r="S144">
        <f t="shared" si="22"/>
        <v>29110805.3801736</v>
      </c>
      <c r="T144">
        <f t="shared" si="27"/>
        <v>394454720.148746</v>
      </c>
      <c r="U144">
        <f t="shared" si="23"/>
        <v>428756279.518245</v>
      </c>
      <c r="V144">
        <f t="shared" si="24"/>
        <v>629556678.877216</v>
      </c>
      <c r="W144">
        <f t="shared" si="28"/>
        <v>-200800399.358971</v>
      </c>
      <c r="X144">
        <f t="shared" si="25"/>
        <v>611470819.942485</v>
      </c>
      <c r="Y144">
        <f t="shared" si="26"/>
        <v>475718762.254062</v>
      </c>
      <c r="Z144" s="11">
        <f t="shared" si="29"/>
        <v>135752057.688423</v>
      </c>
    </row>
    <row r="145" spans="1:26">
      <c r="A145" t="s">
        <v>383</v>
      </c>
      <c r="B145" t="s">
        <v>384</v>
      </c>
      <c r="C145">
        <v>2205420750</v>
      </c>
      <c r="D145">
        <v>2541700290</v>
      </c>
      <c r="E145">
        <v>15.73</v>
      </c>
      <c r="F145">
        <v>0</v>
      </c>
      <c r="G145">
        <v>-15.73</v>
      </c>
      <c r="H145">
        <v>0</v>
      </c>
      <c r="I145">
        <v>9.8126</v>
      </c>
      <c r="J145">
        <v>9.8126</v>
      </c>
      <c r="K145">
        <v>43.93</v>
      </c>
      <c r="L145">
        <v>17.997</v>
      </c>
      <c r="M145">
        <v>-25.933</v>
      </c>
      <c r="N145">
        <v>59.66</v>
      </c>
      <c r="O145">
        <v>27.8097</v>
      </c>
      <c r="P145">
        <v>-31.8503</v>
      </c>
      <c r="R145" s="9">
        <f t="shared" si="21"/>
        <v>346912683.975</v>
      </c>
      <c r="S145">
        <f t="shared" si="22"/>
        <v>0</v>
      </c>
      <c r="T145">
        <f t="shared" si="27"/>
        <v>346912683.975</v>
      </c>
      <c r="U145">
        <f t="shared" si="23"/>
        <v>0</v>
      </c>
      <c r="V145">
        <f t="shared" si="24"/>
        <v>249406882.65654</v>
      </c>
      <c r="W145">
        <f t="shared" si="28"/>
        <v>-249406882.65654</v>
      </c>
      <c r="X145">
        <f t="shared" si="25"/>
        <v>968841335.475</v>
      </c>
      <c r="Y145">
        <f t="shared" si="26"/>
        <v>457429801.1913</v>
      </c>
      <c r="Z145" s="11">
        <f t="shared" si="29"/>
        <v>511411534.2837</v>
      </c>
    </row>
    <row r="146" spans="1:26">
      <c r="A146" t="s">
        <v>343</v>
      </c>
      <c r="B146" t="s">
        <v>344</v>
      </c>
      <c r="C146">
        <v>1536030000</v>
      </c>
      <c r="D146">
        <v>2249013245.49</v>
      </c>
      <c r="E146">
        <v>6.05</v>
      </c>
      <c r="F146">
        <v>55.3508</v>
      </c>
      <c r="G146">
        <v>49.3008</v>
      </c>
      <c r="H146">
        <v>39.69</v>
      </c>
      <c r="I146">
        <v>4.6552</v>
      </c>
      <c r="J146">
        <v>-35.0348</v>
      </c>
      <c r="K146">
        <v>25.2</v>
      </c>
      <c r="L146">
        <v>12.3036</v>
      </c>
      <c r="M146">
        <v>-12.8964</v>
      </c>
      <c r="N146">
        <v>70.94</v>
      </c>
      <c r="O146">
        <v>72.3097</v>
      </c>
      <c r="P146">
        <v>1.36970000000001</v>
      </c>
      <c r="R146" s="9">
        <f t="shared" si="21"/>
        <v>92929815</v>
      </c>
      <c r="S146">
        <f t="shared" si="22"/>
        <v>1244846823.48468</v>
      </c>
      <c r="T146">
        <f t="shared" si="27"/>
        <v>-1151917008.48468</v>
      </c>
      <c r="U146">
        <f t="shared" si="23"/>
        <v>609650307</v>
      </c>
      <c r="V146">
        <f t="shared" si="24"/>
        <v>104696064.60405</v>
      </c>
      <c r="W146">
        <f t="shared" si="28"/>
        <v>504954242.39595</v>
      </c>
      <c r="X146">
        <f t="shared" si="25"/>
        <v>387079560</v>
      </c>
      <c r="Y146">
        <f t="shared" si="26"/>
        <v>276709593.672108</v>
      </c>
      <c r="Z146" s="11">
        <f t="shared" si="29"/>
        <v>110369966.327892</v>
      </c>
    </row>
    <row r="147" spans="1:26">
      <c r="A147" t="s">
        <v>1999</v>
      </c>
      <c r="B147" t="s">
        <v>2000</v>
      </c>
      <c r="C147">
        <v>1685440380</v>
      </c>
      <c r="D147">
        <v>2185369420</v>
      </c>
      <c r="E147">
        <v>58.39</v>
      </c>
      <c r="F147">
        <v>58.6049</v>
      </c>
      <c r="G147">
        <v>0.2149</v>
      </c>
      <c r="H147">
        <v>0</v>
      </c>
      <c r="I147">
        <v>0.8197</v>
      </c>
      <c r="J147">
        <v>0.8197</v>
      </c>
      <c r="K147">
        <v>1.63</v>
      </c>
      <c r="L147">
        <v>2.196</v>
      </c>
      <c r="M147">
        <v>0.566</v>
      </c>
      <c r="N147">
        <v>60.02</v>
      </c>
      <c r="O147">
        <v>61.6205</v>
      </c>
      <c r="P147">
        <v>1.6005</v>
      </c>
      <c r="R147" s="9">
        <f t="shared" si="21"/>
        <v>984128637.882</v>
      </c>
      <c r="S147">
        <f t="shared" si="22"/>
        <v>1280733563.22158</v>
      </c>
      <c r="T147">
        <f t="shared" si="27"/>
        <v>-296604925.33958</v>
      </c>
      <c r="U147">
        <f t="shared" si="23"/>
        <v>0</v>
      </c>
      <c r="V147">
        <f t="shared" si="24"/>
        <v>17913473.13574</v>
      </c>
      <c r="W147">
        <f t="shared" si="28"/>
        <v>-17913473.13574</v>
      </c>
      <c r="X147">
        <f t="shared" si="25"/>
        <v>27472678.194</v>
      </c>
      <c r="Y147">
        <f t="shared" si="26"/>
        <v>47990712.4632</v>
      </c>
      <c r="Z147" s="11">
        <f t="shared" si="29"/>
        <v>-20518034.2692</v>
      </c>
    </row>
    <row r="148" spans="1:26">
      <c r="A148" t="s">
        <v>825</v>
      </c>
      <c r="B148" t="s">
        <v>826</v>
      </c>
      <c r="C148">
        <v>1145890980</v>
      </c>
      <c r="D148">
        <v>1925322360</v>
      </c>
      <c r="E148">
        <v>1.53</v>
      </c>
      <c r="F148">
        <v>11.2869</v>
      </c>
      <c r="G148">
        <v>9.7569</v>
      </c>
      <c r="H148">
        <v>2.23</v>
      </c>
      <c r="I148">
        <v>1.4205</v>
      </c>
      <c r="J148">
        <v>-0.8095</v>
      </c>
      <c r="K148">
        <v>59.56</v>
      </c>
      <c r="L148">
        <v>22.9425</v>
      </c>
      <c r="M148">
        <v>-36.6175</v>
      </c>
      <c r="N148">
        <v>63.32</v>
      </c>
      <c r="O148">
        <v>35.6499</v>
      </c>
      <c r="P148">
        <v>-27.6701</v>
      </c>
      <c r="R148" s="9">
        <f t="shared" si="21"/>
        <v>17532131.994</v>
      </c>
      <c r="S148">
        <f t="shared" si="22"/>
        <v>217309209.45084</v>
      </c>
      <c r="T148">
        <f t="shared" si="27"/>
        <v>-199777077.45684</v>
      </c>
      <c r="U148">
        <f t="shared" si="23"/>
        <v>25553368.854</v>
      </c>
      <c r="V148">
        <f t="shared" si="24"/>
        <v>27349204.1238</v>
      </c>
      <c r="W148">
        <f t="shared" si="28"/>
        <v>-1795835.2698</v>
      </c>
      <c r="X148">
        <f t="shared" si="25"/>
        <v>682492667.688</v>
      </c>
      <c r="Y148">
        <f t="shared" si="26"/>
        <v>441717082.443</v>
      </c>
      <c r="Z148" s="11">
        <f t="shared" si="29"/>
        <v>240775585.245</v>
      </c>
    </row>
    <row r="149" spans="1:26">
      <c r="A149" t="s">
        <v>1833</v>
      </c>
      <c r="B149" t="s">
        <v>1834</v>
      </c>
      <c r="C149">
        <v>1571936924.64</v>
      </c>
      <c r="D149">
        <v>2345140237.92</v>
      </c>
      <c r="E149">
        <v>50.25</v>
      </c>
      <c r="F149">
        <v>50.6193</v>
      </c>
      <c r="G149">
        <v>0.369300000000003</v>
      </c>
      <c r="H149">
        <v>0</v>
      </c>
      <c r="I149">
        <v>0</v>
      </c>
      <c r="J149">
        <v>0</v>
      </c>
      <c r="K149">
        <v>6.67</v>
      </c>
      <c r="L149">
        <v>4.9693</v>
      </c>
      <c r="M149">
        <v>-1.7007</v>
      </c>
      <c r="N149">
        <v>56.92</v>
      </c>
      <c r="O149">
        <v>55.5886</v>
      </c>
      <c r="P149">
        <v>-1.3314</v>
      </c>
      <c r="R149" s="9">
        <f t="shared" si="21"/>
        <v>789898304.6316</v>
      </c>
      <c r="S149">
        <f t="shared" si="22"/>
        <v>1187093572.45344</v>
      </c>
      <c r="T149">
        <f t="shared" si="27"/>
        <v>-397195267.821839</v>
      </c>
      <c r="U149">
        <f t="shared" si="23"/>
        <v>0</v>
      </c>
      <c r="V149">
        <f t="shared" si="24"/>
        <v>0</v>
      </c>
      <c r="W149">
        <f t="shared" si="28"/>
        <v>0</v>
      </c>
      <c r="X149">
        <f t="shared" si="25"/>
        <v>104848192.873488</v>
      </c>
      <c r="Y149">
        <f t="shared" si="26"/>
        <v>116537053.842959</v>
      </c>
      <c r="Z149" s="11">
        <f t="shared" si="29"/>
        <v>-11688860.9694705</v>
      </c>
    </row>
    <row r="150" spans="1:26">
      <c r="A150" t="s">
        <v>1415</v>
      </c>
      <c r="B150" t="s">
        <v>1416</v>
      </c>
      <c r="C150">
        <v>991341600</v>
      </c>
      <c r="D150">
        <v>1445006400</v>
      </c>
      <c r="E150">
        <v>42.33</v>
      </c>
      <c r="F150">
        <v>49.2584</v>
      </c>
      <c r="G150">
        <v>6.9284</v>
      </c>
      <c r="H150">
        <v>0</v>
      </c>
      <c r="I150">
        <v>0.9725</v>
      </c>
      <c r="J150">
        <v>0.9725</v>
      </c>
      <c r="K150">
        <v>29.51</v>
      </c>
      <c r="L150">
        <v>17.5584</v>
      </c>
      <c r="M150">
        <v>-11.9516</v>
      </c>
      <c r="N150">
        <v>71.84</v>
      </c>
      <c r="O150">
        <v>67.7893</v>
      </c>
      <c r="P150">
        <v>-4.05070000000001</v>
      </c>
      <c r="R150" s="9">
        <f t="shared" si="21"/>
        <v>419634899.28</v>
      </c>
      <c r="S150">
        <f t="shared" si="22"/>
        <v>711787032.5376</v>
      </c>
      <c r="T150">
        <f t="shared" si="27"/>
        <v>-292152133.2576</v>
      </c>
      <c r="U150">
        <f t="shared" si="23"/>
        <v>0</v>
      </c>
      <c r="V150">
        <f t="shared" si="24"/>
        <v>14052687.24</v>
      </c>
      <c r="W150">
        <f t="shared" si="28"/>
        <v>-14052687.24</v>
      </c>
      <c r="X150">
        <f t="shared" si="25"/>
        <v>292544906.16</v>
      </c>
      <c r="Y150">
        <f t="shared" si="26"/>
        <v>253720003.7376</v>
      </c>
      <c r="Z150" s="11">
        <f t="shared" si="29"/>
        <v>38824902.4224001</v>
      </c>
    </row>
    <row r="151" spans="1:26">
      <c r="A151" t="s">
        <v>1585</v>
      </c>
      <c r="B151" t="s">
        <v>1586</v>
      </c>
      <c r="C151">
        <v>1597184227.8</v>
      </c>
      <c r="D151">
        <v>2270155110.3</v>
      </c>
      <c r="E151">
        <v>30.52</v>
      </c>
      <c r="F151">
        <v>30.9267</v>
      </c>
      <c r="G151">
        <v>0.406700000000001</v>
      </c>
      <c r="H151">
        <v>0.31</v>
      </c>
      <c r="I151">
        <v>0.5197</v>
      </c>
      <c r="J151">
        <v>0.2097</v>
      </c>
      <c r="K151">
        <v>16.8</v>
      </c>
      <c r="L151">
        <v>14.1015</v>
      </c>
      <c r="M151">
        <v>-2.6985</v>
      </c>
      <c r="N151">
        <v>47.63</v>
      </c>
      <c r="O151">
        <v>45.5479</v>
      </c>
      <c r="P151">
        <v>-2.0821</v>
      </c>
      <c r="R151" s="9">
        <f t="shared" si="21"/>
        <v>487460626.32456</v>
      </c>
      <c r="S151">
        <f t="shared" si="22"/>
        <v>702084060.49715</v>
      </c>
      <c r="T151">
        <f t="shared" si="27"/>
        <v>-214623434.17259</v>
      </c>
      <c r="U151">
        <f t="shared" si="23"/>
        <v>4951271.10618</v>
      </c>
      <c r="V151">
        <f t="shared" si="24"/>
        <v>11797996.1082291</v>
      </c>
      <c r="W151">
        <f t="shared" si="28"/>
        <v>-6846725.0020491</v>
      </c>
      <c r="X151">
        <f t="shared" si="25"/>
        <v>268326950.2704</v>
      </c>
      <c r="Y151">
        <f t="shared" si="26"/>
        <v>320125922.878955</v>
      </c>
      <c r="Z151" s="11">
        <f t="shared" si="29"/>
        <v>-51798972.6085545</v>
      </c>
    </row>
    <row r="152" spans="1:26">
      <c r="A152" t="s">
        <v>371</v>
      </c>
      <c r="B152" t="s">
        <v>372</v>
      </c>
      <c r="C152">
        <v>1781258437</v>
      </c>
      <c r="D152">
        <v>2554988534</v>
      </c>
      <c r="E152">
        <v>29.02</v>
      </c>
      <c r="F152">
        <v>28.8783</v>
      </c>
      <c r="G152">
        <v>-0.1417</v>
      </c>
      <c r="H152">
        <v>0</v>
      </c>
      <c r="I152">
        <v>0</v>
      </c>
      <c r="J152">
        <v>0</v>
      </c>
      <c r="K152">
        <v>22.32</v>
      </c>
      <c r="L152">
        <v>22.8285</v>
      </c>
      <c r="M152">
        <v>0.508499999999998</v>
      </c>
      <c r="N152">
        <v>51.34</v>
      </c>
      <c r="O152">
        <v>51.7068</v>
      </c>
      <c r="P152">
        <v>0.366799999999998</v>
      </c>
      <c r="R152" s="9">
        <f t="shared" si="21"/>
        <v>516921198.4174</v>
      </c>
      <c r="S152">
        <f t="shared" si="22"/>
        <v>737837253.814122</v>
      </c>
      <c r="T152">
        <f t="shared" si="27"/>
        <v>-220916055.396722</v>
      </c>
      <c r="U152">
        <f t="shared" si="23"/>
        <v>0</v>
      </c>
      <c r="V152">
        <f t="shared" si="24"/>
        <v>0</v>
      </c>
      <c r="W152">
        <f t="shared" si="28"/>
        <v>0</v>
      </c>
      <c r="X152">
        <f t="shared" si="25"/>
        <v>397576883.1384</v>
      </c>
      <c r="Y152">
        <f t="shared" si="26"/>
        <v>583265557.48419</v>
      </c>
      <c r="Z152" s="11">
        <f t="shared" si="29"/>
        <v>-185688674.34579</v>
      </c>
    </row>
    <row r="153" spans="1:26">
      <c r="A153" t="s">
        <v>601</v>
      </c>
      <c r="B153" t="s">
        <v>602</v>
      </c>
      <c r="C153">
        <v>860990000</v>
      </c>
      <c r="D153">
        <v>1910735500</v>
      </c>
      <c r="E153">
        <v>1.81</v>
      </c>
      <c r="F153">
        <v>0</v>
      </c>
      <c r="G153">
        <v>-1.81</v>
      </c>
      <c r="H153">
        <v>1.96</v>
      </c>
      <c r="I153">
        <v>16.7483</v>
      </c>
      <c r="J153">
        <v>14.7883</v>
      </c>
      <c r="K153">
        <v>48.79</v>
      </c>
      <c r="L153">
        <v>24.501</v>
      </c>
      <c r="M153">
        <v>-24.289</v>
      </c>
      <c r="N153">
        <v>52.56</v>
      </c>
      <c r="O153">
        <v>41.2493</v>
      </c>
      <c r="P153">
        <v>-11.3107</v>
      </c>
      <c r="R153" s="9">
        <f t="shared" si="21"/>
        <v>15583919</v>
      </c>
      <c r="S153">
        <f t="shared" si="22"/>
        <v>0</v>
      </c>
      <c r="T153">
        <f t="shared" si="27"/>
        <v>15583919</v>
      </c>
      <c r="U153">
        <f t="shared" si="23"/>
        <v>16875404</v>
      </c>
      <c r="V153">
        <f t="shared" si="24"/>
        <v>320015713.7465</v>
      </c>
      <c r="W153">
        <f t="shared" si="28"/>
        <v>-303140309.7465</v>
      </c>
      <c r="X153">
        <f t="shared" si="25"/>
        <v>420077021</v>
      </c>
      <c r="Y153">
        <f t="shared" si="26"/>
        <v>468149304.855</v>
      </c>
      <c r="Z153" s="11">
        <f t="shared" si="29"/>
        <v>-48072283.855</v>
      </c>
    </row>
    <row r="154" spans="1:26">
      <c r="A154" t="s">
        <v>681</v>
      </c>
      <c r="B154" t="s">
        <v>682</v>
      </c>
      <c r="C154">
        <v>711008972.8</v>
      </c>
      <c r="D154">
        <v>1173714693.12</v>
      </c>
      <c r="E154">
        <v>0</v>
      </c>
      <c r="F154">
        <v>0</v>
      </c>
      <c r="G154">
        <v>0</v>
      </c>
      <c r="H154">
        <v>1.51</v>
      </c>
      <c r="I154">
        <v>1.3198</v>
      </c>
      <c r="J154">
        <v>-0.1902</v>
      </c>
      <c r="K154">
        <v>48.17</v>
      </c>
      <c r="L154">
        <v>49.8542</v>
      </c>
      <c r="M154">
        <v>1.6842</v>
      </c>
      <c r="N154">
        <v>49.68</v>
      </c>
      <c r="O154">
        <v>51.1739</v>
      </c>
      <c r="P154">
        <v>1.4939</v>
      </c>
      <c r="R154" s="9">
        <f t="shared" si="21"/>
        <v>0</v>
      </c>
      <c r="S154">
        <f t="shared" si="22"/>
        <v>0</v>
      </c>
      <c r="T154">
        <f t="shared" si="27"/>
        <v>0</v>
      </c>
      <c r="U154">
        <f t="shared" si="23"/>
        <v>10736235.48928</v>
      </c>
      <c r="V154">
        <f t="shared" si="24"/>
        <v>15490686.5197978</v>
      </c>
      <c r="W154">
        <f t="shared" si="28"/>
        <v>-4754451.03051776</v>
      </c>
      <c r="X154">
        <f t="shared" si="25"/>
        <v>342493022.19776</v>
      </c>
      <c r="Y154">
        <f t="shared" si="26"/>
        <v>585146070.537431</v>
      </c>
      <c r="Z154" s="11">
        <f t="shared" si="29"/>
        <v>-242653048.339671</v>
      </c>
    </row>
    <row r="155" spans="1:26">
      <c r="A155" t="s">
        <v>1931</v>
      </c>
      <c r="B155" t="s">
        <v>1932</v>
      </c>
      <c r="C155">
        <v>1611641600</v>
      </c>
      <c r="D155">
        <v>2603833600</v>
      </c>
      <c r="E155">
        <v>62.96</v>
      </c>
      <c r="F155">
        <v>62.825</v>
      </c>
      <c r="G155">
        <v>-0.134999999999998</v>
      </c>
      <c r="H155">
        <v>3.74</v>
      </c>
      <c r="I155">
        <v>3.7039</v>
      </c>
      <c r="J155">
        <v>-0.0361000000000002</v>
      </c>
      <c r="K155">
        <v>11.42</v>
      </c>
      <c r="L155">
        <v>10.0962</v>
      </c>
      <c r="M155">
        <v>-1.3238</v>
      </c>
      <c r="N155">
        <v>78.12</v>
      </c>
      <c r="O155">
        <v>76.6252</v>
      </c>
      <c r="P155">
        <v>-1.4948</v>
      </c>
      <c r="R155" s="9">
        <f t="shared" si="21"/>
        <v>1014689551.36</v>
      </c>
      <c r="S155">
        <f t="shared" si="22"/>
        <v>1635858459.2</v>
      </c>
      <c r="T155">
        <f t="shared" si="27"/>
        <v>-621168907.84</v>
      </c>
      <c r="U155">
        <f t="shared" si="23"/>
        <v>60275395.84</v>
      </c>
      <c r="V155">
        <f t="shared" si="24"/>
        <v>96443392.7104</v>
      </c>
      <c r="W155">
        <f t="shared" si="28"/>
        <v>-36167996.8704</v>
      </c>
      <c r="X155">
        <f t="shared" si="25"/>
        <v>184049470.72</v>
      </c>
      <c r="Y155">
        <f t="shared" si="26"/>
        <v>262888247.9232</v>
      </c>
      <c r="Z155" s="11">
        <f t="shared" si="29"/>
        <v>-78838777.2032</v>
      </c>
    </row>
    <row r="156" spans="1:26">
      <c r="A156" t="s">
        <v>293</v>
      </c>
      <c r="B156" t="s">
        <v>294</v>
      </c>
      <c r="C156">
        <v>1410705662.51</v>
      </c>
      <c r="D156">
        <v>2339953306.55</v>
      </c>
      <c r="E156">
        <v>36.07</v>
      </c>
      <c r="F156">
        <v>31.8923</v>
      </c>
      <c r="G156">
        <v>-4.1777</v>
      </c>
      <c r="H156">
        <v>0</v>
      </c>
      <c r="I156">
        <v>0</v>
      </c>
      <c r="J156">
        <v>0</v>
      </c>
      <c r="K156">
        <v>3.97</v>
      </c>
      <c r="L156">
        <v>10.423</v>
      </c>
      <c r="M156">
        <v>6.453</v>
      </c>
      <c r="N156">
        <v>40.04</v>
      </c>
      <c r="O156">
        <v>42.3153</v>
      </c>
      <c r="P156">
        <v>2.2753</v>
      </c>
      <c r="R156" s="9">
        <f t="shared" si="21"/>
        <v>508841532.467357</v>
      </c>
      <c r="S156">
        <f t="shared" si="22"/>
        <v>746264928.384846</v>
      </c>
      <c r="T156">
        <f t="shared" si="27"/>
        <v>-237423395.917489</v>
      </c>
      <c r="U156">
        <f t="shared" si="23"/>
        <v>0</v>
      </c>
      <c r="V156">
        <f t="shared" si="24"/>
        <v>0</v>
      </c>
      <c r="W156">
        <f t="shared" si="28"/>
        <v>0</v>
      </c>
      <c r="X156">
        <f t="shared" si="25"/>
        <v>56005014.801647</v>
      </c>
      <c r="Y156">
        <f t="shared" si="26"/>
        <v>243893333.141706</v>
      </c>
      <c r="Z156" s="11">
        <f t="shared" si="29"/>
        <v>-187888318.340059</v>
      </c>
    </row>
    <row r="157" spans="1:26">
      <c r="A157" t="s">
        <v>1111</v>
      </c>
      <c r="B157" t="s">
        <v>1112</v>
      </c>
      <c r="C157">
        <v>1017212000</v>
      </c>
      <c r="D157">
        <v>1478388800</v>
      </c>
      <c r="E157">
        <v>14.76</v>
      </c>
      <c r="F157">
        <v>16.3861</v>
      </c>
      <c r="G157">
        <v>1.6261</v>
      </c>
      <c r="H157">
        <v>0</v>
      </c>
      <c r="I157">
        <v>0</v>
      </c>
      <c r="J157">
        <v>0</v>
      </c>
      <c r="K157">
        <v>14.21</v>
      </c>
      <c r="L157">
        <v>11.5975</v>
      </c>
      <c r="M157">
        <v>-2.6125</v>
      </c>
      <c r="N157">
        <v>28.97</v>
      </c>
      <c r="O157">
        <v>27.9836</v>
      </c>
      <c r="P157">
        <v>-0.9864</v>
      </c>
      <c r="R157" s="9">
        <f t="shared" si="21"/>
        <v>150140491.2</v>
      </c>
      <c r="S157">
        <f t="shared" si="22"/>
        <v>242250267.1568</v>
      </c>
      <c r="T157">
        <f t="shared" si="27"/>
        <v>-92109775.9568</v>
      </c>
      <c r="U157">
        <f t="shared" si="23"/>
        <v>0</v>
      </c>
      <c r="V157">
        <f t="shared" si="24"/>
        <v>0</v>
      </c>
      <c r="W157">
        <f t="shared" si="28"/>
        <v>0</v>
      </c>
      <c r="X157">
        <f t="shared" si="25"/>
        <v>144545825.2</v>
      </c>
      <c r="Y157">
        <f t="shared" si="26"/>
        <v>171456141.08</v>
      </c>
      <c r="Z157" s="11">
        <f t="shared" si="29"/>
        <v>-26910315.88</v>
      </c>
    </row>
    <row r="158" spans="1:26">
      <c r="A158" t="s">
        <v>557</v>
      </c>
      <c r="B158" t="s">
        <v>558</v>
      </c>
      <c r="C158">
        <v>1246245000</v>
      </c>
      <c r="D158">
        <v>2903340000</v>
      </c>
      <c r="E158">
        <v>26.1072</v>
      </c>
      <c r="F158">
        <v>38.7952</v>
      </c>
      <c r="G158">
        <v>12.688</v>
      </c>
      <c r="H158">
        <v>0</v>
      </c>
      <c r="I158">
        <v>2.0493</v>
      </c>
      <c r="J158">
        <v>2.0493</v>
      </c>
      <c r="K158">
        <v>36.9272</v>
      </c>
      <c r="L158">
        <v>16.1361</v>
      </c>
      <c r="M158">
        <v>-20.7911</v>
      </c>
      <c r="N158">
        <v>63.0344</v>
      </c>
      <c r="O158">
        <v>56.9805</v>
      </c>
      <c r="P158">
        <v>-6.0539</v>
      </c>
      <c r="R158" s="9">
        <f t="shared" si="21"/>
        <v>325359674.64</v>
      </c>
      <c r="S158">
        <f t="shared" si="22"/>
        <v>1126356559.68</v>
      </c>
      <c r="T158">
        <f t="shared" si="27"/>
        <v>-800996885.04</v>
      </c>
      <c r="U158">
        <f t="shared" si="23"/>
        <v>0</v>
      </c>
      <c r="V158">
        <f t="shared" si="24"/>
        <v>59498146.62</v>
      </c>
      <c r="W158">
        <f t="shared" si="28"/>
        <v>-59498146.62</v>
      </c>
      <c r="X158">
        <f t="shared" si="25"/>
        <v>460203383.64</v>
      </c>
      <c r="Y158">
        <f t="shared" si="26"/>
        <v>468485845.74</v>
      </c>
      <c r="Z158" s="11">
        <f t="shared" si="29"/>
        <v>-8282462.10000002</v>
      </c>
    </row>
    <row r="159" spans="1:26">
      <c r="A159" t="s">
        <v>341</v>
      </c>
      <c r="B159" t="s">
        <v>342</v>
      </c>
      <c r="C159">
        <v>1386100000</v>
      </c>
      <c r="D159">
        <v>1288160000</v>
      </c>
      <c r="E159">
        <v>42.4</v>
      </c>
      <c r="F159">
        <v>42.399</v>
      </c>
      <c r="G159">
        <v>-0.000999999999997669</v>
      </c>
      <c r="H159">
        <v>0</v>
      </c>
      <c r="I159">
        <v>0</v>
      </c>
      <c r="J159">
        <v>0</v>
      </c>
      <c r="K159">
        <v>21.44</v>
      </c>
      <c r="L159">
        <v>20.7529</v>
      </c>
      <c r="M159">
        <v>-0.687100000000001</v>
      </c>
      <c r="N159">
        <v>63.84</v>
      </c>
      <c r="O159">
        <v>63.1519</v>
      </c>
      <c r="P159">
        <v>-0.688100000000006</v>
      </c>
      <c r="R159" s="9">
        <f t="shared" si="21"/>
        <v>587706400</v>
      </c>
      <c r="S159">
        <f t="shared" si="22"/>
        <v>546166958.4</v>
      </c>
      <c r="T159">
        <f t="shared" si="27"/>
        <v>41539441.6</v>
      </c>
      <c r="U159">
        <f t="shared" si="23"/>
        <v>0</v>
      </c>
      <c r="V159">
        <f t="shared" si="24"/>
        <v>0</v>
      </c>
      <c r="W159">
        <f t="shared" si="28"/>
        <v>0</v>
      </c>
      <c r="X159">
        <f t="shared" si="25"/>
        <v>297179840</v>
      </c>
      <c r="Y159">
        <f t="shared" si="26"/>
        <v>267330556.64</v>
      </c>
      <c r="Z159" s="11">
        <f t="shared" si="29"/>
        <v>29849283.36</v>
      </c>
    </row>
    <row r="160" spans="1:26">
      <c r="A160" t="s">
        <v>1163</v>
      </c>
      <c r="B160" t="s">
        <v>1164</v>
      </c>
      <c r="C160">
        <v>1381419441.6</v>
      </c>
      <c r="D160">
        <v>2804224552.12</v>
      </c>
      <c r="E160">
        <v>0.42</v>
      </c>
      <c r="F160">
        <v>0</v>
      </c>
      <c r="G160">
        <v>-0.42</v>
      </c>
      <c r="H160">
        <v>0</v>
      </c>
      <c r="I160">
        <v>1.2533</v>
      </c>
      <c r="J160">
        <v>1.2533</v>
      </c>
      <c r="K160">
        <v>51.92</v>
      </c>
      <c r="L160">
        <v>52.6784</v>
      </c>
      <c r="M160">
        <v>0.758400000000002</v>
      </c>
      <c r="N160">
        <v>52.34</v>
      </c>
      <c r="O160">
        <v>53.9318</v>
      </c>
      <c r="P160">
        <v>1.5918</v>
      </c>
      <c r="R160" s="9">
        <f t="shared" si="21"/>
        <v>5801961.65472</v>
      </c>
      <c r="S160">
        <f t="shared" si="22"/>
        <v>0</v>
      </c>
      <c r="T160">
        <f t="shared" si="27"/>
        <v>5801961.65472</v>
      </c>
      <c r="U160">
        <f t="shared" si="23"/>
        <v>0</v>
      </c>
      <c r="V160">
        <f t="shared" si="24"/>
        <v>35145346.31172</v>
      </c>
      <c r="W160">
        <f t="shared" si="28"/>
        <v>-35145346.31172</v>
      </c>
      <c r="X160">
        <f t="shared" si="25"/>
        <v>717232974.07872</v>
      </c>
      <c r="Y160">
        <f t="shared" si="26"/>
        <v>1477220626.46398</v>
      </c>
      <c r="Z160" s="11">
        <f t="shared" si="29"/>
        <v>-759987652.385262</v>
      </c>
    </row>
    <row r="161" spans="1:26">
      <c r="A161" t="s">
        <v>1189</v>
      </c>
      <c r="B161" t="s">
        <v>1190</v>
      </c>
      <c r="C161">
        <v>653480814</v>
      </c>
      <c r="D161">
        <v>1971085452</v>
      </c>
      <c r="E161">
        <v>47.3945</v>
      </c>
      <c r="F161">
        <v>9.8529</v>
      </c>
      <c r="G161">
        <v>-37.5416</v>
      </c>
      <c r="H161">
        <v>0</v>
      </c>
      <c r="I161">
        <v>0</v>
      </c>
      <c r="J161">
        <v>0</v>
      </c>
      <c r="K161">
        <v>18.2179</v>
      </c>
      <c r="L161">
        <v>33.073</v>
      </c>
      <c r="M161">
        <v>14.8551</v>
      </c>
      <c r="N161">
        <v>65.6124</v>
      </c>
      <c r="O161">
        <v>42.9259</v>
      </c>
      <c r="P161">
        <v>-22.6865</v>
      </c>
      <c r="R161" s="9">
        <f t="shared" si="21"/>
        <v>309713964.39123</v>
      </c>
      <c r="S161">
        <f t="shared" si="22"/>
        <v>194209078.500108</v>
      </c>
      <c r="T161">
        <f t="shared" si="27"/>
        <v>115504885.891122</v>
      </c>
      <c r="U161">
        <f t="shared" si="23"/>
        <v>0</v>
      </c>
      <c r="V161">
        <f t="shared" si="24"/>
        <v>0</v>
      </c>
      <c r="W161">
        <f t="shared" si="28"/>
        <v>0</v>
      </c>
      <c r="X161">
        <f t="shared" si="25"/>
        <v>119050481.213706</v>
      </c>
      <c r="Y161">
        <f t="shared" si="26"/>
        <v>651897091.53996</v>
      </c>
      <c r="Z161" s="11">
        <f t="shared" si="29"/>
        <v>-532846610.326254</v>
      </c>
    </row>
    <row r="162" spans="1:26">
      <c r="A162" t="s">
        <v>625</v>
      </c>
      <c r="B162" t="s">
        <v>626</v>
      </c>
      <c r="C162">
        <v>1870989129.52</v>
      </c>
      <c r="D162">
        <v>2602606359.52</v>
      </c>
      <c r="E162">
        <v>40.73</v>
      </c>
      <c r="F162">
        <v>5.0199</v>
      </c>
      <c r="G162">
        <v>-35.7101</v>
      </c>
      <c r="H162">
        <v>0</v>
      </c>
      <c r="I162">
        <v>1.1373</v>
      </c>
      <c r="J162">
        <v>1.1373</v>
      </c>
      <c r="K162">
        <v>14.53</v>
      </c>
      <c r="L162">
        <v>14.3728</v>
      </c>
      <c r="M162">
        <v>-0.1572</v>
      </c>
      <c r="N162">
        <v>55.26</v>
      </c>
      <c r="O162">
        <v>20.5299</v>
      </c>
      <c r="P162">
        <v>-34.7301</v>
      </c>
      <c r="R162" s="9">
        <f t="shared" si="21"/>
        <v>762053872.453496</v>
      </c>
      <c r="S162">
        <f t="shared" si="22"/>
        <v>130648236.641544</v>
      </c>
      <c r="T162">
        <f t="shared" si="27"/>
        <v>631405635.811952</v>
      </c>
      <c r="U162">
        <f t="shared" si="23"/>
        <v>0</v>
      </c>
      <c r="V162">
        <f t="shared" si="24"/>
        <v>29599442.126821</v>
      </c>
      <c r="W162">
        <f t="shared" si="28"/>
        <v>-29599442.126821</v>
      </c>
      <c r="X162">
        <f t="shared" si="25"/>
        <v>271854720.519256</v>
      </c>
      <c r="Y162">
        <f t="shared" si="26"/>
        <v>374067406.841091</v>
      </c>
      <c r="Z162" s="11">
        <f t="shared" si="29"/>
        <v>-102212686.321835</v>
      </c>
    </row>
    <row r="163" spans="1:26">
      <c r="A163" t="s">
        <v>887</v>
      </c>
      <c r="B163" t="s">
        <v>888</v>
      </c>
      <c r="C163">
        <v>2184206800</v>
      </c>
      <c r="D163">
        <v>2619974400</v>
      </c>
      <c r="E163">
        <v>0.27</v>
      </c>
      <c r="F163">
        <v>2.034</v>
      </c>
      <c r="G163">
        <v>1.764</v>
      </c>
      <c r="H163">
        <v>9.52</v>
      </c>
      <c r="I163">
        <v>40.3496</v>
      </c>
      <c r="J163">
        <v>30.8296</v>
      </c>
      <c r="K163">
        <v>66.17</v>
      </c>
      <c r="L163">
        <v>9.0792</v>
      </c>
      <c r="M163">
        <v>-57.0908</v>
      </c>
      <c r="N163">
        <v>75.96</v>
      </c>
      <c r="O163">
        <v>51.4628</v>
      </c>
      <c r="P163">
        <v>-24.4972</v>
      </c>
      <c r="R163" s="9">
        <f t="shared" si="21"/>
        <v>5897358.36</v>
      </c>
      <c r="S163">
        <f t="shared" si="22"/>
        <v>53290279.296</v>
      </c>
      <c r="T163">
        <f t="shared" si="27"/>
        <v>-47392920.936</v>
      </c>
      <c r="U163">
        <f t="shared" si="23"/>
        <v>207936487.36</v>
      </c>
      <c r="V163">
        <f t="shared" si="24"/>
        <v>1057149190.5024</v>
      </c>
      <c r="W163">
        <f t="shared" si="28"/>
        <v>-849212703.1424</v>
      </c>
      <c r="X163">
        <f t="shared" si="25"/>
        <v>1445289639.56</v>
      </c>
      <c r="Y163">
        <f t="shared" si="26"/>
        <v>237872715.7248</v>
      </c>
      <c r="Z163" s="11">
        <f t="shared" si="29"/>
        <v>1207416923.8352</v>
      </c>
    </row>
    <row r="164" spans="1:26">
      <c r="A164" t="s">
        <v>1397</v>
      </c>
      <c r="B164" t="s">
        <v>1398</v>
      </c>
      <c r="C164">
        <v>1222603200</v>
      </c>
      <c r="D164">
        <v>2154297600</v>
      </c>
      <c r="E164">
        <v>20.39</v>
      </c>
      <c r="F164">
        <v>8.4122</v>
      </c>
      <c r="G164">
        <v>-11.9778</v>
      </c>
      <c r="H164">
        <v>0.55</v>
      </c>
      <c r="I164">
        <v>0</v>
      </c>
      <c r="J164">
        <v>-0.55</v>
      </c>
      <c r="K164">
        <v>10.4</v>
      </c>
      <c r="L164">
        <v>7.9135</v>
      </c>
      <c r="M164">
        <v>-2.4865</v>
      </c>
      <c r="N164">
        <v>31.34</v>
      </c>
      <c r="O164">
        <v>16.3256</v>
      </c>
      <c r="P164">
        <v>-15.0144</v>
      </c>
      <c r="R164" s="9">
        <f t="shared" si="21"/>
        <v>249288792.48</v>
      </c>
      <c r="S164">
        <f t="shared" si="22"/>
        <v>181223822.7072</v>
      </c>
      <c r="T164">
        <f t="shared" si="27"/>
        <v>68064969.7728</v>
      </c>
      <c r="U164">
        <f t="shared" si="23"/>
        <v>6724317.6</v>
      </c>
      <c r="V164">
        <f t="shared" si="24"/>
        <v>0</v>
      </c>
      <c r="W164">
        <f t="shared" si="28"/>
        <v>6724317.6</v>
      </c>
      <c r="X164">
        <f t="shared" si="25"/>
        <v>127150732.8</v>
      </c>
      <c r="Y164">
        <f t="shared" si="26"/>
        <v>170480340.576</v>
      </c>
      <c r="Z164" s="11">
        <f t="shared" si="29"/>
        <v>-43329607.776</v>
      </c>
    </row>
    <row r="165" spans="1:26">
      <c r="A165" t="s">
        <v>1245</v>
      </c>
      <c r="B165" t="s">
        <v>1246</v>
      </c>
      <c r="C165">
        <v>1692080000</v>
      </c>
      <c r="D165">
        <v>2250560000</v>
      </c>
      <c r="E165">
        <v>22.5</v>
      </c>
      <c r="F165">
        <v>30.0585</v>
      </c>
      <c r="G165">
        <v>7.5585</v>
      </c>
      <c r="H165">
        <v>0</v>
      </c>
      <c r="I165">
        <v>0</v>
      </c>
      <c r="J165">
        <v>0</v>
      </c>
      <c r="K165">
        <v>35.83</v>
      </c>
      <c r="L165">
        <v>16.4683</v>
      </c>
      <c r="M165">
        <v>-19.3617</v>
      </c>
      <c r="N165">
        <v>58.33</v>
      </c>
      <c r="O165">
        <v>46.5268</v>
      </c>
      <c r="P165">
        <v>-11.8032</v>
      </c>
      <c r="R165" s="9">
        <f t="shared" si="21"/>
        <v>380718000</v>
      </c>
      <c r="S165">
        <f t="shared" si="22"/>
        <v>676484577.6</v>
      </c>
      <c r="T165">
        <f t="shared" si="27"/>
        <v>-295766577.6</v>
      </c>
      <c r="U165">
        <f t="shared" si="23"/>
        <v>0</v>
      </c>
      <c r="V165">
        <f t="shared" si="24"/>
        <v>0</v>
      </c>
      <c r="W165">
        <f t="shared" si="28"/>
        <v>0</v>
      </c>
      <c r="X165">
        <f t="shared" si="25"/>
        <v>606272264</v>
      </c>
      <c r="Y165">
        <f t="shared" si="26"/>
        <v>370628972.48</v>
      </c>
      <c r="Z165" s="11">
        <f t="shared" si="29"/>
        <v>235643291.52</v>
      </c>
    </row>
    <row r="166" spans="1:26">
      <c r="A166" t="s">
        <v>859</v>
      </c>
      <c r="B166" t="s">
        <v>860</v>
      </c>
      <c r="C166">
        <v>1355987662.77</v>
      </c>
      <c r="D166">
        <v>2053041826.68</v>
      </c>
      <c r="E166">
        <v>0</v>
      </c>
      <c r="F166">
        <v>0</v>
      </c>
      <c r="G166">
        <v>0</v>
      </c>
      <c r="H166">
        <v>4.43</v>
      </c>
      <c r="I166">
        <v>5.6299</v>
      </c>
      <c r="J166">
        <v>1.1999</v>
      </c>
      <c r="K166">
        <v>32.84</v>
      </c>
      <c r="L166">
        <v>34.2149</v>
      </c>
      <c r="M166">
        <v>1.3749</v>
      </c>
      <c r="N166">
        <v>37.27</v>
      </c>
      <c r="O166">
        <v>39.8447</v>
      </c>
      <c r="P166">
        <v>2.5747</v>
      </c>
      <c r="R166" s="9">
        <f t="shared" si="21"/>
        <v>0</v>
      </c>
      <c r="S166">
        <f t="shared" si="22"/>
        <v>0</v>
      </c>
      <c r="T166">
        <f t="shared" si="27"/>
        <v>0</v>
      </c>
      <c r="U166">
        <f t="shared" si="23"/>
        <v>60070253.460711</v>
      </c>
      <c r="V166">
        <f t="shared" si="24"/>
        <v>115584201.800257</v>
      </c>
      <c r="W166">
        <f t="shared" si="28"/>
        <v>-55513948.3395463</v>
      </c>
      <c r="X166">
        <f t="shared" si="25"/>
        <v>445306348.453668</v>
      </c>
      <c r="Y166">
        <f t="shared" si="26"/>
        <v>702446207.956735</v>
      </c>
      <c r="Z166" s="11">
        <f t="shared" si="29"/>
        <v>-257139859.503067</v>
      </c>
    </row>
    <row r="167" spans="1:26">
      <c r="A167" t="s">
        <v>1221</v>
      </c>
      <c r="B167" t="s">
        <v>1222</v>
      </c>
      <c r="C167">
        <v>1141567410</v>
      </c>
      <c r="D167">
        <v>2920570550</v>
      </c>
      <c r="E167">
        <v>20.5</v>
      </c>
      <c r="F167">
        <v>15.4122</v>
      </c>
      <c r="G167">
        <v>-5.0878</v>
      </c>
      <c r="H167">
        <v>2.29</v>
      </c>
      <c r="I167">
        <v>1.7275</v>
      </c>
      <c r="J167">
        <v>-0.5625</v>
      </c>
      <c r="K167">
        <v>12.36</v>
      </c>
      <c r="L167">
        <v>12.6001</v>
      </c>
      <c r="M167">
        <v>0.2401</v>
      </c>
      <c r="N167">
        <v>35.15</v>
      </c>
      <c r="O167">
        <v>29.7398</v>
      </c>
      <c r="P167">
        <v>-5.4102</v>
      </c>
      <c r="R167" s="9">
        <f t="shared" si="21"/>
        <v>234021319.05</v>
      </c>
      <c r="S167">
        <f t="shared" si="22"/>
        <v>450124174.3071</v>
      </c>
      <c r="T167">
        <f t="shared" si="27"/>
        <v>-216102855.2571</v>
      </c>
      <c r="U167">
        <f t="shared" si="23"/>
        <v>26141893.689</v>
      </c>
      <c r="V167">
        <f t="shared" si="24"/>
        <v>50452856.25125</v>
      </c>
      <c r="W167">
        <f t="shared" si="28"/>
        <v>-24310962.56225</v>
      </c>
      <c r="X167">
        <f t="shared" si="25"/>
        <v>141097731.876</v>
      </c>
      <c r="Y167">
        <f t="shared" si="26"/>
        <v>367994809.87055</v>
      </c>
      <c r="Z167" s="11">
        <f t="shared" si="29"/>
        <v>-226897077.99455</v>
      </c>
    </row>
    <row r="168" spans="1:26">
      <c r="A168" t="s">
        <v>997</v>
      </c>
      <c r="B168" t="s">
        <v>998</v>
      </c>
      <c r="C168">
        <v>1485600025.95</v>
      </c>
      <c r="D168">
        <v>2154554423.6</v>
      </c>
      <c r="E168">
        <v>1.14</v>
      </c>
      <c r="F168">
        <v>67.1083</v>
      </c>
      <c r="G168">
        <v>65.9683</v>
      </c>
      <c r="H168">
        <v>0</v>
      </c>
      <c r="I168">
        <v>0</v>
      </c>
      <c r="J168">
        <v>0</v>
      </c>
      <c r="K168">
        <v>75.71</v>
      </c>
      <c r="L168">
        <v>8.4967</v>
      </c>
      <c r="M168">
        <v>-67.2133</v>
      </c>
      <c r="N168">
        <v>76.85</v>
      </c>
      <c r="O168">
        <v>75.605</v>
      </c>
      <c r="P168">
        <v>-1.24499999999999</v>
      </c>
      <c r="R168" s="9">
        <f t="shared" si="21"/>
        <v>16935840.29583</v>
      </c>
      <c r="S168">
        <f t="shared" si="22"/>
        <v>1445884846.25276</v>
      </c>
      <c r="T168">
        <f t="shared" si="27"/>
        <v>-1428949005.95693</v>
      </c>
      <c r="U168">
        <f t="shared" si="23"/>
        <v>0</v>
      </c>
      <c r="V168">
        <f t="shared" si="24"/>
        <v>0</v>
      </c>
      <c r="W168">
        <f t="shared" si="28"/>
        <v>0</v>
      </c>
      <c r="X168">
        <f t="shared" si="25"/>
        <v>1124747779.64674</v>
      </c>
      <c r="Y168">
        <f t="shared" si="26"/>
        <v>183066025.710021</v>
      </c>
      <c r="Z168" s="11">
        <f t="shared" si="29"/>
        <v>941681753.936724</v>
      </c>
    </row>
    <row r="169" spans="1:26">
      <c r="A169" t="s">
        <v>591</v>
      </c>
      <c r="B169" t="s">
        <v>592</v>
      </c>
      <c r="C169">
        <v>1629711272</v>
      </c>
      <c r="D169">
        <v>1947316392</v>
      </c>
      <c r="E169">
        <v>0</v>
      </c>
      <c r="F169">
        <v>0</v>
      </c>
      <c r="G169">
        <v>0</v>
      </c>
      <c r="H169">
        <v>1.17</v>
      </c>
      <c r="I169">
        <v>1.1739</v>
      </c>
      <c r="J169">
        <v>0.00390000000000002</v>
      </c>
      <c r="K169">
        <v>58.84</v>
      </c>
      <c r="L169">
        <v>56.5978</v>
      </c>
      <c r="M169">
        <v>-2.2422</v>
      </c>
      <c r="N169">
        <v>60.01</v>
      </c>
      <c r="O169">
        <v>57.7717</v>
      </c>
      <c r="P169">
        <v>-2.23829999999999</v>
      </c>
      <c r="R169" s="9">
        <f t="shared" si="21"/>
        <v>0</v>
      </c>
      <c r="S169">
        <f t="shared" si="22"/>
        <v>0</v>
      </c>
      <c r="T169">
        <f t="shared" si="27"/>
        <v>0</v>
      </c>
      <c r="U169">
        <f t="shared" si="23"/>
        <v>19067621.8824</v>
      </c>
      <c r="V169">
        <f t="shared" si="24"/>
        <v>22859547.125688</v>
      </c>
      <c r="W169">
        <f t="shared" si="28"/>
        <v>-3791925.243288</v>
      </c>
      <c r="X169">
        <f t="shared" si="25"/>
        <v>958922112.4448</v>
      </c>
      <c r="Y169">
        <f t="shared" si="26"/>
        <v>1102138236.91138</v>
      </c>
      <c r="Z169" s="11">
        <f t="shared" si="29"/>
        <v>-143216124.466576</v>
      </c>
    </row>
    <row r="170" spans="1:26">
      <c r="A170" t="s">
        <v>307</v>
      </c>
      <c r="B170" t="s">
        <v>308</v>
      </c>
      <c r="C170">
        <v>1628183200</v>
      </c>
      <c r="D170">
        <v>2204802400</v>
      </c>
      <c r="E170">
        <v>4.38</v>
      </c>
      <c r="F170">
        <v>8.5089</v>
      </c>
      <c r="G170">
        <v>4.1289</v>
      </c>
      <c r="H170">
        <v>0</v>
      </c>
      <c r="I170">
        <v>0</v>
      </c>
      <c r="J170">
        <v>0</v>
      </c>
      <c r="K170">
        <v>62.8</v>
      </c>
      <c r="L170">
        <v>46.8364</v>
      </c>
      <c r="M170">
        <v>-15.9636</v>
      </c>
      <c r="N170">
        <v>67.18</v>
      </c>
      <c r="O170">
        <v>55.3453</v>
      </c>
      <c r="P170">
        <v>-11.8347</v>
      </c>
      <c r="R170" s="9">
        <f t="shared" si="21"/>
        <v>71314424.16</v>
      </c>
      <c r="S170">
        <f t="shared" si="22"/>
        <v>187604431.4136</v>
      </c>
      <c r="T170">
        <f t="shared" si="27"/>
        <v>-116290007.2536</v>
      </c>
      <c r="U170">
        <f t="shared" si="23"/>
        <v>0</v>
      </c>
      <c r="V170">
        <f t="shared" si="24"/>
        <v>0</v>
      </c>
      <c r="W170">
        <f t="shared" si="28"/>
        <v>0</v>
      </c>
      <c r="X170">
        <f t="shared" si="25"/>
        <v>1022499049.6</v>
      </c>
      <c r="Y170">
        <f t="shared" si="26"/>
        <v>1032650071.2736</v>
      </c>
      <c r="Z170" s="11">
        <f t="shared" si="29"/>
        <v>-10151021.6736</v>
      </c>
    </row>
    <row r="171" spans="1:26">
      <c r="A171" t="s">
        <v>1197</v>
      </c>
      <c r="B171" t="s">
        <v>1198</v>
      </c>
      <c r="C171">
        <v>587760000</v>
      </c>
      <c r="D171">
        <v>1820160000</v>
      </c>
      <c r="E171">
        <v>1.6</v>
      </c>
      <c r="F171">
        <v>1.2228</v>
      </c>
      <c r="G171">
        <v>-0.3772</v>
      </c>
      <c r="H171">
        <v>0</v>
      </c>
      <c r="I171">
        <v>0</v>
      </c>
      <c r="J171">
        <v>0</v>
      </c>
      <c r="K171">
        <v>28.26</v>
      </c>
      <c r="L171">
        <v>19.0352</v>
      </c>
      <c r="M171">
        <v>-9.2248</v>
      </c>
      <c r="N171">
        <v>29.86</v>
      </c>
      <c r="O171">
        <v>20.258</v>
      </c>
      <c r="P171">
        <v>-9.602</v>
      </c>
      <c r="R171" s="9">
        <f t="shared" si="21"/>
        <v>9404160</v>
      </c>
      <c r="S171">
        <f t="shared" si="22"/>
        <v>22256916.48</v>
      </c>
      <c r="T171">
        <f t="shared" si="27"/>
        <v>-12852756.48</v>
      </c>
      <c r="U171">
        <f t="shared" si="23"/>
        <v>0</v>
      </c>
      <c r="V171">
        <f t="shared" si="24"/>
        <v>0</v>
      </c>
      <c r="W171">
        <f t="shared" si="28"/>
        <v>0</v>
      </c>
      <c r="X171">
        <f t="shared" si="25"/>
        <v>166100976</v>
      </c>
      <c r="Y171">
        <f t="shared" si="26"/>
        <v>346471096.32</v>
      </c>
      <c r="Z171" s="11">
        <f t="shared" si="29"/>
        <v>-180370120.32</v>
      </c>
    </row>
    <row r="172" spans="1:26">
      <c r="A172" t="s">
        <v>1517</v>
      </c>
      <c r="B172" t="s">
        <v>1518</v>
      </c>
      <c r="C172">
        <v>1906840000</v>
      </c>
      <c r="D172">
        <v>2510494536.93</v>
      </c>
      <c r="E172">
        <v>58.31</v>
      </c>
      <c r="F172">
        <v>6.8168</v>
      </c>
      <c r="G172">
        <v>-51.4932</v>
      </c>
      <c r="H172">
        <v>0</v>
      </c>
      <c r="I172">
        <v>9.8207</v>
      </c>
      <c r="J172">
        <v>9.8207</v>
      </c>
      <c r="K172">
        <v>15.2</v>
      </c>
      <c r="L172">
        <v>6.299</v>
      </c>
      <c r="M172">
        <v>-8.901</v>
      </c>
      <c r="N172">
        <v>73.51</v>
      </c>
      <c r="O172">
        <v>22.9364</v>
      </c>
      <c r="P172">
        <v>-50.5736</v>
      </c>
      <c r="R172" s="9">
        <f t="shared" si="21"/>
        <v>1111878404</v>
      </c>
      <c r="S172">
        <f t="shared" si="22"/>
        <v>171135391.593444</v>
      </c>
      <c r="T172">
        <f t="shared" si="27"/>
        <v>940743012.406556</v>
      </c>
      <c r="U172">
        <f t="shared" si="23"/>
        <v>0</v>
      </c>
      <c r="V172">
        <f t="shared" si="24"/>
        <v>246548136.988284</v>
      </c>
      <c r="W172">
        <f t="shared" si="28"/>
        <v>-246548136.988284</v>
      </c>
      <c r="X172">
        <f t="shared" si="25"/>
        <v>289839680</v>
      </c>
      <c r="Y172">
        <f t="shared" si="26"/>
        <v>158136050.881221</v>
      </c>
      <c r="Z172" s="11">
        <f t="shared" si="29"/>
        <v>131703629.118779</v>
      </c>
    </row>
    <row r="173" spans="1:26">
      <c r="A173" t="s">
        <v>1125</v>
      </c>
      <c r="B173" t="s">
        <v>1126</v>
      </c>
      <c r="C173">
        <v>2062924500</v>
      </c>
      <c r="D173">
        <v>2557191000</v>
      </c>
      <c r="E173">
        <v>49.71</v>
      </c>
      <c r="F173">
        <v>28.5698</v>
      </c>
      <c r="G173">
        <v>-21.1402</v>
      </c>
      <c r="H173">
        <v>2.18</v>
      </c>
      <c r="I173">
        <v>1.9471</v>
      </c>
      <c r="J173">
        <v>-0.2329</v>
      </c>
      <c r="K173">
        <v>14.59</v>
      </c>
      <c r="L173">
        <v>5.8582</v>
      </c>
      <c r="M173">
        <v>-8.7318</v>
      </c>
      <c r="N173">
        <v>66.48</v>
      </c>
      <c r="O173">
        <v>36.3751</v>
      </c>
      <c r="P173">
        <v>-30.1049</v>
      </c>
      <c r="R173" s="9">
        <f t="shared" si="21"/>
        <v>1025479768.95</v>
      </c>
      <c r="S173">
        <f t="shared" si="22"/>
        <v>730584354.318</v>
      </c>
      <c r="T173">
        <f t="shared" si="27"/>
        <v>294895414.632</v>
      </c>
      <c r="U173">
        <f t="shared" si="23"/>
        <v>44971754.1</v>
      </c>
      <c r="V173">
        <f t="shared" si="24"/>
        <v>49791065.961</v>
      </c>
      <c r="W173">
        <f t="shared" si="28"/>
        <v>-4819311.861</v>
      </c>
      <c r="X173">
        <f t="shared" si="25"/>
        <v>300980684.55</v>
      </c>
      <c r="Y173">
        <f t="shared" si="26"/>
        <v>149805363.162</v>
      </c>
      <c r="Z173" s="11">
        <f t="shared" si="29"/>
        <v>151175321.388</v>
      </c>
    </row>
    <row r="174" spans="1:26">
      <c r="A174" t="s">
        <v>439</v>
      </c>
      <c r="B174" t="s">
        <v>440</v>
      </c>
      <c r="C174">
        <v>946406933.19</v>
      </c>
      <c r="D174">
        <v>2459053339.44</v>
      </c>
      <c r="E174">
        <v>7.5804</v>
      </c>
      <c r="F174">
        <v>11.9875</v>
      </c>
      <c r="G174">
        <v>4.4071</v>
      </c>
      <c r="H174">
        <v>1.1858</v>
      </c>
      <c r="I174">
        <v>0</v>
      </c>
      <c r="J174">
        <v>-1.1858</v>
      </c>
      <c r="K174">
        <v>59.4081</v>
      </c>
      <c r="L174">
        <v>35.0008</v>
      </c>
      <c r="M174">
        <v>-24.4073</v>
      </c>
      <c r="N174">
        <v>68.1743</v>
      </c>
      <c r="O174">
        <v>46.9883</v>
      </c>
      <c r="P174">
        <v>-21.186</v>
      </c>
      <c r="R174" s="9">
        <f t="shared" si="21"/>
        <v>71741431.1635348</v>
      </c>
      <c r="S174">
        <f t="shared" si="22"/>
        <v>294779019.06537</v>
      </c>
      <c r="T174">
        <f t="shared" si="27"/>
        <v>-223037587.901835</v>
      </c>
      <c r="U174">
        <f t="shared" si="23"/>
        <v>11222493.413767</v>
      </c>
      <c r="V174">
        <f t="shared" si="24"/>
        <v>0</v>
      </c>
      <c r="W174">
        <f t="shared" si="28"/>
        <v>11222493.413767</v>
      </c>
      <c r="X174">
        <f t="shared" si="25"/>
        <v>562242377.276448</v>
      </c>
      <c r="Y174">
        <f t="shared" si="26"/>
        <v>860688341.230716</v>
      </c>
      <c r="Z174" s="11">
        <f t="shared" si="29"/>
        <v>-298445963.954267</v>
      </c>
    </row>
    <row r="175" spans="1:26">
      <c r="A175" t="s">
        <v>299</v>
      </c>
      <c r="B175" t="s">
        <v>300</v>
      </c>
      <c r="C175">
        <v>1239153839.55</v>
      </c>
      <c r="D175">
        <v>1557139471.36</v>
      </c>
      <c r="E175">
        <v>36.53</v>
      </c>
      <c r="F175">
        <v>39.1039</v>
      </c>
      <c r="G175">
        <v>2.5739</v>
      </c>
      <c r="H175">
        <v>2.94</v>
      </c>
      <c r="I175">
        <v>3.1502</v>
      </c>
      <c r="J175">
        <v>0.2102</v>
      </c>
      <c r="K175">
        <v>20.45</v>
      </c>
      <c r="L175">
        <v>13.6441</v>
      </c>
      <c r="M175">
        <v>-6.8059</v>
      </c>
      <c r="N175">
        <v>59.92</v>
      </c>
      <c r="O175">
        <v>55.8983</v>
      </c>
      <c r="P175">
        <v>-4.0217</v>
      </c>
      <c r="R175" s="9">
        <f t="shared" si="21"/>
        <v>452662897.587615</v>
      </c>
      <c r="S175">
        <f t="shared" si="22"/>
        <v>608902261.741143</v>
      </c>
      <c r="T175">
        <f t="shared" si="27"/>
        <v>-156239364.153528</v>
      </c>
      <c r="U175">
        <f t="shared" si="23"/>
        <v>36431122.88277</v>
      </c>
      <c r="V175">
        <f t="shared" si="24"/>
        <v>49053007.6267827</v>
      </c>
      <c r="W175">
        <f t="shared" si="28"/>
        <v>-12621884.7440127</v>
      </c>
      <c r="X175">
        <f t="shared" si="25"/>
        <v>253406960.187975</v>
      </c>
      <c r="Y175">
        <f t="shared" si="26"/>
        <v>212457666.61183</v>
      </c>
      <c r="Z175" s="11">
        <f t="shared" si="29"/>
        <v>40949293.5761452</v>
      </c>
    </row>
    <row r="176" spans="1:26">
      <c r="A176" t="s">
        <v>461</v>
      </c>
      <c r="B176" t="s">
        <v>462</v>
      </c>
      <c r="C176">
        <v>2182320087.2</v>
      </c>
      <c r="D176">
        <v>2570087706</v>
      </c>
      <c r="E176">
        <v>14.15</v>
      </c>
      <c r="F176">
        <v>14.1528</v>
      </c>
      <c r="G176">
        <v>0.0027999999999988</v>
      </c>
      <c r="H176">
        <v>2.6</v>
      </c>
      <c r="I176">
        <v>2.5951</v>
      </c>
      <c r="J176">
        <v>-0.00490000000000013</v>
      </c>
      <c r="K176">
        <v>49.75</v>
      </c>
      <c r="L176">
        <v>50.752</v>
      </c>
      <c r="M176">
        <v>1.002</v>
      </c>
      <c r="N176">
        <v>66.5</v>
      </c>
      <c r="O176">
        <v>67.4999</v>
      </c>
      <c r="P176">
        <v>0.999899999999997</v>
      </c>
      <c r="R176" s="9">
        <f t="shared" si="21"/>
        <v>308798292.3388</v>
      </c>
      <c r="S176">
        <f t="shared" si="22"/>
        <v>363739372.854768</v>
      </c>
      <c r="T176">
        <f t="shared" si="27"/>
        <v>-54941080.515968</v>
      </c>
      <c r="U176">
        <f t="shared" si="23"/>
        <v>56740322.2672</v>
      </c>
      <c r="V176">
        <f t="shared" si="24"/>
        <v>66696346.058406</v>
      </c>
      <c r="W176">
        <f t="shared" si="28"/>
        <v>-9956023.79120601</v>
      </c>
      <c r="X176">
        <f t="shared" si="25"/>
        <v>1085704243.382</v>
      </c>
      <c r="Y176">
        <f t="shared" si="26"/>
        <v>1304370912.54912</v>
      </c>
      <c r="Z176" s="11">
        <f t="shared" si="29"/>
        <v>-218666669.16712</v>
      </c>
    </row>
    <row r="177" spans="1:26">
      <c r="A177" t="s">
        <v>1791</v>
      </c>
      <c r="B177" t="s">
        <v>1792</v>
      </c>
      <c r="C177">
        <v>1982857338</v>
      </c>
      <c r="D177">
        <v>2606643765</v>
      </c>
      <c r="E177">
        <v>12.7</v>
      </c>
      <c r="F177">
        <v>10.9509</v>
      </c>
      <c r="G177">
        <v>-1.7491</v>
      </c>
      <c r="H177">
        <v>3.22</v>
      </c>
      <c r="I177">
        <v>0.5931</v>
      </c>
      <c r="J177">
        <v>-2.6269</v>
      </c>
      <c r="K177">
        <v>63.96</v>
      </c>
      <c r="L177">
        <v>65.1129</v>
      </c>
      <c r="M177">
        <v>1.15289999999999</v>
      </c>
      <c r="N177">
        <v>79.88</v>
      </c>
      <c r="O177">
        <v>76.6569</v>
      </c>
      <c r="P177">
        <v>-3.2231</v>
      </c>
      <c r="R177" s="9">
        <f t="shared" si="21"/>
        <v>251822881.926</v>
      </c>
      <c r="S177">
        <f t="shared" si="22"/>
        <v>285450952.061385</v>
      </c>
      <c r="T177">
        <f t="shared" si="27"/>
        <v>-33628070.135385</v>
      </c>
      <c r="U177">
        <f t="shared" si="23"/>
        <v>63848006.2836</v>
      </c>
      <c r="V177">
        <f t="shared" si="24"/>
        <v>15460004.170215</v>
      </c>
      <c r="W177">
        <f t="shared" si="28"/>
        <v>48388002.113385</v>
      </c>
      <c r="X177">
        <f t="shared" si="25"/>
        <v>1268235553.3848</v>
      </c>
      <c r="Y177">
        <f t="shared" si="26"/>
        <v>1697261348.06068</v>
      </c>
      <c r="Z177" s="11">
        <f t="shared" si="29"/>
        <v>-429025794.675885</v>
      </c>
    </row>
    <row r="178" spans="1:26">
      <c r="A178" t="s">
        <v>441</v>
      </c>
      <c r="B178" t="s">
        <v>442</v>
      </c>
      <c r="C178">
        <v>2247186240</v>
      </c>
      <c r="D178">
        <v>2867936760</v>
      </c>
      <c r="E178">
        <v>42.86</v>
      </c>
      <c r="F178">
        <v>43.0874</v>
      </c>
      <c r="G178">
        <v>0.227400000000003</v>
      </c>
      <c r="H178">
        <v>0</v>
      </c>
      <c r="I178">
        <v>0</v>
      </c>
      <c r="J178">
        <v>0</v>
      </c>
      <c r="K178">
        <v>28.7</v>
      </c>
      <c r="L178">
        <v>30.4099</v>
      </c>
      <c r="M178">
        <v>1.7099</v>
      </c>
      <c r="N178">
        <v>71.56</v>
      </c>
      <c r="O178">
        <v>73.4973</v>
      </c>
      <c r="P178">
        <v>1.93729999999999</v>
      </c>
      <c r="R178" s="9">
        <f t="shared" si="21"/>
        <v>963144022.464</v>
      </c>
      <c r="S178">
        <f t="shared" si="22"/>
        <v>1235719383.52824</v>
      </c>
      <c r="T178">
        <f t="shared" si="27"/>
        <v>-272575361.06424</v>
      </c>
      <c r="U178">
        <f t="shared" si="23"/>
        <v>0</v>
      </c>
      <c r="V178">
        <f t="shared" si="24"/>
        <v>0</v>
      </c>
      <c r="W178">
        <f t="shared" si="28"/>
        <v>0</v>
      </c>
      <c r="X178">
        <f t="shared" si="25"/>
        <v>644942450.88</v>
      </c>
      <c r="Y178">
        <f t="shared" si="26"/>
        <v>872136700.77924</v>
      </c>
      <c r="Z178" s="11">
        <f t="shared" si="29"/>
        <v>-227194249.89924</v>
      </c>
    </row>
    <row r="179" spans="1:26">
      <c r="A179" t="s">
        <v>1463</v>
      </c>
      <c r="B179" t="s">
        <v>1464</v>
      </c>
      <c r="C179">
        <v>1862293337.81</v>
      </c>
      <c r="D179">
        <v>2958580860.32</v>
      </c>
      <c r="E179">
        <v>36.46</v>
      </c>
      <c r="F179">
        <v>36.1053</v>
      </c>
      <c r="G179">
        <v>-0.354700000000001</v>
      </c>
      <c r="H179">
        <v>17.67</v>
      </c>
      <c r="I179">
        <v>17.7927</v>
      </c>
      <c r="J179">
        <v>0.122699999999998</v>
      </c>
      <c r="K179">
        <v>23.01</v>
      </c>
      <c r="L179">
        <v>23.2006</v>
      </c>
      <c r="M179">
        <v>0.1906</v>
      </c>
      <c r="N179">
        <v>77.14</v>
      </c>
      <c r="O179">
        <v>77.0986</v>
      </c>
      <c r="P179">
        <v>-0.0413999999999959</v>
      </c>
      <c r="R179" s="9">
        <f t="shared" si="21"/>
        <v>678992150.965526</v>
      </c>
      <c r="S179">
        <f t="shared" si="22"/>
        <v>1068204495.36112</v>
      </c>
      <c r="T179">
        <f t="shared" si="27"/>
        <v>-389212344.395591</v>
      </c>
      <c r="U179">
        <f t="shared" si="23"/>
        <v>329067232.791027</v>
      </c>
      <c r="V179">
        <f t="shared" si="24"/>
        <v>526411416.734157</v>
      </c>
      <c r="W179">
        <f t="shared" si="28"/>
        <v>-197344183.94313</v>
      </c>
      <c r="X179">
        <f t="shared" si="25"/>
        <v>428513697.030081</v>
      </c>
      <c r="Y179">
        <f t="shared" si="26"/>
        <v>686408511.079402</v>
      </c>
      <c r="Z179" s="11">
        <f t="shared" si="29"/>
        <v>-257894814.049321</v>
      </c>
    </row>
    <row r="180" spans="1:26">
      <c r="A180" t="s">
        <v>937</v>
      </c>
      <c r="B180" t="s">
        <v>938</v>
      </c>
      <c r="C180">
        <v>1237146373.4</v>
      </c>
      <c r="D180">
        <v>1795249061.19</v>
      </c>
      <c r="E180">
        <v>28.82</v>
      </c>
      <c r="F180">
        <v>11.0015</v>
      </c>
      <c r="G180">
        <v>-17.8185</v>
      </c>
      <c r="H180">
        <v>0.62</v>
      </c>
      <c r="I180">
        <v>0</v>
      </c>
      <c r="J180">
        <v>-0.62</v>
      </c>
      <c r="K180">
        <v>19.26</v>
      </c>
      <c r="L180">
        <v>17.8787</v>
      </c>
      <c r="M180">
        <v>-1.3813</v>
      </c>
      <c r="N180">
        <v>48.7</v>
      </c>
      <c r="O180">
        <v>28.8802</v>
      </c>
      <c r="P180">
        <v>-19.8198</v>
      </c>
      <c r="R180" s="9">
        <f t="shared" si="21"/>
        <v>356545584.81388</v>
      </c>
      <c r="S180">
        <f t="shared" si="22"/>
        <v>197504325.466818</v>
      </c>
      <c r="T180">
        <f t="shared" si="27"/>
        <v>159041259.347062</v>
      </c>
      <c r="U180">
        <f t="shared" si="23"/>
        <v>7670307.51508</v>
      </c>
      <c r="V180">
        <f t="shared" si="24"/>
        <v>0</v>
      </c>
      <c r="W180">
        <f t="shared" si="28"/>
        <v>7670307.51508</v>
      </c>
      <c r="X180">
        <f t="shared" si="25"/>
        <v>238274391.51684</v>
      </c>
      <c r="Y180">
        <f t="shared" si="26"/>
        <v>320967193.902977</v>
      </c>
      <c r="Z180" s="11">
        <f t="shared" si="29"/>
        <v>-82692802.3861365</v>
      </c>
    </row>
    <row r="181" spans="1:26">
      <c r="A181" t="s">
        <v>1303</v>
      </c>
      <c r="B181" t="s">
        <v>1304</v>
      </c>
      <c r="C181">
        <v>765179200</v>
      </c>
      <c r="D181">
        <v>104903600</v>
      </c>
      <c r="E181">
        <v>17.58</v>
      </c>
      <c r="F181">
        <v>17.0964</v>
      </c>
      <c r="G181">
        <v>-0.483599999999999</v>
      </c>
      <c r="H181">
        <v>0</v>
      </c>
      <c r="I181">
        <v>0</v>
      </c>
      <c r="J181">
        <v>0</v>
      </c>
      <c r="K181">
        <v>6.59</v>
      </c>
      <c r="L181">
        <v>4.5596</v>
      </c>
      <c r="M181">
        <v>-2.0304</v>
      </c>
      <c r="N181">
        <v>24.17</v>
      </c>
      <c r="O181">
        <v>21.656</v>
      </c>
      <c r="P181">
        <v>-2.514</v>
      </c>
      <c r="R181" s="9">
        <f t="shared" si="21"/>
        <v>134518503.36</v>
      </c>
      <c r="S181">
        <f t="shared" si="22"/>
        <v>17934739.0704</v>
      </c>
      <c r="T181">
        <f t="shared" si="27"/>
        <v>116583764.2896</v>
      </c>
      <c r="U181">
        <f t="shared" si="23"/>
        <v>0</v>
      </c>
      <c r="V181">
        <f t="shared" si="24"/>
        <v>0</v>
      </c>
      <c r="W181">
        <f t="shared" si="28"/>
        <v>0</v>
      </c>
      <c r="X181">
        <f t="shared" si="25"/>
        <v>50425309.28</v>
      </c>
      <c r="Y181">
        <f t="shared" si="26"/>
        <v>4783184.5456</v>
      </c>
      <c r="Z181" s="11">
        <f t="shared" si="29"/>
        <v>45642124.7344</v>
      </c>
    </row>
    <row r="182" spans="1:26">
      <c r="A182" t="s">
        <v>1427</v>
      </c>
      <c r="B182" t="s">
        <v>1428</v>
      </c>
      <c r="C182">
        <v>1590744000</v>
      </c>
      <c r="D182">
        <v>2184756000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40.79</v>
      </c>
      <c r="L182">
        <v>40.1196</v>
      </c>
      <c r="M182">
        <v>-0.670400000000001</v>
      </c>
      <c r="N182">
        <v>40.79</v>
      </c>
      <c r="O182">
        <v>40.1196</v>
      </c>
      <c r="P182">
        <v>-0.670400000000001</v>
      </c>
      <c r="R182" s="9">
        <f t="shared" si="21"/>
        <v>0</v>
      </c>
      <c r="S182">
        <f t="shared" si="22"/>
        <v>0</v>
      </c>
      <c r="T182">
        <f t="shared" si="27"/>
        <v>0</v>
      </c>
      <c r="U182">
        <f t="shared" si="23"/>
        <v>0</v>
      </c>
      <c r="V182">
        <f t="shared" si="24"/>
        <v>0</v>
      </c>
      <c r="W182">
        <f t="shared" si="28"/>
        <v>0</v>
      </c>
      <c r="X182">
        <f t="shared" si="25"/>
        <v>648864477.6</v>
      </c>
      <c r="Y182">
        <f t="shared" si="26"/>
        <v>876515368.176</v>
      </c>
      <c r="Z182" s="11">
        <f t="shared" si="29"/>
        <v>-227650890.576</v>
      </c>
    </row>
    <row r="183" spans="1:26">
      <c r="A183" t="s">
        <v>1923</v>
      </c>
      <c r="B183" t="s">
        <v>1924</v>
      </c>
      <c r="C183">
        <v>1631596283.1</v>
      </c>
      <c r="D183">
        <v>2353840515.96</v>
      </c>
      <c r="E183">
        <v>26.53</v>
      </c>
      <c r="F183">
        <v>27.0299</v>
      </c>
      <c r="G183">
        <v>0.4999</v>
      </c>
      <c r="H183">
        <v>0.66</v>
      </c>
      <c r="I183">
        <v>0</v>
      </c>
      <c r="J183">
        <v>-0.66</v>
      </c>
      <c r="K183">
        <v>4.42</v>
      </c>
      <c r="L183">
        <v>2.8286</v>
      </c>
      <c r="M183">
        <v>-1.5914</v>
      </c>
      <c r="N183">
        <v>31.61</v>
      </c>
      <c r="O183">
        <v>29.8585</v>
      </c>
      <c r="P183">
        <v>-1.7515</v>
      </c>
      <c r="R183" s="9">
        <f t="shared" si="21"/>
        <v>432862493.90643</v>
      </c>
      <c r="S183">
        <f t="shared" si="22"/>
        <v>636240737.623472</v>
      </c>
      <c r="T183">
        <f t="shared" si="27"/>
        <v>-203378243.717042</v>
      </c>
      <c r="U183">
        <f t="shared" si="23"/>
        <v>10768535.46846</v>
      </c>
      <c r="V183">
        <f t="shared" si="24"/>
        <v>0</v>
      </c>
      <c r="W183">
        <f t="shared" si="28"/>
        <v>10768535.46846</v>
      </c>
      <c r="X183">
        <f t="shared" si="25"/>
        <v>72116555.71302</v>
      </c>
      <c r="Y183">
        <f t="shared" si="26"/>
        <v>66580732.8344446</v>
      </c>
      <c r="Z183" s="11">
        <f t="shared" si="29"/>
        <v>5535822.87857544</v>
      </c>
    </row>
    <row r="184" spans="1:26">
      <c r="A184" t="s">
        <v>1843</v>
      </c>
      <c r="B184" t="s">
        <v>1844</v>
      </c>
      <c r="C184">
        <v>1288584200</v>
      </c>
      <c r="D184">
        <v>2457432700</v>
      </c>
      <c r="E184">
        <v>31.94</v>
      </c>
      <c r="F184">
        <v>29.6403</v>
      </c>
      <c r="G184">
        <v>-2.2997</v>
      </c>
      <c r="H184">
        <v>0</v>
      </c>
      <c r="I184">
        <v>0</v>
      </c>
      <c r="J184">
        <v>0</v>
      </c>
      <c r="K184">
        <v>11.9</v>
      </c>
      <c r="L184">
        <v>8.4605</v>
      </c>
      <c r="M184">
        <v>-3.4395</v>
      </c>
      <c r="N184">
        <v>43.84</v>
      </c>
      <c r="O184">
        <v>38.1008</v>
      </c>
      <c r="P184">
        <v>-5.7392</v>
      </c>
      <c r="R184" s="9">
        <f t="shared" si="21"/>
        <v>411573793.48</v>
      </c>
      <c r="S184">
        <f t="shared" si="22"/>
        <v>728390424.5781</v>
      </c>
      <c r="T184">
        <f t="shared" si="27"/>
        <v>-316816631.0981</v>
      </c>
      <c r="U184">
        <f t="shared" si="23"/>
        <v>0</v>
      </c>
      <c r="V184">
        <f t="shared" si="24"/>
        <v>0</v>
      </c>
      <c r="W184">
        <f t="shared" si="28"/>
        <v>0</v>
      </c>
      <c r="X184">
        <f t="shared" si="25"/>
        <v>153341519.8</v>
      </c>
      <c r="Y184">
        <f t="shared" si="26"/>
        <v>207911093.5835</v>
      </c>
      <c r="Z184" s="11">
        <f t="shared" si="29"/>
        <v>-54569573.7835</v>
      </c>
    </row>
    <row r="185" spans="1:26">
      <c r="A185" t="s">
        <v>1237</v>
      </c>
      <c r="B185" t="s">
        <v>1238</v>
      </c>
      <c r="C185">
        <v>2106480000</v>
      </c>
      <c r="D185">
        <v>2575253380</v>
      </c>
      <c r="E185">
        <v>0</v>
      </c>
      <c r="F185">
        <v>4.9826</v>
      </c>
      <c r="G185">
        <v>4.9826</v>
      </c>
      <c r="H185">
        <v>43.24</v>
      </c>
      <c r="I185">
        <v>1.1765</v>
      </c>
      <c r="J185">
        <v>-42.0635</v>
      </c>
      <c r="K185">
        <v>34.06</v>
      </c>
      <c r="L185">
        <v>6.3876</v>
      </c>
      <c r="M185">
        <v>-27.6724</v>
      </c>
      <c r="N185">
        <v>77.3</v>
      </c>
      <c r="O185">
        <v>12.5468</v>
      </c>
      <c r="P185">
        <v>-64.7532</v>
      </c>
      <c r="R185" s="9">
        <f t="shared" si="21"/>
        <v>0</v>
      </c>
      <c r="S185">
        <f t="shared" si="22"/>
        <v>128314574.91188</v>
      </c>
      <c r="T185">
        <f t="shared" si="27"/>
        <v>-128314574.91188</v>
      </c>
      <c r="U185">
        <f t="shared" si="23"/>
        <v>910841952</v>
      </c>
      <c r="V185">
        <f t="shared" si="24"/>
        <v>30297856.0157</v>
      </c>
      <c r="W185">
        <f t="shared" si="28"/>
        <v>880544095.9843</v>
      </c>
      <c r="X185">
        <f t="shared" si="25"/>
        <v>717467088</v>
      </c>
      <c r="Y185">
        <f t="shared" si="26"/>
        <v>164496884.90088</v>
      </c>
      <c r="Z185" s="11">
        <f t="shared" si="29"/>
        <v>552970203.09912</v>
      </c>
    </row>
    <row r="186" spans="1:26">
      <c r="A186" t="s">
        <v>1223</v>
      </c>
      <c r="B186" t="s">
        <v>1224</v>
      </c>
      <c r="C186">
        <v>1231062562.38</v>
      </c>
      <c r="D186">
        <v>2027677144.04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47.32</v>
      </c>
      <c r="L186">
        <v>25.2209</v>
      </c>
      <c r="M186">
        <v>-22.0991</v>
      </c>
      <c r="N186">
        <v>47.32</v>
      </c>
      <c r="O186">
        <v>25.2209</v>
      </c>
      <c r="P186">
        <v>-22.0991</v>
      </c>
      <c r="R186" s="9">
        <f t="shared" si="21"/>
        <v>0</v>
      </c>
      <c r="S186">
        <f t="shared" si="22"/>
        <v>0</v>
      </c>
      <c r="T186">
        <f t="shared" si="27"/>
        <v>0</v>
      </c>
      <c r="U186">
        <f t="shared" si="23"/>
        <v>0</v>
      </c>
      <c r="V186">
        <f t="shared" si="24"/>
        <v>0</v>
      </c>
      <c r="W186">
        <f t="shared" si="28"/>
        <v>0</v>
      </c>
      <c r="X186">
        <f t="shared" si="25"/>
        <v>582538804.518216</v>
      </c>
      <c r="Y186">
        <f t="shared" si="26"/>
        <v>511398424.821184</v>
      </c>
      <c r="Z186" s="11">
        <f t="shared" si="29"/>
        <v>71140379.6970317</v>
      </c>
    </row>
    <row r="187" spans="1:26">
      <c r="A187" t="s">
        <v>613</v>
      </c>
      <c r="B187" t="s">
        <v>614</v>
      </c>
      <c r="C187">
        <v>1312404716</v>
      </c>
      <c r="D187">
        <v>2238074202</v>
      </c>
      <c r="E187">
        <v>10.86</v>
      </c>
      <c r="F187">
        <v>10.9799</v>
      </c>
      <c r="G187">
        <v>0.119900000000001</v>
      </c>
      <c r="H187">
        <v>22.35</v>
      </c>
      <c r="I187">
        <v>22.5904</v>
      </c>
      <c r="J187">
        <v>0.240399999999998</v>
      </c>
      <c r="K187">
        <v>15.35</v>
      </c>
      <c r="L187">
        <v>11.7021</v>
      </c>
      <c r="M187">
        <v>-3.6479</v>
      </c>
      <c r="N187">
        <v>48.56</v>
      </c>
      <c r="O187">
        <v>45.2724</v>
      </c>
      <c r="P187">
        <v>-3.2876</v>
      </c>
      <c r="R187" s="9">
        <f t="shared" si="21"/>
        <v>142527152.1576</v>
      </c>
      <c r="S187">
        <f t="shared" si="22"/>
        <v>245738309.305398</v>
      </c>
      <c r="T187">
        <f t="shared" si="27"/>
        <v>-103211157.147798</v>
      </c>
      <c r="U187">
        <f t="shared" si="23"/>
        <v>293322454.026</v>
      </c>
      <c r="V187">
        <f t="shared" si="24"/>
        <v>505589914.528608</v>
      </c>
      <c r="W187">
        <f t="shared" si="28"/>
        <v>-212267460.502608</v>
      </c>
      <c r="X187">
        <f t="shared" si="25"/>
        <v>201454123.906</v>
      </c>
      <c r="Y187">
        <f t="shared" si="26"/>
        <v>261901681.192242</v>
      </c>
      <c r="Z187" s="11">
        <f t="shared" si="29"/>
        <v>-60447557.286242</v>
      </c>
    </row>
    <row r="188" spans="1:26">
      <c r="A188" t="s">
        <v>1759</v>
      </c>
      <c r="B188" t="s">
        <v>1760</v>
      </c>
      <c r="C188">
        <v>1766702250</v>
      </c>
      <c r="D188">
        <v>1894143250</v>
      </c>
      <c r="E188">
        <v>55.09</v>
      </c>
      <c r="F188">
        <v>54.9415</v>
      </c>
      <c r="G188">
        <v>-0.148500000000006</v>
      </c>
      <c r="H188">
        <v>0</v>
      </c>
      <c r="I188">
        <v>0</v>
      </c>
      <c r="J188">
        <v>0</v>
      </c>
      <c r="K188">
        <v>7.56</v>
      </c>
      <c r="L188">
        <v>3.1877</v>
      </c>
      <c r="M188">
        <v>-4.3723</v>
      </c>
      <c r="N188">
        <v>62.65</v>
      </c>
      <c r="O188">
        <v>58.1292</v>
      </c>
      <c r="P188">
        <v>-4.5208</v>
      </c>
      <c r="R188" s="9">
        <f t="shared" si="21"/>
        <v>973276269.525</v>
      </c>
      <c r="S188">
        <f t="shared" si="22"/>
        <v>1040670713.69875</v>
      </c>
      <c r="T188">
        <f t="shared" si="27"/>
        <v>-67394444.17375</v>
      </c>
      <c r="U188">
        <f t="shared" si="23"/>
        <v>0</v>
      </c>
      <c r="V188">
        <f t="shared" si="24"/>
        <v>0</v>
      </c>
      <c r="W188">
        <f t="shared" si="28"/>
        <v>0</v>
      </c>
      <c r="X188">
        <f t="shared" si="25"/>
        <v>133562690.1</v>
      </c>
      <c r="Y188">
        <f t="shared" si="26"/>
        <v>60379604.38025</v>
      </c>
      <c r="Z188" s="11">
        <f t="shared" si="29"/>
        <v>73183085.71975</v>
      </c>
    </row>
    <row r="189" spans="1:26">
      <c r="A189" t="s">
        <v>147</v>
      </c>
      <c r="B189" t="s">
        <v>148</v>
      </c>
      <c r="C189">
        <v>496362300</v>
      </c>
      <c r="D189">
        <v>1374623250</v>
      </c>
      <c r="E189">
        <v>53.83</v>
      </c>
      <c r="F189">
        <v>11.8947</v>
      </c>
      <c r="G189">
        <v>-41.9353</v>
      </c>
      <c r="H189">
        <v>0</v>
      </c>
      <c r="I189">
        <v>0</v>
      </c>
      <c r="J189">
        <v>0</v>
      </c>
      <c r="K189">
        <v>19.52</v>
      </c>
      <c r="L189">
        <v>41.5709</v>
      </c>
      <c r="M189">
        <v>22.0509</v>
      </c>
      <c r="N189">
        <v>73.35</v>
      </c>
      <c r="O189">
        <v>53.4656</v>
      </c>
      <c r="P189">
        <v>-19.8844</v>
      </c>
      <c r="R189" s="9">
        <f t="shared" si="21"/>
        <v>267191826.09</v>
      </c>
      <c r="S189">
        <f t="shared" si="22"/>
        <v>163507311.71775</v>
      </c>
      <c r="T189">
        <f t="shared" si="27"/>
        <v>103684514.37225</v>
      </c>
      <c r="U189">
        <f t="shared" si="23"/>
        <v>0</v>
      </c>
      <c r="V189">
        <f t="shared" si="24"/>
        <v>0</v>
      </c>
      <c r="W189">
        <f t="shared" si="28"/>
        <v>0</v>
      </c>
      <c r="X189">
        <f t="shared" si="25"/>
        <v>96889920.96</v>
      </c>
      <c r="Y189">
        <f t="shared" si="26"/>
        <v>571443256.63425</v>
      </c>
      <c r="Z189" s="11">
        <f t="shared" si="29"/>
        <v>-474553335.67425</v>
      </c>
    </row>
    <row r="190" spans="1:26">
      <c r="A190" t="s">
        <v>1173</v>
      </c>
      <c r="B190" t="s">
        <v>1174</v>
      </c>
      <c r="C190">
        <v>1866767992.6</v>
      </c>
      <c r="D190">
        <v>2552144722.6</v>
      </c>
      <c r="E190">
        <v>0</v>
      </c>
      <c r="F190">
        <v>0.9903</v>
      </c>
      <c r="G190">
        <v>0.9903</v>
      </c>
      <c r="H190">
        <v>0</v>
      </c>
      <c r="I190">
        <v>0</v>
      </c>
      <c r="J190">
        <v>0</v>
      </c>
      <c r="K190">
        <v>40.93</v>
      </c>
      <c r="L190">
        <v>23.3975</v>
      </c>
      <c r="M190">
        <v>-17.5325</v>
      </c>
      <c r="N190">
        <v>40.93</v>
      </c>
      <c r="O190">
        <v>24.3878</v>
      </c>
      <c r="P190">
        <v>-16.5422</v>
      </c>
      <c r="R190" s="9">
        <f t="shared" si="21"/>
        <v>0</v>
      </c>
      <c r="S190">
        <f t="shared" si="22"/>
        <v>25273889.1879078</v>
      </c>
      <c r="T190">
        <f t="shared" si="27"/>
        <v>-25273889.1879078</v>
      </c>
      <c r="U190">
        <f t="shared" si="23"/>
        <v>0</v>
      </c>
      <c r="V190">
        <f t="shared" si="24"/>
        <v>0</v>
      </c>
      <c r="W190">
        <f t="shared" si="28"/>
        <v>0</v>
      </c>
      <c r="X190">
        <f t="shared" si="25"/>
        <v>764068139.37118</v>
      </c>
      <c r="Y190">
        <f t="shared" si="26"/>
        <v>597138061.470335</v>
      </c>
      <c r="Z190" s="11">
        <f t="shared" si="29"/>
        <v>166930077.900845</v>
      </c>
    </row>
    <row r="191" spans="1:26">
      <c r="A191" t="s">
        <v>1485</v>
      </c>
      <c r="B191" t="s">
        <v>1486</v>
      </c>
      <c r="C191">
        <v>895735529</v>
      </c>
      <c r="D191">
        <v>1170329863.3</v>
      </c>
      <c r="E191">
        <v>43.25</v>
      </c>
      <c r="F191">
        <v>40.9078</v>
      </c>
      <c r="G191">
        <v>-2.3422</v>
      </c>
      <c r="H191">
        <v>1.1</v>
      </c>
      <c r="I191">
        <v>0</v>
      </c>
      <c r="J191">
        <v>-1.1</v>
      </c>
      <c r="K191">
        <v>10.49</v>
      </c>
      <c r="L191">
        <v>8.9697</v>
      </c>
      <c r="M191">
        <v>-1.5203</v>
      </c>
      <c r="N191">
        <v>54.84</v>
      </c>
      <c r="O191">
        <v>49.8775</v>
      </c>
      <c r="P191">
        <v>-4.96250000000001</v>
      </c>
      <c r="R191" s="9">
        <f t="shared" si="21"/>
        <v>387405616.2925</v>
      </c>
      <c r="S191">
        <f t="shared" si="22"/>
        <v>478756199.819037</v>
      </c>
      <c r="T191">
        <f t="shared" si="27"/>
        <v>-91350583.5265374</v>
      </c>
      <c r="U191">
        <f t="shared" si="23"/>
        <v>9853090.819</v>
      </c>
      <c r="V191">
        <f t="shared" si="24"/>
        <v>0</v>
      </c>
      <c r="W191">
        <f t="shared" si="28"/>
        <v>9853090.819</v>
      </c>
      <c r="X191">
        <f t="shared" si="25"/>
        <v>93962656.9921</v>
      </c>
      <c r="Y191">
        <f t="shared" si="26"/>
        <v>104975077.74842</v>
      </c>
      <c r="Z191" s="11">
        <f t="shared" si="29"/>
        <v>-11012420.7563201</v>
      </c>
    </row>
    <row r="192" spans="1:26">
      <c r="A192" t="s">
        <v>177</v>
      </c>
      <c r="B192" t="s">
        <v>178</v>
      </c>
      <c r="C192">
        <v>1345409568</v>
      </c>
      <c r="D192">
        <v>2095113252</v>
      </c>
      <c r="E192">
        <v>0</v>
      </c>
      <c r="F192">
        <v>0</v>
      </c>
      <c r="G192">
        <v>0</v>
      </c>
      <c r="H192">
        <v>30.52</v>
      </c>
      <c r="I192">
        <v>29.2901</v>
      </c>
      <c r="J192">
        <v>-1.2299</v>
      </c>
      <c r="K192">
        <v>36.86</v>
      </c>
      <c r="L192">
        <v>26.4753</v>
      </c>
      <c r="M192">
        <v>-10.3847</v>
      </c>
      <c r="N192">
        <v>67.38</v>
      </c>
      <c r="O192">
        <v>55.7654</v>
      </c>
      <c r="P192">
        <v>-11.6146</v>
      </c>
      <c r="R192" s="9">
        <f t="shared" si="21"/>
        <v>0</v>
      </c>
      <c r="S192">
        <f t="shared" si="22"/>
        <v>0</v>
      </c>
      <c r="T192">
        <f t="shared" si="27"/>
        <v>0</v>
      </c>
      <c r="U192">
        <f t="shared" si="23"/>
        <v>410619000.1536</v>
      </c>
      <c r="V192">
        <f t="shared" si="24"/>
        <v>613660766.624052</v>
      </c>
      <c r="W192">
        <f t="shared" si="28"/>
        <v>-203041766.470452</v>
      </c>
      <c r="X192">
        <f t="shared" si="25"/>
        <v>495917966.7648</v>
      </c>
      <c r="Y192">
        <f t="shared" si="26"/>
        <v>554687518.806756</v>
      </c>
      <c r="Z192" s="11">
        <f t="shared" si="29"/>
        <v>-58769552.0419561</v>
      </c>
    </row>
    <row r="193" spans="1:26">
      <c r="A193" t="s">
        <v>1929</v>
      </c>
      <c r="B193" t="s">
        <v>1930</v>
      </c>
      <c r="C193">
        <v>1267993860</v>
      </c>
      <c r="D193">
        <v>2417641626.4</v>
      </c>
      <c r="E193">
        <v>41.82</v>
      </c>
      <c r="F193">
        <v>42.3409</v>
      </c>
      <c r="G193">
        <v>0.520899999999997</v>
      </c>
      <c r="H193">
        <v>0</v>
      </c>
      <c r="I193">
        <v>0</v>
      </c>
      <c r="J193">
        <v>0</v>
      </c>
      <c r="K193">
        <v>3.43</v>
      </c>
      <c r="L193">
        <v>2.9033</v>
      </c>
      <c r="M193">
        <v>-0.5267</v>
      </c>
      <c r="N193">
        <v>45.25</v>
      </c>
      <c r="O193">
        <v>45.2442</v>
      </c>
      <c r="P193">
        <v>-0.00580000000000069</v>
      </c>
      <c r="R193" s="9">
        <f t="shared" si="21"/>
        <v>530275032.252</v>
      </c>
      <c r="S193">
        <f t="shared" si="22"/>
        <v>1023651223.3924</v>
      </c>
      <c r="T193">
        <f t="shared" si="27"/>
        <v>-493376191.140398</v>
      </c>
      <c r="U193">
        <f t="shared" si="23"/>
        <v>0</v>
      </c>
      <c r="V193">
        <f t="shared" si="24"/>
        <v>0</v>
      </c>
      <c r="W193">
        <f t="shared" si="28"/>
        <v>0</v>
      </c>
      <c r="X193">
        <f t="shared" si="25"/>
        <v>43492189.398</v>
      </c>
      <c r="Y193">
        <f t="shared" si="26"/>
        <v>70191389.3392712</v>
      </c>
      <c r="Z193" s="11">
        <f t="shared" si="29"/>
        <v>-26699199.9412712</v>
      </c>
    </row>
    <row r="194" spans="1:26">
      <c r="A194" t="s">
        <v>1575</v>
      </c>
      <c r="B194" t="s">
        <v>1576</v>
      </c>
      <c r="C194">
        <v>1377663837.42</v>
      </c>
      <c r="D194">
        <v>2354317543.76</v>
      </c>
      <c r="E194">
        <v>28.99</v>
      </c>
      <c r="F194">
        <v>28.9906</v>
      </c>
      <c r="G194">
        <v>0.000600000000002154</v>
      </c>
      <c r="H194">
        <v>2.04</v>
      </c>
      <c r="I194">
        <v>1.0748</v>
      </c>
      <c r="J194">
        <v>-0.9652</v>
      </c>
      <c r="K194">
        <v>3.89</v>
      </c>
      <c r="L194">
        <v>3.9671</v>
      </c>
      <c r="M194">
        <v>0.0770999999999997</v>
      </c>
      <c r="N194">
        <v>34.92</v>
      </c>
      <c r="O194">
        <v>34.0325</v>
      </c>
      <c r="P194">
        <v>-0.887500000000003</v>
      </c>
      <c r="R194" s="9">
        <f t="shared" si="21"/>
        <v>399384746.468058</v>
      </c>
      <c r="S194">
        <f t="shared" si="22"/>
        <v>682530781.841287</v>
      </c>
      <c r="T194">
        <f t="shared" si="27"/>
        <v>-283146035.373229</v>
      </c>
      <c r="U194">
        <f t="shared" si="23"/>
        <v>28104342.283368</v>
      </c>
      <c r="V194">
        <f t="shared" si="24"/>
        <v>25304204.9603325</v>
      </c>
      <c r="W194">
        <f t="shared" si="28"/>
        <v>2800137.32303552</v>
      </c>
      <c r="X194">
        <f t="shared" si="25"/>
        <v>53591123.275638</v>
      </c>
      <c r="Y194">
        <f t="shared" si="26"/>
        <v>93398131.278503</v>
      </c>
      <c r="Z194" s="11">
        <f t="shared" si="29"/>
        <v>-39807008.0028649</v>
      </c>
    </row>
    <row r="195" spans="1:26">
      <c r="A195" t="s">
        <v>1049</v>
      </c>
      <c r="B195" t="s">
        <v>1050</v>
      </c>
      <c r="C195">
        <v>1333277120</v>
      </c>
      <c r="D195">
        <v>2516184640</v>
      </c>
      <c r="E195">
        <v>31.69</v>
      </c>
      <c r="F195">
        <v>33.1482</v>
      </c>
      <c r="G195">
        <v>1.4582</v>
      </c>
      <c r="H195">
        <v>1.07</v>
      </c>
      <c r="I195">
        <v>1.0723</v>
      </c>
      <c r="J195">
        <v>0.00229999999999997</v>
      </c>
      <c r="K195">
        <v>6.96</v>
      </c>
      <c r="L195">
        <v>10.0869</v>
      </c>
      <c r="M195">
        <v>3.1269</v>
      </c>
      <c r="N195">
        <v>39.72</v>
      </c>
      <c r="O195">
        <v>44.3075</v>
      </c>
      <c r="P195">
        <v>4.5875</v>
      </c>
      <c r="R195" s="9">
        <f t="shared" ref="R195:R258" si="30">C195*E195/100</f>
        <v>422515519.328</v>
      </c>
      <c r="S195">
        <f t="shared" ref="S195:S258" si="31">D195*F195/100</f>
        <v>834069916.83648</v>
      </c>
      <c r="T195">
        <f t="shared" si="27"/>
        <v>-411554397.50848</v>
      </c>
      <c r="U195">
        <f t="shared" ref="U195:U258" si="32">C195*H195/100</f>
        <v>14266065.184</v>
      </c>
      <c r="V195">
        <f t="shared" ref="V195:V258" si="33">D195*I195/100</f>
        <v>26981047.89472</v>
      </c>
      <c r="W195">
        <f t="shared" si="28"/>
        <v>-12714982.71072</v>
      </c>
      <c r="X195">
        <f t="shared" ref="X195:X258" si="34">C195*K195/100</f>
        <v>92796087.552</v>
      </c>
      <c r="Y195">
        <f t="shared" ref="Y195:Y258" si="35">D195*L195/100</f>
        <v>253805028.45216</v>
      </c>
      <c r="Z195" s="11">
        <f t="shared" si="29"/>
        <v>-161008940.90016</v>
      </c>
    </row>
    <row r="196" spans="1:26">
      <c r="A196" t="s">
        <v>1063</v>
      </c>
      <c r="B196" t="s">
        <v>1064</v>
      </c>
      <c r="C196">
        <v>1724000000</v>
      </c>
      <c r="D196">
        <v>2555564622</v>
      </c>
      <c r="E196">
        <v>26</v>
      </c>
      <c r="F196">
        <v>26</v>
      </c>
      <c r="G196">
        <v>0</v>
      </c>
      <c r="H196">
        <v>1.07</v>
      </c>
      <c r="I196">
        <v>2.0862</v>
      </c>
      <c r="J196">
        <v>1.0162</v>
      </c>
      <c r="K196">
        <v>11.31</v>
      </c>
      <c r="L196">
        <v>10.3044</v>
      </c>
      <c r="M196">
        <v>-1.0056</v>
      </c>
      <c r="N196">
        <v>38.38</v>
      </c>
      <c r="O196">
        <v>38.3907</v>
      </c>
      <c r="P196">
        <v>0.0106999999999999</v>
      </c>
      <c r="R196" s="9">
        <f t="shared" si="30"/>
        <v>448240000</v>
      </c>
      <c r="S196">
        <f t="shared" si="31"/>
        <v>664446801.72</v>
      </c>
      <c r="T196">
        <f t="shared" si="27"/>
        <v>-216206801.72</v>
      </c>
      <c r="U196">
        <f t="shared" si="32"/>
        <v>18446800</v>
      </c>
      <c r="V196">
        <f t="shared" si="33"/>
        <v>53314189.144164</v>
      </c>
      <c r="W196">
        <f t="shared" si="28"/>
        <v>-34867389.144164</v>
      </c>
      <c r="X196">
        <f t="shared" si="34"/>
        <v>194984400</v>
      </c>
      <c r="Y196">
        <f t="shared" si="35"/>
        <v>263335600.909368</v>
      </c>
      <c r="Z196" s="11">
        <f t="shared" si="29"/>
        <v>-68351200.909368</v>
      </c>
    </row>
    <row r="197" spans="1:26">
      <c r="A197" t="s">
        <v>487</v>
      </c>
      <c r="B197" t="s">
        <v>488</v>
      </c>
      <c r="C197">
        <v>1038282700</v>
      </c>
      <c r="D197">
        <v>1792060400</v>
      </c>
      <c r="E197">
        <v>0</v>
      </c>
      <c r="F197">
        <v>0</v>
      </c>
      <c r="G197">
        <v>0</v>
      </c>
      <c r="H197">
        <v>2.51</v>
      </c>
      <c r="I197">
        <v>3.3751</v>
      </c>
      <c r="J197">
        <v>0.8651</v>
      </c>
      <c r="K197">
        <v>57.92</v>
      </c>
      <c r="L197">
        <v>55.4201</v>
      </c>
      <c r="M197">
        <v>-2.4999</v>
      </c>
      <c r="N197">
        <v>60.43</v>
      </c>
      <c r="O197">
        <v>58.7952</v>
      </c>
      <c r="P197">
        <v>-1.6348</v>
      </c>
      <c r="R197" s="9">
        <f t="shared" si="30"/>
        <v>0</v>
      </c>
      <c r="S197">
        <f t="shared" si="31"/>
        <v>0</v>
      </c>
      <c r="T197">
        <f t="shared" si="27"/>
        <v>0</v>
      </c>
      <c r="U197">
        <f t="shared" si="32"/>
        <v>26060895.77</v>
      </c>
      <c r="V197">
        <f t="shared" si="33"/>
        <v>60483830.5604</v>
      </c>
      <c r="W197">
        <f t="shared" si="28"/>
        <v>-34422934.7904</v>
      </c>
      <c r="X197">
        <f t="shared" si="34"/>
        <v>601373339.84</v>
      </c>
      <c r="Y197">
        <f t="shared" si="35"/>
        <v>993161665.7404</v>
      </c>
      <c r="Z197" s="11">
        <f t="shared" si="29"/>
        <v>-391788325.9004</v>
      </c>
    </row>
    <row r="198" spans="1:26">
      <c r="A198" t="s">
        <v>1205</v>
      </c>
      <c r="B198" t="s">
        <v>1206</v>
      </c>
      <c r="C198">
        <v>1068680700</v>
      </c>
      <c r="D198">
        <v>1509341400</v>
      </c>
      <c r="E198">
        <v>33.64</v>
      </c>
      <c r="F198">
        <v>34.5818</v>
      </c>
      <c r="G198">
        <v>0.941800000000001</v>
      </c>
      <c r="H198">
        <v>3.83</v>
      </c>
      <c r="I198">
        <v>2.7761</v>
      </c>
      <c r="J198">
        <v>-1.0539</v>
      </c>
      <c r="K198">
        <v>10.75</v>
      </c>
      <c r="L198">
        <v>9.8834</v>
      </c>
      <c r="M198">
        <v>-0.8666</v>
      </c>
      <c r="N198">
        <v>48.22</v>
      </c>
      <c r="O198">
        <v>47.2413</v>
      </c>
      <c r="P198">
        <v>-0.978699999999996</v>
      </c>
      <c r="R198" s="9">
        <f t="shared" si="30"/>
        <v>359504187.48</v>
      </c>
      <c r="S198">
        <f t="shared" si="31"/>
        <v>521957424.2652</v>
      </c>
      <c r="T198">
        <f t="shared" si="27"/>
        <v>-162453236.7852</v>
      </c>
      <c r="U198">
        <f t="shared" si="32"/>
        <v>40930470.81</v>
      </c>
      <c r="V198">
        <f t="shared" si="33"/>
        <v>41900826.6054</v>
      </c>
      <c r="W198">
        <f t="shared" si="28"/>
        <v>-970355.795399994</v>
      </c>
      <c r="X198">
        <f t="shared" si="34"/>
        <v>114883175.25</v>
      </c>
      <c r="Y198">
        <f t="shared" si="35"/>
        <v>149174247.9276</v>
      </c>
      <c r="Z198" s="11">
        <f t="shared" si="29"/>
        <v>-34291072.6776</v>
      </c>
    </row>
    <row r="199" spans="1:26">
      <c r="A199" t="s">
        <v>571</v>
      </c>
      <c r="B199" t="s">
        <v>572</v>
      </c>
      <c r="C199">
        <v>1316000080</v>
      </c>
      <c r="D199">
        <v>1875540260</v>
      </c>
      <c r="E199">
        <v>5.67</v>
      </c>
      <c r="F199">
        <v>0</v>
      </c>
      <c r="G199">
        <v>-5.67</v>
      </c>
      <c r="H199">
        <v>2.07</v>
      </c>
      <c r="I199">
        <v>8.9305</v>
      </c>
      <c r="J199">
        <v>6.8605</v>
      </c>
      <c r="K199">
        <v>47.32</v>
      </c>
      <c r="L199">
        <v>32.8419</v>
      </c>
      <c r="M199">
        <v>-14.4781</v>
      </c>
      <c r="N199">
        <v>55.06</v>
      </c>
      <c r="O199">
        <v>41.7724</v>
      </c>
      <c r="P199">
        <v>-13.2876</v>
      </c>
      <c r="R199" s="9">
        <f t="shared" si="30"/>
        <v>74617204.536</v>
      </c>
      <c r="S199">
        <f t="shared" si="31"/>
        <v>0</v>
      </c>
      <c r="T199">
        <f t="shared" si="27"/>
        <v>74617204.536</v>
      </c>
      <c r="U199">
        <f t="shared" si="32"/>
        <v>27241201.656</v>
      </c>
      <c r="V199">
        <f t="shared" si="33"/>
        <v>167495122.9193</v>
      </c>
      <c r="W199">
        <f t="shared" si="28"/>
        <v>-140253921.2633</v>
      </c>
      <c r="X199">
        <f t="shared" si="34"/>
        <v>622731237.856</v>
      </c>
      <c r="Y199">
        <f t="shared" si="35"/>
        <v>615963056.64894</v>
      </c>
      <c r="Z199" s="11">
        <f t="shared" si="29"/>
        <v>6768181.20705986</v>
      </c>
    </row>
    <row r="200" spans="1:26">
      <c r="A200" t="s">
        <v>1321</v>
      </c>
      <c r="B200" t="s">
        <v>1322</v>
      </c>
      <c r="C200">
        <v>1280862896.22</v>
      </c>
      <c r="D200">
        <v>1778026742.25</v>
      </c>
      <c r="E200">
        <v>16.09</v>
      </c>
      <c r="F200">
        <v>0</v>
      </c>
      <c r="G200">
        <v>-16.09</v>
      </c>
      <c r="H200">
        <v>27.41</v>
      </c>
      <c r="I200">
        <v>4.0974</v>
      </c>
      <c r="J200">
        <v>-23.3126</v>
      </c>
      <c r="K200">
        <v>14.16</v>
      </c>
      <c r="L200">
        <v>9.9526</v>
      </c>
      <c r="M200">
        <v>-4.2074</v>
      </c>
      <c r="N200">
        <v>57.66</v>
      </c>
      <c r="O200">
        <v>14.05</v>
      </c>
      <c r="P200">
        <v>-43.61</v>
      </c>
      <c r="R200" s="9">
        <f t="shared" si="30"/>
        <v>206090840.001798</v>
      </c>
      <c r="S200">
        <f t="shared" si="31"/>
        <v>0</v>
      </c>
      <c r="T200">
        <f t="shared" si="27"/>
        <v>206090840.001798</v>
      </c>
      <c r="U200">
        <f t="shared" si="32"/>
        <v>351084519.853902</v>
      </c>
      <c r="V200">
        <f t="shared" si="33"/>
        <v>72852867.7369515</v>
      </c>
      <c r="W200">
        <f t="shared" si="28"/>
        <v>278231652.116951</v>
      </c>
      <c r="X200">
        <f t="shared" si="34"/>
        <v>181370186.104752</v>
      </c>
      <c r="Y200">
        <f t="shared" si="35"/>
        <v>176959889.549174</v>
      </c>
      <c r="Z200" s="11">
        <f t="shared" si="29"/>
        <v>4410296.5555785</v>
      </c>
    </row>
    <row r="201" spans="1:26">
      <c r="A201" t="s">
        <v>719</v>
      </c>
      <c r="B201" t="s">
        <v>720</v>
      </c>
      <c r="C201">
        <v>2761798510.99</v>
      </c>
      <c r="D201">
        <v>2721597965.46</v>
      </c>
      <c r="E201">
        <v>51.56</v>
      </c>
      <c r="F201">
        <v>51.6953</v>
      </c>
      <c r="G201">
        <v>0.135300000000001</v>
      </c>
      <c r="H201">
        <v>4.87</v>
      </c>
      <c r="I201">
        <v>1.4226</v>
      </c>
      <c r="J201">
        <v>-3.4474</v>
      </c>
      <c r="K201">
        <v>21.83</v>
      </c>
      <c r="L201">
        <v>22.3708</v>
      </c>
      <c r="M201">
        <v>0.540800000000001</v>
      </c>
      <c r="N201">
        <v>78.26</v>
      </c>
      <c r="O201">
        <v>75.4887</v>
      </c>
      <c r="P201">
        <v>-2.77130000000001</v>
      </c>
      <c r="R201" s="9">
        <f t="shared" si="30"/>
        <v>1423983312.26644</v>
      </c>
      <c r="S201">
        <f t="shared" si="31"/>
        <v>1406938233.03844</v>
      </c>
      <c r="T201">
        <f t="shared" si="27"/>
        <v>17045079.2280006</v>
      </c>
      <c r="U201">
        <f t="shared" si="32"/>
        <v>134499587.485213</v>
      </c>
      <c r="V201">
        <f t="shared" si="33"/>
        <v>38717452.656634</v>
      </c>
      <c r="W201">
        <f t="shared" si="28"/>
        <v>95782134.828579</v>
      </c>
      <c r="X201">
        <f t="shared" si="34"/>
        <v>602900614.949117</v>
      </c>
      <c r="Y201">
        <f t="shared" si="35"/>
        <v>608843237.657126</v>
      </c>
      <c r="Z201" s="11">
        <f t="shared" si="29"/>
        <v>-5942622.70800877</v>
      </c>
    </row>
    <row r="202" spans="1:26">
      <c r="A202" t="s">
        <v>19</v>
      </c>
      <c r="B202" t="s">
        <v>20</v>
      </c>
      <c r="C202">
        <v>1786578360</v>
      </c>
      <c r="D202">
        <v>1525345896</v>
      </c>
      <c r="E202">
        <v>40.89</v>
      </c>
      <c r="F202">
        <v>33.6491</v>
      </c>
      <c r="G202">
        <v>-7.2409</v>
      </c>
      <c r="H202">
        <v>0</v>
      </c>
      <c r="I202">
        <v>0</v>
      </c>
      <c r="J202">
        <v>0</v>
      </c>
      <c r="K202">
        <v>18.68</v>
      </c>
      <c r="L202">
        <v>24.064</v>
      </c>
      <c r="M202">
        <v>5.384</v>
      </c>
      <c r="N202">
        <v>59.57</v>
      </c>
      <c r="O202">
        <v>57.7131</v>
      </c>
      <c r="P202">
        <v>-1.8569</v>
      </c>
      <c r="R202" s="9">
        <f t="shared" si="30"/>
        <v>730531891.404</v>
      </c>
      <c r="S202">
        <f t="shared" si="31"/>
        <v>513265165.890936</v>
      </c>
      <c r="T202">
        <f t="shared" si="27"/>
        <v>217266725.513064</v>
      </c>
      <c r="U202">
        <f t="shared" si="32"/>
        <v>0</v>
      </c>
      <c r="V202">
        <f t="shared" si="33"/>
        <v>0</v>
      </c>
      <c r="W202">
        <f t="shared" si="28"/>
        <v>0</v>
      </c>
      <c r="X202">
        <f t="shared" si="34"/>
        <v>333732837.648</v>
      </c>
      <c r="Y202">
        <f t="shared" si="35"/>
        <v>367059236.41344</v>
      </c>
      <c r="Z202" s="11">
        <f t="shared" si="29"/>
        <v>-33326398.76544</v>
      </c>
    </row>
    <row r="203" spans="1:26">
      <c r="A203" t="s">
        <v>925</v>
      </c>
      <c r="B203" t="s">
        <v>926</v>
      </c>
      <c r="C203">
        <v>2226111580</v>
      </c>
      <c r="D203">
        <v>2711596006.08</v>
      </c>
      <c r="E203">
        <v>0</v>
      </c>
      <c r="F203">
        <v>0</v>
      </c>
      <c r="G203">
        <v>0</v>
      </c>
      <c r="H203">
        <v>68.07</v>
      </c>
      <c r="I203">
        <v>0</v>
      </c>
      <c r="J203">
        <v>-68.07</v>
      </c>
      <c r="K203">
        <v>6.3</v>
      </c>
      <c r="L203">
        <v>16.5784</v>
      </c>
      <c r="M203">
        <v>10.2784</v>
      </c>
      <c r="N203">
        <v>74.37</v>
      </c>
      <c r="O203">
        <v>16.5784</v>
      </c>
      <c r="P203">
        <v>-57.7916</v>
      </c>
      <c r="R203" s="9">
        <f t="shared" si="30"/>
        <v>0</v>
      </c>
      <c r="S203">
        <f t="shared" si="31"/>
        <v>0</v>
      </c>
      <c r="T203">
        <f t="shared" si="27"/>
        <v>0</v>
      </c>
      <c r="U203">
        <f t="shared" si="32"/>
        <v>1515314152.506</v>
      </c>
      <c r="V203">
        <f t="shared" si="33"/>
        <v>0</v>
      </c>
      <c r="W203">
        <f t="shared" si="28"/>
        <v>1515314152.506</v>
      </c>
      <c r="X203">
        <f t="shared" si="34"/>
        <v>140245029.54</v>
      </c>
      <c r="Y203">
        <f t="shared" si="35"/>
        <v>449539232.271967</v>
      </c>
      <c r="Z203" s="11">
        <f t="shared" si="29"/>
        <v>-309294202.731967</v>
      </c>
    </row>
    <row r="204" spans="1:26">
      <c r="A204" t="s">
        <v>1465</v>
      </c>
      <c r="B204" t="s">
        <v>1466</v>
      </c>
      <c r="C204">
        <v>2886776005.41</v>
      </c>
      <c r="D204">
        <v>2803178671.92</v>
      </c>
      <c r="E204">
        <v>40.25</v>
      </c>
      <c r="F204">
        <v>1.7101</v>
      </c>
      <c r="G204">
        <v>-38.5399</v>
      </c>
      <c r="H204">
        <v>16.68</v>
      </c>
      <c r="I204">
        <v>1.6864</v>
      </c>
      <c r="J204">
        <v>-14.9936</v>
      </c>
      <c r="K204">
        <v>15.06</v>
      </c>
      <c r="L204">
        <v>37.0419</v>
      </c>
      <c r="M204">
        <v>21.9819</v>
      </c>
      <c r="N204">
        <v>71.99</v>
      </c>
      <c r="O204">
        <v>40.4384</v>
      </c>
      <c r="P204">
        <v>-31.5516</v>
      </c>
      <c r="R204" s="9">
        <f t="shared" si="30"/>
        <v>1161927342.17752</v>
      </c>
      <c r="S204">
        <f t="shared" si="31"/>
        <v>47937158.4685039</v>
      </c>
      <c r="T204">
        <f t="shared" si="27"/>
        <v>1113990183.70902</v>
      </c>
      <c r="U204">
        <f t="shared" si="32"/>
        <v>481514237.702388</v>
      </c>
      <c r="V204">
        <f t="shared" si="33"/>
        <v>47272805.1232589</v>
      </c>
      <c r="W204">
        <f t="shared" si="28"/>
        <v>434241432.579129</v>
      </c>
      <c r="X204">
        <f t="shared" si="34"/>
        <v>434748466.414746</v>
      </c>
      <c r="Y204">
        <f t="shared" si="35"/>
        <v>1038350640.47393</v>
      </c>
      <c r="Z204" s="11">
        <f t="shared" si="29"/>
        <v>-603602174.059188</v>
      </c>
    </row>
    <row r="205" spans="1:26">
      <c r="A205" t="s">
        <v>77</v>
      </c>
      <c r="B205" t="s">
        <v>78</v>
      </c>
      <c r="C205">
        <v>655897375.77</v>
      </c>
      <c r="D205">
        <v>2108875768.9</v>
      </c>
      <c r="E205">
        <v>27.5</v>
      </c>
      <c r="F205">
        <v>30.8679</v>
      </c>
      <c r="G205">
        <v>3.3679</v>
      </c>
      <c r="H205">
        <v>19.01</v>
      </c>
      <c r="I205">
        <v>17.4125</v>
      </c>
      <c r="J205">
        <v>-1.5975</v>
      </c>
      <c r="K205">
        <v>7.4</v>
      </c>
      <c r="L205">
        <v>3.2141</v>
      </c>
      <c r="M205">
        <v>-4.1859</v>
      </c>
      <c r="N205">
        <v>53.91</v>
      </c>
      <c r="O205">
        <v>51.4944</v>
      </c>
      <c r="P205">
        <v>-2.4156</v>
      </c>
      <c r="R205" s="9">
        <f t="shared" si="30"/>
        <v>180371778.33675</v>
      </c>
      <c r="S205">
        <f t="shared" si="31"/>
        <v>650965663.468283</v>
      </c>
      <c r="T205">
        <f t="shared" ref="T205:T268" si="36">R205-S205</f>
        <v>-470593885.131533</v>
      </c>
      <c r="U205">
        <f t="shared" si="32"/>
        <v>124686091.133877</v>
      </c>
      <c r="V205">
        <f t="shared" si="33"/>
        <v>367207993.259713</v>
      </c>
      <c r="W205">
        <f t="shared" ref="W205:W268" si="37">U205-V205</f>
        <v>-242521902.125836</v>
      </c>
      <c r="X205">
        <f t="shared" si="34"/>
        <v>48536405.80698</v>
      </c>
      <c r="Y205">
        <f t="shared" si="35"/>
        <v>67781376.0882149</v>
      </c>
      <c r="Z205" s="11">
        <f t="shared" ref="Z205:Z268" si="38">X205-Y205</f>
        <v>-19244970.2812349</v>
      </c>
    </row>
    <row r="206" spans="1:26">
      <c r="A206" t="s">
        <v>807</v>
      </c>
      <c r="B206" t="s">
        <v>808</v>
      </c>
      <c r="C206">
        <v>2228423601.45</v>
      </c>
      <c r="D206">
        <v>2702476863.4</v>
      </c>
      <c r="E206">
        <v>8.75</v>
      </c>
      <c r="F206">
        <v>6.219</v>
      </c>
      <c r="G206">
        <v>-2.531</v>
      </c>
      <c r="H206">
        <v>4.01</v>
      </c>
      <c r="I206">
        <v>0</v>
      </c>
      <c r="J206">
        <v>-4.01</v>
      </c>
      <c r="K206">
        <v>31.12</v>
      </c>
      <c r="L206">
        <v>32.19</v>
      </c>
      <c r="M206">
        <v>1.07</v>
      </c>
      <c r="N206">
        <v>43.88</v>
      </c>
      <c r="O206">
        <v>38.4089</v>
      </c>
      <c r="P206">
        <v>-5.4711</v>
      </c>
      <c r="R206" s="9">
        <f t="shared" si="30"/>
        <v>194987065.126875</v>
      </c>
      <c r="S206">
        <f t="shared" si="31"/>
        <v>168067036.134846</v>
      </c>
      <c r="T206">
        <f t="shared" si="36"/>
        <v>26920028.992029</v>
      </c>
      <c r="U206">
        <f t="shared" si="32"/>
        <v>89359786.418145</v>
      </c>
      <c r="V206">
        <f t="shared" si="33"/>
        <v>0</v>
      </c>
      <c r="W206">
        <f t="shared" si="37"/>
        <v>89359786.418145</v>
      </c>
      <c r="X206">
        <f t="shared" si="34"/>
        <v>693485424.77124</v>
      </c>
      <c r="Y206">
        <f t="shared" si="35"/>
        <v>869927302.32846</v>
      </c>
      <c r="Z206" s="11">
        <f t="shared" si="38"/>
        <v>-176441877.55722</v>
      </c>
    </row>
    <row r="207" spans="1:26">
      <c r="A207" t="s">
        <v>161</v>
      </c>
      <c r="B207" t="s">
        <v>162</v>
      </c>
      <c r="C207">
        <v>2214567716</v>
      </c>
      <c r="D207">
        <v>2855303491.25</v>
      </c>
      <c r="E207">
        <v>31</v>
      </c>
      <c r="F207">
        <v>10.067</v>
      </c>
      <c r="G207">
        <v>-20.933</v>
      </c>
      <c r="H207">
        <v>0.9</v>
      </c>
      <c r="I207">
        <v>0</v>
      </c>
      <c r="J207">
        <v>-0.9</v>
      </c>
      <c r="K207">
        <v>8.65</v>
      </c>
      <c r="L207">
        <v>26.7282</v>
      </c>
      <c r="M207">
        <v>18.0782</v>
      </c>
      <c r="N207">
        <v>40.55</v>
      </c>
      <c r="O207">
        <v>36.7951</v>
      </c>
      <c r="P207">
        <v>-3.7549</v>
      </c>
      <c r="R207" s="9">
        <f t="shared" si="30"/>
        <v>686515991.96</v>
      </c>
      <c r="S207">
        <f t="shared" si="31"/>
        <v>287443402.464137</v>
      </c>
      <c r="T207">
        <f t="shared" si="36"/>
        <v>399072589.495863</v>
      </c>
      <c r="U207">
        <f t="shared" si="32"/>
        <v>19931109.444</v>
      </c>
      <c r="V207">
        <f t="shared" si="33"/>
        <v>0</v>
      </c>
      <c r="W207">
        <f t="shared" si="37"/>
        <v>19931109.444</v>
      </c>
      <c r="X207">
        <f t="shared" si="34"/>
        <v>191560107.434</v>
      </c>
      <c r="Y207">
        <f t="shared" si="35"/>
        <v>763171227.748282</v>
      </c>
      <c r="Z207" s="11">
        <f t="shared" si="38"/>
        <v>-571611120.314282</v>
      </c>
    </row>
    <row r="208" spans="1:26">
      <c r="A208" t="s">
        <v>481</v>
      </c>
      <c r="B208" t="s">
        <v>482</v>
      </c>
      <c r="C208">
        <v>1719962381.17</v>
      </c>
      <c r="D208">
        <v>2676354019.13</v>
      </c>
      <c r="E208">
        <v>45.19</v>
      </c>
      <c r="F208">
        <v>44.9892</v>
      </c>
      <c r="G208">
        <v>-0.200800000000001</v>
      </c>
      <c r="H208">
        <v>0.62</v>
      </c>
      <c r="I208">
        <v>0</v>
      </c>
      <c r="J208">
        <v>-0.62</v>
      </c>
      <c r="K208">
        <v>1.49</v>
      </c>
      <c r="L208">
        <v>3.8773</v>
      </c>
      <c r="M208">
        <v>2.3873</v>
      </c>
      <c r="N208">
        <v>47.3</v>
      </c>
      <c r="O208">
        <v>48.8665</v>
      </c>
      <c r="P208">
        <v>1.56650000000001</v>
      </c>
      <c r="R208" s="9">
        <f t="shared" si="30"/>
        <v>777251000.050723</v>
      </c>
      <c r="S208">
        <f t="shared" si="31"/>
        <v>1204070262.37443</v>
      </c>
      <c r="T208">
        <f t="shared" si="36"/>
        <v>-426819262.323711</v>
      </c>
      <c r="U208">
        <f t="shared" si="32"/>
        <v>10663766.763254</v>
      </c>
      <c r="V208">
        <f t="shared" si="33"/>
        <v>0</v>
      </c>
      <c r="W208">
        <f t="shared" si="37"/>
        <v>10663766.763254</v>
      </c>
      <c r="X208">
        <f t="shared" si="34"/>
        <v>25627439.479433</v>
      </c>
      <c r="Y208">
        <f t="shared" si="35"/>
        <v>103770274.383727</v>
      </c>
      <c r="Z208" s="11">
        <f t="shared" si="38"/>
        <v>-78142834.9042945</v>
      </c>
    </row>
    <row r="209" spans="1:26">
      <c r="A209" t="s">
        <v>1475</v>
      </c>
      <c r="B209" t="s">
        <v>1476</v>
      </c>
      <c r="C209">
        <v>1915421663.52</v>
      </c>
      <c r="D209">
        <v>2378628209.6</v>
      </c>
      <c r="E209">
        <v>56.83</v>
      </c>
      <c r="F209">
        <v>51.8043</v>
      </c>
      <c r="G209">
        <v>-5.0257</v>
      </c>
      <c r="H209">
        <v>1.95</v>
      </c>
      <c r="I209">
        <v>0</v>
      </c>
      <c r="J209">
        <v>-1.95</v>
      </c>
      <c r="K209">
        <v>2.69</v>
      </c>
      <c r="L209">
        <v>5.646</v>
      </c>
      <c r="M209">
        <v>2.956</v>
      </c>
      <c r="N209">
        <v>61.47</v>
      </c>
      <c r="O209">
        <v>57.4504</v>
      </c>
      <c r="P209">
        <v>-4.0196</v>
      </c>
      <c r="R209" s="9">
        <f t="shared" si="30"/>
        <v>1088534131.37842</v>
      </c>
      <c r="S209">
        <f t="shared" si="31"/>
        <v>1232231693.58581</v>
      </c>
      <c r="T209">
        <f t="shared" si="36"/>
        <v>-143697562.207397</v>
      </c>
      <c r="U209">
        <f t="shared" si="32"/>
        <v>37350722.43864</v>
      </c>
      <c r="V209">
        <f t="shared" si="33"/>
        <v>0</v>
      </c>
      <c r="W209">
        <f t="shared" si="37"/>
        <v>37350722.43864</v>
      </c>
      <c r="X209">
        <f t="shared" si="34"/>
        <v>51524842.748688</v>
      </c>
      <c r="Y209">
        <f t="shared" si="35"/>
        <v>134297348.714016</v>
      </c>
      <c r="Z209" s="11">
        <f t="shared" si="38"/>
        <v>-82772505.965328</v>
      </c>
    </row>
    <row r="210" spans="1:26">
      <c r="A210" t="s">
        <v>1447</v>
      </c>
      <c r="B210" t="s">
        <v>1448</v>
      </c>
      <c r="C210">
        <v>1716434104</v>
      </c>
      <c r="D210">
        <v>2158606824</v>
      </c>
      <c r="E210">
        <v>0</v>
      </c>
      <c r="F210">
        <v>0</v>
      </c>
      <c r="G210">
        <v>0</v>
      </c>
      <c r="H210">
        <v>4.73</v>
      </c>
      <c r="I210">
        <v>1.9765</v>
      </c>
      <c r="J210">
        <v>-2.7535</v>
      </c>
      <c r="K210">
        <v>23.59</v>
      </c>
      <c r="L210">
        <v>23.8311</v>
      </c>
      <c r="M210">
        <v>0.241099999999999</v>
      </c>
      <c r="N210">
        <v>28.32</v>
      </c>
      <c r="O210">
        <v>25.8076</v>
      </c>
      <c r="P210">
        <v>-2.5124</v>
      </c>
      <c r="R210" s="9">
        <f t="shared" si="30"/>
        <v>0</v>
      </c>
      <c r="S210">
        <f t="shared" si="31"/>
        <v>0</v>
      </c>
      <c r="T210">
        <f t="shared" si="36"/>
        <v>0</v>
      </c>
      <c r="U210">
        <f t="shared" si="32"/>
        <v>81187333.1192</v>
      </c>
      <c r="V210">
        <f t="shared" si="33"/>
        <v>42664863.87636</v>
      </c>
      <c r="W210">
        <f t="shared" si="37"/>
        <v>38522469.24284</v>
      </c>
      <c r="X210">
        <f t="shared" si="34"/>
        <v>404906805.1336</v>
      </c>
      <c r="Y210">
        <f t="shared" si="35"/>
        <v>514419750.834264</v>
      </c>
      <c r="Z210" s="11">
        <f t="shared" si="38"/>
        <v>-109512945.700664</v>
      </c>
    </row>
    <row r="211" spans="1:26">
      <c r="A211" t="s">
        <v>1053</v>
      </c>
      <c r="B211" t="s">
        <v>1054</v>
      </c>
      <c r="C211">
        <v>2096220000</v>
      </c>
      <c r="D211">
        <v>2859360000</v>
      </c>
      <c r="E211">
        <v>1.03</v>
      </c>
      <c r="F211">
        <v>1.1887</v>
      </c>
      <c r="G211">
        <v>0.1587</v>
      </c>
      <c r="H211">
        <v>3.97</v>
      </c>
      <c r="I211">
        <v>6.3601</v>
      </c>
      <c r="J211">
        <v>2.3901</v>
      </c>
      <c r="K211">
        <v>67.94</v>
      </c>
      <c r="L211">
        <v>24.8231</v>
      </c>
      <c r="M211">
        <v>-43.1169</v>
      </c>
      <c r="N211">
        <v>72.94</v>
      </c>
      <c r="O211">
        <v>32.3718</v>
      </c>
      <c r="P211">
        <v>-40.5682</v>
      </c>
      <c r="R211" s="9">
        <f t="shared" si="30"/>
        <v>21591066</v>
      </c>
      <c r="S211">
        <f t="shared" si="31"/>
        <v>33989212.32</v>
      </c>
      <c r="T211">
        <f t="shared" si="36"/>
        <v>-12398146.32</v>
      </c>
      <c r="U211">
        <f t="shared" si="32"/>
        <v>83219934</v>
      </c>
      <c r="V211">
        <f t="shared" si="33"/>
        <v>181858155.36</v>
      </c>
      <c r="W211">
        <f t="shared" si="37"/>
        <v>-98638221.36</v>
      </c>
      <c r="X211">
        <f t="shared" si="34"/>
        <v>1424171868</v>
      </c>
      <c r="Y211">
        <f t="shared" si="35"/>
        <v>709781792.16</v>
      </c>
      <c r="Z211" s="11">
        <f t="shared" si="38"/>
        <v>714390075.84</v>
      </c>
    </row>
    <row r="212" spans="1:26">
      <c r="A212" t="s">
        <v>1217</v>
      </c>
      <c r="B212" t="s">
        <v>1218</v>
      </c>
      <c r="C212">
        <v>1457400000</v>
      </c>
      <c r="D212">
        <v>2317000000</v>
      </c>
      <c r="E212">
        <v>29.99</v>
      </c>
      <c r="F212">
        <v>29.99</v>
      </c>
      <c r="G212">
        <v>0</v>
      </c>
      <c r="H212">
        <v>0</v>
      </c>
      <c r="I212">
        <v>1.5617</v>
      </c>
      <c r="J212">
        <v>1.5617</v>
      </c>
      <c r="K212">
        <v>37.94</v>
      </c>
      <c r="L212">
        <v>33.7355</v>
      </c>
      <c r="M212">
        <v>-4.2045</v>
      </c>
      <c r="N212">
        <v>67.93</v>
      </c>
      <c r="O212">
        <v>65.2871</v>
      </c>
      <c r="P212">
        <v>-2.64290000000001</v>
      </c>
      <c r="R212" s="9">
        <f t="shared" si="30"/>
        <v>437074260</v>
      </c>
      <c r="S212">
        <f t="shared" si="31"/>
        <v>694868300</v>
      </c>
      <c r="T212">
        <f t="shared" si="36"/>
        <v>-257794040</v>
      </c>
      <c r="U212">
        <f t="shared" si="32"/>
        <v>0</v>
      </c>
      <c r="V212">
        <f t="shared" si="33"/>
        <v>36184589</v>
      </c>
      <c r="W212">
        <f t="shared" si="37"/>
        <v>-36184589</v>
      </c>
      <c r="X212">
        <f t="shared" si="34"/>
        <v>552937560</v>
      </c>
      <c r="Y212">
        <f t="shared" si="35"/>
        <v>781651535</v>
      </c>
      <c r="Z212" s="11">
        <f t="shared" si="38"/>
        <v>-228713975</v>
      </c>
    </row>
    <row r="213" spans="1:26">
      <c r="A213" t="s">
        <v>271</v>
      </c>
      <c r="B213" t="s">
        <v>272</v>
      </c>
      <c r="C213">
        <v>1750320000</v>
      </c>
      <c r="D213">
        <v>2941695231.2</v>
      </c>
      <c r="E213">
        <v>0</v>
      </c>
      <c r="F213">
        <v>0</v>
      </c>
      <c r="G213">
        <v>0</v>
      </c>
      <c r="H213">
        <v>0</v>
      </c>
      <c r="I213">
        <v>8.0195</v>
      </c>
      <c r="J213">
        <v>8.0195</v>
      </c>
      <c r="K213">
        <v>58.58</v>
      </c>
      <c r="L213">
        <v>31.124</v>
      </c>
      <c r="M213">
        <v>-27.456</v>
      </c>
      <c r="N213">
        <v>58.58</v>
      </c>
      <c r="O213">
        <v>39.1436</v>
      </c>
      <c r="P213">
        <v>-19.4364</v>
      </c>
      <c r="R213" s="9">
        <f t="shared" si="30"/>
        <v>0</v>
      </c>
      <c r="S213">
        <f t="shared" si="31"/>
        <v>0</v>
      </c>
      <c r="T213">
        <f t="shared" si="36"/>
        <v>0</v>
      </c>
      <c r="U213">
        <f t="shared" si="32"/>
        <v>0</v>
      </c>
      <c r="V213">
        <f t="shared" si="33"/>
        <v>235909249.066084</v>
      </c>
      <c r="W213">
        <f t="shared" si="37"/>
        <v>-235909249.066084</v>
      </c>
      <c r="X213">
        <f t="shared" si="34"/>
        <v>1025337456</v>
      </c>
      <c r="Y213">
        <f t="shared" si="35"/>
        <v>915573223.758688</v>
      </c>
      <c r="Z213" s="11">
        <f t="shared" si="38"/>
        <v>109764232.241312</v>
      </c>
    </row>
    <row r="214" spans="1:26">
      <c r="A214" t="s">
        <v>1813</v>
      </c>
      <c r="B214" t="s">
        <v>1814</v>
      </c>
      <c r="C214">
        <v>1889499840</v>
      </c>
      <c r="D214">
        <v>2650060000</v>
      </c>
      <c r="E214">
        <v>26.55</v>
      </c>
      <c r="F214">
        <v>27.8647</v>
      </c>
      <c r="G214">
        <v>1.3147</v>
      </c>
      <c r="H214">
        <v>1</v>
      </c>
      <c r="I214">
        <v>0.5753</v>
      </c>
      <c r="J214">
        <v>-0.4247</v>
      </c>
      <c r="K214">
        <v>5.65</v>
      </c>
      <c r="L214">
        <v>6.0408</v>
      </c>
      <c r="M214">
        <v>0.3908</v>
      </c>
      <c r="N214">
        <v>33.2</v>
      </c>
      <c r="O214">
        <v>34.4809</v>
      </c>
      <c r="P214">
        <v>1.2809</v>
      </c>
      <c r="R214" s="9">
        <f t="shared" si="30"/>
        <v>501662207.52</v>
      </c>
      <c r="S214">
        <f t="shared" si="31"/>
        <v>738431268.82</v>
      </c>
      <c r="T214">
        <f t="shared" si="36"/>
        <v>-236769061.3</v>
      </c>
      <c r="U214">
        <f t="shared" si="32"/>
        <v>18894998.4</v>
      </c>
      <c r="V214">
        <f t="shared" si="33"/>
        <v>15245795.18</v>
      </c>
      <c r="W214">
        <f t="shared" si="37"/>
        <v>3649203.22</v>
      </c>
      <c r="X214">
        <f t="shared" si="34"/>
        <v>106756740.96</v>
      </c>
      <c r="Y214">
        <f t="shared" si="35"/>
        <v>160084824.48</v>
      </c>
      <c r="Z214" s="11">
        <f t="shared" si="38"/>
        <v>-53328083.52</v>
      </c>
    </row>
    <row r="215" spans="1:26">
      <c r="A215" t="s">
        <v>1953</v>
      </c>
      <c r="B215" t="s">
        <v>1954</v>
      </c>
      <c r="C215">
        <v>1190273725.76</v>
      </c>
      <c r="D215">
        <v>2186781961.28</v>
      </c>
      <c r="E215">
        <v>44.45</v>
      </c>
      <c r="F215">
        <v>42.7709</v>
      </c>
      <c r="G215">
        <v>-1.6791</v>
      </c>
      <c r="H215">
        <v>0</v>
      </c>
      <c r="I215">
        <v>0.4479</v>
      </c>
      <c r="J215">
        <v>0.4479</v>
      </c>
      <c r="K215">
        <v>7.16</v>
      </c>
      <c r="L215">
        <v>3.5497</v>
      </c>
      <c r="M215">
        <v>-3.6103</v>
      </c>
      <c r="N215">
        <v>51.61</v>
      </c>
      <c r="O215">
        <v>46.7685</v>
      </c>
      <c r="P215">
        <v>-4.8415</v>
      </c>
      <c r="R215" s="9">
        <f t="shared" si="30"/>
        <v>529076671.10032</v>
      </c>
      <c r="S215">
        <f t="shared" si="31"/>
        <v>935306325.877108</v>
      </c>
      <c r="T215">
        <f t="shared" si="36"/>
        <v>-406229654.776787</v>
      </c>
      <c r="U215">
        <f t="shared" si="32"/>
        <v>0</v>
      </c>
      <c r="V215">
        <f t="shared" si="33"/>
        <v>9794596.40457312</v>
      </c>
      <c r="W215">
        <f t="shared" si="37"/>
        <v>-9794596.40457312</v>
      </c>
      <c r="X215">
        <f t="shared" si="34"/>
        <v>85223598.764416</v>
      </c>
      <c r="Y215">
        <f t="shared" si="35"/>
        <v>77624199.2795562</v>
      </c>
      <c r="Z215" s="11">
        <f t="shared" si="38"/>
        <v>7599399.48485982</v>
      </c>
    </row>
    <row r="216" spans="1:26">
      <c r="A216" t="s">
        <v>731</v>
      </c>
      <c r="B216" t="s">
        <v>732</v>
      </c>
      <c r="C216">
        <v>1080885607.23</v>
      </c>
      <c r="D216">
        <v>2581158882.12</v>
      </c>
      <c r="E216">
        <v>0</v>
      </c>
      <c r="F216">
        <v>0</v>
      </c>
      <c r="G216">
        <v>0</v>
      </c>
      <c r="H216">
        <v>0</v>
      </c>
      <c r="I216">
        <v>1.9743</v>
      </c>
      <c r="J216">
        <v>1.9743</v>
      </c>
      <c r="K216">
        <v>50.8359</v>
      </c>
      <c r="L216">
        <v>33.7459</v>
      </c>
      <c r="M216">
        <v>-17.09</v>
      </c>
      <c r="N216">
        <v>50.8359</v>
      </c>
      <c r="O216">
        <v>35.7203</v>
      </c>
      <c r="P216">
        <v>-15.1156</v>
      </c>
      <c r="R216" s="9">
        <f t="shared" si="30"/>
        <v>0</v>
      </c>
      <c r="S216">
        <f t="shared" si="31"/>
        <v>0</v>
      </c>
      <c r="T216">
        <f t="shared" si="36"/>
        <v>0</v>
      </c>
      <c r="U216">
        <f t="shared" si="32"/>
        <v>0</v>
      </c>
      <c r="V216">
        <f t="shared" si="33"/>
        <v>50959819.8096952</v>
      </c>
      <c r="W216">
        <f t="shared" si="37"/>
        <v>-50959819.8096952</v>
      </c>
      <c r="X216">
        <f t="shared" si="34"/>
        <v>549477926.405836</v>
      </c>
      <c r="Y216">
        <f t="shared" si="35"/>
        <v>871035295.201333</v>
      </c>
      <c r="Z216" s="11">
        <f t="shared" si="38"/>
        <v>-321557368.795497</v>
      </c>
    </row>
    <row r="217" spans="1:26">
      <c r="A217" t="s">
        <v>789</v>
      </c>
      <c r="B217" t="s">
        <v>790</v>
      </c>
      <c r="C217">
        <v>2096737822.66</v>
      </c>
      <c r="D217">
        <v>1779599431.16</v>
      </c>
      <c r="E217">
        <v>1.35</v>
      </c>
      <c r="F217">
        <v>0.8945</v>
      </c>
      <c r="G217">
        <v>-0.4555</v>
      </c>
      <c r="H217">
        <v>0</v>
      </c>
      <c r="I217">
        <v>0</v>
      </c>
      <c r="J217">
        <v>0</v>
      </c>
      <c r="K217">
        <v>38.56</v>
      </c>
      <c r="L217">
        <v>23.7603</v>
      </c>
      <c r="M217">
        <v>-14.7997</v>
      </c>
      <c r="N217">
        <v>39.91</v>
      </c>
      <c r="O217">
        <v>24.6548</v>
      </c>
      <c r="P217">
        <v>-15.2552</v>
      </c>
      <c r="R217" s="9">
        <f t="shared" si="30"/>
        <v>28305960.60591</v>
      </c>
      <c r="S217">
        <f t="shared" si="31"/>
        <v>15918516.9117262</v>
      </c>
      <c r="T217">
        <f t="shared" si="36"/>
        <v>12387443.6941838</v>
      </c>
      <c r="U217">
        <f t="shared" si="32"/>
        <v>0</v>
      </c>
      <c r="V217">
        <f t="shared" si="33"/>
        <v>0</v>
      </c>
      <c r="W217">
        <f t="shared" si="37"/>
        <v>0</v>
      </c>
      <c r="X217">
        <f t="shared" si="34"/>
        <v>808502104.417696</v>
      </c>
      <c r="Y217">
        <f t="shared" si="35"/>
        <v>422838163.641909</v>
      </c>
      <c r="Z217" s="11">
        <f t="shared" si="38"/>
        <v>385663940.775787</v>
      </c>
    </row>
    <row r="218" spans="1:26">
      <c r="A218" t="s">
        <v>275</v>
      </c>
      <c r="B218" t="s">
        <v>276</v>
      </c>
      <c r="C218">
        <v>1404264523.1</v>
      </c>
      <c r="D218">
        <v>2256140631.9</v>
      </c>
      <c r="E218">
        <v>2.24</v>
      </c>
      <c r="F218">
        <v>3.3072</v>
      </c>
      <c r="G218">
        <v>1.0672</v>
      </c>
      <c r="H218">
        <v>1.58</v>
      </c>
      <c r="I218">
        <v>3.2205</v>
      </c>
      <c r="J218">
        <v>1.6405</v>
      </c>
      <c r="K218">
        <v>53.75</v>
      </c>
      <c r="L218">
        <v>30.1634</v>
      </c>
      <c r="M218">
        <v>-23.5866</v>
      </c>
      <c r="N218">
        <v>57.57</v>
      </c>
      <c r="O218">
        <v>36.691</v>
      </c>
      <c r="P218">
        <v>-20.879</v>
      </c>
      <c r="R218" s="9">
        <f t="shared" si="30"/>
        <v>31455525.31744</v>
      </c>
      <c r="S218">
        <f t="shared" si="31"/>
        <v>74615082.9781968</v>
      </c>
      <c r="T218">
        <f t="shared" si="36"/>
        <v>-43159557.6607568</v>
      </c>
      <c r="U218">
        <f t="shared" si="32"/>
        <v>22187379.46498</v>
      </c>
      <c r="V218">
        <f t="shared" si="33"/>
        <v>72659009.0503395</v>
      </c>
      <c r="W218">
        <f t="shared" si="37"/>
        <v>-50471629.5853595</v>
      </c>
      <c r="X218">
        <f t="shared" si="34"/>
        <v>754792181.16625</v>
      </c>
      <c r="Y218">
        <f t="shared" si="35"/>
        <v>680528723.362525</v>
      </c>
      <c r="Z218" s="11">
        <f t="shared" si="38"/>
        <v>74263457.8037254</v>
      </c>
    </row>
    <row r="219" spans="1:26">
      <c r="A219" t="s">
        <v>947</v>
      </c>
      <c r="B219" t="s">
        <v>948</v>
      </c>
      <c r="C219">
        <v>2436917508.75</v>
      </c>
      <c r="D219">
        <v>2870787695.1</v>
      </c>
      <c r="E219">
        <v>0</v>
      </c>
      <c r="F219">
        <v>3.0549</v>
      </c>
      <c r="G219">
        <v>3.0549</v>
      </c>
      <c r="H219">
        <v>5.78</v>
      </c>
      <c r="I219">
        <v>2.3858</v>
      </c>
      <c r="J219">
        <v>-3.3942</v>
      </c>
      <c r="K219">
        <v>46.83</v>
      </c>
      <c r="L219">
        <v>47.6495</v>
      </c>
      <c r="M219">
        <v>0.819500000000005</v>
      </c>
      <c r="N219">
        <v>52.61</v>
      </c>
      <c r="O219">
        <v>53.0902</v>
      </c>
      <c r="P219">
        <v>0.480200000000004</v>
      </c>
      <c r="R219" s="9">
        <f t="shared" si="30"/>
        <v>0</v>
      </c>
      <c r="S219">
        <f t="shared" si="31"/>
        <v>87699693.2976099</v>
      </c>
      <c r="T219">
        <f t="shared" si="36"/>
        <v>-87699693.2976099</v>
      </c>
      <c r="U219">
        <f t="shared" si="32"/>
        <v>140853832.00575</v>
      </c>
      <c r="V219">
        <f t="shared" si="33"/>
        <v>68491252.8296958</v>
      </c>
      <c r="W219">
        <f t="shared" si="37"/>
        <v>72362579.1760542</v>
      </c>
      <c r="X219">
        <f t="shared" si="34"/>
        <v>1141208469.34763</v>
      </c>
      <c r="Y219">
        <f t="shared" si="35"/>
        <v>1367915982.77667</v>
      </c>
      <c r="Z219" s="11">
        <f t="shared" si="38"/>
        <v>-226707513.429049</v>
      </c>
    </row>
    <row r="220" spans="1:26">
      <c r="A220" t="s">
        <v>225</v>
      </c>
      <c r="B220" t="s">
        <v>226</v>
      </c>
      <c r="C220">
        <v>1344113077.85</v>
      </c>
      <c r="D220">
        <v>2193275169.9</v>
      </c>
      <c r="E220">
        <v>5.39</v>
      </c>
      <c r="F220">
        <v>5.3909</v>
      </c>
      <c r="G220">
        <v>0.000900000000000567</v>
      </c>
      <c r="H220">
        <v>2.81</v>
      </c>
      <c r="I220">
        <v>0.9516</v>
      </c>
      <c r="J220">
        <v>-1.8584</v>
      </c>
      <c r="K220">
        <v>36.16</v>
      </c>
      <c r="L220">
        <v>37.3537</v>
      </c>
      <c r="M220">
        <v>1.19370000000001</v>
      </c>
      <c r="N220">
        <v>44.36</v>
      </c>
      <c r="O220">
        <v>43.6961</v>
      </c>
      <c r="P220">
        <v>-0.663899999999998</v>
      </c>
      <c r="R220" s="9">
        <f t="shared" si="30"/>
        <v>72447694.896115</v>
      </c>
      <c r="S220">
        <f t="shared" si="31"/>
        <v>118237271.134139</v>
      </c>
      <c r="T220">
        <f t="shared" si="36"/>
        <v>-45789576.2380241</v>
      </c>
      <c r="U220">
        <f t="shared" si="32"/>
        <v>37769577.487585</v>
      </c>
      <c r="V220">
        <f t="shared" si="33"/>
        <v>20871206.5167684</v>
      </c>
      <c r="W220">
        <f t="shared" si="37"/>
        <v>16898370.9708166</v>
      </c>
      <c r="X220">
        <f t="shared" si="34"/>
        <v>486031288.95056</v>
      </c>
      <c r="Y220">
        <f t="shared" si="35"/>
        <v>819269427.138937</v>
      </c>
      <c r="Z220" s="11">
        <f t="shared" si="38"/>
        <v>-333238138.188377</v>
      </c>
    </row>
    <row r="221" spans="1:26">
      <c r="A221" t="s">
        <v>407</v>
      </c>
      <c r="B221" t="s">
        <v>408</v>
      </c>
      <c r="C221">
        <v>2843200000</v>
      </c>
      <c r="D221">
        <v>2745600000</v>
      </c>
      <c r="E221">
        <v>0</v>
      </c>
      <c r="F221">
        <v>2.7779</v>
      </c>
      <c r="G221">
        <v>2.7779</v>
      </c>
      <c r="H221">
        <v>4</v>
      </c>
      <c r="I221">
        <v>0.9432</v>
      </c>
      <c r="J221">
        <v>-3.0568</v>
      </c>
      <c r="K221">
        <v>49.25</v>
      </c>
      <c r="L221">
        <v>25.5205</v>
      </c>
      <c r="M221">
        <v>-23.7295</v>
      </c>
      <c r="N221">
        <v>53.25</v>
      </c>
      <c r="O221">
        <v>29.2416</v>
      </c>
      <c r="P221">
        <v>-24.0084</v>
      </c>
      <c r="R221" s="9">
        <f t="shared" si="30"/>
        <v>0</v>
      </c>
      <c r="S221">
        <f t="shared" si="31"/>
        <v>76270022.4</v>
      </c>
      <c r="T221">
        <f t="shared" si="36"/>
        <v>-76270022.4</v>
      </c>
      <c r="U221">
        <f t="shared" si="32"/>
        <v>113728000</v>
      </c>
      <c r="V221">
        <f t="shared" si="33"/>
        <v>25896499.2</v>
      </c>
      <c r="W221">
        <f t="shared" si="37"/>
        <v>87831500.8</v>
      </c>
      <c r="X221">
        <f t="shared" si="34"/>
        <v>1400276000</v>
      </c>
      <c r="Y221">
        <f t="shared" si="35"/>
        <v>700690848</v>
      </c>
      <c r="Z221" s="11">
        <f t="shared" si="38"/>
        <v>699585152</v>
      </c>
    </row>
    <row r="222" spans="1:26">
      <c r="A222" t="s">
        <v>1387</v>
      </c>
      <c r="B222" t="s">
        <v>1388</v>
      </c>
      <c r="C222">
        <v>1179992089.41</v>
      </c>
      <c r="D222">
        <v>2530231793.71</v>
      </c>
      <c r="E222">
        <v>33.38</v>
      </c>
      <c r="F222">
        <v>34.6334</v>
      </c>
      <c r="G222">
        <v>1.2534</v>
      </c>
      <c r="H222">
        <v>0</v>
      </c>
      <c r="I222">
        <v>0</v>
      </c>
      <c r="J222">
        <v>0</v>
      </c>
      <c r="K222">
        <v>12.18</v>
      </c>
      <c r="L222">
        <v>15.241</v>
      </c>
      <c r="M222">
        <v>3.061</v>
      </c>
      <c r="N222">
        <v>45.56</v>
      </c>
      <c r="O222">
        <v>49.8744</v>
      </c>
      <c r="P222">
        <v>4.3144</v>
      </c>
      <c r="R222" s="9">
        <f t="shared" si="30"/>
        <v>393881359.445058</v>
      </c>
      <c r="S222">
        <f t="shared" si="31"/>
        <v>876305298.042759</v>
      </c>
      <c r="T222">
        <f t="shared" si="36"/>
        <v>-482423938.597701</v>
      </c>
      <c r="U222">
        <f t="shared" si="32"/>
        <v>0</v>
      </c>
      <c r="V222">
        <f t="shared" si="33"/>
        <v>0</v>
      </c>
      <c r="W222">
        <f t="shared" si="37"/>
        <v>0</v>
      </c>
      <c r="X222">
        <f t="shared" si="34"/>
        <v>143723036.490138</v>
      </c>
      <c r="Y222">
        <f t="shared" si="35"/>
        <v>385632627.679341</v>
      </c>
      <c r="Z222" s="11">
        <f t="shared" si="38"/>
        <v>-241909591.189203</v>
      </c>
    </row>
    <row r="223" spans="1:26">
      <c r="A223" t="s">
        <v>1525</v>
      </c>
      <c r="B223" t="s">
        <v>1526</v>
      </c>
      <c r="C223">
        <v>1615980000</v>
      </c>
      <c r="D223">
        <v>2272911000</v>
      </c>
      <c r="E223">
        <v>35.35</v>
      </c>
      <c r="F223">
        <v>36.2938</v>
      </c>
      <c r="G223">
        <v>0.943799999999996</v>
      </c>
      <c r="H223">
        <v>0.9</v>
      </c>
      <c r="I223">
        <v>0</v>
      </c>
      <c r="J223">
        <v>-0.9</v>
      </c>
      <c r="K223">
        <v>5.03</v>
      </c>
      <c r="L223">
        <v>7.2331</v>
      </c>
      <c r="M223">
        <v>2.2031</v>
      </c>
      <c r="N223">
        <v>41.28</v>
      </c>
      <c r="O223">
        <v>43.5269</v>
      </c>
      <c r="P223">
        <v>2.2469</v>
      </c>
      <c r="R223" s="9">
        <f t="shared" si="30"/>
        <v>571248930</v>
      </c>
      <c r="S223">
        <f t="shared" si="31"/>
        <v>824925772.518</v>
      </c>
      <c r="T223">
        <f t="shared" si="36"/>
        <v>-253676842.518</v>
      </c>
      <c r="U223">
        <f t="shared" si="32"/>
        <v>14543820</v>
      </c>
      <c r="V223">
        <f t="shared" si="33"/>
        <v>0</v>
      </c>
      <c r="W223">
        <f t="shared" si="37"/>
        <v>14543820</v>
      </c>
      <c r="X223">
        <f t="shared" si="34"/>
        <v>81283794</v>
      </c>
      <c r="Y223">
        <f t="shared" si="35"/>
        <v>164401925.541</v>
      </c>
      <c r="Z223" s="11">
        <f t="shared" si="38"/>
        <v>-83118131.541</v>
      </c>
    </row>
    <row r="224" spans="1:26">
      <c r="A224" t="s">
        <v>1859</v>
      </c>
      <c r="B224" t="s">
        <v>1860</v>
      </c>
      <c r="C224">
        <v>2469881938.56</v>
      </c>
      <c r="D224">
        <v>905947508.96</v>
      </c>
      <c r="E224">
        <v>24.41</v>
      </c>
      <c r="F224">
        <v>22.5914</v>
      </c>
      <c r="G224">
        <v>-1.8186</v>
      </c>
      <c r="H224">
        <v>0.35</v>
      </c>
      <c r="I224">
        <v>0</v>
      </c>
      <c r="J224">
        <v>-0.35</v>
      </c>
      <c r="K224">
        <v>1.03</v>
      </c>
      <c r="L224">
        <v>3.2707</v>
      </c>
      <c r="M224">
        <v>2.2407</v>
      </c>
      <c r="N224">
        <v>25.79</v>
      </c>
      <c r="O224">
        <v>25.8622</v>
      </c>
      <c r="P224">
        <v>0.0722000000000023</v>
      </c>
      <c r="R224" s="9">
        <f t="shared" si="30"/>
        <v>602898181.202496</v>
      </c>
      <c r="S224">
        <f t="shared" si="31"/>
        <v>204666225.539189</v>
      </c>
      <c r="T224">
        <f t="shared" si="36"/>
        <v>398231955.663306</v>
      </c>
      <c r="U224">
        <f t="shared" si="32"/>
        <v>8644586.78496</v>
      </c>
      <c r="V224">
        <f t="shared" si="33"/>
        <v>0</v>
      </c>
      <c r="W224">
        <f t="shared" si="37"/>
        <v>8644586.78496</v>
      </c>
      <c r="X224">
        <f t="shared" si="34"/>
        <v>25439783.967168</v>
      </c>
      <c r="Y224">
        <f t="shared" si="35"/>
        <v>29630825.1755547</v>
      </c>
      <c r="Z224" s="11">
        <f t="shared" si="38"/>
        <v>-4191041.20838672</v>
      </c>
    </row>
    <row r="225" spans="1:26">
      <c r="A225" t="s">
        <v>1851</v>
      </c>
      <c r="B225" t="s">
        <v>1852</v>
      </c>
      <c r="C225">
        <v>1881835200</v>
      </c>
      <c r="D225">
        <v>2761945200</v>
      </c>
      <c r="E225">
        <v>49.39</v>
      </c>
      <c r="F225">
        <v>49.3838</v>
      </c>
      <c r="G225">
        <v>-0.00619999999999976</v>
      </c>
      <c r="H225">
        <v>0</v>
      </c>
      <c r="I225">
        <v>0.3843</v>
      </c>
      <c r="J225">
        <v>0.3843</v>
      </c>
      <c r="K225">
        <v>3.98</v>
      </c>
      <c r="L225">
        <v>4.0725</v>
      </c>
      <c r="M225">
        <v>0.0924999999999998</v>
      </c>
      <c r="N225">
        <v>53.37</v>
      </c>
      <c r="O225">
        <v>53.8407</v>
      </c>
      <c r="P225">
        <v>0.470700000000001</v>
      </c>
      <c r="R225" s="9">
        <f t="shared" si="30"/>
        <v>929438405.28</v>
      </c>
      <c r="S225">
        <f t="shared" si="31"/>
        <v>1363953493.6776</v>
      </c>
      <c r="T225">
        <f t="shared" si="36"/>
        <v>-434515088.3976</v>
      </c>
      <c r="U225">
        <f t="shared" si="32"/>
        <v>0</v>
      </c>
      <c r="V225">
        <f t="shared" si="33"/>
        <v>10614155.4036</v>
      </c>
      <c r="W225">
        <f t="shared" si="37"/>
        <v>-10614155.4036</v>
      </c>
      <c r="X225">
        <f t="shared" si="34"/>
        <v>74897040.96</v>
      </c>
      <c r="Y225">
        <f t="shared" si="35"/>
        <v>112480218.27</v>
      </c>
      <c r="Z225" s="11">
        <f t="shared" si="38"/>
        <v>-37583177.31</v>
      </c>
    </row>
    <row r="226" spans="1:26">
      <c r="A226" t="s">
        <v>1515</v>
      </c>
      <c r="B226" t="s">
        <v>1516</v>
      </c>
      <c r="C226">
        <v>834312600</v>
      </c>
      <c r="D226">
        <v>1791025920</v>
      </c>
      <c r="E226">
        <v>70.029</v>
      </c>
      <c r="F226">
        <v>54.3953</v>
      </c>
      <c r="G226">
        <v>-15.6337</v>
      </c>
      <c r="H226">
        <v>4.6289</v>
      </c>
      <c r="I226">
        <v>3.4065</v>
      </c>
      <c r="J226">
        <v>-1.2224</v>
      </c>
      <c r="K226">
        <v>7.168</v>
      </c>
      <c r="L226">
        <v>10.8827</v>
      </c>
      <c r="M226">
        <v>3.7147</v>
      </c>
      <c r="N226">
        <v>81.8259</v>
      </c>
      <c r="O226">
        <v>68.6846</v>
      </c>
      <c r="P226">
        <v>-13.1413</v>
      </c>
      <c r="R226" s="9">
        <f t="shared" si="30"/>
        <v>584260770.654</v>
      </c>
      <c r="S226">
        <f t="shared" si="31"/>
        <v>974233922.26176</v>
      </c>
      <c r="T226">
        <f t="shared" si="36"/>
        <v>-389973151.60776</v>
      </c>
      <c r="U226">
        <f t="shared" si="32"/>
        <v>38619495.9414</v>
      </c>
      <c r="V226">
        <f t="shared" si="33"/>
        <v>61011297.9648</v>
      </c>
      <c r="W226">
        <f t="shared" si="37"/>
        <v>-22391802.0234</v>
      </c>
      <c r="X226">
        <f t="shared" si="34"/>
        <v>59803527.168</v>
      </c>
      <c r="Y226">
        <f t="shared" si="35"/>
        <v>194911977.79584</v>
      </c>
      <c r="Z226" s="11">
        <f t="shared" si="38"/>
        <v>-135108450.62784</v>
      </c>
    </row>
    <row r="227" spans="1:26">
      <c r="A227" t="s">
        <v>1107</v>
      </c>
      <c r="B227" t="s">
        <v>1108</v>
      </c>
      <c r="C227">
        <v>1467793700</v>
      </c>
      <c r="D227">
        <v>1906924500</v>
      </c>
      <c r="E227">
        <v>61.32</v>
      </c>
      <c r="F227">
        <v>64.0305</v>
      </c>
      <c r="G227">
        <v>2.7105</v>
      </c>
      <c r="H227">
        <v>2.89</v>
      </c>
      <c r="I227">
        <v>0.7003</v>
      </c>
      <c r="J227">
        <v>-2.1897</v>
      </c>
      <c r="K227">
        <v>2.46</v>
      </c>
      <c r="L227">
        <v>1.82</v>
      </c>
      <c r="M227">
        <v>-0.64</v>
      </c>
      <c r="N227">
        <v>66.67</v>
      </c>
      <c r="O227">
        <v>66.5508</v>
      </c>
      <c r="P227">
        <v>-0.119200000000006</v>
      </c>
      <c r="R227" s="9">
        <f t="shared" si="30"/>
        <v>900051096.84</v>
      </c>
      <c r="S227">
        <f t="shared" si="31"/>
        <v>1221013291.9725</v>
      </c>
      <c r="T227">
        <f t="shared" si="36"/>
        <v>-320962195.1325</v>
      </c>
      <c r="U227">
        <f t="shared" si="32"/>
        <v>42419237.93</v>
      </c>
      <c r="V227">
        <f t="shared" si="33"/>
        <v>13354192.2735</v>
      </c>
      <c r="W227">
        <f t="shared" si="37"/>
        <v>29065045.6565</v>
      </c>
      <c r="X227">
        <f t="shared" si="34"/>
        <v>36107725.02</v>
      </c>
      <c r="Y227">
        <f t="shared" si="35"/>
        <v>34706025.9</v>
      </c>
      <c r="Z227" s="11">
        <f t="shared" si="38"/>
        <v>1401699.12</v>
      </c>
    </row>
    <row r="228" spans="1:26">
      <c r="A228" t="s">
        <v>917</v>
      </c>
      <c r="B228" t="s">
        <v>918</v>
      </c>
      <c r="C228">
        <v>1007321703.96</v>
      </c>
      <c r="D228">
        <v>2038638623.76</v>
      </c>
      <c r="E228">
        <v>37.12</v>
      </c>
      <c r="F228">
        <v>33.2167</v>
      </c>
      <c r="G228">
        <v>-3.90329999999999</v>
      </c>
      <c r="H228">
        <v>0</v>
      </c>
      <c r="I228">
        <v>0</v>
      </c>
      <c r="J228">
        <v>0</v>
      </c>
      <c r="K228">
        <v>12.62</v>
      </c>
      <c r="L228">
        <v>10.1172</v>
      </c>
      <c r="M228">
        <v>-2.5028</v>
      </c>
      <c r="N228">
        <v>49.74</v>
      </c>
      <c r="O228">
        <v>43.3339</v>
      </c>
      <c r="P228">
        <v>-6.4061</v>
      </c>
      <c r="R228" s="9">
        <f t="shared" si="30"/>
        <v>373917816.509952</v>
      </c>
      <c r="S228">
        <f t="shared" si="31"/>
        <v>677168475.738488</v>
      </c>
      <c r="T228">
        <f t="shared" si="36"/>
        <v>-303250659.228536</v>
      </c>
      <c r="U228">
        <f t="shared" si="32"/>
        <v>0</v>
      </c>
      <c r="V228">
        <f t="shared" si="33"/>
        <v>0</v>
      </c>
      <c r="W228">
        <f t="shared" si="37"/>
        <v>0</v>
      </c>
      <c r="X228">
        <f t="shared" si="34"/>
        <v>127123999.039752</v>
      </c>
      <c r="Y228">
        <f t="shared" si="35"/>
        <v>206253146.843047</v>
      </c>
      <c r="Z228" s="11">
        <f t="shared" si="38"/>
        <v>-79129147.8032947</v>
      </c>
    </row>
    <row r="229" spans="1:26">
      <c r="A229" t="s">
        <v>2003</v>
      </c>
      <c r="B229" t="s">
        <v>2004</v>
      </c>
      <c r="C229">
        <v>1823040000</v>
      </c>
      <c r="D229">
        <v>2576640000</v>
      </c>
      <c r="E229">
        <v>64.85</v>
      </c>
      <c r="F229">
        <v>64.1473</v>
      </c>
      <c r="G229">
        <v>-0.702699999999993</v>
      </c>
      <c r="H229">
        <v>0</v>
      </c>
      <c r="I229">
        <v>0</v>
      </c>
      <c r="J229">
        <v>0</v>
      </c>
      <c r="K229">
        <v>5.62</v>
      </c>
      <c r="L229">
        <v>1.5193</v>
      </c>
      <c r="M229">
        <v>-4.1007</v>
      </c>
      <c r="N229">
        <v>70.47</v>
      </c>
      <c r="O229">
        <v>65.6666</v>
      </c>
      <c r="P229">
        <v>-4.8034</v>
      </c>
      <c r="R229" s="9">
        <f t="shared" si="30"/>
        <v>1182241440</v>
      </c>
      <c r="S229">
        <f t="shared" si="31"/>
        <v>1652844990.72</v>
      </c>
      <c r="T229">
        <f t="shared" si="36"/>
        <v>-470603550.72</v>
      </c>
      <c r="U229">
        <f t="shared" si="32"/>
        <v>0</v>
      </c>
      <c r="V229">
        <f t="shared" si="33"/>
        <v>0</v>
      </c>
      <c r="W229">
        <f t="shared" si="37"/>
        <v>0</v>
      </c>
      <c r="X229">
        <f t="shared" si="34"/>
        <v>102454848</v>
      </c>
      <c r="Y229">
        <f t="shared" si="35"/>
        <v>39146891.52</v>
      </c>
      <c r="Z229" s="11">
        <f t="shared" si="38"/>
        <v>63307956.48</v>
      </c>
    </row>
    <row r="230" spans="1:26">
      <c r="A230" t="s">
        <v>1191</v>
      </c>
      <c r="B230" t="s">
        <v>1192</v>
      </c>
      <c r="C230">
        <v>1704766315.2</v>
      </c>
      <c r="D230">
        <v>2153906671.32</v>
      </c>
      <c r="E230">
        <v>12.29</v>
      </c>
      <c r="F230">
        <v>13.0422</v>
      </c>
      <c r="G230">
        <v>0.7522</v>
      </c>
      <c r="H230">
        <v>2.84</v>
      </c>
      <c r="I230">
        <v>2.8662</v>
      </c>
      <c r="J230">
        <v>0.0262000000000002</v>
      </c>
      <c r="K230">
        <v>16.45</v>
      </c>
      <c r="L230">
        <v>5.8371</v>
      </c>
      <c r="M230">
        <v>-10.6129</v>
      </c>
      <c r="N230">
        <v>31.58</v>
      </c>
      <c r="O230">
        <v>21.7455</v>
      </c>
      <c r="P230">
        <v>-9.8345</v>
      </c>
      <c r="R230" s="9">
        <f t="shared" si="30"/>
        <v>209515780.13808</v>
      </c>
      <c r="S230">
        <f t="shared" si="31"/>
        <v>280916815.886897</v>
      </c>
      <c r="T230">
        <f t="shared" si="36"/>
        <v>-71401035.748817</v>
      </c>
      <c r="U230">
        <f t="shared" si="32"/>
        <v>48415363.35168</v>
      </c>
      <c r="V230">
        <f t="shared" si="33"/>
        <v>61735273.0133738</v>
      </c>
      <c r="W230">
        <f t="shared" si="37"/>
        <v>-13319909.6616938</v>
      </c>
      <c r="X230">
        <f t="shared" si="34"/>
        <v>280434058.8504</v>
      </c>
      <c r="Y230">
        <f t="shared" si="35"/>
        <v>125725686.31162</v>
      </c>
      <c r="Z230" s="11">
        <f t="shared" si="38"/>
        <v>154708372.53878</v>
      </c>
    </row>
    <row r="231" spans="1:26">
      <c r="A231" t="s">
        <v>1139</v>
      </c>
      <c r="B231" t="s">
        <v>1140</v>
      </c>
      <c r="C231">
        <v>1090207323.2</v>
      </c>
      <c r="D231">
        <v>1929380065.4</v>
      </c>
      <c r="E231">
        <v>47.05</v>
      </c>
      <c r="F231">
        <v>46.9576</v>
      </c>
      <c r="G231">
        <v>-0.0923999999999978</v>
      </c>
      <c r="H231">
        <v>0</v>
      </c>
      <c r="I231">
        <v>0</v>
      </c>
      <c r="J231">
        <v>0</v>
      </c>
      <c r="K231">
        <v>8.77</v>
      </c>
      <c r="L231">
        <v>6.841</v>
      </c>
      <c r="M231">
        <v>-1.929</v>
      </c>
      <c r="N231">
        <v>55.82</v>
      </c>
      <c r="O231">
        <v>53.7986</v>
      </c>
      <c r="P231">
        <v>-2.0214</v>
      </c>
      <c r="R231" s="9">
        <f t="shared" si="30"/>
        <v>512942545.5656</v>
      </c>
      <c r="S231">
        <f t="shared" si="31"/>
        <v>905990573.59027</v>
      </c>
      <c r="T231">
        <f t="shared" si="36"/>
        <v>-393048028.02467</v>
      </c>
      <c r="U231">
        <f t="shared" si="32"/>
        <v>0</v>
      </c>
      <c r="V231">
        <f t="shared" si="33"/>
        <v>0</v>
      </c>
      <c r="W231">
        <f t="shared" si="37"/>
        <v>0</v>
      </c>
      <c r="X231">
        <f t="shared" si="34"/>
        <v>95611182.24464</v>
      </c>
      <c r="Y231">
        <f t="shared" si="35"/>
        <v>131988890.274014</v>
      </c>
      <c r="Z231" s="11">
        <f t="shared" si="38"/>
        <v>-36377708.029374</v>
      </c>
    </row>
    <row r="232" spans="1:26">
      <c r="A232" t="s">
        <v>1403</v>
      </c>
      <c r="B232" t="s">
        <v>1404</v>
      </c>
      <c r="C232">
        <v>1153972769.56</v>
      </c>
      <c r="D232">
        <v>1820885423.24</v>
      </c>
      <c r="E232">
        <v>61.34</v>
      </c>
      <c r="F232">
        <v>63.6183</v>
      </c>
      <c r="G232">
        <v>2.27829999999999</v>
      </c>
      <c r="H232">
        <v>0.4</v>
      </c>
      <c r="I232">
        <v>1.2318</v>
      </c>
      <c r="J232">
        <v>0.8318</v>
      </c>
      <c r="K232">
        <v>2.89</v>
      </c>
      <c r="L232">
        <v>1.7434</v>
      </c>
      <c r="M232">
        <v>-1.1466</v>
      </c>
      <c r="N232">
        <v>64.63</v>
      </c>
      <c r="O232">
        <v>66.5935</v>
      </c>
      <c r="P232">
        <v>1.96350000000001</v>
      </c>
      <c r="R232" s="9">
        <f t="shared" si="30"/>
        <v>707846896.848104</v>
      </c>
      <c r="S232">
        <f t="shared" si="31"/>
        <v>1158416351.21309</v>
      </c>
      <c r="T232">
        <f t="shared" si="36"/>
        <v>-450569454.364989</v>
      </c>
      <c r="U232">
        <f t="shared" si="32"/>
        <v>4615891.07824</v>
      </c>
      <c r="V232">
        <f t="shared" si="33"/>
        <v>22429666.6434703</v>
      </c>
      <c r="W232">
        <f t="shared" si="37"/>
        <v>-17813775.5652303</v>
      </c>
      <c r="X232">
        <f t="shared" si="34"/>
        <v>33349813.040284</v>
      </c>
      <c r="Y232">
        <f t="shared" si="35"/>
        <v>31745316.4687662</v>
      </c>
      <c r="Z232" s="11">
        <f t="shared" si="38"/>
        <v>1604496.57151784</v>
      </c>
    </row>
    <row r="233" spans="1:26">
      <c r="A233" t="s">
        <v>35</v>
      </c>
      <c r="B233" t="s">
        <v>36</v>
      </c>
      <c r="C233">
        <v>2455688651.4</v>
      </c>
      <c r="D233">
        <v>943126800.9</v>
      </c>
      <c r="E233">
        <v>52.32</v>
      </c>
      <c r="F233">
        <v>58.8782</v>
      </c>
      <c r="G233">
        <v>6.5582</v>
      </c>
      <c r="H233">
        <v>0.95</v>
      </c>
      <c r="I233">
        <v>1.069</v>
      </c>
      <c r="J233">
        <v>0.119</v>
      </c>
      <c r="K233">
        <v>0.71</v>
      </c>
      <c r="L233">
        <v>0.9967</v>
      </c>
      <c r="M233">
        <v>0.2867</v>
      </c>
      <c r="N233">
        <v>53.98</v>
      </c>
      <c r="O233">
        <v>60.9439</v>
      </c>
      <c r="P233">
        <v>6.9639</v>
      </c>
      <c r="R233" s="9">
        <f t="shared" si="30"/>
        <v>1284816302.41248</v>
      </c>
      <c r="S233">
        <f t="shared" si="31"/>
        <v>555296084.087504</v>
      </c>
      <c r="T233">
        <f t="shared" si="36"/>
        <v>729520218.324976</v>
      </c>
      <c r="U233">
        <f t="shared" si="32"/>
        <v>23329042.1883</v>
      </c>
      <c r="V233">
        <f t="shared" si="33"/>
        <v>10082025.501621</v>
      </c>
      <c r="W233">
        <f t="shared" si="37"/>
        <v>13247016.686679</v>
      </c>
      <c r="X233">
        <f t="shared" si="34"/>
        <v>17435389.42494</v>
      </c>
      <c r="Y233">
        <f t="shared" si="35"/>
        <v>9400144.8245703</v>
      </c>
      <c r="Z233" s="11">
        <f t="shared" si="38"/>
        <v>8035244.6003697</v>
      </c>
    </row>
    <row r="234" spans="1:26">
      <c r="A234" t="s">
        <v>729</v>
      </c>
      <c r="B234" t="s">
        <v>730</v>
      </c>
      <c r="C234">
        <v>1748718795.33</v>
      </c>
      <c r="D234">
        <v>2205020984.76</v>
      </c>
      <c r="E234">
        <v>21.79</v>
      </c>
      <c r="F234">
        <v>21.7947</v>
      </c>
      <c r="G234">
        <v>0.0046999999999997</v>
      </c>
      <c r="H234">
        <v>0</v>
      </c>
      <c r="I234">
        <v>0</v>
      </c>
      <c r="J234">
        <v>0</v>
      </c>
      <c r="K234">
        <v>11.37</v>
      </c>
      <c r="L234">
        <v>9.7408</v>
      </c>
      <c r="M234">
        <v>-1.6292</v>
      </c>
      <c r="N234">
        <v>33.16</v>
      </c>
      <c r="O234">
        <v>31.5355</v>
      </c>
      <c r="P234">
        <v>-1.6245</v>
      </c>
      <c r="R234" s="9">
        <f t="shared" si="30"/>
        <v>381045825.502407</v>
      </c>
      <c r="S234">
        <f t="shared" si="31"/>
        <v>480577708.565488</v>
      </c>
      <c r="T234">
        <f t="shared" si="36"/>
        <v>-99531883.0630807</v>
      </c>
      <c r="U234">
        <f t="shared" si="32"/>
        <v>0</v>
      </c>
      <c r="V234">
        <f t="shared" si="33"/>
        <v>0</v>
      </c>
      <c r="W234">
        <f t="shared" si="37"/>
        <v>0</v>
      </c>
      <c r="X234">
        <f t="shared" si="34"/>
        <v>198829327.029021</v>
      </c>
      <c r="Y234">
        <f t="shared" si="35"/>
        <v>214786684.083502</v>
      </c>
      <c r="Z234" s="11">
        <f t="shared" si="38"/>
        <v>-15957357.0544811</v>
      </c>
    </row>
    <row r="235" spans="1:26">
      <c r="A235" t="s">
        <v>1849</v>
      </c>
      <c r="B235" t="s">
        <v>1850</v>
      </c>
      <c r="C235">
        <v>1534707200</v>
      </c>
      <c r="D235">
        <v>2800553600</v>
      </c>
      <c r="E235">
        <v>33.07</v>
      </c>
      <c r="F235">
        <v>23.3671</v>
      </c>
      <c r="G235">
        <v>-9.7029</v>
      </c>
      <c r="H235">
        <v>0</v>
      </c>
      <c r="I235">
        <v>0.2839</v>
      </c>
      <c r="J235">
        <v>0.2839</v>
      </c>
      <c r="K235">
        <v>40.31</v>
      </c>
      <c r="L235">
        <v>36.8144</v>
      </c>
      <c r="M235">
        <v>-3.4956</v>
      </c>
      <c r="N235">
        <v>73.38</v>
      </c>
      <c r="O235">
        <v>60.4654</v>
      </c>
      <c r="P235">
        <v>-12.9146</v>
      </c>
      <c r="R235" s="9">
        <f t="shared" si="30"/>
        <v>507527671.04</v>
      </c>
      <c r="S235">
        <f t="shared" si="31"/>
        <v>654408160.2656</v>
      </c>
      <c r="T235">
        <f t="shared" si="36"/>
        <v>-146880489.2256</v>
      </c>
      <c r="U235">
        <f t="shared" si="32"/>
        <v>0</v>
      </c>
      <c r="V235">
        <f t="shared" si="33"/>
        <v>7950771.6704</v>
      </c>
      <c r="W235">
        <f t="shared" si="37"/>
        <v>-7950771.6704</v>
      </c>
      <c r="X235">
        <f t="shared" si="34"/>
        <v>618640472.32</v>
      </c>
      <c r="Y235">
        <f t="shared" si="35"/>
        <v>1031007004.5184</v>
      </c>
      <c r="Z235" s="11">
        <f t="shared" si="38"/>
        <v>-412366532.1984</v>
      </c>
    </row>
    <row r="236" spans="1:26">
      <c r="A236" t="s">
        <v>1407</v>
      </c>
      <c r="B236" t="s">
        <v>1408</v>
      </c>
      <c r="C236">
        <v>1970681316.9</v>
      </c>
      <c r="D236">
        <v>2624849388.9</v>
      </c>
      <c r="E236">
        <v>17.61</v>
      </c>
      <c r="F236">
        <v>17.6879</v>
      </c>
      <c r="G236">
        <v>0.0778999999999996</v>
      </c>
      <c r="H236">
        <v>0</v>
      </c>
      <c r="I236">
        <v>3.0588</v>
      </c>
      <c r="J236">
        <v>3.0588</v>
      </c>
      <c r="K236">
        <v>8.12</v>
      </c>
      <c r="L236">
        <v>6.8837</v>
      </c>
      <c r="M236">
        <v>-1.2363</v>
      </c>
      <c r="N236">
        <v>25.73</v>
      </c>
      <c r="O236">
        <v>27.6304</v>
      </c>
      <c r="P236">
        <v>1.9004</v>
      </c>
      <c r="R236" s="9">
        <f t="shared" si="30"/>
        <v>347036979.90609</v>
      </c>
      <c r="S236">
        <f t="shared" si="31"/>
        <v>464280735.059243</v>
      </c>
      <c r="T236">
        <f t="shared" si="36"/>
        <v>-117243755.153153</v>
      </c>
      <c r="U236">
        <f t="shared" si="32"/>
        <v>0</v>
      </c>
      <c r="V236">
        <f t="shared" si="33"/>
        <v>80288893.1076732</v>
      </c>
      <c r="W236">
        <f t="shared" si="37"/>
        <v>-80288893.1076732</v>
      </c>
      <c r="X236">
        <f t="shared" si="34"/>
        <v>160019322.93228</v>
      </c>
      <c r="Y236">
        <f t="shared" si="35"/>
        <v>180686757.383709</v>
      </c>
      <c r="Z236" s="11">
        <f t="shared" si="38"/>
        <v>-20667434.4514293</v>
      </c>
    </row>
    <row r="237" spans="1:26">
      <c r="A237" t="s">
        <v>979</v>
      </c>
      <c r="B237" t="s">
        <v>980</v>
      </c>
      <c r="C237">
        <v>906752000</v>
      </c>
      <c r="D237">
        <v>1955699200</v>
      </c>
      <c r="E237">
        <v>13.32</v>
      </c>
      <c r="F237">
        <v>12.821</v>
      </c>
      <c r="G237">
        <v>-0.499000000000001</v>
      </c>
      <c r="H237">
        <v>0</v>
      </c>
      <c r="I237">
        <v>4.0186</v>
      </c>
      <c r="J237">
        <v>4.0186</v>
      </c>
      <c r="K237">
        <v>46.14</v>
      </c>
      <c r="L237">
        <v>45.8094</v>
      </c>
      <c r="M237">
        <v>-0.330600000000004</v>
      </c>
      <c r="N237">
        <v>59.46</v>
      </c>
      <c r="O237">
        <v>62.649</v>
      </c>
      <c r="P237">
        <v>3.189</v>
      </c>
      <c r="R237" s="9">
        <f t="shared" si="30"/>
        <v>120779366.4</v>
      </c>
      <c r="S237">
        <f t="shared" si="31"/>
        <v>250740194.432</v>
      </c>
      <c r="T237">
        <f t="shared" si="36"/>
        <v>-129960828.032</v>
      </c>
      <c r="U237">
        <f t="shared" si="32"/>
        <v>0</v>
      </c>
      <c r="V237">
        <f t="shared" si="33"/>
        <v>78591728.0512</v>
      </c>
      <c r="W237">
        <f t="shared" si="37"/>
        <v>-78591728.0512</v>
      </c>
      <c r="X237">
        <f t="shared" si="34"/>
        <v>418375372.8</v>
      </c>
      <c r="Y237">
        <f t="shared" si="35"/>
        <v>895894069.3248</v>
      </c>
      <c r="Z237" s="11">
        <f t="shared" si="38"/>
        <v>-477518696.5248</v>
      </c>
    </row>
    <row r="238" spans="1:26">
      <c r="A238" t="s">
        <v>1391</v>
      </c>
      <c r="B238" t="s">
        <v>1392</v>
      </c>
      <c r="C238">
        <v>1765766085.61</v>
      </c>
      <c r="D238">
        <v>2277558256.89</v>
      </c>
      <c r="E238">
        <v>28.95</v>
      </c>
      <c r="F238">
        <v>29.7824</v>
      </c>
      <c r="G238">
        <v>0.8324</v>
      </c>
      <c r="H238">
        <v>0</v>
      </c>
      <c r="I238">
        <v>0.4707</v>
      </c>
      <c r="J238">
        <v>0.4707</v>
      </c>
      <c r="K238">
        <v>9.08</v>
      </c>
      <c r="L238">
        <v>8.2</v>
      </c>
      <c r="M238">
        <v>-0.880000000000001</v>
      </c>
      <c r="N238">
        <v>38.03</v>
      </c>
      <c r="O238">
        <v>38.4532</v>
      </c>
      <c r="P238">
        <v>0.423200000000001</v>
      </c>
      <c r="R238" s="9">
        <f t="shared" si="30"/>
        <v>511189281.784095</v>
      </c>
      <c r="S238">
        <f t="shared" si="31"/>
        <v>678311510.300007</v>
      </c>
      <c r="T238">
        <f t="shared" si="36"/>
        <v>-167122228.515912</v>
      </c>
      <c r="U238">
        <f t="shared" si="32"/>
        <v>0</v>
      </c>
      <c r="V238">
        <f t="shared" si="33"/>
        <v>10720466.7151812</v>
      </c>
      <c r="W238">
        <f t="shared" si="37"/>
        <v>-10720466.7151812</v>
      </c>
      <c r="X238">
        <f t="shared" si="34"/>
        <v>160331560.573388</v>
      </c>
      <c r="Y238">
        <f t="shared" si="35"/>
        <v>186759777.06498</v>
      </c>
      <c r="Z238" s="11">
        <f t="shared" si="38"/>
        <v>-26428216.491592</v>
      </c>
    </row>
    <row r="239" spans="1:26">
      <c r="A239" t="s">
        <v>1079</v>
      </c>
      <c r="B239" t="s">
        <v>1080</v>
      </c>
      <c r="C239">
        <v>1263576000</v>
      </c>
      <c r="D239">
        <v>1365288000</v>
      </c>
      <c r="E239">
        <v>49.46</v>
      </c>
      <c r="F239">
        <v>49.4645</v>
      </c>
      <c r="G239">
        <v>0.00450000000000017</v>
      </c>
      <c r="H239">
        <v>0</v>
      </c>
      <c r="I239">
        <v>0</v>
      </c>
      <c r="J239">
        <v>0</v>
      </c>
      <c r="K239">
        <v>9.64</v>
      </c>
      <c r="L239">
        <v>8.6179</v>
      </c>
      <c r="M239">
        <v>-1.0221</v>
      </c>
      <c r="N239">
        <v>59.1</v>
      </c>
      <c r="O239">
        <v>58.0824</v>
      </c>
      <c r="P239">
        <v>-1.0176</v>
      </c>
      <c r="R239" s="9">
        <f t="shared" si="30"/>
        <v>624964689.6</v>
      </c>
      <c r="S239">
        <f t="shared" si="31"/>
        <v>675332882.76</v>
      </c>
      <c r="T239">
        <f t="shared" si="36"/>
        <v>-50368193.16</v>
      </c>
      <c r="U239">
        <f t="shared" si="32"/>
        <v>0</v>
      </c>
      <c r="V239">
        <f t="shared" si="33"/>
        <v>0</v>
      </c>
      <c r="W239">
        <f t="shared" si="37"/>
        <v>0</v>
      </c>
      <c r="X239">
        <f t="shared" si="34"/>
        <v>121808726.4</v>
      </c>
      <c r="Y239">
        <f t="shared" si="35"/>
        <v>117659154.552</v>
      </c>
      <c r="Z239" s="11">
        <f t="shared" si="38"/>
        <v>4149571.848</v>
      </c>
    </row>
    <row r="240" spans="1:26">
      <c r="A240" t="s">
        <v>217</v>
      </c>
      <c r="B240" t="s">
        <v>218</v>
      </c>
      <c r="C240">
        <v>509014930</v>
      </c>
      <c r="D240">
        <v>1205690786</v>
      </c>
      <c r="E240">
        <v>24.35</v>
      </c>
      <c r="F240">
        <v>5.4612</v>
      </c>
      <c r="G240">
        <v>-18.8888</v>
      </c>
      <c r="H240">
        <v>0</v>
      </c>
      <c r="I240">
        <v>0</v>
      </c>
      <c r="J240">
        <v>0</v>
      </c>
      <c r="K240">
        <v>29.05</v>
      </c>
      <c r="L240">
        <v>23.9551</v>
      </c>
      <c r="M240">
        <v>-5.0949</v>
      </c>
      <c r="N240">
        <v>53.4</v>
      </c>
      <c r="O240">
        <v>29.4164</v>
      </c>
      <c r="P240">
        <v>-23.9836</v>
      </c>
      <c r="R240" s="9">
        <f t="shared" si="30"/>
        <v>123945135.455</v>
      </c>
      <c r="S240">
        <f t="shared" si="31"/>
        <v>65845185.205032</v>
      </c>
      <c r="T240">
        <f t="shared" si="36"/>
        <v>58099950.249968</v>
      </c>
      <c r="U240">
        <f t="shared" si="32"/>
        <v>0</v>
      </c>
      <c r="V240">
        <f t="shared" si="33"/>
        <v>0</v>
      </c>
      <c r="W240">
        <f t="shared" si="37"/>
        <v>0</v>
      </c>
      <c r="X240">
        <f t="shared" si="34"/>
        <v>147868837.165</v>
      </c>
      <c r="Y240">
        <f t="shared" si="35"/>
        <v>288824433.477086</v>
      </c>
      <c r="Z240" s="11">
        <f t="shared" si="38"/>
        <v>-140955596.312086</v>
      </c>
    </row>
    <row r="241" spans="1:26">
      <c r="A241" t="s">
        <v>717</v>
      </c>
      <c r="B241" t="s">
        <v>718</v>
      </c>
      <c r="C241">
        <v>2997490320</v>
      </c>
      <c r="D241">
        <v>1827738000</v>
      </c>
      <c r="E241">
        <v>42.2</v>
      </c>
      <c r="F241">
        <v>41.5746</v>
      </c>
      <c r="G241">
        <v>-0.625400000000006</v>
      </c>
      <c r="H241">
        <v>2</v>
      </c>
      <c r="I241">
        <v>2.0021</v>
      </c>
      <c r="J241">
        <v>0.00209999999999999</v>
      </c>
      <c r="K241">
        <v>10.24</v>
      </c>
      <c r="L241">
        <v>4.9504</v>
      </c>
      <c r="M241">
        <v>-5.2896</v>
      </c>
      <c r="N241">
        <v>54.44</v>
      </c>
      <c r="O241">
        <v>48.5271</v>
      </c>
      <c r="P241">
        <v>-5.9129</v>
      </c>
      <c r="R241" s="9">
        <f t="shared" si="30"/>
        <v>1264940915.04</v>
      </c>
      <c r="S241">
        <f t="shared" si="31"/>
        <v>759874762.548</v>
      </c>
      <c r="T241">
        <f t="shared" si="36"/>
        <v>505066152.492</v>
      </c>
      <c r="U241">
        <f t="shared" si="32"/>
        <v>59949806.4</v>
      </c>
      <c r="V241">
        <f t="shared" si="33"/>
        <v>36593142.498</v>
      </c>
      <c r="W241">
        <f t="shared" si="37"/>
        <v>23356663.902</v>
      </c>
      <c r="X241">
        <f t="shared" si="34"/>
        <v>306943008.768</v>
      </c>
      <c r="Y241">
        <f t="shared" si="35"/>
        <v>90480341.952</v>
      </c>
      <c r="Z241" s="11">
        <f t="shared" si="38"/>
        <v>216462666.816</v>
      </c>
    </row>
    <row r="242" spans="1:26">
      <c r="A242" t="s">
        <v>119</v>
      </c>
      <c r="B242" t="s">
        <v>120</v>
      </c>
      <c r="C242">
        <v>1107874768</v>
      </c>
      <c r="D242">
        <v>1822407444</v>
      </c>
      <c r="E242">
        <v>37.65</v>
      </c>
      <c r="F242">
        <v>18.9047</v>
      </c>
      <c r="G242">
        <v>-18.7453</v>
      </c>
      <c r="H242">
        <v>0.94</v>
      </c>
      <c r="I242">
        <v>4.6777</v>
      </c>
      <c r="J242">
        <v>3.7377</v>
      </c>
      <c r="K242">
        <v>10.04</v>
      </c>
      <c r="L242">
        <v>26.9492</v>
      </c>
      <c r="M242">
        <v>16.9092</v>
      </c>
      <c r="N242">
        <v>48.63</v>
      </c>
      <c r="O242">
        <v>50.5316</v>
      </c>
      <c r="P242">
        <v>1.9016</v>
      </c>
      <c r="R242" s="9">
        <f t="shared" si="30"/>
        <v>417114850.152</v>
      </c>
      <c r="S242">
        <f t="shared" si="31"/>
        <v>344520660.065868</v>
      </c>
      <c r="T242">
        <f t="shared" si="36"/>
        <v>72594190.0861319</v>
      </c>
      <c r="U242">
        <f t="shared" si="32"/>
        <v>10414022.8192</v>
      </c>
      <c r="V242">
        <f t="shared" si="33"/>
        <v>85246753.007988</v>
      </c>
      <c r="W242">
        <f t="shared" si="37"/>
        <v>-74832730.188788</v>
      </c>
      <c r="X242">
        <f t="shared" si="34"/>
        <v>111230626.7072</v>
      </c>
      <c r="Y242">
        <f t="shared" si="35"/>
        <v>491124226.898448</v>
      </c>
      <c r="Z242" s="11">
        <f t="shared" si="38"/>
        <v>-379893600.191248</v>
      </c>
    </row>
    <row r="243" spans="1:26">
      <c r="A243" t="s">
        <v>533</v>
      </c>
      <c r="B243" t="s">
        <v>534</v>
      </c>
      <c r="C243">
        <v>2274775999.75</v>
      </c>
      <c r="D243">
        <v>2726894378.5</v>
      </c>
      <c r="E243">
        <v>48.1</v>
      </c>
      <c r="F243">
        <v>33.3516</v>
      </c>
      <c r="G243">
        <v>-14.7484</v>
      </c>
      <c r="H243">
        <v>4.34</v>
      </c>
      <c r="I243">
        <v>4.7175</v>
      </c>
      <c r="J243">
        <v>0.3775</v>
      </c>
      <c r="K243">
        <v>2.89</v>
      </c>
      <c r="L243">
        <v>2.5838</v>
      </c>
      <c r="M243">
        <v>-0.3062</v>
      </c>
      <c r="N243">
        <v>55.33</v>
      </c>
      <c r="O243">
        <v>40.653</v>
      </c>
      <c r="P243">
        <v>-14.677</v>
      </c>
      <c r="R243" s="9">
        <f t="shared" si="30"/>
        <v>1094167255.87975</v>
      </c>
      <c r="S243">
        <f t="shared" si="31"/>
        <v>909462905.539806</v>
      </c>
      <c r="T243">
        <f t="shared" si="36"/>
        <v>184704350.339944</v>
      </c>
      <c r="U243">
        <f t="shared" si="32"/>
        <v>98725278.38915</v>
      </c>
      <c r="V243">
        <f t="shared" si="33"/>
        <v>128641242.305738</v>
      </c>
      <c r="W243">
        <f t="shared" si="37"/>
        <v>-29915963.9165875</v>
      </c>
      <c r="X243">
        <f t="shared" si="34"/>
        <v>65741026.392775</v>
      </c>
      <c r="Y243">
        <f t="shared" si="35"/>
        <v>70457496.951683</v>
      </c>
      <c r="Z243" s="11">
        <f t="shared" si="38"/>
        <v>-4716470.558908</v>
      </c>
    </row>
    <row r="244" spans="1:26">
      <c r="A244" t="s">
        <v>629</v>
      </c>
      <c r="B244" t="s">
        <v>630</v>
      </c>
      <c r="C244">
        <v>2197464161.67</v>
      </c>
      <c r="D244">
        <v>2150638441.33</v>
      </c>
      <c r="E244">
        <v>68.91</v>
      </c>
      <c r="F244">
        <v>67.7205</v>
      </c>
      <c r="G244">
        <v>-1.18949999999999</v>
      </c>
      <c r="H244">
        <v>0.72</v>
      </c>
      <c r="I244">
        <v>0.2134</v>
      </c>
      <c r="J244">
        <v>-0.5066</v>
      </c>
      <c r="K244">
        <v>1.07</v>
      </c>
      <c r="L244">
        <v>1.0636</v>
      </c>
      <c r="M244">
        <v>-0.00639999999999996</v>
      </c>
      <c r="N244">
        <v>70.7</v>
      </c>
      <c r="O244">
        <v>68.9975</v>
      </c>
      <c r="P244">
        <v>-1.7025</v>
      </c>
      <c r="R244" s="9">
        <f t="shared" si="30"/>
        <v>1514272553.8068</v>
      </c>
      <c r="S244">
        <f t="shared" si="31"/>
        <v>1456423105.66088</v>
      </c>
      <c r="T244">
        <f t="shared" si="36"/>
        <v>57849448.1459143</v>
      </c>
      <c r="U244">
        <f t="shared" si="32"/>
        <v>15821741.964024</v>
      </c>
      <c r="V244">
        <f t="shared" si="33"/>
        <v>4589462.43379822</v>
      </c>
      <c r="W244">
        <f t="shared" si="37"/>
        <v>11232279.5302258</v>
      </c>
      <c r="X244">
        <f t="shared" si="34"/>
        <v>23512866.529869</v>
      </c>
      <c r="Y244">
        <f t="shared" si="35"/>
        <v>22874190.4619859</v>
      </c>
      <c r="Z244" s="11">
        <f t="shared" si="38"/>
        <v>638676.067883123</v>
      </c>
    </row>
    <row r="245" spans="1:26">
      <c r="A245" t="s">
        <v>1183</v>
      </c>
      <c r="B245" t="s">
        <v>1184</v>
      </c>
      <c r="C245">
        <v>1481628009.68</v>
      </c>
      <c r="D245">
        <v>2803726758.56</v>
      </c>
      <c r="E245">
        <v>29.85</v>
      </c>
      <c r="F245">
        <v>28.9408</v>
      </c>
      <c r="G245">
        <v>-0.909200000000002</v>
      </c>
      <c r="H245">
        <v>0</v>
      </c>
      <c r="I245">
        <v>1.2359</v>
      </c>
      <c r="J245">
        <v>1.2359</v>
      </c>
      <c r="K245">
        <v>11.7</v>
      </c>
      <c r="L245">
        <v>9.0055</v>
      </c>
      <c r="M245">
        <v>-2.6945</v>
      </c>
      <c r="N245">
        <v>41.55</v>
      </c>
      <c r="O245">
        <v>39.1822</v>
      </c>
      <c r="P245">
        <v>-2.36779999999999</v>
      </c>
      <c r="R245" s="9">
        <f t="shared" si="30"/>
        <v>442265960.88948</v>
      </c>
      <c r="S245">
        <f t="shared" si="31"/>
        <v>811420953.741332</v>
      </c>
      <c r="T245">
        <f t="shared" si="36"/>
        <v>-369154992.851852</v>
      </c>
      <c r="U245">
        <f t="shared" si="32"/>
        <v>0</v>
      </c>
      <c r="V245">
        <f t="shared" si="33"/>
        <v>34651259.009043</v>
      </c>
      <c r="W245">
        <f t="shared" si="37"/>
        <v>-34651259.009043</v>
      </c>
      <c r="X245">
        <f t="shared" si="34"/>
        <v>173350477.13256</v>
      </c>
      <c r="Y245">
        <f t="shared" si="35"/>
        <v>252489613.242121</v>
      </c>
      <c r="Z245" s="11">
        <f t="shared" si="38"/>
        <v>-79139136.1095608</v>
      </c>
    </row>
    <row r="246" spans="1:26">
      <c r="A246" t="s">
        <v>1283</v>
      </c>
      <c r="B246" t="s">
        <v>1284</v>
      </c>
      <c r="C246">
        <v>1348200000</v>
      </c>
      <c r="D246">
        <v>1971000000</v>
      </c>
      <c r="E246">
        <v>18.5</v>
      </c>
      <c r="F246">
        <v>19.8544</v>
      </c>
      <c r="G246">
        <v>1.3544</v>
      </c>
      <c r="H246">
        <v>3.22</v>
      </c>
      <c r="I246">
        <v>1.4948</v>
      </c>
      <c r="J246">
        <v>-1.7252</v>
      </c>
      <c r="K246">
        <v>29.59</v>
      </c>
      <c r="L246">
        <v>28.1268</v>
      </c>
      <c r="M246">
        <v>-1.4632</v>
      </c>
      <c r="N246">
        <v>51.31</v>
      </c>
      <c r="O246">
        <v>49.476</v>
      </c>
      <c r="P246">
        <v>-1.834</v>
      </c>
      <c r="R246" s="9">
        <f t="shared" si="30"/>
        <v>249417000</v>
      </c>
      <c r="S246">
        <f t="shared" si="31"/>
        <v>391330224</v>
      </c>
      <c r="T246">
        <f t="shared" si="36"/>
        <v>-141913224</v>
      </c>
      <c r="U246">
        <f t="shared" si="32"/>
        <v>43412040</v>
      </c>
      <c r="V246">
        <f t="shared" si="33"/>
        <v>29462508</v>
      </c>
      <c r="W246">
        <f t="shared" si="37"/>
        <v>13949532</v>
      </c>
      <c r="X246">
        <f t="shared" si="34"/>
        <v>398932380</v>
      </c>
      <c r="Y246">
        <f t="shared" si="35"/>
        <v>554379228</v>
      </c>
      <c r="Z246" s="11">
        <f t="shared" si="38"/>
        <v>-155446848</v>
      </c>
    </row>
    <row r="247" spans="1:26">
      <c r="A247" t="s">
        <v>409</v>
      </c>
      <c r="B247" t="s">
        <v>410</v>
      </c>
      <c r="C247">
        <v>895612500</v>
      </c>
      <c r="D247">
        <v>1860750200</v>
      </c>
      <c r="E247">
        <v>9.64</v>
      </c>
      <c r="F247">
        <v>30.4669</v>
      </c>
      <c r="G247">
        <v>20.8269</v>
      </c>
      <c r="H247">
        <v>2.26</v>
      </c>
      <c r="I247">
        <v>0</v>
      </c>
      <c r="J247">
        <v>-2.26</v>
      </c>
      <c r="K247">
        <v>45.62</v>
      </c>
      <c r="L247">
        <v>8.4036</v>
      </c>
      <c r="M247">
        <v>-37.2164</v>
      </c>
      <c r="N247">
        <v>57.52</v>
      </c>
      <c r="O247">
        <v>38.8704</v>
      </c>
      <c r="P247">
        <v>-18.6496</v>
      </c>
      <c r="R247" s="9">
        <f t="shared" si="30"/>
        <v>86337045</v>
      </c>
      <c r="S247">
        <f t="shared" si="31"/>
        <v>566912902.6838</v>
      </c>
      <c r="T247">
        <f t="shared" si="36"/>
        <v>-480575857.6838</v>
      </c>
      <c r="U247">
        <f t="shared" si="32"/>
        <v>20240842.5</v>
      </c>
      <c r="V247">
        <f t="shared" si="33"/>
        <v>0</v>
      </c>
      <c r="W247">
        <f t="shared" si="37"/>
        <v>20240842.5</v>
      </c>
      <c r="X247">
        <f t="shared" si="34"/>
        <v>408578422.5</v>
      </c>
      <c r="Y247">
        <f t="shared" si="35"/>
        <v>156370003.8072</v>
      </c>
      <c r="Z247" s="11">
        <f t="shared" si="38"/>
        <v>252208418.6928</v>
      </c>
    </row>
    <row r="248" spans="1:26">
      <c r="A248" t="s">
        <v>103</v>
      </c>
      <c r="B248" t="s">
        <v>104</v>
      </c>
      <c r="C248">
        <v>1376927928</v>
      </c>
      <c r="D248">
        <v>2203692600</v>
      </c>
      <c r="E248">
        <v>0</v>
      </c>
      <c r="F248">
        <v>5.7773</v>
      </c>
      <c r="G248">
        <v>5.7773</v>
      </c>
      <c r="H248">
        <v>0</v>
      </c>
      <c r="I248">
        <v>0.6102</v>
      </c>
      <c r="J248">
        <v>0.6102</v>
      </c>
      <c r="K248">
        <v>55.46</v>
      </c>
      <c r="L248">
        <v>28.4488</v>
      </c>
      <c r="M248">
        <v>-27.0112</v>
      </c>
      <c r="N248">
        <v>55.46</v>
      </c>
      <c r="O248">
        <v>34.8363</v>
      </c>
      <c r="P248">
        <v>-20.6237</v>
      </c>
      <c r="R248" s="9">
        <f t="shared" si="30"/>
        <v>0</v>
      </c>
      <c r="S248">
        <f t="shared" si="31"/>
        <v>127313932.5798</v>
      </c>
      <c r="T248">
        <f t="shared" si="36"/>
        <v>-127313932.5798</v>
      </c>
      <c r="U248">
        <f t="shared" si="32"/>
        <v>0</v>
      </c>
      <c r="V248">
        <f t="shared" si="33"/>
        <v>13446932.2452</v>
      </c>
      <c r="W248">
        <f t="shared" si="37"/>
        <v>-13446932.2452</v>
      </c>
      <c r="X248">
        <f t="shared" si="34"/>
        <v>763644228.8688</v>
      </c>
      <c r="Y248">
        <f t="shared" si="35"/>
        <v>626924100.3888</v>
      </c>
      <c r="Z248" s="11">
        <f t="shared" si="38"/>
        <v>136720128.48</v>
      </c>
    </row>
    <row r="249" spans="1:26">
      <c r="A249" t="s">
        <v>1175</v>
      </c>
      <c r="B249" t="s">
        <v>1176</v>
      </c>
      <c r="C249">
        <v>1656546013.76</v>
      </c>
      <c r="D249">
        <v>2522586343.13</v>
      </c>
      <c r="E249">
        <v>25.28</v>
      </c>
      <c r="F249">
        <v>25.0072</v>
      </c>
      <c r="G249">
        <v>-0.2728</v>
      </c>
      <c r="H249">
        <v>0</v>
      </c>
      <c r="I249">
        <v>0</v>
      </c>
      <c r="J249">
        <v>0</v>
      </c>
      <c r="K249">
        <v>30.27</v>
      </c>
      <c r="L249">
        <v>12.2191</v>
      </c>
      <c r="M249">
        <v>-18.0509</v>
      </c>
      <c r="N249">
        <v>55.55</v>
      </c>
      <c r="O249">
        <v>37.2263</v>
      </c>
      <c r="P249">
        <v>-18.3237</v>
      </c>
      <c r="R249" s="9">
        <f t="shared" si="30"/>
        <v>418774832.278528</v>
      </c>
      <c r="S249">
        <f t="shared" si="31"/>
        <v>630828211.999205</v>
      </c>
      <c r="T249">
        <f t="shared" si="36"/>
        <v>-212053379.720677</v>
      </c>
      <c r="U249">
        <f t="shared" si="32"/>
        <v>0</v>
      </c>
      <c r="V249">
        <f t="shared" si="33"/>
        <v>0</v>
      </c>
      <c r="W249">
        <f t="shared" si="37"/>
        <v>0</v>
      </c>
      <c r="X249">
        <f t="shared" si="34"/>
        <v>501436478.365152</v>
      </c>
      <c r="Y249">
        <f t="shared" si="35"/>
        <v>308237347.853398</v>
      </c>
      <c r="Z249" s="11">
        <f t="shared" si="38"/>
        <v>193199130.511754</v>
      </c>
    </row>
    <row r="250" spans="1:26">
      <c r="A250" t="s">
        <v>1755</v>
      </c>
      <c r="B250" t="s">
        <v>1756</v>
      </c>
      <c r="C250">
        <v>1352448000</v>
      </c>
      <c r="D250">
        <v>2227968000</v>
      </c>
      <c r="E250">
        <v>65.58</v>
      </c>
      <c r="F250">
        <v>65.1891</v>
      </c>
      <c r="G250">
        <v>-0.390900000000002</v>
      </c>
      <c r="H250">
        <v>0</v>
      </c>
      <c r="I250">
        <v>0.8437</v>
      </c>
      <c r="J250">
        <v>0.8437</v>
      </c>
      <c r="K250">
        <v>5.17</v>
      </c>
      <c r="L250">
        <v>2.0891</v>
      </c>
      <c r="M250">
        <v>-3.0809</v>
      </c>
      <c r="N250">
        <v>70.75</v>
      </c>
      <c r="O250">
        <v>68.1219</v>
      </c>
      <c r="P250">
        <v>-2.6281</v>
      </c>
      <c r="R250" s="9">
        <f t="shared" si="30"/>
        <v>886935398.4</v>
      </c>
      <c r="S250">
        <f t="shared" si="31"/>
        <v>1452392287.488</v>
      </c>
      <c r="T250">
        <f t="shared" si="36"/>
        <v>-565456889.088</v>
      </c>
      <c r="U250">
        <f t="shared" si="32"/>
        <v>0</v>
      </c>
      <c r="V250">
        <f t="shared" si="33"/>
        <v>18797366.016</v>
      </c>
      <c r="W250">
        <f t="shared" si="37"/>
        <v>-18797366.016</v>
      </c>
      <c r="X250">
        <f t="shared" si="34"/>
        <v>69921561.6</v>
      </c>
      <c r="Y250">
        <f t="shared" si="35"/>
        <v>46544479.488</v>
      </c>
      <c r="Z250" s="11">
        <f t="shared" si="38"/>
        <v>23377082.112</v>
      </c>
    </row>
    <row r="251" spans="1:26">
      <c r="A251" t="s">
        <v>1683</v>
      </c>
      <c r="B251" t="s">
        <v>1684</v>
      </c>
      <c r="C251">
        <v>679338000</v>
      </c>
      <c r="D251">
        <v>2283956000</v>
      </c>
      <c r="E251">
        <v>0</v>
      </c>
      <c r="F251">
        <v>0.7952</v>
      </c>
      <c r="G251">
        <v>0.7952</v>
      </c>
      <c r="H251">
        <v>0</v>
      </c>
      <c r="I251">
        <v>0</v>
      </c>
      <c r="J251">
        <v>0</v>
      </c>
      <c r="K251">
        <v>75.29</v>
      </c>
      <c r="L251">
        <v>38.6519</v>
      </c>
      <c r="M251">
        <v>-36.6381</v>
      </c>
      <c r="N251">
        <v>75.29</v>
      </c>
      <c r="O251">
        <v>39.4471</v>
      </c>
      <c r="P251">
        <v>-35.8429</v>
      </c>
      <c r="R251" s="9">
        <f t="shared" si="30"/>
        <v>0</v>
      </c>
      <c r="S251">
        <f t="shared" si="31"/>
        <v>18162018.112</v>
      </c>
      <c r="T251">
        <f t="shared" si="36"/>
        <v>-18162018.112</v>
      </c>
      <c r="U251">
        <f t="shared" si="32"/>
        <v>0</v>
      </c>
      <c r="V251">
        <f t="shared" si="33"/>
        <v>0</v>
      </c>
      <c r="W251">
        <f t="shared" si="37"/>
        <v>0</v>
      </c>
      <c r="X251">
        <f t="shared" si="34"/>
        <v>511473580.2</v>
      </c>
      <c r="Y251">
        <f t="shared" si="35"/>
        <v>882792389.164</v>
      </c>
      <c r="Z251" s="11">
        <f t="shared" si="38"/>
        <v>-371318808.964</v>
      </c>
    </row>
    <row r="252" spans="1:26">
      <c r="A252" t="s">
        <v>1295</v>
      </c>
      <c r="B252" t="s">
        <v>1296</v>
      </c>
      <c r="C252">
        <v>1029231100</v>
      </c>
      <c r="D252">
        <v>1677403980</v>
      </c>
      <c r="E252">
        <v>12.54</v>
      </c>
      <c r="F252">
        <v>12.8346</v>
      </c>
      <c r="G252">
        <v>0.294600000000001</v>
      </c>
      <c r="H252">
        <v>0.59</v>
      </c>
      <c r="I252">
        <v>0</v>
      </c>
      <c r="J252">
        <v>-0.59</v>
      </c>
      <c r="K252">
        <v>20.61</v>
      </c>
      <c r="L252">
        <v>9.7301</v>
      </c>
      <c r="M252">
        <v>-10.8799</v>
      </c>
      <c r="N252">
        <v>33.74</v>
      </c>
      <c r="O252">
        <v>22.5647</v>
      </c>
      <c r="P252">
        <v>-11.1753</v>
      </c>
      <c r="R252" s="9">
        <f t="shared" si="30"/>
        <v>129065579.94</v>
      </c>
      <c r="S252">
        <f t="shared" si="31"/>
        <v>215288091.21708</v>
      </c>
      <c r="T252">
        <f t="shared" si="36"/>
        <v>-86222511.27708</v>
      </c>
      <c r="U252">
        <f t="shared" si="32"/>
        <v>6072463.49</v>
      </c>
      <c r="V252">
        <f t="shared" si="33"/>
        <v>0</v>
      </c>
      <c r="W252">
        <f t="shared" si="37"/>
        <v>6072463.49</v>
      </c>
      <c r="X252">
        <f t="shared" si="34"/>
        <v>212124529.71</v>
      </c>
      <c r="Y252">
        <f t="shared" si="35"/>
        <v>163213084.65798</v>
      </c>
      <c r="Z252" s="11">
        <f t="shared" si="38"/>
        <v>48911445.05202</v>
      </c>
    </row>
    <row r="253" spans="1:26">
      <c r="A253" t="s">
        <v>989</v>
      </c>
      <c r="B253" t="s">
        <v>990</v>
      </c>
      <c r="C253">
        <v>1997589227.3</v>
      </c>
      <c r="D253">
        <v>2651711644.3</v>
      </c>
      <c r="E253">
        <v>0</v>
      </c>
      <c r="F253">
        <v>0</v>
      </c>
      <c r="G253">
        <v>0</v>
      </c>
      <c r="H253">
        <v>1.63</v>
      </c>
      <c r="I253">
        <v>1.1514</v>
      </c>
      <c r="J253">
        <v>-0.4786</v>
      </c>
      <c r="K253">
        <v>45.73</v>
      </c>
      <c r="L253">
        <v>23.2217</v>
      </c>
      <c r="M253">
        <v>-22.5083</v>
      </c>
      <c r="N253">
        <v>47.36</v>
      </c>
      <c r="O253">
        <v>24.3731</v>
      </c>
      <c r="P253">
        <v>-22.9869</v>
      </c>
      <c r="R253" s="9">
        <f t="shared" si="30"/>
        <v>0</v>
      </c>
      <c r="S253">
        <f t="shared" si="31"/>
        <v>0</v>
      </c>
      <c r="T253">
        <f t="shared" si="36"/>
        <v>0</v>
      </c>
      <c r="U253">
        <f t="shared" si="32"/>
        <v>32560704.40499</v>
      </c>
      <c r="V253">
        <f t="shared" si="33"/>
        <v>30531807.8724702</v>
      </c>
      <c r="W253">
        <f t="shared" si="37"/>
        <v>2028896.53251979</v>
      </c>
      <c r="X253">
        <f t="shared" si="34"/>
        <v>913497553.64429</v>
      </c>
      <c r="Y253">
        <f t="shared" si="35"/>
        <v>615772522.904413</v>
      </c>
      <c r="Z253" s="11">
        <f t="shared" si="38"/>
        <v>297725030.739877</v>
      </c>
    </row>
    <row r="254" spans="1:26">
      <c r="A254" t="s">
        <v>2049</v>
      </c>
      <c r="B254" t="s">
        <v>2050</v>
      </c>
      <c r="C254">
        <v>771319308.16</v>
      </c>
      <c r="D254">
        <v>2199389575.36</v>
      </c>
      <c r="E254">
        <v>0</v>
      </c>
      <c r="F254">
        <v>2.292</v>
      </c>
      <c r="G254">
        <v>2.292</v>
      </c>
      <c r="H254">
        <v>0</v>
      </c>
      <c r="I254">
        <v>0</v>
      </c>
      <c r="J254">
        <v>0</v>
      </c>
      <c r="K254">
        <v>69.92</v>
      </c>
      <c r="L254">
        <v>12.6672</v>
      </c>
      <c r="M254">
        <v>-57.2528</v>
      </c>
      <c r="N254">
        <v>69.92</v>
      </c>
      <c r="O254">
        <v>14.9592</v>
      </c>
      <c r="P254">
        <v>-54.9608</v>
      </c>
      <c r="R254" s="9">
        <f t="shared" si="30"/>
        <v>0</v>
      </c>
      <c r="S254">
        <f t="shared" si="31"/>
        <v>50410009.0672512</v>
      </c>
      <c r="T254">
        <f t="shared" si="36"/>
        <v>-50410009.0672512</v>
      </c>
      <c r="U254">
        <f t="shared" si="32"/>
        <v>0</v>
      </c>
      <c r="V254">
        <f t="shared" si="33"/>
        <v>0</v>
      </c>
      <c r="W254">
        <f t="shared" si="37"/>
        <v>0</v>
      </c>
      <c r="X254">
        <f t="shared" si="34"/>
        <v>539306460.265472</v>
      </c>
      <c r="Y254">
        <f t="shared" si="35"/>
        <v>278601076.290002</v>
      </c>
      <c r="Z254" s="11">
        <f t="shared" si="38"/>
        <v>260705383.97547</v>
      </c>
    </row>
    <row r="255" spans="1:26">
      <c r="A255" t="s">
        <v>1783</v>
      </c>
      <c r="B255" t="s">
        <v>1784</v>
      </c>
      <c r="C255">
        <v>2246040000</v>
      </c>
      <c r="D255">
        <v>2949840000</v>
      </c>
      <c r="E255">
        <v>16.16</v>
      </c>
      <c r="F255">
        <v>21.7725</v>
      </c>
      <c r="G255">
        <v>5.6125</v>
      </c>
      <c r="H255">
        <v>0</v>
      </c>
      <c r="I255">
        <v>0.9259</v>
      </c>
      <c r="J255">
        <v>0.9259</v>
      </c>
      <c r="K255">
        <v>8.77</v>
      </c>
      <c r="L255">
        <v>2.5861</v>
      </c>
      <c r="M255">
        <v>-6.1839</v>
      </c>
      <c r="N255">
        <v>24.93</v>
      </c>
      <c r="O255">
        <v>25.2846</v>
      </c>
      <c r="P255">
        <v>0.354600000000001</v>
      </c>
      <c r="R255" s="9">
        <f t="shared" si="30"/>
        <v>362960064</v>
      </c>
      <c r="S255">
        <f t="shared" si="31"/>
        <v>642253914</v>
      </c>
      <c r="T255">
        <f t="shared" si="36"/>
        <v>-279293850</v>
      </c>
      <c r="U255">
        <f t="shared" si="32"/>
        <v>0</v>
      </c>
      <c r="V255">
        <f t="shared" si="33"/>
        <v>27312568.56</v>
      </c>
      <c r="W255">
        <f t="shared" si="37"/>
        <v>-27312568.56</v>
      </c>
      <c r="X255">
        <f t="shared" si="34"/>
        <v>196977708</v>
      </c>
      <c r="Y255">
        <f t="shared" si="35"/>
        <v>76285812.24</v>
      </c>
      <c r="Z255" s="11">
        <f t="shared" si="38"/>
        <v>120691895.76</v>
      </c>
    </row>
    <row r="256" spans="1:26">
      <c r="A256" t="s">
        <v>1939</v>
      </c>
      <c r="B256" t="s">
        <v>1940</v>
      </c>
      <c r="C256">
        <v>1488805500</v>
      </c>
      <c r="D256">
        <v>1884402390</v>
      </c>
      <c r="E256">
        <v>23.9</v>
      </c>
      <c r="F256">
        <v>23.9</v>
      </c>
      <c r="G256">
        <v>0</v>
      </c>
      <c r="H256">
        <v>2.14</v>
      </c>
      <c r="I256">
        <v>7.7908</v>
      </c>
      <c r="J256">
        <v>5.6508</v>
      </c>
      <c r="K256">
        <v>15.68</v>
      </c>
      <c r="L256">
        <v>3.5356</v>
      </c>
      <c r="M256">
        <v>-12.1444</v>
      </c>
      <c r="N256">
        <v>41.72</v>
      </c>
      <c r="O256">
        <v>35.2264</v>
      </c>
      <c r="P256">
        <v>-6.4936</v>
      </c>
      <c r="R256" s="9">
        <f t="shared" si="30"/>
        <v>355824514.5</v>
      </c>
      <c r="S256">
        <f t="shared" si="31"/>
        <v>450372171.21</v>
      </c>
      <c r="T256">
        <f t="shared" si="36"/>
        <v>-94547656.71</v>
      </c>
      <c r="U256">
        <f t="shared" si="32"/>
        <v>31860437.7</v>
      </c>
      <c r="V256">
        <f t="shared" si="33"/>
        <v>146810021.40012</v>
      </c>
      <c r="W256">
        <f t="shared" si="37"/>
        <v>-114949583.70012</v>
      </c>
      <c r="X256">
        <f t="shared" si="34"/>
        <v>233444702.4</v>
      </c>
      <c r="Y256">
        <f t="shared" si="35"/>
        <v>66624930.90084</v>
      </c>
      <c r="Z256" s="11">
        <f t="shared" si="38"/>
        <v>166819771.49916</v>
      </c>
    </row>
    <row r="257" spans="1:26">
      <c r="A257" t="s">
        <v>1653</v>
      </c>
      <c r="B257" t="s">
        <v>1654</v>
      </c>
      <c r="C257">
        <v>2334359286.9</v>
      </c>
      <c r="D257">
        <v>1868438288.7</v>
      </c>
      <c r="E257">
        <v>15.27</v>
      </c>
      <c r="F257">
        <v>14.839</v>
      </c>
      <c r="G257">
        <v>-0.430999999999999</v>
      </c>
      <c r="H257">
        <v>0.81</v>
      </c>
      <c r="I257">
        <v>0</v>
      </c>
      <c r="J257">
        <v>-0.81</v>
      </c>
      <c r="K257">
        <v>6.84</v>
      </c>
      <c r="L257">
        <v>9.2548</v>
      </c>
      <c r="M257">
        <v>2.4148</v>
      </c>
      <c r="N257">
        <v>22.92</v>
      </c>
      <c r="O257">
        <v>24.0938</v>
      </c>
      <c r="P257">
        <v>1.1738</v>
      </c>
      <c r="R257" s="9">
        <f t="shared" si="30"/>
        <v>356456663.10963</v>
      </c>
      <c r="S257">
        <f t="shared" si="31"/>
        <v>277257557.660193</v>
      </c>
      <c r="T257">
        <f t="shared" si="36"/>
        <v>79199105.449437</v>
      </c>
      <c r="U257">
        <f t="shared" si="32"/>
        <v>18908310.22389</v>
      </c>
      <c r="V257">
        <f t="shared" si="33"/>
        <v>0</v>
      </c>
      <c r="W257">
        <f t="shared" si="37"/>
        <v>18908310.22389</v>
      </c>
      <c r="X257">
        <f t="shared" si="34"/>
        <v>159670175.22396</v>
      </c>
      <c r="Y257">
        <f t="shared" si="35"/>
        <v>172920226.742608</v>
      </c>
      <c r="Z257" s="11">
        <f t="shared" si="38"/>
        <v>-13250051.5186476</v>
      </c>
    </row>
    <row r="258" spans="1:26">
      <c r="A258" t="s">
        <v>331</v>
      </c>
      <c r="B258" t="s">
        <v>332</v>
      </c>
      <c r="C258">
        <v>2982839287.68</v>
      </c>
      <c r="D258">
        <v>2943687402.24</v>
      </c>
      <c r="E258">
        <v>47.78</v>
      </c>
      <c r="F258">
        <v>48.3541</v>
      </c>
      <c r="G258">
        <v>0.574100000000001</v>
      </c>
      <c r="H258">
        <v>1.88</v>
      </c>
      <c r="I258">
        <v>1.1</v>
      </c>
      <c r="J258">
        <v>-0.78</v>
      </c>
      <c r="K258">
        <v>18.79</v>
      </c>
      <c r="L258">
        <v>18.2713</v>
      </c>
      <c r="M258">
        <v>-0.518699999999999</v>
      </c>
      <c r="N258">
        <v>68.45</v>
      </c>
      <c r="O258">
        <v>67.7254</v>
      </c>
      <c r="P258">
        <v>-0.724600000000009</v>
      </c>
      <c r="R258" s="9">
        <f t="shared" si="30"/>
        <v>1425200611.6535</v>
      </c>
      <c r="S258">
        <f t="shared" si="31"/>
        <v>1423393550.16653</v>
      </c>
      <c r="T258">
        <f t="shared" si="36"/>
        <v>1807061.48697257</v>
      </c>
      <c r="U258">
        <f t="shared" si="32"/>
        <v>56077378.608384</v>
      </c>
      <c r="V258">
        <f t="shared" si="33"/>
        <v>32380561.42464</v>
      </c>
      <c r="W258">
        <f t="shared" si="37"/>
        <v>23696817.183744</v>
      </c>
      <c r="X258">
        <f t="shared" si="34"/>
        <v>560475502.155072</v>
      </c>
      <c r="Y258">
        <f t="shared" si="35"/>
        <v>537849956.325477</v>
      </c>
      <c r="Z258" s="11">
        <f t="shared" si="38"/>
        <v>22625545.8295949</v>
      </c>
    </row>
    <row r="259" spans="1:26">
      <c r="A259" t="s">
        <v>1743</v>
      </c>
      <c r="B259" t="s">
        <v>1744</v>
      </c>
      <c r="C259">
        <v>728746672.64</v>
      </c>
      <c r="D259">
        <v>1386733344.7</v>
      </c>
      <c r="E259">
        <v>55.0738</v>
      </c>
      <c r="F259">
        <v>52.8992</v>
      </c>
      <c r="G259">
        <v>-2.1746</v>
      </c>
      <c r="H259">
        <v>2.3438</v>
      </c>
      <c r="I259">
        <v>0</v>
      </c>
      <c r="J259">
        <v>-2.3438</v>
      </c>
      <c r="K259">
        <v>25.8981</v>
      </c>
      <c r="L259">
        <v>24.9752</v>
      </c>
      <c r="M259">
        <v>-0.922899999999998</v>
      </c>
      <c r="N259">
        <v>83.3157</v>
      </c>
      <c r="O259">
        <v>77.8744</v>
      </c>
      <c r="P259">
        <v>-5.44130000000001</v>
      </c>
      <c r="R259" s="9">
        <f t="shared" ref="R259:R322" si="39">C259*E259/100</f>
        <v>401348484.996408</v>
      </c>
      <c r="S259">
        <f t="shared" ref="S259:S322" si="40">D259*F259/100</f>
        <v>733570845.479542</v>
      </c>
      <c r="T259">
        <f t="shared" si="36"/>
        <v>-332222360.483134</v>
      </c>
      <c r="U259">
        <f t="shared" ref="U259:U322" si="41">C259*H259/100</f>
        <v>17080364.5133363</v>
      </c>
      <c r="V259">
        <f t="shared" ref="V259:V322" si="42">D259*I259/100</f>
        <v>0</v>
      </c>
      <c r="W259">
        <f t="shared" si="37"/>
        <v>17080364.5133363</v>
      </c>
      <c r="X259">
        <f t="shared" ref="X259:X322" si="43">C259*K259/100</f>
        <v>188731542.02698</v>
      </c>
      <c r="Y259">
        <f t="shared" ref="Y259:Y322" si="44">D259*L259/100</f>
        <v>346339426.305514</v>
      </c>
      <c r="Z259" s="11">
        <f t="shared" si="38"/>
        <v>-157607884.278535</v>
      </c>
    </row>
    <row r="260" spans="1:26">
      <c r="A260" t="s">
        <v>137</v>
      </c>
      <c r="B260" t="s">
        <v>138</v>
      </c>
      <c r="C260">
        <v>1747760000</v>
      </c>
      <c r="D260">
        <v>2172800000</v>
      </c>
      <c r="E260">
        <v>8.55</v>
      </c>
      <c r="F260">
        <v>13.2063</v>
      </c>
      <c r="G260">
        <v>4.6563</v>
      </c>
      <c r="H260">
        <v>0</v>
      </c>
      <c r="I260">
        <v>3.4159</v>
      </c>
      <c r="J260">
        <v>3.4159</v>
      </c>
      <c r="K260">
        <v>58.35</v>
      </c>
      <c r="L260">
        <v>29.8473</v>
      </c>
      <c r="M260">
        <v>-28.5027</v>
      </c>
      <c r="N260">
        <v>66.9</v>
      </c>
      <c r="O260">
        <v>46.4695</v>
      </c>
      <c r="P260">
        <v>-20.4305</v>
      </c>
      <c r="R260" s="9">
        <f t="shared" si="39"/>
        <v>149433480</v>
      </c>
      <c r="S260">
        <f t="shared" si="40"/>
        <v>286946486.4</v>
      </c>
      <c r="T260">
        <f t="shared" si="36"/>
        <v>-137513006.4</v>
      </c>
      <c r="U260">
        <f t="shared" si="41"/>
        <v>0</v>
      </c>
      <c r="V260">
        <f t="shared" si="42"/>
        <v>74220675.2</v>
      </c>
      <c r="W260">
        <f t="shared" si="37"/>
        <v>-74220675.2</v>
      </c>
      <c r="X260">
        <f t="shared" si="43"/>
        <v>1019817960</v>
      </c>
      <c r="Y260">
        <f t="shared" si="44"/>
        <v>648522134.4</v>
      </c>
      <c r="Z260" s="11">
        <f t="shared" si="38"/>
        <v>371295825.6</v>
      </c>
    </row>
    <row r="261" spans="1:26">
      <c r="A261" t="s">
        <v>787</v>
      </c>
      <c r="B261" t="s">
        <v>788</v>
      </c>
      <c r="C261">
        <v>1332448297.11</v>
      </c>
      <c r="D261">
        <v>1659769307.36</v>
      </c>
      <c r="E261">
        <v>3.26</v>
      </c>
      <c r="F261">
        <v>3.2554</v>
      </c>
      <c r="G261">
        <v>-0.00459999999999994</v>
      </c>
      <c r="H261">
        <v>3.55</v>
      </c>
      <c r="I261">
        <v>3.9698</v>
      </c>
      <c r="J261">
        <v>0.4198</v>
      </c>
      <c r="K261">
        <v>37.77</v>
      </c>
      <c r="L261">
        <v>38.2765</v>
      </c>
      <c r="M261">
        <v>0.506499999999996</v>
      </c>
      <c r="N261">
        <v>44.58</v>
      </c>
      <c r="O261">
        <v>45.5017</v>
      </c>
      <c r="P261">
        <v>0.921700000000001</v>
      </c>
      <c r="R261" s="9">
        <f t="shared" si="39"/>
        <v>43437814.485786</v>
      </c>
      <c r="S261">
        <f t="shared" si="40"/>
        <v>54032130.0317974</v>
      </c>
      <c r="T261">
        <f t="shared" si="36"/>
        <v>-10594315.5460114</v>
      </c>
      <c r="U261">
        <f t="shared" si="41"/>
        <v>47301914.547405</v>
      </c>
      <c r="V261">
        <f t="shared" si="42"/>
        <v>65889521.9635773</v>
      </c>
      <c r="W261">
        <f t="shared" si="37"/>
        <v>-18587607.4161723</v>
      </c>
      <c r="X261">
        <f t="shared" si="43"/>
        <v>503265721.818447</v>
      </c>
      <c r="Y261">
        <f t="shared" si="44"/>
        <v>635301598.93165</v>
      </c>
      <c r="Z261" s="11">
        <f t="shared" si="38"/>
        <v>-132035877.113203</v>
      </c>
    </row>
    <row r="262" spans="1:26">
      <c r="A262" t="s">
        <v>1919</v>
      </c>
      <c r="B262" t="s">
        <v>1920</v>
      </c>
      <c r="C262">
        <v>1838643656.64</v>
      </c>
      <c r="D262">
        <v>2821846160.76</v>
      </c>
      <c r="E262">
        <v>51.07</v>
      </c>
      <c r="F262">
        <v>43.7642</v>
      </c>
      <c r="G262">
        <v>-7.3058</v>
      </c>
      <c r="H262">
        <v>0.45</v>
      </c>
      <c r="I262">
        <v>0</v>
      </c>
      <c r="J262">
        <v>-0.45</v>
      </c>
      <c r="K262">
        <v>21.97</v>
      </c>
      <c r="L262">
        <v>17.356</v>
      </c>
      <c r="M262">
        <v>-4.614</v>
      </c>
      <c r="N262">
        <v>73.49</v>
      </c>
      <c r="O262">
        <v>61.1202</v>
      </c>
      <c r="P262">
        <v>-12.3698</v>
      </c>
      <c r="R262" s="9">
        <f t="shared" si="39"/>
        <v>938995315.446048</v>
      </c>
      <c r="S262">
        <f t="shared" si="40"/>
        <v>1234958397.48733</v>
      </c>
      <c r="T262">
        <f t="shared" si="36"/>
        <v>-295963082.04128</v>
      </c>
      <c r="U262">
        <f t="shared" si="41"/>
        <v>8273896.45488</v>
      </c>
      <c r="V262">
        <f t="shared" si="42"/>
        <v>0</v>
      </c>
      <c r="W262">
        <f t="shared" si="37"/>
        <v>8273896.45488</v>
      </c>
      <c r="X262">
        <f t="shared" si="43"/>
        <v>403950011.363808</v>
      </c>
      <c r="Y262">
        <f t="shared" si="44"/>
        <v>489759619.661506</v>
      </c>
      <c r="Z262" s="11">
        <f t="shared" si="38"/>
        <v>-85809608.2976977</v>
      </c>
    </row>
    <row r="263" spans="1:26">
      <c r="A263" t="s">
        <v>1289</v>
      </c>
      <c r="B263" t="s">
        <v>1290</v>
      </c>
      <c r="C263">
        <v>1456000000</v>
      </c>
      <c r="D263">
        <v>2108000000</v>
      </c>
      <c r="E263">
        <v>12.06</v>
      </c>
      <c r="F263">
        <v>11.0792</v>
      </c>
      <c r="G263">
        <v>-0.9808</v>
      </c>
      <c r="H263">
        <v>2</v>
      </c>
      <c r="I263">
        <v>0.7499</v>
      </c>
      <c r="J263">
        <v>-1.2501</v>
      </c>
      <c r="K263">
        <v>44.97</v>
      </c>
      <c r="L263">
        <v>47.0002</v>
      </c>
      <c r="M263">
        <v>2.0302</v>
      </c>
      <c r="N263">
        <v>59.03</v>
      </c>
      <c r="O263">
        <v>58.8293</v>
      </c>
      <c r="P263">
        <v>-0.200699999999998</v>
      </c>
      <c r="R263" s="9">
        <f t="shared" si="39"/>
        <v>175593600</v>
      </c>
      <c r="S263">
        <f t="shared" si="40"/>
        <v>233549536</v>
      </c>
      <c r="T263">
        <f t="shared" si="36"/>
        <v>-57955936</v>
      </c>
      <c r="U263">
        <f t="shared" si="41"/>
        <v>29120000</v>
      </c>
      <c r="V263">
        <f t="shared" si="42"/>
        <v>15807892</v>
      </c>
      <c r="W263">
        <f t="shared" si="37"/>
        <v>13312108</v>
      </c>
      <c r="X263">
        <f t="shared" si="43"/>
        <v>654763200</v>
      </c>
      <c r="Y263">
        <f t="shared" si="44"/>
        <v>990764216</v>
      </c>
      <c r="Z263" s="11">
        <f t="shared" si="38"/>
        <v>-336001016</v>
      </c>
    </row>
    <row r="264" spans="1:26">
      <c r="A264" t="s">
        <v>1441</v>
      </c>
      <c r="B264" t="s">
        <v>1442</v>
      </c>
      <c r="C264">
        <v>1782322077.24</v>
      </c>
      <c r="D264">
        <v>2735246752.2</v>
      </c>
      <c r="E264">
        <v>46.98</v>
      </c>
      <c r="F264">
        <v>34.1576</v>
      </c>
      <c r="G264">
        <v>-12.8224</v>
      </c>
      <c r="H264">
        <v>1.04</v>
      </c>
      <c r="I264">
        <v>1.2234</v>
      </c>
      <c r="J264">
        <v>0.1834</v>
      </c>
      <c r="K264">
        <v>3.18</v>
      </c>
      <c r="L264">
        <v>3.6453</v>
      </c>
      <c r="M264">
        <v>0.4653</v>
      </c>
      <c r="N264">
        <v>51.2</v>
      </c>
      <c r="O264">
        <v>39.0264</v>
      </c>
      <c r="P264">
        <v>-12.1736</v>
      </c>
      <c r="R264" s="9">
        <f t="shared" si="39"/>
        <v>837334911.887352</v>
      </c>
      <c r="S264">
        <f t="shared" si="40"/>
        <v>934294644.629467</v>
      </c>
      <c r="T264">
        <f t="shared" si="36"/>
        <v>-96959732.7421151</v>
      </c>
      <c r="U264">
        <f t="shared" si="41"/>
        <v>18536149.603296</v>
      </c>
      <c r="V264">
        <f t="shared" si="42"/>
        <v>33463008.7664148</v>
      </c>
      <c r="W264">
        <f t="shared" si="37"/>
        <v>-14926859.1631188</v>
      </c>
      <c r="X264">
        <f t="shared" si="43"/>
        <v>56677842.056232</v>
      </c>
      <c r="Y264">
        <f t="shared" si="44"/>
        <v>99707949.8579466</v>
      </c>
      <c r="Z264" s="11">
        <f t="shared" si="38"/>
        <v>-43030107.8017146</v>
      </c>
    </row>
    <row r="265" spans="1:26">
      <c r="A265" t="s">
        <v>703</v>
      </c>
      <c r="B265" t="s">
        <v>704</v>
      </c>
      <c r="C265">
        <v>1038810500</v>
      </c>
      <c r="D265">
        <v>1757987000</v>
      </c>
      <c r="E265">
        <v>15.2388</v>
      </c>
      <c r="F265">
        <v>9.6124</v>
      </c>
      <c r="G265">
        <v>-5.6264</v>
      </c>
      <c r="H265">
        <v>0</v>
      </c>
      <c r="I265">
        <v>0</v>
      </c>
      <c r="J265">
        <v>0</v>
      </c>
      <c r="K265">
        <v>55.5579</v>
      </c>
      <c r="L265">
        <v>27.8543</v>
      </c>
      <c r="M265">
        <v>-27.7036</v>
      </c>
      <c r="N265">
        <v>70.7967</v>
      </c>
      <c r="O265">
        <v>37.4667</v>
      </c>
      <c r="P265">
        <v>-33.33</v>
      </c>
      <c r="R265" s="9">
        <f t="shared" si="39"/>
        <v>158302254.474</v>
      </c>
      <c r="S265">
        <f t="shared" si="40"/>
        <v>168984742.388</v>
      </c>
      <c r="T265">
        <f t="shared" si="36"/>
        <v>-10682487.914</v>
      </c>
      <c r="U265">
        <f t="shared" si="41"/>
        <v>0</v>
      </c>
      <c r="V265">
        <f t="shared" si="42"/>
        <v>0</v>
      </c>
      <c r="W265">
        <f t="shared" si="37"/>
        <v>0</v>
      </c>
      <c r="X265">
        <f t="shared" si="43"/>
        <v>577141298.7795</v>
      </c>
      <c r="Y265">
        <f t="shared" si="44"/>
        <v>489674972.941</v>
      </c>
      <c r="Z265" s="11">
        <f t="shared" si="38"/>
        <v>87466325.8385</v>
      </c>
    </row>
    <row r="266" spans="1:26">
      <c r="A266" t="s">
        <v>203</v>
      </c>
      <c r="B266" t="s">
        <v>204</v>
      </c>
      <c r="C266">
        <v>1077381340</v>
      </c>
      <c r="D266">
        <v>1748876220</v>
      </c>
      <c r="E266">
        <v>8.94</v>
      </c>
      <c r="F266">
        <v>10.9655</v>
      </c>
      <c r="G266">
        <v>2.0255</v>
      </c>
      <c r="H266">
        <v>0</v>
      </c>
      <c r="I266">
        <v>0</v>
      </c>
      <c r="J266">
        <v>0</v>
      </c>
      <c r="K266">
        <v>42.05</v>
      </c>
      <c r="L266">
        <v>31.6715</v>
      </c>
      <c r="M266">
        <v>-10.3785</v>
      </c>
      <c r="N266">
        <v>50.99</v>
      </c>
      <c r="O266">
        <v>42.637</v>
      </c>
      <c r="P266">
        <v>-8.353</v>
      </c>
      <c r="R266" s="9">
        <f t="shared" si="39"/>
        <v>96317891.796</v>
      </c>
      <c r="S266">
        <f t="shared" si="40"/>
        <v>191773021.9041</v>
      </c>
      <c r="T266">
        <f t="shared" si="36"/>
        <v>-95455130.1081</v>
      </c>
      <c r="U266">
        <f t="shared" si="41"/>
        <v>0</v>
      </c>
      <c r="V266">
        <f t="shared" si="42"/>
        <v>0</v>
      </c>
      <c r="W266">
        <f t="shared" si="37"/>
        <v>0</v>
      </c>
      <c r="X266">
        <f t="shared" si="43"/>
        <v>453038853.47</v>
      </c>
      <c r="Y266">
        <f t="shared" si="44"/>
        <v>553895332.0173</v>
      </c>
      <c r="Z266" s="11">
        <f t="shared" si="38"/>
        <v>-100856478.5473</v>
      </c>
    </row>
    <row r="267" spans="1:26">
      <c r="A267" t="s">
        <v>1293</v>
      </c>
      <c r="B267" t="s">
        <v>1294</v>
      </c>
      <c r="C267">
        <v>875078213.55</v>
      </c>
      <c r="D267">
        <v>197843770.02</v>
      </c>
      <c r="E267">
        <v>27.04</v>
      </c>
      <c r="F267">
        <v>17.5176</v>
      </c>
      <c r="G267">
        <v>-9.5224</v>
      </c>
      <c r="H267">
        <v>0</v>
      </c>
      <c r="I267">
        <v>0</v>
      </c>
      <c r="J267">
        <v>0</v>
      </c>
      <c r="K267">
        <v>4.01</v>
      </c>
      <c r="L267">
        <v>6.9042</v>
      </c>
      <c r="M267">
        <v>2.8942</v>
      </c>
      <c r="N267">
        <v>31.05</v>
      </c>
      <c r="O267">
        <v>24.4218</v>
      </c>
      <c r="P267">
        <v>-6.6282</v>
      </c>
      <c r="R267" s="9">
        <f t="shared" si="39"/>
        <v>236621148.94392</v>
      </c>
      <c r="S267">
        <f t="shared" si="40"/>
        <v>34657480.2570235</v>
      </c>
      <c r="T267">
        <f t="shared" si="36"/>
        <v>201963668.686896</v>
      </c>
      <c r="U267">
        <f t="shared" si="41"/>
        <v>0</v>
      </c>
      <c r="V267">
        <f t="shared" si="42"/>
        <v>0</v>
      </c>
      <c r="W267">
        <f t="shared" si="37"/>
        <v>0</v>
      </c>
      <c r="X267">
        <f t="shared" si="43"/>
        <v>35090636.363355</v>
      </c>
      <c r="Y267">
        <f t="shared" si="44"/>
        <v>13659529.5697208</v>
      </c>
      <c r="Z267" s="11">
        <f t="shared" si="38"/>
        <v>21431106.7936342</v>
      </c>
    </row>
    <row r="268" spans="1:26">
      <c r="A268" t="s">
        <v>725</v>
      </c>
      <c r="B268" t="s">
        <v>726</v>
      </c>
      <c r="C268">
        <v>1381990919.1</v>
      </c>
      <c r="D268">
        <v>1783314835.72</v>
      </c>
      <c r="E268">
        <v>34.93</v>
      </c>
      <c r="F268">
        <v>28.0246</v>
      </c>
      <c r="G268">
        <v>-6.9054</v>
      </c>
      <c r="H268">
        <v>0</v>
      </c>
      <c r="I268">
        <v>0</v>
      </c>
      <c r="J268">
        <v>0</v>
      </c>
      <c r="K268">
        <v>9.55</v>
      </c>
      <c r="L268">
        <v>11.378</v>
      </c>
      <c r="M268">
        <v>1.828</v>
      </c>
      <c r="N268">
        <v>44.48</v>
      </c>
      <c r="O268">
        <v>39.4026</v>
      </c>
      <c r="P268">
        <v>-5.0774</v>
      </c>
      <c r="R268" s="9">
        <f t="shared" si="39"/>
        <v>482729428.04163</v>
      </c>
      <c r="S268">
        <f t="shared" si="40"/>
        <v>499766849.451187</v>
      </c>
      <c r="T268">
        <f t="shared" si="36"/>
        <v>-17037421.4095572</v>
      </c>
      <c r="U268">
        <f t="shared" si="41"/>
        <v>0</v>
      </c>
      <c r="V268">
        <f t="shared" si="42"/>
        <v>0</v>
      </c>
      <c r="W268">
        <f t="shared" si="37"/>
        <v>0</v>
      </c>
      <c r="X268">
        <f t="shared" si="43"/>
        <v>131980132.77405</v>
      </c>
      <c r="Y268">
        <f t="shared" si="44"/>
        <v>202905562.008222</v>
      </c>
      <c r="Z268" s="11">
        <f t="shared" si="38"/>
        <v>-70925429.2341716</v>
      </c>
    </row>
    <row r="269" spans="1:26">
      <c r="A269" t="s">
        <v>1201</v>
      </c>
      <c r="B269" t="s">
        <v>1202</v>
      </c>
      <c r="C269">
        <v>2605000000</v>
      </c>
      <c r="D269">
        <v>2775000000</v>
      </c>
      <c r="E269">
        <v>69.55</v>
      </c>
      <c r="F269">
        <v>12.3246</v>
      </c>
      <c r="G269">
        <v>-57.2254</v>
      </c>
      <c r="H269">
        <v>0</v>
      </c>
      <c r="I269">
        <v>0</v>
      </c>
      <c r="J269">
        <v>0</v>
      </c>
      <c r="K269">
        <v>4.42</v>
      </c>
      <c r="L269">
        <v>6.0208</v>
      </c>
      <c r="M269">
        <v>1.6008</v>
      </c>
      <c r="N269">
        <v>73.97</v>
      </c>
      <c r="O269">
        <v>18.3453</v>
      </c>
      <c r="P269">
        <v>-55.6247</v>
      </c>
      <c r="R269" s="9">
        <f t="shared" si="39"/>
        <v>1811777500</v>
      </c>
      <c r="S269">
        <f t="shared" si="40"/>
        <v>342007650</v>
      </c>
      <c r="T269">
        <f t="shared" ref="T269:T332" si="45">R269-S269</f>
        <v>1469769850</v>
      </c>
      <c r="U269">
        <f t="shared" si="41"/>
        <v>0</v>
      </c>
      <c r="V269">
        <f t="shared" si="42"/>
        <v>0</v>
      </c>
      <c r="W269">
        <f t="shared" ref="W269:W332" si="46">U269-V269</f>
        <v>0</v>
      </c>
      <c r="X269">
        <f t="shared" si="43"/>
        <v>115141000</v>
      </c>
      <c r="Y269">
        <f t="shared" si="44"/>
        <v>167077200</v>
      </c>
      <c r="Z269" s="11">
        <f t="shared" ref="Z269:Z332" si="47">X269-Y269</f>
        <v>-51936200</v>
      </c>
    </row>
    <row r="270" spans="1:26">
      <c r="A270" t="s">
        <v>1207</v>
      </c>
      <c r="B270" t="s">
        <v>1208</v>
      </c>
      <c r="C270">
        <v>1211701359.28</v>
      </c>
      <c r="D270">
        <v>2021578874.48</v>
      </c>
      <c r="E270">
        <v>37.68</v>
      </c>
      <c r="F270">
        <v>38.4739</v>
      </c>
      <c r="G270">
        <v>0.793900000000001</v>
      </c>
      <c r="H270">
        <v>0</v>
      </c>
      <c r="I270">
        <v>0</v>
      </c>
      <c r="J270">
        <v>0</v>
      </c>
      <c r="K270">
        <v>8.19</v>
      </c>
      <c r="L270">
        <v>5.4426</v>
      </c>
      <c r="M270">
        <v>-2.7474</v>
      </c>
      <c r="N270">
        <v>45.87</v>
      </c>
      <c r="O270">
        <v>43.9165</v>
      </c>
      <c r="P270">
        <v>-1.9535</v>
      </c>
      <c r="R270" s="9">
        <f t="shared" si="39"/>
        <v>456569072.176704</v>
      </c>
      <c r="S270">
        <f t="shared" si="40"/>
        <v>777780234.588561</v>
      </c>
      <c r="T270">
        <f t="shared" si="45"/>
        <v>-321211162.411857</v>
      </c>
      <c r="U270">
        <f t="shared" si="41"/>
        <v>0</v>
      </c>
      <c r="V270">
        <f t="shared" si="42"/>
        <v>0</v>
      </c>
      <c r="W270">
        <f t="shared" si="46"/>
        <v>0</v>
      </c>
      <c r="X270">
        <f t="shared" si="43"/>
        <v>99238341.325032</v>
      </c>
      <c r="Y270">
        <f t="shared" si="44"/>
        <v>110026451.822448</v>
      </c>
      <c r="Z270" s="11">
        <f t="shared" si="47"/>
        <v>-10788110.4974165</v>
      </c>
    </row>
    <row r="271" spans="1:26">
      <c r="A271" t="s">
        <v>207</v>
      </c>
      <c r="B271" t="s">
        <v>208</v>
      </c>
      <c r="C271">
        <v>2030768200</v>
      </c>
      <c r="D271">
        <v>2794806400</v>
      </c>
      <c r="E271">
        <v>0</v>
      </c>
      <c r="F271">
        <v>0</v>
      </c>
      <c r="G271">
        <v>0</v>
      </c>
      <c r="H271">
        <v>45.22</v>
      </c>
      <c r="I271">
        <v>0</v>
      </c>
      <c r="J271">
        <v>-45.22</v>
      </c>
      <c r="K271">
        <v>26.33</v>
      </c>
      <c r="L271">
        <v>36.5404</v>
      </c>
      <c r="M271">
        <v>10.2104</v>
      </c>
      <c r="N271">
        <v>71.55</v>
      </c>
      <c r="O271">
        <v>36.5404</v>
      </c>
      <c r="P271">
        <v>-35.0096</v>
      </c>
      <c r="R271" s="9">
        <f t="shared" si="39"/>
        <v>0</v>
      </c>
      <c r="S271">
        <f t="shared" si="40"/>
        <v>0</v>
      </c>
      <c r="T271">
        <f t="shared" si="45"/>
        <v>0</v>
      </c>
      <c r="U271">
        <f t="shared" si="41"/>
        <v>918313380.04</v>
      </c>
      <c r="V271">
        <f t="shared" si="42"/>
        <v>0</v>
      </c>
      <c r="W271">
        <f t="shared" si="46"/>
        <v>918313380.04</v>
      </c>
      <c r="X271">
        <f t="shared" si="43"/>
        <v>534701267.06</v>
      </c>
      <c r="Y271">
        <f t="shared" si="44"/>
        <v>1021233437.7856</v>
      </c>
      <c r="Z271" s="11">
        <f t="shared" si="47"/>
        <v>-486532170.7256</v>
      </c>
    </row>
    <row r="272" spans="1:26">
      <c r="A272" t="s">
        <v>1541</v>
      </c>
      <c r="B272" t="s">
        <v>1542</v>
      </c>
      <c r="C272">
        <v>1490216451.12</v>
      </c>
      <c r="D272">
        <v>2397958093.59</v>
      </c>
      <c r="E272">
        <v>0.99</v>
      </c>
      <c r="F272">
        <v>0.6456</v>
      </c>
      <c r="G272">
        <v>-0.3444</v>
      </c>
      <c r="H272">
        <v>0</v>
      </c>
      <c r="I272">
        <v>6.9162</v>
      </c>
      <c r="J272">
        <v>6.9162</v>
      </c>
      <c r="K272">
        <v>46.9</v>
      </c>
      <c r="L272">
        <v>19.4563</v>
      </c>
      <c r="M272">
        <v>-27.4437</v>
      </c>
      <c r="N272">
        <v>47.89</v>
      </c>
      <c r="O272">
        <v>27.0181</v>
      </c>
      <c r="P272">
        <v>-20.8719</v>
      </c>
      <c r="R272" s="9">
        <f t="shared" si="39"/>
        <v>14753142.866088</v>
      </c>
      <c r="S272">
        <f t="shared" si="40"/>
        <v>15481217.452217</v>
      </c>
      <c r="T272">
        <f t="shared" si="45"/>
        <v>-728074.586129041</v>
      </c>
      <c r="U272">
        <f t="shared" si="41"/>
        <v>0</v>
      </c>
      <c r="V272">
        <f t="shared" si="42"/>
        <v>165847577.668872</v>
      </c>
      <c r="W272">
        <f t="shared" si="46"/>
        <v>-165847577.668872</v>
      </c>
      <c r="X272">
        <f t="shared" si="43"/>
        <v>698911515.57528</v>
      </c>
      <c r="Y272">
        <f t="shared" si="44"/>
        <v>466553920.563151</v>
      </c>
      <c r="Z272" s="11">
        <f t="shared" si="47"/>
        <v>232357595.012129</v>
      </c>
    </row>
    <row r="273" spans="1:26">
      <c r="A273" t="s">
        <v>1491</v>
      </c>
      <c r="B273" t="s">
        <v>1492</v>
      </c>
      <c r="C273">
        <v>1572556681.86</v>
      </c>
      <c r="D273">
        <v>2102614855.27</v>
      </c>
      <c r="E273">
        <v>43.25</v>
      </c>
      <c r="F273">
        <v>47.1348</v>
      </c>
      <c r="G273">
        <v>3.8848</v>
      </c>
      <c r="H273">
        <v>1</v>
      </c>
      <c r="I273">
        <v>0.5504</v>
      </c>
      <c r="J273">
        <v>-0.4496</v>
      </c>
      <c r="K273">
        <v>15.25</v>
      </c>
      <c r="L273">
        <v>6.8421</v>
      </c>
      <c r="M273">
        <v>-8.4079</v>
      </c>
      <c r="N273">
        <v>59.5</v>
      </c>
      <c r="O273">
        <v>54.5273</v>
      </c>
      <c r="P273">
        <v>-4.9727</v>
      </c>
      <c r="R273" s="9">
        <f t="shared" si="39"/>
        <v>680130764.90445</v>
      </c>
      <c r="S273">
        <f t="shared" si="40"/>
        <v>991063306.801804</v>
      </c>
      <c r="T273">
        <f t="shared" si="45"/>
        <v>-310932541.897354</v>
      </c>
      <c r="U273">
        <f t="shared" si="41"/>
        <v>15725566.8186</v>
      </c>
      <c r="V273">
        <f t="shared" si="42"/>
        <v>11572792.1634061</v>
      </c>
      <c r="W273">
        <f t="shared" si="46"/>
        <v>4152774.65519392</v>
      </c>
      <c r="X273">
        <f t="shared" si="43"/>
        <v>239814893.98365</v>
      </c>
      <c r="Y273">
        <f t="shared" si="44"/>
        <v>143863011.012429</v>
      </c>
      <c r="Z273" s="11">
        <f t="shared" si="47"/>
        <v>95951882.9712213</v>
      </c>
    </row>
    <row r="274" spans="1:26">
      <c r="A274" t="s">
        <v>209</v>
      </c>
      <c r="B274" t="s">
        <v>210</v>
      </c>
      <c r="C274">
        <v>1283318061.04</v>
      </c>
      <c r="D274">
        <v>2547250652.88</v>
      </c>
      <c r="E274">
        <v>45.81</v>
      </c>
      <c r="F274">
        <v>33.4248</v>
      </c>
      <c r="G274">
        <v>-12.3852</v>
      </c>
      <c r="H274">
        <v>0</v>
      </c>
      <c r="I274">
        <v>0</v>
      </c>
      <c r="J274">
        <v>0</v>
      </c>
      <c r="K274">
        <v>3.87</v>
      </c>
      <c r="L274">
        <v>6.9846</v>
      </c>
      <c r="M274">
        <v>3.1146</v>
      </c>
      <c r="N274">
        <v>49.68</v>
      </c>
      <c r="O274">
        <v>40.4095</v>
      </c>
      <c r="P274">
        <v>-9.2705</v>
      </c>
      <c r="R274" s="9">
        <f t="shared" si="39"/>
        <v>587888003.762424</v>
      </c>
      <c r="S274">
        <f t="shared" si="40"/>
        <v>851413436.223834</v>
      </c>
      <c r="T274">
        <f t="shared" si="45"/>
        <v>-263525432.46141</v>
      </c>
      <c r="U274">
        <f t="shared" si="41"/>
        <v>0</v>
      </c>
      <c r="V274">
        <f t="shared" si="42"/>
        <v>0</v>
      </c>
      <c r="W274">
        <f t="shared" si="46"/>
        <v>0</v>
      </c>
      <c r="X274">
        <f t="shared" si="43"/>
        <v>49664408.962248</v>
      </c>
      <c r="Y274">
        <f t="shared" si="44"/>
        <v>177915269.101056</v>
      </c>
      <c r="Z274" s="11">
        <f t="shared" si="47"/>
        <v>-128250860.138808</v>
      </c>
    </row>
    <row r="275" spans="1:26">
      <c r="A275" t="s">
        <v>59</v>
      </c>
      <c r="B275" t="s">
        <v>60</v>
      </c>
      <c r="C275">
        <v>1654344000</v>
      </c>
      <c r="D275">
        <v>2666664000</v>
      </c>
      <c r="E275">
        <v>45.6</v>
      </c>
      <c r="F275">
        <v>44.9119</v>
      </c>
      <c r="G275">
        <v>-0.688099999999999</v>
      </c>
      <c r="H275">
        <v>0.5</v>
      </c>
      <c r="I275">
        <v>0</v>
      </c>
      <c r="J275">
        <v>-0.5</v>
      </c>
      <c r="K275">
        <v>13.11</v>
      </c>
      <c r="L275">
        <v>13.928</v>
      </c>
      <c r="M275">
        <v>0.818000000000001</v>
      </c>
      <c r="N275">
        <v>59.21</v>
      </c>
      <c r="O275">
        <v>58.8399</v>
      </c>
      <c r="P275">
        <v>-0.370100000000001</v>
      </c>
      <c r="R275" s="9">
        <f t="shared" si="39"/>
        <v>754380864</v>
      </c>
      <c r="S275">
        <f t="shared" si="40"/>
        <v>1197649469.016</v>
      </c>
      <c r="T275">
        <f t="shared" si="45"/>
        <v>-443268605.016</v>
      </c>
      <c r="U275">
        <f t="shared" si="41"/>
        <v>8271720</v>
      </c>
      <c r="V275">
        <f t="shared" si="42"/>
        <v>0</v>
      </c>
      <c r="W275">
        <f t="shared" si="46"/>
        <v>8271720</v>
      </c>
      <c r="X275">
        <f t="shared" si="43"/>
        <v>216884498.4</v>
      </c>
      <c r="Y275">
        <f t="shared" si="44"/>
        <v>371412961.92</v>
      </c>
      <c r="Z275" s="11">
        <f t="shared" si="47"/>
        <v>-154528463.52</v>
      </c>
    </row>
    <row r="276" spans="1:26">
      <c r="A276" t="s">
        <v>1091</v>
      </c>
      <c r="B276" t="s">
        <v>1092</v>
      </c>
      <c r="C276">
        <v>775098000</v>
      </c>
      <c r="D276">
        <v>2355385920</v>
      </c>
      <c r="E276">
        <v>44.59</v>
      </c>
      <c r="F276">
        <v>50.1216</v>
      </c>
      <c r="G276">
        <v>5.5316</v>
      </c>
      <c r="H276">
        <v>4.52</v>
      </c>
      <c r="I276">
        <v>5.8934</v>
      </c>
      <c r="J276">
        <v>1.3734</v>
      </c>
      <c r="K276">
        <v>6.97</v>
      </c>
      <c r="L276">
        <v>3.3829</v>
      </c>
      <c r="M276">
        <v>-3.5871</v>
      </c>
      <c r="N276">
        <v>56.08</v>
      </c>
      <c r="O276">
        <v>59.3979</v>
      </c>
      <c r="P276">
        <v>3.3179</v>
      </c>
      <c r="R276" s="9">
        <f t="shared" si="39"/>
        <v>345616198.2</v>
      </c>
      <c r="S276">
        <f t="shared" si="40"/>
        <v>1180557109.27872</v>
      </c>
      <c r="T276">
        <f t="shared" si="45"/>
        <v>-834940911.07872</v>
      </c>
      <c r="U276">
        <f t="shared" si="41"/>
        <v>35034429.6</v>
      </c>
      <c r="V276">
        <f t="shared" si="42"/>
        <v>138812313.80928</v>
      </c>
      <c r="W276">
        <f t="shared" si="46"/>
        <v>-103777884.20928</v>
      </c>
      <c r="X276">
        <f t="shared" si="43"/>
        <v>54024330.6</v>
      </c>
      <c r="Y276">
        <f t="shared" si="44"/>
        <v>79680350.28768</v>
      </c>
      <c r="Z276" s="11">
        <f t="shared" si="47"/>
        <v>-25656019.68768</v>
      </c>
    </row>
    <row r="277" spans="1:26">
      <c r="A277" t="s">
        <v>149</v>
      </c>
      <c r="B277" t="s">
        <v>150</v>
      </c>
      <c r="C277">
        <v>1906409960</v>
      </c>
      <c r="D277">
        <v>2424424191.68</v>
      </c>
      <c r="E277">
        <v>0</v>
      </c>
      <c r="F277">
        <v>0</v>
      </c>
      <c r="G277">
        <v>0</v>
      </c>
      <c r="H277">
        <v>2.41</v>
      </c>
      <c r="I277">
        <v>5.1163</v>
      </c>
      <c r="J277">
        <v>2.7063</v>
      </c>
      <c r="K277">
        <v>46.23</v>
      </c>
      <c r="L277">
        <v>41.4209</v>
      </c>
      <c r="M277">
        <v>-4.80909999999999</v>
      </c>
      <c r="N277">
        <v>48.64</v>
      </c>
      <c r="O277">
        <v>46.5372</v>
      </c>
      <c r="P277">
        <v>-2.1028</v>
      </c>
      <c r="R277" s="9">
        <f t="shared" si="39"/>
        <v>0</v>
      </c>
      <c r="S277">
        <f t="shared" si="40"/>
        <v>0</v>
      </c>
      <c r="T277">
        <f t="shared" si="45"/>
        <v>0</v>
      </c>
      <c r="U277">
        <f t="shared" si="41"/>
        <v>45944480.036</v>
      </c>
      <c r="V277">
        <f t="shared" si="42"/>
        <v>124040814.918924</v>
      </c>
      <c r="W277">
        <f t="shared" si="46"/>
        <v>-78096334.8829238</v>
      </c>
      <c r="X277">
        <f t="shared" si="43"/>
        <v>881333324.508</v>
      </c>
      <c r="Y277">
        <f t="shared" si="44"/>
        <v>1004218320.01158</v>
      </c>
      <c r="Z277" s="11">
        <f t="shared" si="47"/>
        <v>-122884995.503581</v>
      </c>
    </row>
    <row r="278" spans="1:26">
      <c r="A278" t="s">
        <v>863</v>
      </c>
      <c r="B278" t="s">
        <v>864</v>
      </c>
      <c r="C278">
        <v>1376885160</v>
      </c>
      <c r="D278">
        <v>1943656680</v>
      </c>
      <c r="E278">
        <v>1.62</v>
      </c>
      <c r="F278">
        <v>0.8803</v>
      </c>
      <c r="G278">
        <v>-0.7397</v>
      </c>
      <c r="H278">
        <v>29.96</v>
      </c>
      <c r="I278">
        <v>16.5086</v>
      </c>
      <c r="J278">
        <v>-13.4514</v>
      </c>
      <c r="K278">
        <v>21.77</v>
      </c>
      <c r="L278">
        <v>16.7308</v>
      </c>
      <c r="M278">
        <v>-5.0392</v>
      </c>
      <c r="N278">
        <v>53.35</v>
      </c>
      <c r="O278">
        <v>34.1197</v>
      </c>
      <c r="P278">
        <v>-19.2303</v>
      </c>
      <c r="R278" s="9">
        <f t="shared" si="39"/>
        <v>22305539.592</v>
      </c>
      <c r="S278">
        <f t="shared" si="40"/>
        <v>17110009.75404</v>
      </c>
      <c r="T278">
        <f t="shared" si="45"/>
        <v>5195529.83796</v>
      </c>
      <c r="U278">
        <f t="shared" si="41"/>
        <v>412514793.936</v>
      </c>
      <c r="V278">
        <f t="shared" si="42"/>
        <v>320870506.67448</v>
      </c>
      <c r="W278">
        <f t="shared" si="46"/>
        <v>91644287.26152</v>
      </c>
      <c r="X278">
        <f t="shared" si="43"/>
        <v>299747899.332</v>
      </c>
      <c r="Y278">
        <f t="shared" si="44"/>
        <v>325189311.81744</v>
      </c>
      <c r="Z278" s="11">
        <f t="shared" si="47"/>
        <v>-25441412.48544</v>
      </c>
    </row>
    <row r="279" spans="1:26">
      <c r="A279" t="s">
        <v>995</v>
      </c>
      <c r="B279" t="s">
        <v>996</v>
      </c>
      <c r="C279">
        <v>1344970389.15</v>
      </c>
      <c r="D279">
        <v>2643889425.6</v>
      </c>
      <c r="E279">
        <v>0</v>
      </c>
      <c r="F279">
        <v>2.8338</v>
      </c>
      <c r="G279">
        <v>2.8338</v>
      </c>
      <c r="H279">
        <v>0</v>
      </c>
      <c r="I279">
        <v>0</v>
      </c>
      <c r="J279">
        <v>0</v>
      </c>
      <c r="K279">
        <v>36.14</v>
      </c>
      <c r="L279">
        <v>37.3818</v>
      </c>
      <c r="M279">
        <v>1.2418</v>
      </c>
      <c r="N279">
        <v>36.14</v>
      </c>
      <c r="O279">
        <v>40.2156</v>
      </c>
      <c r="P279">
        <v>4.0756</v>
      </c>
      <c r="R279" s="9">
        <f t="shared" si="39"/>
        <v>0</v>
      </c>
      <c r="S279">
        <f t="shared" si="40"/>
        <v>74922538.5426528</v>
      </c>
      <c r="T279">
        <f t="shared" si="45"/>
        <v>-74922538.5426528</v>
      </c>
      <c r="U279">
        <f t="shared" si="41"/>
        <v>0</v>
      </c>
      <c r="V279">
        <f t="shared" si="42"/>
        <v>0</v>
      </c>
      <c r="W279">
        <f t="shared" si="46"/>
        <v>0</v>
      </c>
      <c r="X279">
        <f t="shared" si="43"/>
        <v>486072298.63881</v>
      </c>
      <c r="Y279">
        <f t="shared" si="44"/>
        <v>988333457.298941</v>
      </c>
      <c r="Z279" s="11">
        <f t="shared" si="47"/>
        <v>-502261158.660131</v>
      </c>
    </row>
    <row r="280" spans="1:26">
      <c r="A280" t="s">
        <v>109</v>
      </c>
      <c r="B280" t="s">
        <v>110</v>
      </c>
      <c r="C280">
        <v>1828468800</v>
      </c>
      <c r="D280">
        <v>2842948200</v>
      </c>
      <c r="E280">
        <v>27.73</v>
      </c>
      <c r="F280">
        <v>27.7273</v>
      </c>
      <c r="G280">
        <v>-0.00270000000000081</v>
      </c>
      <c r="H280">
        <v>0</v>
      </c>
      <c r="I280">
        <v>0</v>
      </c>
      <c r="J280">
        <v>0</v>
      </c>
      <c r="K280">
        <v>40.08</v>
      </c>
      <c r="L280">
        <v>39.0757</v>
      </c>
      <c r="M280">
        <v>-1.0043</v>
      </c>
      <c r="N280">
        <v>67.81</v>
      </c>
      <c r="O280">
        <v>66.803</v>
      </c>
      <c r="P280">
        <v>-1.00700000000001</v>
      </c>
      <c r="R280" s="9">
        <f t="shared" si="39"/>
        <v>507034398.24</v>
      </c>
      <c r="S280">
        <f t="shared" si="40"/>
        <v>788272776.2586</v>
      </c>
      <c r="T280">
        <f t="shared" si="45"/>
        <v>-281238378.0186</v>
      </c>
      <c r="U280">
        <f t="shared" si="41"/>
        <v>0</v>
      </c>
      <c r="V280">
        <f t="shared" si="42"/>
        <v>0</v>
      </c>
      <c r="W280">
        <f t="shared" si="46"/>
        <v>0</v>
      </c>
      <c r="X280">
        <f t="shared" si="43"/>
        <v>732850295.04</v>
      </c>
      <c r="Y280">
        <f t="shared" si="44"/>
        <v>1110901909.7874</v>
      </c>
      <c r="Z280" s="11">
        <f t="shared" si="47"/>
        <v>-378051614.7474</v>
      </c>
    </row>
    <row r="281" spans="1:26">
      <c r="A281" t="s">
        <v>1487</v>
      </c>
      <c r="B281" t="s">
        <v>1488</v>
      </c>
      <c r="C281">
        <v>1607788234.67</v>
      </c>
      <c r="D281">
        <v>2021132657.95</v>
      </c>
      <c r="E281">
        <v>29.88</v>
      </c>
      <c r="F281">
        <v>30.4215</v>
      </c>
      <c r="G281">
        <v>0.541500000000003</v>
      </c>
      <c r="H281">
        <v>0</v>
      </c>
      <c r="I281">
        <v>0.6701</v>
      </c>
      <c r="J281">
        <v>0.6701</v>
      </c>
      <c r="K281">
        <v>29.47</v>
      </c>
      <c r="L281">
        <v>20.8844</v>
      </c>
      <c r="M281">
        <v>-8.5856</v>
      </c>
      <c r="N281">
        <v>59.35</v>
      </c>
      <c r="O281">
        <v>51.976</v>
      </c>
      <c r="P281">
        <v>-7.374</v>
      </c>
      <c r="R281" s="9">
        <f t="shared" si="39"/>
        <v>480407124.519396</v>
      </c>
      <c r="S281">
        <f t="shared" si="40"/>
        <v>614858871.538259</v>
      </c>
      <c r="T281">
        <f t="shared" si="45"/>
        <v>-134451747.018863</v>
      </c>
      <c r="U281">
        <f t="shared" si="41"/>
        <v>0</v>
      </c>
      <c r="V281">
        <f t="shared" si="42"/>
        <v>13543609.940923</v>
      </c>
      <c r="W281">
        <f t="shared" si="46"/>
        <v>-13543609.940923</v>
      </c>
      <c r="X281">
        <f t="shared" si="43"/>
        <v>473815192.757249</v>
      </c>
      <c r="Y281">
        <f t="shared" si="44"/>
        <v>422101428.81691</v>
      </c>
      <c r="Z281" s="11">
        <f t="shared" si="47"/>
        <v>51713763.9403392</v>
      </c>
    </row>
    <row r="282" spans="1:26">
      <c r="A282" t="s">
        <v>1531</v>
      </c>
      <c r="B282" t="s">
        <v>1532</v>
      </c>
      <c r="C282">
        <v>1736000000</v>
      </c>
      <c r="D282">
        <v>2444800000</v>
      </c>
      <c r="E282">
        <v>38.5</v>
      </c>
      <c r="F282">
        <v>23.4714</v>
      </c>
      <c r="G282">
        <v>-15.0286</v>
      </c>
      <c r="H282">
        <v>0</v>
      </c>
      <c r="I282">
        <v>0.9986</v>
      </c>
      <c r="J282">
        <v>0.9986</v>
      </c>
      <c r="K282">
        <v>20.42</v>
      </c>
      <c r="L282">
        <v>18.7054</v>
      </c>
      <c r="M282">
        <v>-1.7146</v>
      </c>
      <c r="N282">
        <v>58.92</v>
      </c>
      <c r="O282">
        <v>43.1754</v>
      </c>
      <c r="P282">
        <v>-15.7446</v>
      </c>
      <c r="R282" s="9">
        <f t="shared" si="39"/>
        <v>668360000</v>
      </c>
      <c r="S282">
        <f t="shared" si="40"/>
        <v>573828787.2</v>
      </c>
      <c r="T282">
        <f t="shared" si="45"/>
        <v>94531212.8</v>
      </c>
      <c r="U282">
        <f t="shared" si="41"/>
        <v>0</v>
      </c>
      <c r="V282">
        <f t="shared" si="42"/>
        <v>24413772.8</v>
      </c>
      <c r="W282">
        <f t="shared" si="46"/>
        <v>-24413772.8</v>
      </c>
      <c r="X282">
        <f t="shared" si="43"/>
        <v>354491200</v>
      </c>
      <c r="Y282">
        <f t="shared" si="44"/>
        <v>457309619.2</v>
      </c>
      <c r="Z282" s="11">
        <f t="shared" si="47"/>
        <v>-102818419.2</v>
      </c>
    </row>
    <row r="283" spans="1:26">
      <c r="A283" t="s">
        <v>1715</v>
      </c>
      <c r="B283" t="s">
        <v>1716</v>
      </c>
      <c r="C283">
        <v>1753881150</v>
      </c>
      <c r="D283">
        <v>2373272781.6</v>
      </c>
      <c r="E283">
        <v>1.84</v>
      </c>
      <c r="F283">
        <v>2.1377</v>
      </c>
      <c r="G283">
        <v>0.2977</v>
      </c>
      <c r="H283">
        <v>0.61</v>
      </c>
      <c r="I283">
        <v>0</v>
      </c>
      <c r="J283">
        <v>-0.61</v>
      </c>
      <c r="K283">
        <v>63.99</v>
      </c>
      <c r="L283">
        <v>65.0587</v>
      </c>
      <c r="M283">
        <v>1.0687</v>
      </c>
      <c r="N283">
        <v>66.44</v>
      </c>
      <c r="O283">
        <v>67.1963</v>
      </c>
      <c r="P283">
        <v>0.756299999999996</v>
      </c>
      <c r="R283" s="9">
        <f t="shared" si="39"/>
        <v>32271413.16</v>
      </c>
      <c r="S283">
        <f t="shared" si="40"/>
        <v>50733452.2522632</v>
      </c>
      <c r="T283">
        <f t="shared" si="45"/>
        <v>-18462039.0922632</v>
      </c>
      <c r="U283">
        <f t="shared" si="41"/>
        <v>10698675.015</v>
      </c>
      <c r="V283">
        <f t="shared" si="42"/>
        <v>0</v>
      </c>
      <c r="W283">
        <f t="shared" si="46"/>
        <v>10698675.015</v>
      </c>
      <c r="X283">
        <f t="shared" si="43"/>
        <v>1122308547.885</v>
      </c>
      <c r="Y283">
        <f t="shared" si="44"/>
        <v>1544020419.1628</v>
      </c>
      <c r="Z283" s="11">
        <f t="shared" si="47"/>
        <v>-421711871.277799</v>
      </c>
    </row>
    <row r="284" spans="1:26">
      <c r="A284" t="s">
        <v>547</v>
      </c>
      <c r="B284" t="s">
        <v>548</v>
      </c>
      <c r="C284">
        <v>1684188767.52</v>
      </c>
      <c r="D284">
        <v>2362291055.04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64.15</v>
      </c>
      <c r="L284">
        <v>45.231</v>
      </c>
      <c r="M284">
        <v>-18.919</v>
      </c>
      <c r="N284">
        <v>64.15</v>
      </c>
      <c r="O284">
        <v>45.231</v>
      </c>
      <c r="P284">
        <v>-18.919</v>
      </c>
      <c r="R284" s="9">
        <f t="shared" si="39"/>
        <v>0</v>
      </c>
      <c r="S284">
        <f t="shared" si="40"/>
        <v>0</v>
      </c>
      <c r="T284">
        <f t="shared" si="45"/>
        <v>0</v>
      </c>
      <c r="U284">
        <f t="shared" si="41"/>
        <v>0</v>
      </c>
      <c r="V284">
        <f t="shared" si="42"/>
        <v>0</v>
      </c>
      <c r="W284">
        <f t="shared" si="46"/>
        <v>0</v>
      </c>
      <c r="X284">
        <f t="shared" si="43"/>
        <v>1080407094.36408</v>
      </c>
      <c r="Y284">
        <f t="shared" si="44"/>
        <v>1068487867.10514</v>
      </c>
      <c r="Z284" s="11">
        <f t="shared" si="47"/>
        <v>11919227.2589376</v>
      </c>
    </row>
    <row r="285" spans="1:26">
      <c r="A285" t="s">
        <v>81</v>
      </c>
      <c r="B285" t="s">
        <v>82</v>
      </c>
      <c r="C285">
        <v>2154880000</v>
      </c>
      <c r="D285">
        <v>2813200000</v>
      </c>
      <c r="E285">
        <v>29.21</v>
      </c>
      <c r="F285">
        <v>17.6509</v>
      </c>
      <c r="G285">
        <v>-11.5591</v>
      </c>
      <c r="H285">
        <v>0</v>
      </c>
      <c r="I285">
        <v>0.6434</v>
      </c>
      <c r="J285">
        <v>0.6434</v>
      </c>
      <c r="K285">
        <v>46.64</v>
      </c>
      <c r="L285">
        <v>31.2</v>
      </c>
      <c r="M285">
        <v>-15.44</v>
      </c>
      <c r="N285">
        <v>75.85</v>
      </c>
      <c r="O285">
        <v>49.4942</v>
      </c>
      <c r="P285">
        <v>-26.3558</v>
      </c>
      <c r="R285" s="9">
        <f t="shared" si="39"/>
        <v>629440448</v>
      </c>
      <c r="S285">
        <f t="shared" si="40"/>
        <v>496555118.8</v>
      </c>
      <c r="T285">
        <f t="shared" si="45"/>
        <v>132885329.2</v>
      </c>
      <c r="U285">
        <f t="shared" si="41"/>
        <v>0</v>
      </c>
      <c r="V285">
        <f t="shared" si="42"/>
        <v>18100128.8</v>
      </c>
      <c r="W285">
        <f t="shared" si="46"/>
        <v>-18100128.8</v>
      </c>
      <c r="X285">
        <f t="shared" si="43"/>
        <v>1005036032</v>
      </c>
      <c r="Y285">
        <f t="shared" si="44"/>
        <v>877718400</v>
      </c>
      <c r="Z285" s="11">
        <f t="shared" si="47"/>
        <v>127317632</v>
      </c>
    </row>
    <row r="286" spans="1:26">
      <c r="A286" t="s">
        <v>1641</v>
      </c>
      <c r="B286" t="s">
        <v>1642</v>
      </c>
      <c r="C286">
        <v>659779168</v>
      </c>
      <c r="D286">
        <v>1801890784</v>
      </c>
      <c r="E286">
        <v>1.24</v>
      </c>
      <c r="F286">
        <v>0</v>
      </c>
      <c r="G286">
        <v>-1.24</v>
      </c>
      <c r="H286">
        <v>0</v>
      </c>
      <c r="I286">
        <v>0</v>
      </c>
      <c r="J286">
        <v>0</v>
      </c>
      <c r="K286">
        <v>52.88</v>
      </c>
      <c r="L286">
        <v>32.2618</v>
      </c>
      <c r="M286">
        <v>-20.6182</v>
      </c>
      <c r="N286">
        <v>54.12</v>
      </c>
      <c r="O286">
        <v>32.2618</v>
      </c>
      <c r="P286">
        <v>-21.8582</v>
      </c>
      <c r="R286" s="9">
        <f t="shared" si="39"/>
        <v>8181261.6832</v>
      </c>
      <c r="S286">
        <f t="shared" si="40"/>
        <v>0</v>
      </c>
      <c r="T286">
        <f t="shared" si="45"/>
        <v>8181261.6832</v>
      </c>
      <c r="U286">
        <f t="shared" si="41"/>
        <v>0</v>
      </c>
      <c r="V286">
        <f t="shared" si="42"/>
        <v>0</v>
      </c>
      <c r="W286">
        <f t="shared" si="46"/>
        <v>0</v>
      </c>
      <c r="X286">
        <f t="shared" si="43"/>
        <v>348891224.0384</v>
      </c>
      <c r="Y286">
        <f t="shared" si="44"/>
        <v>581322400.952512</v>
      </c>
      <c r="Z286" s="11">
        <f t="shared" si="47"/>
        <v>-232431176.914112</v>
      </c>
    </row>
    <row r="287" spans="1:26">
      <c r="A287" t="s">
        <v>1765</v>
      </c>
      <c r="B287" t="s">
        <v>1766</v>
      </c>
      <c r="C287">
        <v>1676557929.6</v>
      </c>
      <c r="D287">
        <v>2649732360</v>
      </c>
      <c r="E287">
        <v>1.49</v>
      </c>
      <c r="F287">
        <v>0.4245</v>
      </c>
      <c r="G287">
        <v>-1.0655</v>
      </c>
      <c r="H287">
        <v>1.04</v>
      </c>
      <c r="I287">
        <v>0.8788</v>
      </c>
      <c r="J287">
        <v>-0.1612</v>
      </c>
      <c r="K287">
        <v>28.61</v>
      </c>
      <c r="L287">
        <v>28.5856</v>
      </c>
      <c r="M287">
        <v>-0.0244</v>
      </c>
      <c r="N287">
        <v>31.14</v>
      </c>
      <c r="O287">
        <v>29.889</v>
      </c>
      <c r="P287">
        <v>-1.251</v>
      </c>
      <c r="R287" s="9">
        <f t="shared" si="39"/>
        <v>24980713.15104</v>
      </c>
      <c r="S287">
        <f t="shared" si="40"/>
        <v>11248113.8682</v>
      </c>
      <c r="T287">
        <f t="shared" si="45"/>
        <v>13732599.28284</v>
      </c>
      <c r="U287">
        <f t="shared" si="41"/>
        <v>17436202.46784</v>
      </c>
      <c r="V287">
        <f t="shared" si="42"/>
        <v>23285847.97968</v>
      </c>
      <c r="W287">
        <f t="shared" si="46"/>
        <v>-5849645.51184</v>
      </c>
      <c r="X287">
        <f t="shared" si="43"/>
        <v>479663223.65856</v>
      </c>
      <c r="Y287">
        <f t="shared" si="44"/>
        <v>757441893.50016</v>
      </c>
      <c r="Z287" s="11">
        <f t="shared" si="47"/>
        <v>-277778669.8416</v>
      </c>
    </row>
    <row r="288" spans="1:26">
      <c r="A288" t="s">
        <v>1249</v>
      </c>
      <c r="B288" t="s">
        <v>1250</v>
      </c>
      <c r="C288">
        <v>1407000000</v>
      </c>
      <c r="D288">
        <v>2036000000</v>
      </c>
      <c r="E288">
        <v>49.54</v>
      </c>
      <c r="F288">
        <v>13.7369</v>
      </c>
      <c r="G288">
        <v>-35.8031</v>
      </c>
      <c r="H288">
        <v>1.07</v>
      </c>
      <c r="I288">
        <v>0.6573</v>
      </c>
      <c r="J288">
        <v>-0.4127</v>
      </c>
      <c r="K288">
        <v>23.54</v>
      </c>
      <c r="L288">
        <v>16.7053</v>
      </c>
      <c r="M288">
        <v>-6.8347</v>
      </c>
      <c r="N288">
        <v>74.15</v>
      </c>
      <c r="O288">
        <v>31.0995</v>
      </c>
      <c r="P288">
        <v>-43.0505</v>
      </c>
      <c r="R288" s="9">
        <f t="shared" si="39"/>
        <v>697027800</v>
      </c>
      <c r="S288">
        <f t="shared" si="40"/>
        <v>279683284</v>
      </c>
      <c r="T288">
        <f t="shared" si="45"/>
        <v>417344516</v>
      </c>
      <c r="U288">
        <f t="shared" si="41"/>
        <v>15054900</v>
      </c>
      <c r="V288">
        <f t="shared" si="42"/>
        <v>13382628</v>
      </c>
      <c r="W288">
        <f t="shared" si="46"/>
        <v>1672272</v>
      </c>
      <c r="X288">
        <f t="shared" si="43"/>
        <v>331207800</v>
      </c>
      <c r="Y288">
        <f t="shared" si="44"/>
        <v>340119908</v>
      </c>
      <c r="Z288" s="11">
        <f t="shared" si="47"/>
        <v>-8912108.00000006</v>
      </c>
    </row>
    <row r="289" spans="1:26">
      <c r="A289" t="s">
        <v>485</v>
      </c>
      <c r="B289" t="s">
        <v>486</v>
      </c>
      <c r="C289">
        <v>1927040000</v>
      </c>
      <c r="D289">
        <v>2726400000</v>
      </c>
      <c r="E289">
        <v>2.44</v>
      </c>
      <c r="F289">
        <v>3.87</v>
      </c>
      <c r="G289">
        <v>1.43</v>
      </c>
      <c r="H289">
        <v>0</v>
      </c>
      <c r="I289">
        <v>0</v>
      </c>
      <c r="J289">
        <v>0</v>
      </c>
      <c r="K289">
        <v>55.69</v>
      </c>
      <c r="L289">
        <v>24.2139</v>
      </c>
      <c r="M289">
        <v>-31.4761</v>
      </c>
      <c r="N289">
        <v>58.13</v>
      </c>
      <c r="O289">
        <v>28.0839</v>
      </c>
      <c r="P289">
        <v>-30.0461</v>
      </c>
      <c r="R289" s="9">
        <f t="shared" si="39"/>
        <v>47019776</v>
      </c>
      <c r="S289">
        <f t="shared" si="40"/>
        <v>105511680</v>
      </c>
      <c r="T289">
        <f t="shared" si="45"/>
        <v>-58491904</v>
      </c>
      <c r="U289">
        <f t="shared" si="41"/>
        <v>0</v>
      </c>
      <c r="V289">
        <f t="shared" si="42"/>
        <v>0</v>
      </c>
      <c r="W289">
        <f t="shared" si="46"/>
        <v>0</v>
      </c>
      <c r="X289">
        <f t="shared" si="43"/>
        <v>1073168576</v>
      </c>
      <c r="Y289">
        <f t="shared" si="44"/>
        <v>660167769.6</v>
      </c>
      <c r="Z289" s="11">
        <f t="shared" si="47"/>
        <v>413000806.4</v>
      </c>
    </row>
    <row r="290" spans="1:26">
      <c r="A290" t="s">
        <v>2005</v>
      </c>
      <c r="B290" t="s">
        <v>2006</v>
      </c>
      <c r="C290">
        <v>606266518.59</v>
      </c>
      <c r="D290">
        <v>1316260052.16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62.29</v>
      </c>
      <c r="L290">
        <v>29.6357</v>
      </c>
      <c r="M290">
        <v>-32.6543</v>
      </c>
      <c r="N290">
        <v>62.29</v>
      </c>
      <c r="O290">
        <v>29.6357</v>
      </c>
      <c r="P290">
        <v>-32.6543</v>
      </c>
      <c r="R290" s="9">
        <f t="shared" si="39"/>
        <v>0</v>
      </c>
      <c r="S290">
        <f t="shared" si="40"/>
        <v>0</v>
      </c>
      <c r="T290">
        <f t="shared" si="45"/>
        <v>0</v>
      </c>
      <c r="U290">
        <f t="shared" si="41"/>
        <v>0</v>
      </c>
      <c r="V290">
        <f t="shared" si="42"/>
        <v>0</v>
      </c>
      <c r="W290">
        <f t="shared" si="46"/>
        <v>0</v>
      </c>
      <c r="X290">
        <f t="shared" si="43"/>
        <v>377643414.429711</v>
      </c>
      <c r="Y290">
        <f t="shared" si="44"/>
        <v>390082880.277981</v>
      </c>
      <c r="Z290" s="11">
        <f t="shared" si="47"/>
        <v>-12439465.8482701</v>
      </c>
    </row>
    <row r="291" spans="1:26">
      <c r="A291" t="s">
        <v>751</v>
      </c>
      <c r="B291" t="s">
        <v>752</v>
      </c>
      <c r="C291">
        <v>2480313268.16</v>
      </c>
      <c r="D291">
        <v>2749484003.35</v>
      </c>
      <c r="E291">
        <v>20.08</v>
      </c>
      <c r="F291">
        <v>30.362</v>
      </c>
      <c r="G291">
        <v>10.282</v>
      </c>
      <c r="H291">
        <v>0.89</v>
      </c>
      <c r="I291">
        <v>0</v>
      </c>
      <c r="J291">
        <v>-0.89</v>
      </c>
      <c r="K291">
        <v>30.19</v>
      </c>
      <c r="L291">
        <v>17.0283</v>
      </c>
      <c r="M291">
        <v>-13.1617</v>
      </c>
      <c r="N291">
        <v>51.16</v>
      </c>
      <c r="O291">
        <v>47.3904</v>
      </c>
      <c r="P291">
        <v>-3.7696</v>
      </c>
      <c r="R291" s="9">
        <f t="shared" si="39"/>
        <v>498046904.246528</v>
      </c>
      <c r="S291">
        <f t="shared" si="40"/>
        <v>834798333.097127</v>
      </c>
      <c r="T291">
        <f t="shared" si="45"/>
        <v>-336751428.850599</v>
      </c>
      <c r="U291">
        <f t="shared" si="41"/>
        <v>22074788.086624</v>
      </c>
      <c r="V291">
        <f t="shared" si="42"/>
        <v>0</v>
      </c>
      <c r="W291">
        <f t="shared" si="46"/>
        <v>22074788.086624</v>
      </c>
      <c r="X291">
        <f t="shared" si="43"/>
        <v>748806575.657504</v>
      </c>
      <c r="Y291">
        <f t="shared" si="44"/>
        <v>468190384.542448</v>
      </c>
      <c r="Z291" s="11">
        <f t="shared" si="47"/>
        <v>280616191.115056</v>
      </c>
    </row>
    <row r="292" spans="1:26">
      <c r="A292" t="s">
        <v>1261</v>
      </c>
      <c r="B292" t="s">
        <v>1262</v>
      </c>
      <c r="C292">
        <v>1600681690.3</v>
      </c>
      <c r="D292">
        <v>2767460012.42</v>
      </c>
      <c r="E292">
        <v>0</v>
      </c>
      <c r="F292">
        <v>0</v>
      </c>
      <c r="G292">
        <v>0</v>
      </c>
      <c r="H292">
        <v>2.71</v>
      </c>
      <c r="I292">
        <v>2.9505</v>
      </c>
      <c r="J292">
        <v>0.2405</v>
      </c>
      <c r="K292">
        <v>32.77</v>
      </c>
      <c r="L292">
        <v>16.0582</v>
      </c>
      <c r="M292">
        <v>-16.7118</v>
      </c>
      <c r="N292">
        <v>35.48</v>
      </c>
      <c r="O292">
        <v>19.0088</v>
      </c>
      <c r="P292">
        <v>-16.4712</v>
      </c>
      <c r="R292" s="9">
        <f t="shared" si="39"/>
        <v>0</v>
      </c>
      <c r="S292">
        <f t="shared" si="40"/>
        <v>0</v>
      </c>
      <c r="T292">
        <f t="shared" si="45"/>
        <v>0</v>
      </c>
      <c r="U292">
        <f t="shared" si="41"/>
        <v>43378473.80713</v>
      </c>
      <c r="V292">
        <f t="shared" si="42"/>
        <v>81653907.6664521</v>
      </c>
      <c r="W292">
        <f t="shared" si="46"/>
        <v>-38275433.8593221</v>
      </c>
      <c r="X292">
        <f t="shared" si="43"/>
        <v>524543389.91131</v>
      </c>
      <c r="Y292">
        <f t="shared" si="44"/>
        <v>444404263.714428</v>
      </c>
      <c r="Z292" s="11">
        <f t="shared" si="47"/>
        <v>80139126.1968816</v>
      </c>
    </row>
    <row r="293" spans="1:26">
      <c r="A293" t="s">
        <v>205</v>
      </c>
      <c r="B293" t="s">
        <v>206</v>
      </c>
      <c r="C293">
        <v>1734086842.1</v>
      </c>
      <c r="D293">
        <v>2371007661.12</v>
      </c>
      <c r="E293">
        <v>31.05</v>
      </c>
      <c r="F293">
        <v>6.9447</v>
      </c>
      <c r="G293">
        <v>-24.1053</v>
      </c>
      <c r="H293">
        <v>3.45</v>
      </c>
      <c r="I293">
        <v>2.7698</v>
      </c>
      <c r="J293">
        <v>-0.6802</v>
      </c>
      <c r="K293">
        <v>31.69</v>
      </c>
      <c r="L293">
        <v>35.1305</v>
      </c>
      <c r="M293">
        <v>3.4405</v>
      </c>
      <c r="N293">
        <v>66.19</v>
      </c>
      <c r="O293">
        <v>44.845</v>
      </c>
      <c r="P293">
        <v>-21.345</v>
      </c>
      <c r="R293" s="9">
        <f t="shared" si="39"/>
        <v>538433964.47205</v>
      </c>
      <c r="S293">
        <f t="shared" si="40"/>
        <v>164659369.041801</v>
      </c>
      <c r="T293">
        <f t="shared" si="45"/>
        <v>373774595.430249</v>
      </c>
      <c r="U293">
        <f t="shared" si="41"/>
        <v>59825996.05245</v>
      </c>
      <c r="V293">
        <f t="shared" si="42"/>
        <v>65672170.1977018</v>
      </c>
      <c r="W293">
        <f t="shared" si="46"/>
        <v>-5846174.14525176</v>
      </c>
      <c r="X293">
        <f t="shared" si="43"/>
        <v>549532120.26149</v>
      </c>
      <c r="Y293">
        <f t="shared" si="44"/>
        <v>832946846.389761</v>
      </c>
      <c r="Z293" s="11">
        <f t="shared" si="47"/>
        <v>-283414726.128271</v>
      </c>
    </row>
    <row r="294" spans="1:26">
      <c r="A294" t="s">
        <v>1433</v>
      </c>
      <c r="B294" t="s">
        <v>1434</v>
      </c>
      <c r="C294">
        <v>988907268.1</v>
      </c>
      <c r="D294">
        <v>2045576042.68</v>
      </c>
      <c r="E294">
        <v>2.2938</v>
      </c>
      <c r="F294">
        <v>0</v>
      </c>
      <c r="G294">
        <v>-2.2938</v>
      </c>
      <c r="H294">
        <v>3.4549</v>
      </c>
      <c r="I294">
        <v>0.8803</v>
      </c>
      <c r="J294">
        <v>-2.5746</v>
      </c>
      <c r="K294">
        <v>43.8114</v>
      </c>
      <c r="L294">
        <v>22.7719</v>
      </c>
      <c r="M294">
        <v>-21.0395</v>
      </c>
      <c r="N294">
        <v>49.5601</v>
      </c>
      <c r="O294">
        <v>23.6522</v>
      </c>
      <c r="P294">
        <v>-25.9079</v>
      </c>
      <c r="R294" s="9">
        <f t="shared" si="39"/>
        <v>22683554.9156778</v>
      </c>
      <c r="S294">
        <f t="shared" si="40"/>
        <v>0</v>
      </c>
      <c r="T294">
        <f t="shared" si="45"/>
        <v>22683554.9156778</v>
      </c>
      <c r="U294">
        <f t="shared" si="41"/>
        <v>34165757.2055869</v>
      </c>
      <c r="V294">
        <f t="shared" si="42"/>
        <v>18007205.903712</v>
      </c>
      <c r="W294">
        <f t="shared" si="46"/>
        <v>16158551.3018749</v>
      </c>
      <c r="X294">
        <f t="shared" si="43"/>
        <v>433254118.856363</v>
      </c>
      <c r="Y294">
        <f t="shared" si="44"/>
        <v>465816530.863047</v>
      </c>
      <c r="Z294" s="11">
        <f t="shared" si="47"/>
        <v>-32562412.0066835</v>
      </c>
    </row>
    <row r="295" spans="1:26">
      <c r="A295" t="s">
        <v>363</v>
      </c>
      <c r="B295" t="s">
        <v>364</v>
      </c>
      <c r="C295">
        <v>337934500</v>
      </c>
      <c r="D295">
        <v>1584553000</v>
      </c>
      <c r="E295">
        <v>0</v>
      </c>
      <c r="F295">
        <v>0</v>
      </c>
      <c r="G295">
        <v>0</v>
      </c>
      <c r="H295">
        <v>1.5592</v>
      </c>
      <c r="I295">
        <v>6.5032</v>
      </c>
      <c r="J295">
        <v>4.944</v>
      </c>
      <c r="K295">
        <v>62.8081</v>
      </c>
      <c r="L295">
        <v>39.2058</v>
      </c>
      <c r="M295">
        <v>-23.6023</v>
      </c>
      <c r="N295">
        <v>64.3673</v>
      </c>
      <c r="O295">
        <v>45.709</v>
      </c>
      <c r="P295">
        <v>-18.6583</v>
      </c>
      <c r="R295" s="9">
        <f t="shared" si="39"/>
        <v>0</v>
      </c>
      <c r="S295">
        <f t="shared" si="40"/>
        <v>0</v>
      </c>
      <c r="T295">
        <f t="shared" si="45"/>
        <v>0</v>
      </c>
      <c r="U295">
        <f t="shared" si="41"/>
        <v>5269074.724</v>
      </c>
      <c r="V295">
        <f t="shared" si="42"/>
        <v>103046650.696</v>
      </c>
      <c r="W295">
        <f t="shared" si="46"/>
        <v>-97777575.972</v>
      </c>
      <c r="X295">
        <f t="shared" si="43"/>
        <v>212250238.6945</v>
      </c>
      <c r="Y295">
        <f t="shared" si="44"/>
        <v>621236680.074</v>
      </c>
      <c r="Z295" s="11">
        <f t="shared" si="47"/>
        <v>-408986441.3795</v>
      </c>
    </row>
    <row r="296" spans="1:26">
      <c r="A296" t="s">
        <v>325</v>
      </c>
      <c r="B296" t="s">
        <v>326</v>
      </c>
      <c r="C296">
        <v>2218611943.32</v>
      </c>
      <c r="D296">
        <v>2462625915.52</v>
      </c>
      <c r="E296">
        <v>30.94</v>
      </c>
      <c r="F296">
        <v>24.803</v>
      </c>
      <c r="G296">
        <v>-6.137</v>
      </c>
      <c r="H296">
        <v>1.86</v>
      </c>
      <c r="I296">
        <v>1.4272</v>
      </c>
      <c r="J296">
        <v>-0.4328</v>
      </c>
      <c r="K296">
        <v>12.9</v>
      </c>
      <c r="L296">
        <v>14.7403</v>
      </c>
      <c r="M296">
        <v>1.8403</v>
      </c>
      <c r="N296">
        <v>45.7</v>
      </c>
      <c r="O296">
        <v>40.9705</v>
      </c>
      <c r="P296">
        <v>-4.7295</v>
      </c>
      <c r="R296" s="9">
        <f t="shared" si="39"/>
        <v>686438535.263208</v>
      </c>
      <c r="S296">
        <f t="shared" si="40"/>
        <v>610805105.826426</v>
      </c>
      <c r="T296">
        <f t="shared" si="45"/>
        <v>75633429.4367824</v>
      </c>
      <c r="U296">
        <f t="shared" si="41"/>
        <v>41266182.145752</v>
      </c>
      <c r="V296">
        <f t="shared" si="42"/>
        <v>35146597.0663014</v>
      </c>
      <c r="W296">
        <f t="shared" si="46"/>
        <v>6119585.07945056</v>
      </c>
      <c r="X296">
        <f t="shared" si="43"/>
        <v>286200940.68828</v>
      </c>
      <c r="Y296">
        <f t="shared" si="44"/>
        <v>362998447.825395</v>
      </c>
      <c r="Z296" s="11">
        <f t="shared" si="47"/>
        <v>-76797507.1371145</v>
      </c>
    </row>
    <row r="297" spans="1:26">
      <c r="A297" t="s">
        <v>1643</v>
      </c>
      <c r="B297" t="s">
        <v>1644</v>
      </c>
      <c r="C297">
        <v>1641125566.08</v>
      </c>
      <c r="D297">
        <v>1976810340.96</v>
      </c>
      <c r="E297">
        <v>29.99</v>
      </c>
      <c r="F297">
        <v>29.99</v>
      </c>
      <c r="G297">
        <v>0</v>
      </c>
      <c r="H297">
        <v>0</v>
      </c>
      <c r="I297">
        <v>0</v>
      </c>
      <c r="J297">
        <v>0</v>
      </c>
      <c r="K297">
        <v>7.91</v>
      </c>
      <c r="L297">
        <v>7.0443</v>
      </c>
      <c r="M297">
        <v>-0.8657</v>
      </c>
      <c r="N297">
        <v>37.9</v>
      </c>
      <c r="O297">
        <v>37.0343</v>
      </c>
      <c r="P297">
        <v>-0.865699999999997</v>
      </c>
      <c r="R297" s="9">
        <f t="shared" si="39"/>
        <v>492173557.267392</v>
      </c>
      <c r="S297">
        <f t="shared" si="40"/>
        <v>592845421.253904</v>
      </c>
      <c r="T297">
        <f t="shared" si="45"/>
        <v>-100671863.986512</v>
      </c>
      <c r="U297">
        <f t="shared" si="41"/>
        <v>0</v>
      </c>
      <c r="V297">
        <f t="shared" si="42"/>
        <v>0</v>
      </c>
      <c r="W297">
        <f t="shared" si="46"/>
        <v>0</v>
      </c>
      <c r="X297">
        <f t="shared" si="43"/>
        <v>129813032.276928</v>
      </c>
      <c r="Y297">
        <f t="shared" si="44"/>
        <v>139252450.848245</v>
      </c>
      <c r="Z297" s="11">
        <f t="shared" si="47"/>
        <v>-9439418.57131726</v>
      </c>
    </row>
    <row r="298" spans="1:26">
      <c r="A298" t="s">
        <v>1113</v>
      </c>
      <c r="B298" t="s">
        <v>1114</v>
      </c>
      <c r="C298">
        <v>2038521319.56</v>
      </c>
      <c r="D298">
        <v>2594481679.44</v>
      </c>
      <c r="E298">
        <v>11.72</v>
      </c>
      <c r="F298">
        <v>38.0746</v>
      </c>
      <c r="G298">
        <v>26.3546</v>
      </c>
      <c r="H298">
        <v>0</v>
      </c>
      <c r="I298">
        <v>0</v>
      </c>
      <c r="J298">
        <v>0</v>
      </c>
      <c r="K298">
        <v>31.77</v>
      </c>
      <c r="L298">
        <v>6.0204</v>
      </c>
      <c r="M298">
        <v>-25.7496</v>
      </c>
      <c r="N298">
        <v>43.49</v>
      </c>
      <c r="O298">
        <v>44.095</v>
      </c>
      <c r="P298">
        <v>0.604999999999997</v>
      </c>
      <c r="R298" s="9">
        <f t="shared" si="39"/>
        <v>238914698.652432</v>
      </c>
      <c r="S298">
        <f t="shared" si="40"/>
        <v>987838521.520062</v>
      </c>
      <c r="T298">
        <f t="shared" si="45"/>
        <v>-748923822.86763</v>
      </c>
      <c r="U298">
        <f t="shared" si="41"/>
        <v>0</v>
      </c>
      <c r="V298">
        <f t="shared" si="42"/>
        <v>0</v>
      </c>
      <c r="W298">
        <f t="shared" si="46"/>
        <v>0</v>
      </c>
      <c r="X298">
        <f t="shared" si="43"/>
        <v>647638223.224212</v>
      </c>
      <c r="Y298">
        <f t="shared" si="44"/>
        <v>156198175.029006</v>
      </c>
      <c r="Z298" s="11">
        <f t="shared" si="47"/>
        <v>491440048.195206</v>
      </c>
    </row>
    <row r="299" spans="1:26">
      <c r="A299" t="s">
        <v>1311</v>
      </c>
      <c r="B299" t="s">
        <v>1312</v>
      </c>
      <c r="C299">
        <v>1726341510.25</v>
      </c>
      <c r="D299">
        <v>2345656850.25</v>
      </c>
      <c r="E299">
        <v>23.14</v>
      </c>
      <c r="F299">
        <v>23.0849</v>
      </c>
      <c r="G299">
        <v>-0.0550999999999995</v>
      </c>
      <c r="H299">
        <v>0.71</v>
      </c>
      <c r="I299">
        <v>0.8008</v>
      </c>
      <c r="J299">
        <v>0.0908</v>
      </c>
      <c r="K299">
        <v>14.22</v>
      </c>
      <c r="L299">
        <v>13.4171</v>
      </c>
      <c r="M299">
        <v>-0.802900000000001</v>
      </c>
      <c r="N299">
        <v>38.07</v>
      </c>
      <c r="O299">
        <v>37.3029</v>
      </c>
      <c r="P299">
        <v>-0.767099999999999</v>
      </c>
      <c r="R299" s="9">
        <f t="shared" si="39"/>
        <v>399475425.47185</v>
      </c>
      <c r="S299">
        <f t="shared" si="40"/>
        <v>541492538.223362</v>
      </c>
      <c r="T299">
        <f t="shared" si="45"/>
        <v>-142017112.751512</v>
      </c>
      <c r="U299">
        <f t="shared" si="41"/>
        <v>12257024.722775</v>
      </c>
      <c r="V299">
        <f t="shared" si="42"/>
        <v>18784020.056802</v>
      </c>
      <c r="W299">
        <f t="shared" si="46"/>
        <v>-6526995.334027</v>
      </c>
      <c r="X299">
        <f t="shared" si="43"/>
        <v>245485762.75755</v>
      </c>
      <c r="Y299">
        <f t="shared" si="44"/>
        <v>314719125.254893</v>
      </c>
      <c r="Z299" s="11">
        <f t="shared" si="47"/>
        <v>-69233362.4973427</v>
      </c>
    </row>
    <row r="300" spans="1:26">
      <c r="A300" t="s">
        <v>1567</v>
      </c>
      <c r="B300" t="s">
        <v>1568</v>
      </c>
      <c r="C300">
        <v>2256034676.54</v>
      </c>
      <c r="D300">
        <v>2773119296.53</v>
      </c>
      <c r="E300">
        <v>0</v>
      </c>
      <c r="F300">
        <v>0</v>
      </c>
      <c r="G300">
        <v>0</v>
      </c>
      <c r="H300">
        <v>23.68</v>
      </c>
      <c r="I300">
        <v>0.818</v>
      </c>
      <c r="J300">
        <v>-22.862</v>
      </c>
      <c r="K300">
        <v>13.84</v>
      </c>
      <c r="L300">
        <v>7.733</v>
      </c>
      <c r="M300">
        <v>-6.107</v>
      </c>
      <c r="N300">
        <v>37.52</v>
      </c>
      <c r="O300">
        <v>8.5509</v>
      </c>
      <c r="P300">
        <v>-28.9691</v>
      </c>
      <c r="R300" s="9">
        <f t="shared" si="39"/>
        <v>0</v>
      </c>
      <c r="S300">
        <f t="shared" si="40"/>
        <v>0</v>
      </c>
      <c r="T300">
        <f t="shared" si="45"/>
        <v>0</v>
      </c>
      <c r="U300">
        <f t="shared" si="41"/>
        <v>534229011.404672</v>
      </c>
      <c r="V300">
        <f t="shared" si="42"/>
        <v>22684115.8456154</v>
      </c>
      <c r="W300">
        <f t="shared" si="46"/>
        <v>511544895.559057</v>
      </c>
      <c r="X300">
        <f t="shared" si="43"/>
        <v>312235199.233136</v>
      </c>
      <c r="Y300">
        <f t="shared" si="44"/>
        <v>214445315.200665</v>
      </c>
      <c r="Z300" s="11">
        <f t="shared" si="47"/>
        <v>97789884.0324711</v>
      </c>
    </row>
    <row r="301" spans="1:26">
      <c r="A301" t="s">
        <v>619</v>
      </c>
      <c r="B301" t="s">
        <v>620</v>
      </c>
      <c r="C301">
        <v>1994451079.94</v>
      </c>
      <c r="D301">
        <v>2593487617.26</v>
      </c>
      <c r="E301">
        <v>8.62</v>
      </c>
      <c r="F301">
        <v>5.9194</v>
      </c>
      <c r="G301">
        <v>-2.7006</v>
      </c>
      <c r="H301">
        <v>7.18</v>
      </c>
      <c r="I301">
        <v>11.4717</v>
      </c>
      <c r="J301">
        <v>4.2917</v>
      </c>
      <c r="K301">
        <v>36</v>
      </c>
      <c r="L301">
        <v>15.0813</v>
      </c>
      <c r="M301">
        <v>-20.9187</v>
      </c>
      <c r="N301">
        <v>51.8</v>
      </c>
      <c r="O301">
        <v>32.4725</v>
      </c>
      <c r="P301">
        <v>-19.3275</v>
      </c>
      <c r="R301" s="9">
        <f t="shared" si="39"/>
        <v>171921683.090828</v>
      </c>
      <c r="S301">
        <f t="shared" si="40"/>
        <v>153518906.016088</v>
      </c>
      <c r="T301">
        <f t="shared" si="45"/>
        <v>18402777.0747395</v>
      </c>
      <c r="U301">
        <f t="shared" si="41"/>
        <v>143201587.539692</v>
      </c>
      <c r="V301">
        <f t="shared" si="42"/>
        <v>297517118.989215</v>
      </c>
      <c r="W301">
        <f t="shared" si="46"/>
        <v>-154315531.449523</v>
      </c>
      <c r="X301">
        <f t="shared" si="43"/>
        <v>718002388.7784</v>
      </c>
      <c r="Y301">
        <f t="shared" si="44"/>
        <v>391131648.021832</v>
      </c>
      <c r="Z301" s="11">
        <f t="shared" si="47"/>
        <v>326870740.756568</v>
      </c>
    </row>
    <row r="302" spans="1:26">
      <c r="A302" t="s">
        <v>171</v>
      </c>
      <c r="B302" t="s">
        <v>172</v>
      </c>
      <c r="C302">
        <v>1978578300</v>
      </c>
      <c r="D302">
        <v>2343786600</v>
      </c>
      <c r="E302">
        <v>0.95</v>
      </c>
      <c r="F302">
        <v>1.1651</v>
      </c>
      <c r="G302">
        <v>0.2151</v>
      </c>
      <c r="H302">
        <v>0.42</v>
      </c>
      <c r="I302">
        <v>0</v>
      </c>
      <c r="J302">
        <v>-0.42</v>
      </c>
      <c r="K302">
        <v>49.65</v>
      </c>
      <c r="L302">
        <v>27.6671</v>
      </c>
      <c r="M302">
        <v>-21.9829</v>
      </c>
      <c r="N302">
        <v>51.02</v>
      </c>
      <c r="O302">
        <v>28.8322</v>
      </c>
      <c r="P302">
        <v>-22.1878</v>
      </c>
      <c r="R302" s="9">
        <f t="shared" si="39"/>
        <v>18796493.85</v>
      </c>
      <c r="S302">
        <f t="shared" si="40"/>
        <v>27307457.6766</v>
      </c>
      <c r="T302">
        <f t="shared" si="45"/>
        <v>-8510963.8266</v>
      </c>
      <c r="U302">
        <f t="shared" si="41"/>
        <v>8310028.86</v>
      </c>
      <c r="V302">
        <f t="shared" si="42"/>
        <v>0</v>
      </c>
      <c r="W302">
        <f t="shared" si="46"/>
        <v>8310028.86</v>
      </c>
      <c r="X302">
        <f t="shared" si="43"/>
        <v>982364125.95</v>
      </c>
      <c r="Y302">
        <f t="shared" si="44"/>
        <v>648457782.4086</v>
      </c>
      <c r="Z302" s="11">
        <f t="shared" si="47"/>
        <v>333906343.5414</v>
      </c>
    </row>
    <row r="303" spans="1:26">
      <c r="A303" t="s">
        <v>121</v>
      </c>
      <c r="B303" t="s">
        <v>122</v>
      </c>
      <c r="C303">
        <v>1130234459.51</v>
      </c>
      <c r="D303">
        <v>1757568425.44</v>
      </c>
      <c r="E303">
        <v>19.9755</v>
      </c>
      <c r="F303">
        <v>17.1879</v>
      </c>
      <c r="G303">
        <v>-2.7876</v>
      </c>
      <c r="H303">
        <v>4.7846</v>
      </c>
      <c r="I303">
        <v>8.7279</v>
      </c>
      <c r="J303">
        <v>3.9433</v>
      </c>
      <c r="K303">
        <v>47.0792</v>
      </c>
      <c r="L303">
        <v>20.1011</v>
      </c>
      <c r="M303">
        <v>-26.9781</v>
      </c>
      <c r="N303">
        <v>71.8393</v>
      </c>
      <c r="O303">
        <v>46.0169</v>
      </c>
      <c r="P303">
        <v>-25.8224</v>
      </c>
      <c r="R303" s="9">
        <f t="shared" si="39"/>
        <v>225769984.45942</v>
      </c>
      <c r="S303">
        <f t="shared" si="40"/>
        <v>302089103.396202</v>
      </c>
      <c r="T303">
        <f t="shared" si="45"/>
        <v>-76319118.9367817</v>
      </c>
      <c r="U303">
        <f t="shared" si="41"/>
        <v>54077197.9497155</v>
      </c>
      <c r="V303">
        <f t="shared" si="42"/>
        <v>153398814.603978</v>
      </c>
      <c r="W303">
        <f t="shared" si="46"/>
        <v>-99321616.6542623</v>
      </c>
      <c r="X303">
        <f t="shared" si="43"/>
        <v>532105341.661632</v>
      </c>
      <c r="Y303">
        <f t="shared" si="44"/>
        <v>353290586.76612</v>
      </c>
      <c r="Z303" s="11">
        <f t="shared" si="47"/>
        <v>178814754.895512</v>
      </c>
    </row>
    <row r="304" spans="1:26">
      <c r="A304" t="s">
        <v>1879</v>
      </c>
      <c r="B304" t="s">
        <v>1880</v>
      </c>
      <c r="C304">
        <v>2218017359.04</v>
      </c>
      <c r="D304">
        <v>1674234796.78</v>
      </c>
      <c r="E304">
        <v>0</v>
      </c>
      <c r="F304">
        <v>3.4535</v>
      </c>
      <c r="G304">
        <v>3.4535</v>
      </c>
      <c r="H304">
        <v>0</v>
      </c>
      <c r="I304">
        <v>0.9449</v>
      </c>
      <c r="J304">
        <v>0.9449</v>
      </c>
      <c r="K304">
        <v>69.12</v>
      </c>
      <c r="L304">
        <v>66.0988</v>
      </c>
      <c r="M304">
        <v>-3.02120000000001</v>
      </c>
      <c r="N304">
        <v>69.12</v>
      </c>
      <c r="O304">
        <v>70.4972</v>
      </c>
      <c r="P304">
        <v>1.3772</v>
      </c>
      <c r="R304" s="9">
        <f t="shared" si="39"/>
        <v>0</v>
      </c>
      <c r="S304">
        <f t="shared" si="40"/>
        <v>57819698.7067973</v>
      </c>
      <c r="T304">
        <f t="shared" si="45"/>
        <v>-57819698.7067973</v>
      </c>
      <c r="U304">
        <f t="shared" si="41"/>
        <v>0</v>
      </c>
      <c r="V304">
        <f t="shared" si="42"/>
        <v>15819844.5947742</v>
      </c>
      <c r="W304">
        <f t="shared" si="46"/>
        <v>-15819844.5947742</v>
      </c>
      <c r="X304">
        <f t="shared" si="43"/>
        <v>1533093598.56845</v>
      </c>
      <c r="Y304">
        <f t="shared" si="44"/>
        <v>1106649109.85402</v>
      </c>
      <c r="Z304" s="11">
        <f t="shared" si="47"/>
        <v>426444488.71443</v>
      </c>
    </row>
    <row r="305" spans="1:26">
      <c r="A305" t="s">
        <v>579</v>
      </c>
      <c r="B305" t="s">
        <v>580</v>
      </c>
      <c r="C305">
        <v>1664423600</v>
      </c>
      <c r="D305">
        <v>2480917040</v>
      </c>
      <c r="E305">
        <v>1.08</v>
      </c>
      <c r="F305">
        <v>8.1489</v>
      </c>
      <c r="G305">
        <v>7.0689</v>
      </c>
      <c r="H305">
        <v>0.55</v>
      </c>
      <c r="I305">
        <v>3.1913</v>
      </c>
      <c r="J305">
        <v>2.6413</v>
      </c>
      <c r="K305">
        <v>73.6</v>
      </c>
      <c r="L305">
        <v>35.7392</v>
      </c>
      <c r="M305">
        <v>-37.8608</v>
      </c>
      <c r="N305">
        <v>75.23</v>
      </c>
      <c r="O305">
        <v>47.0793</v>
      </c>
      <c r="P305">
        <v>-28.1507</v>
      </c>
      <c r="R305" s="9">
        <f t="shared" si="39"/>
        <v>17975774.88</v>
      </c>
      <c r="S305">
        <f t="shared" si="40"/>
        <v>202167448.67256</v>
      </c>
      <c r="T305">
        <f t="shared" si="45"/>
        <v>-184191673.79256</v>
      </c>
      <c r="U305">
        <f t="shared" si="41"/>
        <v>9154329.8</v>
      </c>
      <c r="V305">
        <f t="shared" si="42"/>
        <v>79173505.49752</v>
      </c>
      <c r="W305">
        <f t="shared" si="46"/>
        <v>-70019175.69752</v>
      </c>
      <c r="X305">
        <f t="shared" si="43"/>
        <v>1225015769.6</v>
      </c>
      <c r="Y305">
        <f t="shared" si="44"/>
        <v>886659902.75968</v>
      </c>
      <c r="Z305" s="11">
        <f t="shared" si="47"/>
        <v>338355866.84032</v>
      </c>
    </row>
    <row r="306" spans="1:26">
      <c r="A306" t="s">
        <v>809</v>
      </c>
      <c r="B306" t="s">
        <v>810</v>
      </c>
      <c r="C306">
        <v>1568280000</v>
      </c>
      <c r="D306">
        <v>2777712000</v>
      </c>
      <c r="E306">
        <v>0.65</v>
      </c>
      <c r="F306">
        <v>0</v>
      </c>
      <c r="G306">
        <v>-0.65</v>
      </c>
      <c r="H306">
        <v>1.43</v>
      </c>
      <c r="I306">
        <v>4.3235</v>
      </c>
      <c r="J306">
        <v>2.8935</v>
      </c>
      <c r="K306">
        <v>38.59</v>
      </c>
      <c r="L306">
        <v>20.1085</v>
      </c>
      <c r="M306">
        <v>-18.4815</v>
      </c>
      <c r="N306">
        <v>40.67</v>
      </c>
      <c r="O306">
        <v>24.4321</v>
      </c>
      <c r="P306">
        <v>-16.2379</v>
      </c>
      <c r="R306" s="9">
        <f t="shared" si="39"/>
        <v>10193820</v>
      </c>
      <c r="S306">
        <f t="shared" si="40"/>
        <v>0</v>
      </c>
      <c r="T306">
        <f t="shared" si="45"/>
        <v>10193820</v>
      </c>
      <c r="U306">
        <f t="shared" si="41"/>
        <v>22426404</v>
      </c>
      <c r="V306">
        <f t="shared" si="42"/>
        <v>120094378.32</v>
      </c>
      <c r="W306">
        <f t="shared" si="46"/>
        <v>-97667974.32</v>
      </c>
      <c r="X306">
        <f t="shared" si="43"/>
        <v>605199252</v>
      </c>
      <c r="Y306">
        <f t="shared" si="44"/>
        <v>558556217.52</v>
      </c>
      <c r="Z306" s="11">
        <f t="shared" si="47"/>
        <v>46643034.4800001</v>
      </c>
    </row>
    <row r="307" spans="1:26">
      <c r="A307" t="s">
        <v>1137</v>
      </c>
      <c r="B307" t="s">
        <v>1138</v>
      </c>
      <c r="C307">
        <v>2571242240</v>
      </c>
      <c r="D307">
        <v>2845899055.8</v>
      </c>
      <c r="E307">
        <v>8.31</v>
      </c>
      <c r="F307">
        <v>2.5134</v>
      </c>
      <c r="G307">
        <v>-5.7966</v>
      </c>
      <c r="H307">
        <v>14.21</v>
      </c>
      <c r="I307">
        <v>3.1205</v>
      </c>
      <c r="J307">
        <v>-11.0895</v>
      </c>
      <c r="K307">
        <v>22.77</v>
      </c>
      <c r="L307">
        <v>8.5285</v>
      </c>
      <c r="M307">
        <v>-14.2415</v>
      </c>
      <c r="N307">
        <v>45.29</v>
      </c>
      <c r="O307">
        <v>14.1625</v>
      </c>
      <c r="P307">
        <v>-31.1275</v>
      </c>
      <c r="R307" s="9">
        <f t="shared" si="39"/>
        <v>213670230.144</v>
      </c>
      <c r="S307">
        <f t="shared" si="40"/>
        <v>71528826.8684772</v>
      </c>
      <c r="T307">
        <f t="shared" si="45"/>
        <v>142141403.275523</v>
      </c>
      <c r="U307">
        <f t="shared" si="41"/>
        <v>365373522.304</v>
      </c>
      <c r="V307">
        <f t="shared" si="42"/>
        <v>88806280.036239</v>
      </c>
      <c r="W307">
        <f t="shared" si="46"/>
        <v>276567242.267761</v>
      </c>
      <c r="X307">
        <f t="shared" si="43"/>
        <v>585471858.048</v>
      </c>
      <c r="Y307">
        <f t="shared" si="44"/>
        <v>242712500.973903</v>
      </c>
      <c r="Z307" s="11">
        <f t="shared" si="47"/>
        <v>342759357.074097</v>
      </c>
    </row>
    <row r="308" spans="1:26">
      <c r="A308" t="s">
        <v>819</v>
      </c>
      <c r="B308" t="s">
        <v>820</v>
      </c>
      <c r="C308">
        <v>2037654243</v>
      </c>
      <c r="D308">
        <v>2148160959</v>
      </c>
      <c r="E308">
        <v>2.65</v>
      </c>
      <c r="F308">
        <v>1.619</v>
      </c>
      <c r="G308">
        <v>-1.031</v>
      </c>
      <c r="H308">
        <v>56.85</v>
      </c>
      <c r="I308">
        <v>1.6071</v>
      </c>
      <c r="J308">
        <v>-55.2429</v>
      </c>
      <c r="K308">
        <v>18.64</v>
      </c>
      <c r="L308">
        <v>16.6226</v>
      </c>
      <c r="M308">
        <v>-2.0174</v>
      </c>
      <c r="N308">
        <v>78.14</v>
      </c>
      <c r="O308">
        <v>19.8488</v>
      </c>
      <c r="P308">
        <v>-58.2912</v>
      </c>
      <c r="R308" s="9">
        <f t="shared" si="39"/>
        <v>53997837.4395</v>
      </c>
      <c r="S308">
        <f t="shared" si="40"/>
        <v>34778725.92621</v>
      </c>
      <c r="T308">
        <f t="shared" si="45"/>
        <v>19219111.51329</v>
      </c>
      <c r="U308">
        <f t="shared" si="41"/>
        <v>1158406437.1455</v>
      </c>
      <c r="V308">
        <f t="shared" si="42"/>
        <v>34523094.772089</v>
      </c>
      <c r="W308">
        <f t="shared" si="46"/>
        <v>1123883342.37341</v>
      </c>
      <c r="X308">
        <f t="shared" si="43"/>
        <v>379818750.8952</v>
      </c>
      <c r="Y308">
        <f t="shared" si="44"/>
        <v>357080203.570734</v>
      </c>
      <c r="Z308" s="11">
        <f t="shared" si="47"/>
        <v>22738547.324466</v>
      </c>
    </row>
    <row r="309" spans="1:26">
      <c r="A309" t="s">
        <v>1883</v>
      </c>
      <c r="B309" t="s">
        <v>1884</v>
      </c>
      <c r="C309">
        <v>973420000</v>
      </c>
      <c r="D309">
        <v>1579130000</v>
      </c>
      <c r="E309">
        <v>47.25</v>
      </c>
      <c r="F309">
        <v>0.4959</v>
      </c>
      <c r="G309">
        <v>-46.7541</v>
      </c>
      <c r="H309">
        <v>0</v>
      </c>
      <c r="I309">
        <v>0</v>
      </c>
      <c r="J309">
        <v>0</v>
      </c>
      <c r="K309">
        <v>7.6</v>
      </c>
      <c r="L309">
        <v>6.5646</v>
      </c>
      <c r="M309">
        <v>-1.0354</v>
      </c>
      <c r="N309">
        <v>54.85</v>
      </c>
      <c r="O309">
        <v>7.0606</v>
      </c>
      <c r="P309">
        <v>-47.7894</v>
      </c>
      <c r="R309" s="9">
        <f t="shared" si="39"/>
        <v>459940950</v>
      </c>
      <c r="S309">
        <f t="shared" si="40"/>
        <v>7830905.67</v>
      </c>
      <c r="T309">
        <f t="shared" si="45"/>
        <v>452110044.33</v>
      </c>
      <c r="U309">
        <f t="shared" si="41"/>
        <v>0</v>
      </c>
      <c r="V309">
        <f t="shared" si="42"/>
        <v>0</v>
      </c>
      <c r="W309">
        <f t="shared" si="46"/>
        <v>0</v>
      </c>
      <c r="X309">
        <f t="shared" si="43"/>
        <v>73979920</v>
      </c>
      <c r="Y309">
        <f t="shared" si="44"/>
        <v>103663567.98</v>
      </c>
      <c r="Z309" s="11">
        <f t="shared" si="47"/>
        <v>-29683647.98</v>
      </c>
    </row>
    <row r="310" spans="1:26">
      <c r="A310" t="s">
        <v>1179</v>
      </c>
      <c r="B310" t="s">
        <v>1180</v>
      </c>
      <c r="C310">
        <v>483149630.4</v>
      </c>
      <c r="D310">
        <v>1699076200.24</v>
      </c>
      <c r="E310">
        <v>1.81</v>
      </c>
      <c r="F310">
        <v>2.0829</v>
      </c>
      <c r="G310">
        <v>0.2729</v>
      </c>
      <c r="H310">
        <v>1.24</v>
      </c>
      <c r="I310">
        <v>0</v>
      </c>
      <c r="J310">
        <v>-1.24</v>
      </c>
      <c r="K310">
        <v>18.64</v>
      </c>
      <c r="L310">
        <v>13.749</v>
      </c>
      <c r="M310">
        <v>-4.891</v>
      </c>
      <c r="N310">
        <v>21.69</v>
      </c>
      <c r="O310">
        <v>15.8319</v>
      </c>
      <c r="P310">
        <v>-5.8581</v>
      </c>
      <c r="R310" s="9">
        <f t="shared" si="39"/>
        <v>8745008.31024</v>
      </c>
      <c r="S310">
        <f t="shared" si="40"/>
        <v>35390058.174799</v>
      </c>
      <c r="T310">
        <f t="shared" si="45"/>
        <v>-26645049.864559</v>
      </c>
      <c r="U310">
        <f t="shared" si="41"/>
        <v>5991055.41696</v>
      </c>
      <c r="V310">
        <f t="shared" si="42"/>
        <v>0</v>
      </c>
      <c r="W310">
        <f t="shared" si="46"/>
        <v>5991055.41696</v>
      </c>
      <c r="X310">
        <f t="shared" si="43"/>
        <v>90059091.10656</v>
      </c>
      <c r="Y310">
        <f t="shared" si="44"/>
        <v>233605986.770998</v>
      </c>
      <c r="Z310" s="11">
        <f t="shared" si="47"/>
        <v>-143546895.664438</v>
      </c>
    </row>
    <row r="311" spans="1:26">
      <c r="A311" t="s">
        <v>1799</v>
      </c>
      <c r="B311" t="s">
        <v>1800</v>
      </c>
      <c r="C311">
        <v>1444687200</v>
      </c>
      <c r="D311">
        <v>2187410400</v>
      </c>
      <c r="E311">
        <v>45.71</v>
      </c>
      <c r="F311">
        <v>46.3538</v>
      </c>
      <c r="G311">
        <v>0.643799999999999</v>
      </c>
      <c r="H311">
        <v>0.45</v>
      </c>
      <c r="I311">
        <v>0.9671</v>
      </c>
      <c r="J311">
        <v>0.5171</v>
      </c>
      <c r="K311">
        <v>6.1</v>
      </c>
      <c r="L311">
        <v>4.6657</v>
      </c>
      <c r="M311">
        <v>-1.4343</v>
      </c>
      <c r="N311">
        <v>52.26</v>
      </c>
      <c r="O311">
        <v>51.9866</v>
      </c>
      <c r="P311">
        <v>-0.273399999999995</v>
      </c>
      <c r="R311" s="9">
        <f t="shared" si="39"/>
        <v>660366519.12</v>
      </c>
      <c r="S311">
        <f t="shared" si="40"/>
        <v>1013947841.9952</v>
      </c>
      <c r="T311">
        <f t="shared" si="45"/>
        <v>-353581322.8752</v>
      </c>
      <c r="U311">
        <f t="shared" si="41"/>
        <v>6501092.4</v>
      </c>
      <c r="V311">
        <f t="shared" si="42"/>
        <v>21154445.9784</v>
      </c>
      <c r="W311">
        <f t="shared" si="46"/>
        <v>-14653353.5784</v>
      </c>
      <c r="X311">
        <f t="shared" si="43"/>
        <v>88125919.2</v>
      </c>
      <c r="Y311">
        <f t="shared" si="44"/>
        <v>102058007.0328</v>
      </c>
      <c r="Z311" s="11">
        <f t="shared" si="47"/>
        <v>-13932087.8328</v>
      </c>
    </row>
    <row r="312" spans="1:26">
      <c r="A312" t="s">
        <v>1705</v>
      </c>
      <c r="B312" t="s">
        <v>1706</v>
      </c>
      <c r="C312">
        <v>1104160000</v>
      </c>
      <c r="D312">
        <v>2425400000</v>
      </c>
      <c r="E312">
        <v>5.4675</v>
      </c>
      <c r="F312">
        <v>10.4955</v>
      </c>
      <c r="G312">
        <v>5.028</v>
      </c>
      <c r="H312">
        <v>2.358</v>
      </c>
      <c r="I312">
        <v>0</v>
      </c>
      <c r="J312">
        <v>-2.358</v>
      </c>
      <c r="K312">
        <v>68.2029</v>
      </c>
      <c r="L312">
        <v>36.4052</v>
      </c>
      <c r="M312">
        <v>-31.7977</v>
      </c>
      <c r="N312">
        <v>76.0284</v>
      </c>
      <c r="O312">
        <v>46.9008</v>
      </c>
      <c r="P312">
        <v>-29.1276</v>
      </c>
      <c r="R312" s="9">
        <f t="shared" si="39"/>
        <v>60369948</v>
      </c>
      <c r="S312">
        <f t="shared" si="40"/>
        <v>254557857</v>
      </c>
      <c r="T312">
        <f t="shared" si="45"/>
        <v>-194187909</v>
      </c>
      <c r="U312">
        <f t="shared" si="41"/>
        <v>26036092.8</v>
      </c>
      <c r="V312">
        <f t="shared" si="42"/>
        <v>0</v>
      </c>
      <c r="W312">
        <f t="shared" si="46"/>
        <v>26036092.8</v>
      </c>
      <c r="X312">
        <f t="shared" si="43"/>
        <v>753069140.64</v>
      </c>
      <c r="Y312">
        <f t="shared" si="44"/>
        <v>882971720.8</v>
      </c>
      <c r="Z312" s="11">
        <f t="shared" si="47"/>
        <v>-129902580.16</v>
      </c>
    </row>
    <row r="313" spans="1:26">
      <c r="A313" t="s">
        <v>1435</v>
      </c>
      <c r="B313" t="s">
        <v>1436</v>
      </c>
      <c r="C313">
        <v>1299824356.92</v>
      </c>
      <c r="D313">
        <v>2275751113.5</v>
      </c>
      <c r="E313">
        <v>23.83</v>
      </c>
      <c r="F313">
        <v>0.7186</v>
      </c>
      <c r="G313">
        <v>-23.1114</v>
      </c>
      <c r="H313">
        <v>41.07</v>
      </c>
      <c r="I313">
        <v>5.1488</v>
      </c>
      <c r="J313">
        <v>-35.9212</v>
      </c>
      <c r="K313">
        <v>1.3</v>
      </c>
      <c r="L313">
        <v>8.5645</v>
      </c>
      <c r="M313">
        <v>7.2645</v>
      </c>
      <c r="N313">
        <v>66.2</v>
      </c>
      <c r="O313">
        <v>14.4319</v>
      </c>
      <c r="P313">
        <v>-51.7681</v>
      </c>
      <c r="R313" s="9">
        <f t="shared" si="39"/>
        <v>309748144.254036</v>
      </c>
      <c r="S313">
        <f t="shared" si="40"/>
        <v>16353547.501611</v>
      </c>
      <c r="T313">
        <f t="shared" si="45"/>
        <v>293394596.752425</v>
      </c>
      <c r="U313">
        <f t="shared" si="41"/>
        <v>533837863.387044</v>
      </c>
      <c r="V313">
        <f t="shared" si="42"/>
        <v>117173873.331888</v>
      </c>
      <c r="W313">
        <f t="shared" si="46"/>
        <v>416663990.055156</v>
      </c>
      <c r="X313">
        <f t="shared" si="43"/>
        <v>16897716.63996</v>
      </c>
      <c r="Y313">
        <f t="shared" si="44"/>
        <v>194906704.115708</v>
      </c>
      <c r="Z313" s="11">
        <f t="shared" si="47"/>
        <v>-178008987.475748</v>
      </c>
    </row>
    <row r="314" spans="1:26">
      <c r="A314" t="s">
        <v>1667</v>
      </c>
      <c r="B314" t="s">
        <v>1668</v>
      </c>
      <c r="C314">
        <v>560356549.32</v>
      </c>
      <c r="D314">
        <v>1838437321</v>
      </c>
      <c r="E314">
        <v>66.2644</v>
      </c>
      <c r="F314">
        <v>34.566</v>
      </c>
      <c r="G314">
        <v>-31.6984</v>
      </c>
      <c r="H314">
        <v>2.6258</v>
      </c>
      <c r="I314">
        <v>8.1918</v>
      </c>
      <c r="J314">
        <v>5.566</v>
      </c>
      <c r="K314">
        <v>10.424</v>
      </c>
      <c r="L314">
        <v>4.4787</v>
      </c>
      <c r="M314">
        <v>-5.9453</v>
      </c>
      <c r="N314">
        <v>79.3142</v>
      </c>
      <c r="O314">
        <v>47.2365</v>
      </c>
      <c r="P314">
        <v>-32.0777</v>
      </c>
      <c r="R314" s="9">
        <f t="shared" si="39"/>
        <v>371316905.267602</v>
      </c>
      <c r="S314">
        <f t="shared" si="40"/>
        <v>635474244.37686</v>
      </c>
      <c r="T314">
        <f t="shared" si="45"/>
        <v>-264157339.109258</v>
      </c>
      <c r="U314">
        <f t="shared" si="41"/>
        <v>14713842.2720446</v>
      </c>
      <c r="V314">
        <f t="shared" si="42"/>
        <v>150601108.461678</v>
      </c>
      <c r="W314">
        <f t="shared" si="46"/>
        <v>-135887266.189633</v>
      </c>
      <c r="X314">
        <f t="shared" si="43"/>
        <v>58411566.7011168</v>
      </c>
      <c r="Y314">
        <f t="shared" si="44"/>
        <v>82338092.295627</v>
      </c>
      <c r="Z314" s="11">
        <f t="shared" si="47"/>
        <v>-23926525.5945102</v>
      </c>
    </row>
    <row r="315" spans="1:26">
      <c r="A315" t="s">
        <v>1313</v>
      </c>
      <c r="B315" t="s">
        <v>1314</v>
      </c>
      <c r="C315">
        <v>1948081200</v>
      </c>
      <c r="D315">
        <v>2313615200</v>
      </c>
      <c r="E315">
        <v>34.58</v>
      </c>
      <c r="F315">
        <v>34.5804</v>
      </c>
      <c r="G315">
        <v>0.000399999999999068</v>
      </c>
      <c r="H315">
        <v>0.93</v>
      </c>
      <c r="I315">
        <v>0.7461</v>
      </c>
      <c r="J315">
        <v>-0.1839</v>
      </c>
      <c r="K315">
        <v>1.69</v>
      </c>
      <c r="L315">
        <v>1.9477</v>
      </c>
      <c r="M315">
        <v>0.2577</v>
      </c>
      <c r="N315">
        <v>37.2</v>
      </c>
      <c r="O315">
        <v>37.2742</v>
      </c>
      <c r="P315">
        <v>0.0741999999999976</v>
      </c>
      <c r="R315" s="9">
        <f t="shared" si="39"/>
        <v>673646478.96</v>
      </c>
      <c r="S315">
        <f t="shared" si="40"/>
        <v>800057390.6208</v>
      </c>
      <c r="T315">
        <f t="shared" si="45"/>
        <v>-126410911.6608</v>
      </c>
      <c r="U315">
        <f t="shared" si="41"/>
        <v>18117155.16</v>
      </c>
      <c r="V315">
        <f t="shared" si="42"/>
        <v>17261883.0072</v>
      </c>
      <c r="W315">
        <f t="shared" si="46"/>
        <v>855272.152800001</v>
      </c>
      <c r="X315">
        <f t="shared" si="43"/>
        <v>32922572.28</v>
      </c>
      <c r="Y315">
        <f t="shared" si="44"/>
        <v>45062283.2504</v>
      </c>
      <c r="Z315" s="11">
        <f t="shared" si="47"/>
        <v>-12139710.9704</v>
      </c>
    </row>
    <row r="316" spans="1:26">
      <c r="A316" t="s">
        <v>229</v>
      </c>
      <c r="B316" t="s">
        <v>230</v>
      </c>
      <c r="C316">
        <v>1864746471</v>
      </c>
      <c r="D316">
        <v>2337488416</v>
      </c>
      <c r="E316">
        <v>53.3</v>
      </c>
      <c r="F316">
        <v>11.0575</v>
      </c>
      <c r="G316">
        <v>-42.2425</v>
      </c>
      <c r="H316">
        <v>4.75</v>
      </c>
      <c r="I316">
        <v>7.1075</v>
      </c>
      <c r="J316">
        <v>2.3575</v>
      </c>
      <c r="K316">
        <v>2.67</v>
      </c>
      <c r="L316">
        <v>19.0535</v>
      </c>
      <c r="M316">
        <v>16.3835</v>
      </c>
      <c r="N316">
        <v>60.72</v>
      </c>
      <c r="O316">
        <v>37.2184</v>
      </c>
      <c r="P316">
        <v>-23.5016</v>
      </c>
      <c r="R316" s="9">
        <f t="shared" si="39"/>
        <v>993909869.043</v>
      </c>
      <c r="S316">
        <f t="shared" si="40"/>
        <v>258467781.5992</v>
      </c>
      <c r="T316">
        <f t="shared" si="45"/>
        <v>735442087.4438</v>
      </c>
      <c r="U316">
        <f t="shared" si="41"/>
        <v>88575457.3725</v>
      </c>
      <c r="V316">
        <f t="shared" si="42"/>
        <v>166136989.1672</v>
      </c>
      <c r="W316">
        <f t="shared" si="46"/>
        <v>-77561531.7947</v>
      </c>
      <c r="X316">
        <f t="shared" si="43"/>
        <v>49788730.7757</v>
      </c>
      <c r="Y316">
        <f t="shared" si="44"/>
        <v>445373355.34256</v>
      </c>
      <c r="Z316" s="11">
        <f t="shared" si="47"/>
        <v>-395584624.56686</v>
      </c>
    </row>
    <row r="317" spans="1:26">
      <c r="A317" t="s">
        <v>1873</v>
      </c>
      <c r="B317" t="s">
        <v>1874</v>
      </c>
      <c r="C317">
        <v>1680198520</v>
      </c>
      <c r="D317">
        <v>2118419576</v>
      </c>
      <c r="E317">
        <v>53.17</v>
      </c>
      <c r="F317">
        <v>52.8314</v>
      </c>
      <c r="G317">
        <v>-0.3386</v>
      </c>
      <c r="H317">
        <v>1.79</v>
      </c>
      <c r="I317">
        <v>0.4137</v>
      </c>
      <c r="J317">
        <v>-1.3763</v>
      </c>
      <c r="K317">
        <v>0</v>
      </c>
      <c r="L317">
        <v>2.1921</v>
      </c>
      <c r="M317">
        <v>2.1921</v>
      </c>
      <c r="N317">
        <v>54.96</v>
      </c>
      <c r="O317">
        <v>55.4372</v>
      </c>
      <c r="P317">
        <v>0.477199999999996</v>
      </c>
      <c r="R317" s="9">
        <f t="shared" si="39"/>
        <v>893361553.084</v>
      </c>
      <c r="S317">
        <f t="shared" si="40"/>
        <v>1119190719.87486</v>
      </c>
      <c r="T317">
        <f t="shared" si="45"/>
        <v>-225829166.790864</v>
      </c>
      <c r="U317">
        <f t="shared" si="41"/>
        <v>30075553.508</v>
      </c>
      <c r="V317">
        <f t="shared" si="42"/>
        <v>8763901.785912</v>
      </c>
      <c r="W317">
        <f t="shared" si="46"/>
        <v>21311651.722088</v>
      </c>
      <c r="X317">
        <f t="shared" si="43"/>
        <v>0</v>
      </c>
      <c r="Y317">
        <f t="shared" si="44"/>
        <v>46437875.525496</v>
      </c>
      <c r="Z317" s="11">
        <f t="shared" si="47"/>
        <v>-46437875.525496</v>
      </c>
    </row>
    <row r="318" spans="1:26">
      <c r="A318" t="s">
        <v>975</v>
      </c>
      <c r="B318" t="s">
        <v>976</v>
      </c>
      <c r="C318">
        <v>1442899762.5</v>
      </c>
      <c r="D318">
        <v>2161702121.25</v>
      </c>
      <c r="E318">
        <v>10.5815</v>
      </c>
      <c r="F318">
        <v>18.8043</v>
      </c>
      <c r="G318">
        <v>8.2228</v>
      </c>
      <c r="H318">
        <v>7.4691</v>
      </c>
      <c r="I318">
        <v>2.3831</v>
      </c>
      <c r="J318">
        <v>-5.086</v>
      </c>
      <c r="K318">
        <v>49.0017</v>
      </c>
      <c r="L318">
        <v>21.895</v>
      </c>
      <c r="M318">
        <v>-27.1067</v>
      </c>
      <c r="N318">
        <v>67.0523</v>
      </c>
      <c r="O318">
        <v>43.0824</v>
      </c>
      <c r="P318">
        <v>-23.9699</v>
      </c>
      <c r="R318" s="9">
        <f t="shared" si="39"/>
        <v>152680438.368937</v>
      </c>
      <c r="S318">
        <f t="shared" si="40"/>
        <v>406492951.986214</v>
      </c>
      <c r="T318">
        <f t="shared" si="45"/>
        <v>-253812513.617276</v>
      </c>
      <c r="U318">
        <f t="shared" si="41"/>
        <v>107771626.160888</v>
      </c>
      <c r="V318">
        <f t="shared" si="42"/>
        <v>51515523.2515087</v>
      </c>
      <c r="W318">
        <f t="shared" si="46"/>
        <v>56256102.9093788</v>
      </c>
      <c r="X318">
        <f t="shared" si="43"/>
        <v>707045412.920963</v>
      </c>
      <c r="Y318">
        <f t="shared" si="44"/>
        <v>473304679.447687</v>
      </c>
      <c r="Z318" s="11">
        <f t="shared" si="47"/>
        <v>233740733.473275</v>
      </c>
    </row>
    <row r="319" spans="1:26">
      <c r="A319" t="s">
        <v>1389</v>
      </c>
      <c r="B319" t="s">
        <v>1390</v>
      </c>
      <c r="C319">
        <v>1723813802.37</v>
      </c>
      <c r="D319">
        <v>2589844660.02</v>
      </c>
      <c r="E319">
        <v>36.16</v>
      </c>
      <c r="F319">
        <v>35.5069</v>
      </c>
      <c r="G319">
        <v>-0.653099999999995</v>
      </c>
      <c r="H319">
        <v>0</v>
      </c>
      <c r="I319">
        <v>0</v>
      </c>
      <c r="J319">
        <v>0</v>
      </c>
      <c r="K319">
        <v>6.19</v>
      </c>
      <c r="L319">
        <v>5.7919</v>
      </c>
      <c r="M319">
        <v>-0.3981</v>
      </c>
      <c r="N319">
        <v>42.35</v>
      </c>
      <c r="O319">
        <v>41.2988</v>
      </c>
      <c r="P319">
        <v>-1.0512</v>
      </c>
      <c r="R319" s="9">
        <f t="shared" si="39"/>
        <v>623331070.936992</v>
      </c>
      <c r="S319">
        <f t="shared" si="40"/>
        <v>919573553.588641</v>
      </c>
      <c r="T319">
        <f t="shared" si="45"/>
        <v>-296242482.651649</v>
      </c>
      <c r="U319">
        <f t="shared" si="41"/>
        <v>0</v>
      </c>
      <c r="V319">
        <f t="shared" si="42"/>
        <v>0</v>
      </c>
      <c r="W319">
        <f t="shared" si="46"/>
        <v>0</v>
      </c>
      <c r="X319">
        <f t="shared" si="43"/>
        <v>106704074.366703</v>
      </c>
      <c r="Y319">
        <f t="shared" si="44"/>
        <v>150001212.863698</v>
      </c>
      <c r="Z319" s="11">
        <f t="shared" si="47"/>
        <v>-43297138.4969954</v>
      </c>
    </row>
    <row r="320" spans="1:26">
      <c r="A320" t="s">
        <v>1871</v>
      </c>
      <c r="B320" t="s">
        <v>1872</v>
      </c>
      <c r="C320">
        <v>1154388100</v>
      </c>
      <c r="D320">
        <v>1839194600</v>
      </c>
      <c r="E320">
        <v>34.17</v>
      </c>
      <c r="F320">
        <v>36.2272</v>
      </c>
      <c r="G320">
        <v>2.0572</v>
      </c>
      <c r="H320">
        <v>0</v>
      </c>
      <c r="I320">
        <v>0.869</v>
      </c>
      <c r="J320">
        <v>0.869</v>
      </c>
      <c r="K320">
        <v>3.71</v>
      </c>
      <c r="L320">
        <v>3.426</v>
      </c>
      <c r="M320">
        <v>-0.284</v>
      </c>
      <c r="N320">
        <v>37.88</v>
      </c>
      <c r="O320">
        <v>40.5221</v>
      </c>
      <c r="P320">
        <v>2.6421</v>
      </c>
      <c r="R320" s="9">
        <f t="shared" si="39"/>
        <v>394454413.77</v>
      </c>
      <c r="S320">
        <f t="shared" si="40"/>
        <v>666288706.1312</v>
      </c>
      <c r="T320">
        <f t="shared" si="45"/>
        <v>-271834292.3612</v>
      </c>
      <c r="U320">
        <f t="shared" si="41"/>
        <v>0</v>
      </c>
      <c r="V320">
        <f t="shared" si="42"/>
        <v>15982601.074</v>
      </c>
      <c r="W320">
        <f t="shared" si="46"/>
        <v>-15982601.074</v>
      </c>
      <c r="X320">
        <f t="shared" si="43"/>
        <v>42827798.51</v>
      </c>
      <c r="Y320">
        <f t="shared" si="44"/>
        <v>63010806.996</v>
      </c>
      <c r="Z320" s="11">
        <f t="shared" si="47"/>
        <v>-20183008.486</v>
      </c>
    </row>
    <row r="321" spans="1:26">
      <c r="A321" t="s">
        <v>129</v>
      </c>
      <c r="B321" t="s">
        <v>130</v>
      </c>
      <c r="C321">
        <v>1993903112.52</v>
      </c>
      <c r="D321">
        <v>2340530607.36</v>
      </c>
      <c r="E321">
        <v>17.35</v>
      </c>
      <c r="F321">
        <v>12.3655</v>
      </c>
      <c r="G321">
        <v>-4.9845</v>
      </c>
      <c r="H321">
        <v>0</v>
      </c>
      <c r="I321">
        <v>0</v>
      </c>
      <c r="J321">
        <v>0</v>
      </c>
      <c r="K321">
        <v>24.46</v>
      </c>
      <c r="L321">
        <v>22.6437</v>
      </c>
      <c r="M321">
        <v>-1.8163</v>
      </c>
      <c r="N321">
        <v>41.81</v>
      </c>
      <c r="O321">
        <v>35.0092</v>
      </c>
      <c r="P321">
        <v>-6.8008</v>
      </c>
      <c r="R321" s="9">
        <f t="shared" si="39"/>
        <v>345942190.02222</v>
      </c>
      <c r="S321">
        <f t="shared" si="40"/>
        <v>289418312.253101</v>
      </c>
      <c r="T321">
        <f t="shared" si="45"/>
        <v>56523877.7691191</v>
      </c>
      <c r="U321">
        <f t="shared" si="41"/>
        <v>0</v>
      </c>
      <c r="V321">
        <f t="shared" si="42"/>
        <v>0</v>
      </c>
      <c r="W321">
        <f t="shared" si="46"/>
        <v>0</v>
      </c>
      <c r="X321">
        <f t="shared" si="43"/>
        <v>487708701.322392</v>
      </c>
      <c r="Y321">
        <f t="shared" si="44"/>
        <v>529982729.138776</v>
      </c>
      <c r="Z321" s="11">
        <f t="shared" si="47"/>
        <v>-42274027.8163843</v>
      </c>
    </row>
    <row r="322" spans="1:26">
      <c r="A322" t="s">
        <v>283</v>
      </c>
      <c r="B322" t="s">
        <v>284</v>
      </c>
      <c r="C322">
        <v>2072924716.17</v>
      </c>
      <c r="D322">
        <v>2745062037.64</v>
      </c>
      <c r="E322">
        <v>7.01</v>
      </c>
      <c r="F322">
        <v>6.7566</v>
      </c>
      <c r="G322">
        <v>-0.2534</v>
      </c>
      <c r="H322">
        <v>1.74</v>
      </c>
      <c r="I322">
        <v>4.4185</v>
      </c>
      <c r="J322">
        <v>2.6785</v>
      </c>
      <c r="K322">
        <v>59.45</v>
      </c>
      <c r="L322">
        <v>32.8932</v>
      </c>
      <c r="M322">
        <v>-26.5568</v>
      </c>
      <c r="N322">
        <v>68.2</v>
      </c>
      <c r="O322">
        <v>44.0682</v>
      </c>
      <c r="P322">
        <v>-24.1318</v>
      </c>
      <c r="R322" s="9">
        <f t="shared" si="39"/>
        <v>145312022.603517</v>
      </c>
      <c r="S322">
        <f t="shared" si="40"/>
        <v>185472861.635184</v>
      </c>
      <c r="T322">
        <f t="shared" si="45"/>
        <v>-40160839.0316672</v>
      </c>
      <c r="U322">
        <f t="shared" si="41"/>
        <v>36068890.061358</v>
      </c>
      <c r="V322">
        <f t="shared" si="42"/>
        <v>121290566.133123</v>
      </c>
      <c r="W322">
        <f t="shared" si="46"/>
        <v>-85221676.0717654</v>
      </c>
      <c r="X322">
        <f t="shared" si="43"/>
        <v>1232353743.76307</v>
      </c>
      <c r="Y322">
        <f t="shared" si="44"/>
        <v>902938746.165</v>
      </c>
      <c r="Z322" s="11">
        <f t="shared" si="47"/>
        <v>329414997.598065</v>
      </c>
    </row>
    <row r="323" spans="1:26">
      <c r="A323" t="s">
        <v>289</v>
      </c>
      <c r="B323" t="s">
        <v>290</v>
      </c>
      <c r="C323">
        <v>626684019.8</v>
      </c>
      <c r="D323">
        <v>1657708003.06</v>
      </c>
      <c r="E323">
        <v>29.6865</v>
      </c>
      <c r="F323">
        <v>12.3398</v>
      </c>
      <c r="G323">
        <v>-17.3467</v>
      </c>
      <c r="H323">
        <v>0</v>
      </c>
      <c r="I323">
        <v>0</v>
      </c>
      <c r="J323">
        <v>0</v>
      </c>
      <c r="K323">
        <v>25.6799</v>
      </c>
      <c r="L323">
        <v>22.5254</v>
      </c>
      <c r="M323">
        <v>-3.1545</v>
      </c>
      <c r="N323">
        <v>55.3664</v>
      </c>
      <c r="O323">
        <v>34.8652</v>
      </c>
      <c r="P323">
        <v>-20.5012</v>
      </c>
      <c r="R323" s="9">
        <f t="shared" ref="R323:R386" si="48">C323*E323/100</f>
        <v>186040551.537927</v>
      </c>
      <c r="S323">
        <f t="shared" ref="S323:S386" si="49">D323*F323/100</f>
        <v>204557852.161598</v>
      </c>
      <c r="T323">
        <f t="shared" si="45"/>
        <v>-18517300.6236709</v>
      </c>
      <c r="U323">
        <f t="shared" ref="U323:U386" si="50">C323*H323/100</f>
        <v>0</v>
      </c>
      <c r="V323">
        <f t="shared" ref="V323:V386" si="51">D323*I323/100</f>
        <v>0</v>
      </c>
      <c r="W323">
        <f t="shared" si="46"/>
        <v>0</v>
      </c>
      <c r="X323">
        <f t="shared" ref="X323:X386" si="52">C323*K323/100</f>
        <v>160931829.60062</v>
      </c>
      <c r="Y323">
        <f t="shared" ref="Y323:Y386" si="53">D323*L323/100</f>
        <v>373405358.521277</v>
      </c>
      <c r="Z323" s="11">
        <f t="shared" si="47"/>
        <v>-212473528.920657</v>
      </c>
    </row>
    <row r="324" spans="1:26">
      <c r="A324" t="s">
        <v>1029</v>
      </c>
      <c r="B324" t="s">
        <v>1030</v>
      </c>
      <c r="C324">
        <v>2013944064.32</v>
      </c>
      <c r="D324">
        <v>2207686460.16</v>
      </c>
      <c r="E324">
        <v>72.3584</v>
      </c>
      <c r="F324">
        <v>34.1531</v>
      </c>
      <c r="G324">
        <v>-38.2053</v>
      </c>
      <c r="H324">
        <v>0</v>
      </c>
      <c r="I324">
        <v>5.1208</v>
      </c>
      <c r="J324">
        <v>5.1208</v>
      </c>
      <c r="K324">
        <v>2.2316</v>
      </c>
      <c r="L324">
        <v>0.2382</v>
      </c>
      <c r="M324">
        <v>-1.9934</v>
      </c>
      <c r="N324">
        <v>74.59</v>
      </c>
      <c r="O324">
        <v>39.5121</v>
      </c>
      <c r="P324">
        <v>-35.0779</v>
      </c>
      <c r="R324" s="9">
        <f t="shared" si="48"/>
        <v>1457257701.83692</v>
      </c>
      <c r="S324">
        <f t="shared" si="49"/>
        <v>753993364.424905</v>
      </c>
      <c r="T324">
        <f t="shared" si="45"/>
        <v>703264337.412018</v>
      </c>
      <c r="U324">
        <f t="shared" si="50"/>
        <v>0</v>
      </c>
      <c r="V324">
        <f t="shared" si="51"/>
        <v>113051208.251873</v>
      </c>
      <c r="W324">
        <f t="shared" si="46"/>
        <v>-113051208.251873</v>
      </c>
      <c r="X324">
        <f t="shared" si="52"/>
        <v>44943175.7393651</v>
      </c>
      <c r="Y324">
        <f t="shared" si="53"/>
        <v>5258709.14810112</v>
      </c>
      <c r="Z324" s="11">
        <f t="shared" si="47"/>
        <v>39684466.591264</v>
      </c>
    </row>
    <row r="325" spans="1:26">
      <c r="A325" t="s">
        <v>351</v>
      </c>
      <c r="B325" t="s">
        <v>352</v>
      </c>
      <c r="C325">
        <v>1632809318</v>
      </c>
      <c r="D325">
        <v>2532088748</v>
      </c>
      <c r="E325">
        <v>42.12</v>
      </c>
      <c r="F325">
        <v>42.1099</v>
      </c>
      <c r="G325">
        <v>-0.0100999999999942</v>
      </c>
      <c r="H325">
        <v>1.6</v>
      </c>
      <c r="I325">
        <v>0.8257</v>
      </c>
      <c r="J325">
        <v>-0.7743</v>
      </c>
      <c r="K325">
        <v>7.24</v>
      </c>
      <c r="L325">
        <v>10.6819</v>
      </c>
      <c r="M325">
        <v>3.4419</v>
      </c>
      <c r="N325">
        <v>50.96</v>
      </c>
      <c r="O325">
        <v>53.6175</v>
      </c>
      <c r="P325">
        <v>2.6575</v>
      </c>
      <c r="R325" s="9">
        <f t="shared" si="48"/>
        <v>687739284.7416</v>
      </c>
      <c r="S325">
        <f t="shared" si="49"/>
        <v>1066260039.69405</v>
      </c>
      <c r="T325">
        <f t="shared" si="45"/>
        <v>-378520754.952452</v>
      </c>
      <c r="U325">
        <f t="shared" si="50"/>
        <v>26124949.088</v>
      </c>
      <c r="V325">
        <f t="shared" si="51"/>
        <v>20907456.792236</v>
      </c>
      <c r="W325">
        <f t="shared" si="46"/>
        <v>5217492.295764</v>
      </c>
      <c r="X325">
        <f t="shared" si="52"/>
        <v>118215394.6232</v>
      </c>
      <c r="Y325">
        <f t="shared" si="53"/>
        <v>270475187.972612</v>
      </c>
      <c r="Z325" s="11">
        <f t="shared" si="47"/>
        <v>-152259793.349412</v>
      </c>
    </row>
    <row r="326" spans="1:26">
      <c r="A326" t="s">
        <v>1231</v>
      </c>
      <c r="B326" t="s">
        <v>1232</v>
      </c>
      <c r="C326">
        <v>1806059492.07</v>
      </c>
      <c r="D326">
        <v>2854595876.15</v>
      </c>
      <c r="E326">
        <v>31.04</v>
      </c>
      <c r="F326">
        <v>30.6041</v>
      </c>
      <c r="G326">
        <v>-0.4359</v>
      </c>
      <c r="H326">
        <v>0</v>
      </c>
      <c r="I326">
        <v>0</v>
      </c>
      <c r="J326">
        <v>0</v>
      </c>
      <c r="K326">
        <v>16.91</v>
      </c>
      <c r="L326">
        <v>12.731</v>
      </c>
      <c r="M326">
        <v>-4.179</v>
      </c>
      <c r="N326">
        <v>47.95</v>
      </c>
      <c r="O326">
        <v>43.3351</v>
      </c>
      <c r="P326">
        <v>-4.61490000000001</v>
      </c>
      <c r="R326" s="9">
        <f t="shared" si="48"/>
        <v>560600866.338528</v>
      </c>
      <c r="S326">
        <f t="shared" si="49"/>
        <v>873623376.532822</v>
      </c>
      <c r="T326">
        <f t="shared" si="45"/>
        <v>-313022510.194294</v>
      </c>
      <c r="U326">
        <f t="shared" si="50"/>
        <v>0</v>
      </c>
      <c r="V326">
        <f t="shared" si="51"/>
        <v>0</v>
      </c>
      <c r="W326">
        <f t="shared" si="46"/>
        <v>0</v>
      </c>
      <c r="X326">
        <f t="shared" si="52"/>
        <v>305404660.109037</v>
      </c>
      <c r="Y326">
        <f t="shared" si="53"/>
        <v>363418600.992656</v>
      </c>
      <c r="Z326" s="11">
        <f t="shared" si="47"/>
        <v>-58013940.8836195</v>
      </c>
    </row>
    <row r="327" spans="1:26">
      <c r="A327" t="s">
        <v>1241</v>
      </c>
      <c r="B327" t="s">
        <v>1242</v>
      </c>
      <c r="C327">
        <v>1292231652</v>
      </c>
      <c r="D327">
        <v>2610307937.04</v>
      </c>
      <c r="E327">
        <v>29.2</v>
      </c>
      <c r="F327">
        <v>29.7428</v>
      </c>
      <c r="G327">
        <v>0.5428</v>
      </c>
      <c r="H327">
        <v>0.74</v>
      </c>
      <c r="I327">
        <v>0.7573</v>
      </c>
      <c r="J327">
        <v>0.0173</v>
      </c>
      <c r="K327">
        <v>6.9</v>
      </c>
      <c r="L327">
        <v>9.3887</v>
      </c>
      <c r="M327">
        <v>2.4887</v>
      </c>
      <c r="N327">
        <v>36.84</v>
      </c>
      <c r="O327">
        <v>39.8888</v>
      </c>
      <c r="P327">
        <v>3.0488</v>
      </c>
      <c r="R327" s="9">
        <f t="shared" si="48"/>
        <v>377331642.384</v>
      </c>
      <c r="S327">
        <f t="shared" si="49"/>
        <v>776378669.097933</v>
      </c>
      <c r="T327">
        <f t="shared" si="45"/>
        <v>-399047026.713933</v>
      </c>
      <c r="U327">
        <f t="shared" si="50"/>
        <v>9562514.2248</v>
      </c>
      <c r="V327">
        <f t="shared" si="51"/>
        <v>19767862.0072039</v>
      </c>
      <c r="W327">
        <f t="shared" si="46"/>
        <v>-10205347.7824039</v>
      </c>
      <c r="X327">
        <f t="shared" si="52"/>
        <v>89163983.988</v>
      </c>
      <c r="Y327">
        <f t="shared" si="53"/>
        <v>245073981.284874</v>
      </c>
      <c r="Z327" s="11">
        <f t="shared" si="47"/>
        <v>-155909997.296874</v>
      </c>
    </row>
    <row r="328" spans="1:26">
      <c r="A328" t="s">
        <v>1909</v>
      </c>
      <c r="B328" t="s">
        <v>1910</v>
      </c>
      <c r="C328">
        <v>1671220501.94</v>
      </c>
      <c r="D328">
        <v>2255789046.61</v>
      </c>
      <c r="E328">
        <v>44</v>
      </c>
      <c r="F328">
        <v>43.9335</v>
      </c>
      <c r="G328">
        <v>-0.0664999999999978</v>
      </c>
      <c r="H328">
        <v>0</v>
      </c>
      <c r="I328">
        <v>0.5099</v>
      </c>
      <c r="J328">
        <v>0.5099</v>
      </c>
      <c r="K328">
        <v>1.81</v>
      </c>
      <c r="L328">
        <v>1.8931</v>
      </c>
      <c r="M328">
        <v>0.0831</v>
      </c>
      <c r="N328">
        <v>45.81</v>
      </c>
      <c r="O328">
        <v>46.3366</v>
      </c>
      <c r="P328">
        <v>0.526599999999995</v>
      </c>
      <c r="R328" s="9">
        <f t="shared" si="48"/>
        <v>735337020.8536</v>
      </c>
      <c r="S328">
        <f t="shared" si="49"/>
        <v>991047080.792405</v>
      </c>
      <c r="T328">
        <f t="shared" si="45"/>
        <v>-255710059.938805</v>
      </c>
      <c r="U328">
        <f t="shared" si="50"/>
        <v>0</v>
      </c>
      <c r="V328">
        <f t="shared" si="51"/>
        <v>11502268.3486644</v>
      </c>
      <c r="W328">
        <f t="shared" si="46"/>
        <v>-11502268.3486644</v>
      </c>
      <c r="X328">
        <f t="shared" si="52"/>
        <v>30249091.085114</v>
      </c>
      <c r="Y328">
        <f t="shared" si="53"/>
        <v>42704342.4413739</v>
      </c>
      <c r="Z328" s="11">
        <f t="shared" si="47"/>
        <v>-12455251.3562599</v>
      </c>
    </row>
    <row r="329" spans="1:26">
      <c r="A329" t="s">
        <v>1019</v>
      </c>
      <c r="B329" t="s">
        <v>1020</v>
      </c>
      <c r="C329">
        <v>922981356</v>
      </c>
      <c r="D329">
        <v>1929870108</v>
      </c>
      <c r="E329">
        <v>54.03</v>
      </c>
      <c r="F329">
        <v>46.3286</v>
      </c>
      <c r="G329">
        <v>-7.7014</v>
      </c>
      <c r="H329">
        <v>3.76</v>
      </c>
      <c r="I329">
        <v>2.1582</v>
      </c>
      <c r="J329">
        <v>-1.6018</v>
      </c>
      <c r="K329">
        <v>2.39</v>
      </c>
      <c r="L329">
        <v>4.5017</v>
      </c>
      <c r="M329">
        <v>2.1117</v>
      </c>
      <c r="N329">
        <v>60.18</v>
      </c>
      <c r="O329">
        <v>52.9885</v>
      </c>
      <c r="P329">
        <v>-7.1915</v>
      </c>
      <c r="R329" s="9">
        <f t="shared" si="48"/>
        <v>498686826.6468</v>
      </c>
      <c r="S329">
        <f t="shared" si="49"/>
        <v>894081802.854888</v>
      </c>
      <c r="T329">
        <f t="shared" si="45"/>
        <v>-395394976.208088</v>
      </c>
      <c r="U329">
        <f t="shared" si="50"/>
        <v>34704098.9856</v>
      </c>
      <c r="V329">
        <f t="shared" si="51"/>
        <v>41650456.670856</v>
      </c>
      <c r="W329">
        <f t="shared" si="46"/>
        <v>-6946357.685256</v>
      </c>
      <c r="X329">
        <f t="shared" si="52"/>
        <v>22059254.4084</v>
      </c>
      <c r="Y329">
        <f t="shared" si="53"/>
        <v>86876962.651836</v>
      </c>
      <c r="Z329" s="11">
        <f t="shared" si="47"/>
        <v>-64817708.243436</v>
      </c>
    </row>
    <row r="330" spans="1:26">
      <c r="A330" t="s">
        <v>233</v>
      </c>
      <c r="B330" t="s">
        <v>234</v>
      </c>
      <c r="C330">
        <v>867366156</v>
      </c>
      <c r="D330">
        <v>1803254244.12</v>
      </c>
      <c r="E330">
        <v>13.94</v>
      </c>
      <c r="F330">
        <v>14.0023</v>
      </c>
      <c r="G330">
        <v>0.0623000000000005</v>
      </c>
      <c r="H330">
        <v>0</v>
      </c>
      <c r="I330">
        <v>0</v>
      </c>
      <c r="J330">
        <v>0</v>
      </c>
      <c r="K330">
        <v>53.65</v>
      </c>
      <c r="L330">
        <v>31.2699</v>
      </c>
      <c r="M330">
        <v>-22.3801</v>
      </c>
      <c r="N330">
        <v>67.59</v>
      </c>
      <c r="O330">
        <v>45.2722</v>
      </c>
      <c r="P330">
        <v>-22.3178</v>
      </c>
      <c r="R330" s="9">
        <f t="shared" si="48"/>
        <v>120910842.1464</v>
      </c>
      <c r="S330">
        <f t="shared" si="49"/>
        <v>252497069.024415</v>
      </c>
      <c r="T330">
        <f t="shared" si="45"/>
        <v>-131586226.878015</v>
      </c>
      <c r="U330">
        <f t="shared" si="50"/>
        <v>0</v>
      </c>
      <c r="V330">
        <f t="shared" si="51"/>
        <v>0</v>
      </c>
      <c r="W330">
        <f t="shared" si="46"/>
        <v>0</v>
      </c>
      <c r="X330">
        <f t="shared" si="52"/>
        <v>465341942.694</v>
      </c>
      <c r="Y330">
        <f t="shared" si="53"/>
        <v>563875798.88208</v>
      </c>
      <c r="Z330" s="11">
        <f t="shared" si="47"/>
        <v>-98533856.1880798</v>
      </c>
    </row>
    <row r="331" spans="1:26">
      <c r="A331" t="s">
        <v>1357</v>
      </c>
      <c r="B331" t="s">
        <v>1358</v>
      </c>
      <c r="C331">
        <v>707257000</v>
      </c>
      <c r="D331">
        <v>1538609400</v>
      </c>
      <c r="E331">
        <v>41.1731</v>
      </c>
      <c r="F331">
        <v>42.7303</v>
      </c>
      <c r="G331">
        <v>1.5572</v>
      </c>
      <c r="H331">
        <v>0</v>
      </c>
      <c r="I331">
        <v>0</v>
      </c>
      <c r="J331">
        <v>0</v>
      </c>
      <c r="K331">
        <v>10.2786</v>
      </c>
      <c r="L331">
        <v>4.9395</v>
      </c>
      <c r="M331">
        <v>-5.3391</v>
      </c>
      <c r="N331">
        <v>51.4517</v>
      </c>
      <c r="O331">
        <v>47.6698</v>
      </c>
      <c r="P331">
        <v>-3.7819</v>
      </c>
      <c r="R331" s="9">
        <f t="shared" si="48"/>
        <v>291199631.867</v>
      </c>
      <c r="S331">
        <f t="shared" si="49"/>
        <v>657452412.4482</v>
      </c>
      <c r="T331">
        <f t="shared" si="45"/>
        <v>-366252780.5812</v>
      </c>
      <c r="U331">
        <f t="shared" si="50"/>
        <v>0</v>
      </c>
      <c r="V331">
        <f t="shared" si="51"/>
        <v>0</v>
      </c>
      <c r="W331">
        <f t="shared" si="46"/>
        <v>0</v>
      </c>
      <c r="X331">
        <f t="shared" si="52"/>
        <v>72696118.002</v>
      </c>
      <c r="Y331">
        <f t="shared" si="53"/>
        <v>75999611.313</v>
      </c>
      <c r="Z331" s="11">
        <f t="shared" si="47"/>
        <v>-3303493.31099999</v>
      </c>
    </row>
    <row r="332" spans="1:26">
      <c r="A332" t="s">
        <v>1031</v>
      </c>
      <c r="B332" t="s">
        <v>1032</v>
      </c>
      <c r="C332">
        <v>2613915611</v>
      </c>
      <c r="D332">
        <v>2749547660</v>
      </c>
      <c r="E332">
        <v>7.59</v>
      </c>
      <c r="F332">
        <v>30.5467</v>
      </c>
      <c r="G332">
        <v>22.9567</v>
      </c>
      <c r="H332">
        <v>5.41</v>
      </c>
      <c r="I332">
        <v>5.945</v>
      </c>
      <c r="J332">
        <v>0.535</v>
      </c>
      <c r="K332">
        <v>56.81</v>
      </c>
      <c r="L332">
        <v>1.998</v>
      </c>
      <c r="M332">
        <v>-54.812</v>
      </c>
      <c r="N332">
        <v>69.81</v>
      </c>
      <c r="O332">
        <v>38.4898</v>
      </c>
      <c r="P332">
        <v>-31.3202</v>
      </c>
      <c r="R332" s="9">
        <f t="shared" si="48"/>
        <v>198396194.8749</v>
      </c>
      <c r="S332">
        <f t="shared" si="49"/>
        <v>839896075.05722</v>
      </c>
      <c r="T332">
        <f t="shared" si="45"/>
        <v>-641499880.18232</v>
      </c>
      <c r="U332">
        <f t="shared" si="50"/>
        <v>141412834.5551</v>
      </c>
      <c r="V332">
        <f t="shared" si="51"/>
        <v>163460608.387</v>
      </c>
      <c r="W332">
        <f t="shared" si="46"/>
        <v>-22047773.8319</v>
      </c>
      <c r="X332">
        <f t="shared" si="52"/>
        <v>1484965458.6091</v>
      </c>
      <c r="Y332">
        <f t="shared" si="53"/>
        <v>54935962.2468</v>
      </c>
      <c r="Z332" s="11">
        <f t="shared" si="47"/>
        <v>1430029496.3623</v>
      </c>
    </row>
    <row r="333" spans="1:26">
      <c r="A333" t="s">
        <v>1693</v>
      </c>
      <c r="B333" t="s">
        <v>1694</v>
      </c>
      <c r="C333">
        <v>1948518532.8</v>
      </c>
      <c r="D333">
        <v>2221659077.13</v>
      </c>
      <c r="E333">
        <v>44.54</v>
      </c>
      <c r="F333">
        <v>46.2297</v>
      </c>
      <c r="G333">
        <v>1.6897</v>
      </c>
      <c r="H333">
        <v>0</v>
      </c>
      <c r="I333">
        <v>0</v>
      </c>
      <c r="J333">
        <v>0</v>
      </c>
      <c r="K333">
        <v>9.63</v>
      </c>
      <c r="L333">
        <v>7.4392</v>
      </c>
      <c r="M333">
        <v>-2.1908</v>
      </c>
      <c r="N333">
        <v>54.17</v>
      </c>
      <c r="O333">
        <v>53.6689</v>
      </c>
      <c r="P333">
        <v>-0.501100000000001</v>
      </c>
      <c r="R333" s="9">
        <f t="shared" si="48"/>
        <v>867870154.50912</v>
      </c>
      <c r="S333">
        <f t="shared" si="49"/>
        <v>1027066326.37997</v>
      </c>
      <c r="T333">
        <f t="shared" ref="T333:T396" si="54">R333-S333</f>
        <v>-159196171.870848</v>
      </c>
      <c r="U333">
        <f t="shared" si="50"/>
        <v>0</v>
      </c>
      <c r="V333">
        <f t="shared" si="51"/>
        <v>0</v>
      </c>
      <c r="W333">
        <f t="shared" ref="W333:W396" si="55">U333-V333</f>
        <v>0</v>
      </c>
      <c r="X333">
        <f t="shared" si="52"/>
        <v>187642334.70864</v>
      </c>
      <c r="Y333">
        <f t="shared" si="53"/>
        <v>165273662.065855</v>
      </c>
      <c r="Z333" s="11">
        <f t="shared" ref="Z333:Z396" si="56">X333-Y333</f>
        <v>22368672.6427851</v>
      </c>
    </row>
    <row r="334" spans="1:26">
      <c r="A334" t="s">
        <v>71</v>
      </c>
      <c r="B334" t="s">
        <v>72</v>
      </c>
      <c r="C334">
        <v>2095649926.02</v>
      </c>
      <c r="D334">
        <v>2599941731.44</v>
      </c>
      <c r="E334">
        <v>35.59</v>
      </c>
      <c r="F334">
        <v>35.6941</v>
      </c>
      <c r="G334">
        <v>0.104099999999995</v>
      </c>
      <c r="H334">
        <v>2.07</v>
      </c>
      <c r="I334">
        <v>1.3433</v>
      </c>
      <c r="J334">
        <v>-0.7267</v>
      </c>
      <c r="K334">
        <v>31.39</v>
      </c>
      <c r="L334">
        <v>31.4802</v>
      </c>
      <c r="M334">
        <v>0.0901999999999994</v>
      </c>
      <c r="N334">
        <v>69.05</v>
      </c>
      <c r="O334">
        <v>68.5176</v>
      </c>
      <c r="P334">
        <v>-0.532399999999996</v>
      </c>
      <c r="R334" s="9">
        <f t="shared" si="48"/>
        <v>745841808.670518</v>
      </c>
      <c r="S334">
        <f t="shared" si="49"/>
        <v>928025801.561925</v>
      </c>
      <c r="T334">
        <f t="shared" si="54"/>
        <v>-182183992.891407</v>
      </c>
      <c r="U334">
        <f t="shared" si="50"/>
        <v>43379953.468614</v>
      </c>
      <c r="V334">
        <f t="shared" si="51"/>
        <v>34925017.2784335</v>
      </c>
      <c r="W334">
        <f t="shared" si="55"/>
        <v>8454936.19018048</v>
      </c>
      <c r="X334">
        <f t="shared" si="52"/>
        <v>657824511.777678</v>
      </c>
      <c r="Y334">
        <f t="shared" si="53"/>
        <v>818466856.940775</v>
      </c>
      <c r="Z334" s="11">
        <f t="shared" si="56"/>
        <v>-160642345.163097</v>
      </c>
    </row>
    <row r="335" spans="1:26">
      <c r="A335" t="s">
        <v>133</v>
      </c>
      <c r="B335" t="s">
        <v>134</v>
      </c>
      <c r="C335">
        <v>1913354820</v>
      </c>
      <c r="D335">
        <v>2879854380</v>
      </c>
      <c r="E335">
        <v>7.81</v>
      </c>
      <c r="F335">
        <v>7.0114</v>
      </c>
      <c r="G335">
        <v>-0.7986</v>
      </c>
      <c r="H335">
        <v>13.98</v>
      </c>
      <c r="I335">
        <v>8.4</v>
      </c>
      <c r="J335">
        <v>-5.58</v>
      </c>
      <c r="K335">
        <v>38.82</v>
      </c>
      <c r="L335">
        <v>45.084</v>
      </c>
      <c r="M335">
        <v>6.264</v>
      </c>
      <c r="N335">
        <v>60.61</v>
      </c>
      <c r="O335">
        <v>60.4953</v>
      </c>
      <c r="P335">
        <v>-0.114699999999999</v>
      </c>
      <c r="R335" s="9">
        <f t="shared" si="48"/>
        <v>149433011.442</v>
      </c>
      <c r="S335">
        <f t="shared" si="49"/>
        <v>201918109.99932</v>
      </c>
      <c r="T335">
        <f t="shared" si="54"/>
        <v>-52485098.55732</v>
      </c>
      <c r="U335">
        <f t="shared" si="50"/>
        <v>267487003.836</v>
      </c>
      <c r="V335">
        <f t="shared" si="51"/>
        <v>241907767.92</v>
      </c>
      <c r="W335">
        <f t="shared" si="55"/>
        <v>25579235.916</v>
      </c>
      <c r="X335">
        <f t="shared" si="52"/>
        <v>742764341.124</v>
      </c>
      <c r="Y335">
        <f t="shared" si="53"/>
        <v>1298353548.6792</v>
      </c>
      <c r="Z335" s="11">
        <f t="shared" si="56"/>
        <v>-555589207.5552</v>
      </c>
    </row>
    <row r="336" spans="1:26">
      <c r="A336" t="s">
        <v>931</v>
      </c>
      <c r="B336" t="s">
        <v>932</v>
      </c>
      <c r="C336">
        <v>1844742450.63</v>
      </c>
      <c r="D336">
        <v>2705389853.4</v>
      </c>
      <c r="E336">
        <v>12.28</v>
      </c>
      <c r="F336">
        <v>16.0479</v>
      </c>
      <c r="G336">
        <v>3.7679</v>
      </c>
      <c r="H336">
        <v>9.16</v>
      </c>
      <c r="I336">
        <v>4.0248</v>
      </c>
      <c r="J336">
        <v>-5.1352</v>
      </c>
      <c r="K336">
        <v>44.45</v>
      </c>
      <c r="L336">
        <v>30.6243</v>
      </c>
      <c r="M336">
        <v>-13.8257</v>
      </c>
      <c r="N336">
        <v>65.89</v>
      </c>
      <c r="O336">
        <v>50.697</v>
      </c>
      <c r="P336">
        <v>-15.193</v>
      </c>
      <c r="R336" s="9">
        <f t="shared" si="48"/>
        <v>226534372.937364</v>
      </c>
      <c r="S336">
        <f t="shared" si="49"/>
        <v>434158258.283779</v>
      </c>
      <c r="T336">
        <f t="shared" si="54"/>
        <v>-207623885.346415</v>
      </c>
      <c r="U336">
        <f t="shared" si="50"/>
        <v>168978408.477708</v>
      </c>
      <c r="V336">
        <f t="shared" si="51"/>
        <v>108886530.819643</v>
      </c>
      <c r="W336">
        <f t="shared" si="55"/>
        <v>60091877.6580648</v>
      </c>
      <c r="X336">
        <f t="shared" si="52"/>
        <v>819988019.305035</v>
      </c>
      <c r="Y336">
        <f t="shared" si="53"/>
        <v>828506704.874776</v>
      </c>
      <c r="Z336" s="11">
        <f t="shared" si="56"/>
        <v>-8518685.56974125</v>
      </c>
    </row>
    <row r="337" spans="1:26">
      <c r="A337" t="s">
        <v>255</v>
      </c>
      <c r="B337" t="s">
        <v>256</v>
      </c>
      <c r="C337">
        <v>858880000</v>
      </c>
      <c r="D337">
        <v>1936000000</v>
      </c>
      <c r="E337">
        <v>0</v>
      </c>
      <c r="F337">
        <v>0</v>
      </c>
      <c r="G337">
        <v>0</v>
      </c>
      <c r="H337">
        <v>5</v>
      </c>
      <c r="I337">
        <v>2.9121</v>
      </c>
      <c r="J337">
        <v>-2.0879</v>
      </c>
      <c r="K337">
        <v>66.52</v>
      </c>
      <c r="L337">
        <v>28.1552</v>
      </c>
      <c r="M337">
        <v>-38.3648</v>
      </c>
      <c r="N337">
        <v>71.52</v>
      </c>
      <c r="O337">
        <v>31.0673</v>
      </c>
      <c r="P337">
        <v>-40.4527</v>
      </c>
      <c r="R337" s="9">
        <f t="shared" si="48"/>
        <v>0</v>
      </c>
      <c r="S337">
        <f t="shared" si="49"/>
        <v>0</v>
      </c>
      <c r="T337">
        <f t="shared" si="54"/>
        <v>0</v>
      </c>
      <c r="U337">
        <f t="shared" si="50"/>
        <v>42944000</v>
      </c>
      <c r="V337">
        <f t="shared" si="51"/>
        <v>56378256</v>
      </c>
      <c r="W337">
        <f t="shared" si="55"/>
        <v>-13434256</v>
      </c>
      <c r="X337">
        <f t="shared" si="52"/>
        <v>571326976</v>
      </c>
      <c r="Y337">
        <f t="shared" si="53"/>
        <v>545084672</v>
      </c>
      <c r="Z337" s="11">
        <f t="shared" si="56"/>
        <v>26242304</v>
      </c>
    </row>
    <row r="338" spans="1:26">
      <c r="A338" t="s">
        <v>1073</v>
      </c>
      <c r="B338" t="s">
        <v>1074</v>
      </c>
      <c r="C338">
        <v>1776548199.96</v>
      </c>
      <c r="D338">
        <v>2794686934.44</v>
      </c>
      <c r="E338">
        <v>38.42</v>
      </c>
      <c r="F338">
        <v>37.7979</v>
      </c>
      <c r="G338">
        <v>-0.622100000000003</v>
      </c>
      <c r="H338">
        <v>0</v>
      </c>
      <c r="I338">
        <v>0.5907</v>
      </c>
      <c r="J338">
        <v>0.5907</v>
      </c>
      <c r="K338">
        <v>3.21</v>
      </c>
      <c r="L338">
        <v>4.1218</v>
      </c>
      <c r="M338">
        <v>0.9118</v>
      </c>
      <c r="N338">
        <v>41.63</v>
      </c>
      <c r="O338">
        <v>42.5104</v>
      </c>
      <c r="P338">
        <v>0.880399999999995</v>
      </c>
      <c r="R338" s="9">
        <f t="shared" si="48"/>
        <v>682549818.424632</v>
      </c>
      <c r="S338">
        <f t="shared" si="49"/>
        <v>1056332972.7927</v>
      </c>
      <c r="T338">
        <f t="shared" si="54"/>
        <v>-373783154.368065</v>
      </c>
      <c r="U338">
        <f t="shared" si="50"/>
        <v>0</v>
      </c>
      <c r="V338">
        <f t="shared" si="51"/>
        <v>16508215.7217371</v>
      </c>
      <c r="W338">
        <f t="shared" si="55"/>
        <v>-16508215.7217371</v>
      </c>
      <c r="X338">
        <f t="shared" si="52"/>
        <v>57027197.218716</v>
      </c>
      <c r="Y338">
        <f t="shared" si="53"/>
        <v>115191406.063748</v>
      </c>
      <c r="Z338" s="11">
        <f t="shared" si="56"/>
        <v>-58164208.8450319</v>
      </c>
    </row>
    <row r="339" spans="1:26">
      <c r="A339" t="s">
        <v>1535</v>
      </c>
      <c r="B339" t="s">
        <v>1536</v>
      </c>
      <c r="C339">
        <v>1831476920</v>
      </c>
      <c r="D339">
        <v>2216087073.2</v>
      </c>
      <c r="E339">
        <v>44.84</v>
      </c>
      <c r="F339">
        <v>44.8409</v>
      </c>
      <c r="G339">
        <v>0.00089999999999435</v>
      </c>
      <c r="H339">
        <v>0.64</v>
      </c>
      <c r="I339">
        <v>0.7349</v>
      </c>
      <c r="J339">
        <v>0.0949</v>
      </c>
      <c r="K339">
        <v>9.71</v>
      </c>
      <c r="L339">
        <v>8.6957</v>
      </c>
      <c r="M339">
        <v>-1.0143</v>
      </c>
      <c r="N339">
        <v>55.19</v>
      </c>
      <c r="O339">
        <v>54.2715</v>
      </c>
      <c r="P339">
        <v>-0.918499999999995</v>
      </c>
      <c r="R339" s="9">
        <f t="shared" si="48"/>
        <v>821234250.928</v>
      </c>
      <c r="S339">
        <f t="shared" si="49"/>
        <v>993713388.406539</v>
      </c>
      <c r="T339">
        <f t="shared" si="54"/>
        <v>-172479137.478539</v>
      </c>
      <c r="U339">
        <f t="shared" si="50"/>
        <v>11721452.288</v>
      </c>
      <c r="V339">
        <f t="shared" si="51"/>
        <v>16286023.9009468</v>
      </c>
      <c r="W339">
        <f t="shared" si="55"/>
        <v>-4564571.6129468</v>
      </c>
      <c r="X339">
        <f t="shared" si="52"/>
        <v>177836408.932</v>
      </c>
      <c r="Y339">
        <f t="shared" si="53"/>
        <v>192704283.624252</v>
      </c>
      <c r="Z339" s="11">
        <f t="shared" si="56"/>
        <v>-14867874.6922524</v>
      </c>
    </row>
    <row r="340" spans="1:26">
      <c r="A340" t="s">
        <v>1915</v>
      </c>
      <c r="B340" t="s">
        <v>1916</v>
      </c>
      <c r="C340">
        <v>975053984.61</v>
      </c>
      <c r="D340">
        <v>1911720017.07</v>
      </c>
      <c r="E340">
        <v>61.141</v>
      </c>
      <c r="F340">
        <v>46.4005</v>
      </c>
      <c r="G340">
        <v>-14.7405</v>
      </c>
      <c r="H340">
        <v>0</v>
      </c>
      <c r="I340">
        <v>0</v>
      </c>
      <c r="J340">
        <v>0</v>
      </c>
      <c r="K340">
        <v>6.5887</v>
      </c>
      <c r="L340">
        <v>4.0134</v>
      </c>
      <c r="M340">
        <v>-2.5753</v>
      </c>
      <c r="N340">
        <v>67.7297</v>
      </c>
      <c r="O340">
        <v>50.4139</v>
      </c>
      <c r="P340">
        <v>-17.3158</v>
      </c>
      <c r="R340" s="9">
        <f t="shared" si="48"/>
        <v>596157756.7304</v>
      </c>
      <c r="S340">
        <f t="shared" si="49"/>
        <v>887047646.520565</v>
      </c>
      <c r="T340">
        <f t="shared" si="54"/>
        <v>-290889889.790165</v>
      </c>
      <c r="U340">
        <f t="shared" si="50"/>
        <v>0</v>
      </c>
      <c r="V340">
        <f t="shared" si="51"/>
        <v>0</v>
      </c>
      <c r="W340">
        <f t="shared" si="55"/>
        <v>0</v>
      </c>
      <c r="X340">
        <f t="shared" si="52"/>
        <v>64243381.8839991</v>
      </c>
      <c r="Y340">
        <f t="shared" si="53"/>
        <v>76724971.1650874</v>
      </c>
      <c r="Z340" s="11">
        <f t="shared" si="56"/>
        <v>-12481589.2810883</v>
      </c>
    </row>
    <row r="341" spans="1:26">
      <c r="A341" t="s">
        <v>1011</v>
      </c>
      <c r="B341" t="s">
        <v>1012</v>
      </c>
      <c r="C341">
        <v>2989736677.67</v>
      </c>
      <c r="D341">
        <v>2918185025.6</v>
      </c>
      <c r="E341">
        <v>0</v>
      </c>
      <c r="F341">
        <v>0</v>
      </c>
      <c r="G341">
        <v>0</v>
      </c>
      <c r="H341">
        <v>0.62</v>
      </c>
      <c r="I341">
        <v>1.2269</v>
      </c>
      <c r="J341">
        <v>0.6069</v>
      </c>
      <c r="K341">
        <v>62.31</v>
      </c>
      <c r="L341">
        <v>49.1216</v>
      </c>
      <c r="M341">
        <v>-13.1884</v>
      </c>
      <c r="N341">
        <v>62.93</v>
      </c>
      <c r="O341">
        <v>50.3485</v>
      </c>
      <c r="P341">
        <v>-12.5815</v>
      </c>
      <c r="R341" s="9">
        <f t="shared" si="48"/>
        <v>0</v>
      </c>
      <c r="S341">
        <f t="shared" si="49"/>
        <v>0</v>
      </c>
      <c r="T341">
        <f t="shared" si="54"/>
        <v>0</v>
      </c>
      <c r="U341">
        <f t="shared" si="50"/>
        <v>18536367.401554</v>
      </c>
      <c r="V341">
        <f t="shared" si="51"/>
        <v>35803212.0790864</v>
      </c>
      <c r="W341">
        <f t="shared" si="55"/>
        <v>-17266844.6775324</v>
      </c>
      <c r="X341">
        <f t="shared" si="52"/>
        <v>1862904923.85618</v>
      </c>
      <c r="Y341">
        <f t="shared" si="53"/>
        <v>1433459175.53513</v>
      </c>
      <c r="Z341" s="11">
        <f t="shared" si="56"/>
        <v>429445748.321047</v>
      </c>
    </row>
    <row r="342" spans="1:26">
      <c r="A342" t="s">
        <v>1803</v>
      </c>
      <c r="B342" t="s">
        <v>1804</v>
      </c>
      <c r="C342">
        <v>1697960857.6</v>
      </c>
      <c r="D342">
        <v>2773823987.2</v>
      </c>
      <c r="E342">
        <v>26.98</v>
      </c>
      <c r="F342">
        <v>25.9278</v>
      </c>
      <c r="G342">
        <v>-1.0522</v>
      </c>
      <c r="H342">
        <v>3.52</v>
      </c>
      <c r="I342">
        <v>2.0856</v>
      </c>
      <c r="J342">
        <v>-1.4344</v>
      </c>
      <c r="K342">
        <v>11.45</v>
      </c>
      <c r="L342">
        <v>9.6898</v>
      </c>
      <c r="M342">
        <v>-1.7602</v>
      </c>
      <c r="N342">
        <v>41.95</v>
      </c>
      <c r="O342">
        <v>37.7031</v>
      </c>
      <c r="P342">
        <v>-4.2469</v>
      </c>
      <c r="R342" s="9">
        <f t="shared" si="48"/>
        <v>458109839.38048</v>
      </c>
      <c r="S342">
        <f t="shared" si="49"/>
        <v>719191535.753242</v>
      </c>
      <c r="T342">
        <f t="shared" si="54"/>
        <v>-261081696.372762</v>
      </c>
      <c r="U342">
        <f t="shared" si="50"/>
        <v>59768222.18752</v>
      </c>
      <c r="V342">
        <f t="shared" si="51"/>
        <v>57850873.0770432</v>
      </c>
      <c r="W342">
        <f t="shared" si="55"/>
        <v>1917349.11047681</v>
      </c>
      <c r="X342">
        <f t="shared" si="52"/>
        <v>194416518.1952</v>
      </c>
      <c r="Y342">
        <f t="shared" si="53"/>
        <v>268777996.711706</v>
      </c>
      <c r="Z342" s="11">
        <f t="shared" si="56"/>
        <v>-74361478.5165056</v>
      </c>
    </row>
    <row r="343" spans="1:26">
      <c r="A343" t="s">
        <v>913</v>
      </c>
      <c r="B343" t="s">
        <v>914</v>
      </c>
      <c r="C343">
        <v>1509307494.2</v>
      </c>
      <c r="D343">
        <v>2911040156.2</v>
      </c>
      <c r="E343">
        <v>7.8</v>
      </c>
      <c r="F343">
        <v>6.8394</v>
      </c>
      <c r="G343">
        <v>-0.960599999999999</v>
      </c>
      <c r="H343">
        <v>1.5</v>
      </c>
      <c r="I343">
        <v>1.6205</v>
      </c>
      <c r="J343">
        <v>0.1205</v>
      </c>
      <c r="K343">
        <v>16.19</v>
      </c>
      <c r="L343">
        <v>11.5083</v>
      </c>
      <c r="M343">
        <v>-4.6817</v>
      </c>
      <c r="N343">
        <v>25.49</v>
      </c>
      <c r="O343">
        <v>19.9682</v>
      </c>
      <c r="P343">
        <v>-5.5218</v>
      </c>
      <c r="R343" s="9">
        <f t="shared" si="48"/>
        <v>117725984.5476</v>
      </c>
      <c r="S343">
        <f t="shared" si="49"/>
        <v>199097680.443143</v>
      </c>
      <c r="T343">
        <f t="shared" si="54"/>
        <v>-81371695.8955428</v>
      </c>
      <c r="U343">
        <f t="shared" si="50"/>
        <v>22639612.413</v>
      </c>
      <c r="V343">
        <f t="shared" si="51"/>
        <v>47173405.731221</v>
      </c>
      <c r="W343">
        <f t="shared" si="55"/>
        <v>-24533793.318221</v>
      </c>
      <c r="X343">
        <f t="shared" si="52"/>
        <v>244356883.31098</v>
      </c>
      <c r="Y343">
        <f t="shared" si="53"/>
        <v>335011234.295965</v>
      </c>
      <c r="Z343" s="11">
        <f t="shared" si="56"/>
        <v>-90654350.9849846</v>
      </c>
    </row>
    <row r="344" spans="1:26">
      <c r="A344" t="s">
        <v>1211</v>
      </c>
      <c r="B344" t="s">
        <v>1212</v>
      </c>
      <c r="C344">
        <v>714699384</v>
      </c>
      <c r="D344">
        <v>2283687876.46</v>
      </c>
      <c r="E344">
        <v>13.78</v>
      </c>
      <c r="F344">
        <v>8.7998</v>
      </c>
      <c r="G344">
        <v>-4.9802</v>
      </c>
      <c r="H344">
        <v>0</v>
      </c>
      <c r="I344">
        <v>0</v>
      </c>
      <c r="J344">
        <v>0</v>
      </c>
      <c r="K344">
        <v>3.94</v>
      </c>
      <c r="L344">
        <v>8.2</v>
      </c>
      <c r="M344">
        <v>4.26</v>
      </c>
      <c r="N344">
        <v>17.72</v>
      </c>
      <c r="O344">
        <v>16.9998</v>
      </c>
      <c r="P344">
        <v>-0.720199999999998</v>
      </c>
      <c r="R344" s="9">
        <f t="shared" si="48"/>
        <v>98485575.1152</v>
      </c>
      <c r="S344">
        <f t="shared" si="49"/>
        <v>200959965.752727</v>
      </c>
      <c r="T344">
        <f t="shared" si="54"/>
        <v>-102474390.637527</v>
      </c>
      <c r="U344">
        <f t="shared" si="50"/>
        <v>0</v>
      </c>
      <c r="V344">
        <f t="shared" si="51"/>
        <v>0</v>
      </c>
      <c r="W344">
        <f t="shared" si="55"/>
        <v>0</v>
      </c>
      <c r="X344">
        <f t="shared" si="52"/>
        <v>28159155.7296</v>
      </c>
      <c r="Y344">
        <f t="shared" si="53"/>
        <v>187262405.86972</v>
      </c>
      <c r="Z344" s="11">
        <f t="shared" si="56"/>
        <v>-159103250.14012</v>
      </c>
    </row>
    <row r="345" spans="1:26">
      <c r="A345" t="s">
        <v>1747</v>
      </c>
      <c r="B345" t="s">
        <v>1748</v>
      </c>
      <c r="C345">
        <v>1879627760.64</v>
      </c>
      <c r="D345">
        <v>2815770492.99</v>
      </c>
      <c r="E345">
        <v>38.42</v>
      </c>
      <c r="F345">
        <v>34.1705</v>
      </c>
      <c r="G345">
        <v>-4.2495</v>
      </c>
      <c r="H345">
        <v>0</v>
      </c>
      <c r="I345">
        <v>0</v>
      </c>
      <c r="J345">
        <v>0</v>
      </c>
      <c r="K345">
        <v>3.6</v>
      </c>
      <c r="L345">
        <v>3.7246</v>
      </c>
      <c r="M345">
        <v>0.1246</v>
      </c>
      <c r="N345">
        <v>42.02</v>
      </c>
      <c r="O345">
        <v>37.895</v>
      </c>
      <c r="P345">
        <v>-4.125</v>
      </c>
      <c r="R345" s="9">
        <f t="shared" si="48"/>
        <v>722152985.637888</v>
      </c>
      <c r="S345">
        <f t="shared" si="49"/>
        <v>962162856.307148</v>
      </c>
      <c r="T345">
        <f t="shared" si="54"/>
        <v>-240009870.66926</v>
      </c>
      <c r="U345">
        <f t="shared" si="50"/>
        <v>0</v>
      </c>
      <c r="V345">
        <f t="shared" si="51"/>
        <v>0</v>
      </c>
      <c r="W345">
        <f t="shared" si="55"/>
        <v>0</v>
      </c>
      <c r="X345">
        <f t="shared" si="52"/>
        <v>67666599.38304</v>
      </c>
      <c r="Y345">
        <f t="shared" si="53"/>
        <v>104876187.781906</v>
      </c>
      <c r="Z345" s="11">
        <f t="shared" si="56"/>
        <v>-37209588.3988655</v>
      </c>
    </row>
    <row r="346" spans="1:26">
      <c r="A346" t="s">
        <v>17</v>
      </c>
      <c r="B346" t="s">
        <v>18</v>
      </c>
      <c r="C346">
        <v>1784400000</v>
      </c>
      <c r="D346">
        <v>2433600000</v>
      </c>
      <c r="E346">
        <v>33.68</v>
      </c>
      <c r="F346">
        <v>32.5832</v>
      </c>
      <c r="G346">
        <v>-1.0968</v>
      </c>
      <c r="H346">
        <v>0</v>
      </c>
      <c r="I346">
        <v>0</v>
      </c>
      <c r="J346">
        <v>0</v>
      </c>
      <c r="K346">
        <v>19.75</v>
      </c>
      <c r="L346">
        <v>18.7792</v>
      </c>
      <c r="M346">
        <v>-0.970800000000001</v>
      </c>
      <c r="N346">
        <v>53.43</v>
      </c>
      <c r="O346">
        <v>51.3625</v>
      </c>
      <c r="P346">
        <v>-2.0675</v>
      </c>
      <c r="R346" s="9">
        <f t="shared" si="48"/>
        <v>600985920</v>
      </c>
      <c r="S346">
        <f t="shared" si="49"/>
        <v>792944755.2</v>
      </c>
      <c r="T346">
        <f t="shared" si="54"/>
        <v>-191958835.2</v>
      </c>
      <c r="U346">
        <f t="shared" si="50"/>
        <v>0</v>
      </c>
      <c r="V346">
        <f t="shared" si="51"/>
        <v>0</v>
      </c>
      <c r="W346">
        <f t="shared" si="55"/>
        <v>0</v>
      </c>
      <c r="X346">
        <f t="shared" si="52"/>
        <v>352419000</v>
      </c>
      <c r="Y346">
        <f t="shared" si="53"/>
        <v>457010611.2</v>
      </c>
      <c r="Z346" s="11">
        <f t="shared" si="56"/>
        <v>-104591611.2</v>
      </c>
    </row>
    <row r="347" spans="1:26">
      <c r="A347" t="s">
        <v>715</v>
      </c>
      <c r="B347" t="s">
        <v>716</v>
      </c>
      <c r="C347">
        <v>1199127969.6</v>
      </c>
      <c r="D347">
        <v>1701398370.75</v>
      </c>
      <c r="E347">
        <v>42.33</v>
      </c>
      <c r="F347">
        <v>17.123</v>
      </c>
      <c r="G347">
        <v>-25.207</v>
      </c>
      <c r="H347">
        <v>1.2</v>
      </c>
      <c r="I347">
        <v>0</v>
      </c>
      <c r="J347">
        <v>-1.2</v>
      </c>
      <c r="K347">
        <v>6.37</v>
      </c>
      <c r="L347">
        <v>8.0318</v>
      </c>
      <c r="M347">
        <v>1.6618</v>
      </c>
      <c r="N347">
        <v>49.9</v>
      </c>
      <c r="O347">
        <v>25.1549</v>
      </c>
      <c r="P347">
        <v>-24.7451</v>
      </c>
      <c r="R347" s="9">
        <f t="shared" si="48"/>
        <v>507590869.53168</v>
      </c>
      <c r="S347">
        <f t="shared" si="49"/>
        <v>291330443.023523</v>
      </c>
      <c r="T347">
        <f t="shared" si="54"/>
        <v>216260426.508157</v>
      </c>
      <c r="U347">
        <f t="shared" si="50"/>
        <v>14389535.6352</v>
      </c>
      <c r="V347">
        <f t="shared" si="51"/>
        <v>0</v>
      </c>
      <c r="W347">
        <f t="shared" si="55"/>
        <v>14389535.6352</v>
      </c>
      <c r="X347">
        <f t="shared" si="52"/>
        <v>76384451.66352</v>
      </c>
      <c r="Y347">
        <f t="shared" si="53"/>
        <v>136652914.341899</v>
      </c>
      <c r="Z347" s="11">
        <f t="shared" si="56"/>
        <v>-60268462.6783785</v>
      </c>
    </row>
    <row r="348" spans="1:26">
      <c r="A348" t="s">
        <v>1061</v>
      </c>
      <c r="B348" t="s">
        <v>1062</v>
      </c>
      <c r="C348">
        <v>1151242400</v>
      </c>
      <c r="D348">
        <v>2248847370</v>
      </c>
      <c r="E348">
        <v>4.36</v>
      </c>
      <c r="F348">
        <v>2.9376</v>
      </c>
      <c r="G348">
        <v>-1.4224</v>
      </c>
      <c r="H348">
        <v>7.34</v>
      </c>
      <c r="I348">
        <v>12.6711</v>
      </c>
      <c r="J348">
        <v>5.3311</v>
      </c>
      <c r="K348">
        <v>73.49</v>
      </c>
      <c r="L348">
        <v>43.1722</v>
      </c>
      <c r="M348">
        <v>-30.3178</v>
      </c>
      <c r="N348">
        <v>85.19</v>
      </c>
      <c r="O348">
        <v>58.7808</v>
      </c>
      <c r="P348">
        <v>-26.4092</v>
      </c>
      <c r="R348" s="9">
        <f t="shared" si="48"/>
        <v>50194168.64</v>
      </c>
      <c r="S348">
        <f t="shared" si="49"/>
        <v>66062140.34112</v>
      </c>
      <c r="T348">
        <f t="shared" si="54"/>
        <v>-15867971.70112</v>
      </c>
      <c r="U348">
        <f t="shared" si="50"/>
        <v>84501192.16</v>
      </c>
      <c r="V348">
        <f t="shared" si="51"/>
        <v>284953699.10007</v>
      </c>
      <c r="W348">
        <f t="shared" si="55"/>
        <v>-200452506.94007</v>
      </c>
      <c r="X348">
        <f t="shared" si="52"/>
        <v>846048039.76</v>
      </c>
      <c r="Y348">
        <f t="shared" si="53"/>
        <v>970876884.27114</v>
      </c>
      <c r="Z348" s="11">
        <f t="shared" si="56"/>
        <v>-124828844.51114</v>
      </c>
    </row>
    <row r="349" spans="1:26">
      <c r="A349" t="s">
        <v>1345</v>
      </c>
      <c r="B349" t="s">
        <v>1346</v>
      </c>
      <c r="C349">
        <v>1700444937.5</v>
      </c>
      <c r="D349">
        <v>2297246257.5</v>
      </c>
      <c r="E349">
        <v>51.28</v>
      </c>
      <c r="F349">
        <v>22.6346</v>
      </c>
      <c r="G349">
        <v>-28.6454</v>
      </c>
      <c r="H349">
        <v>15.85</v>
      </c>
      <c r="I349">
        <v>23.266</v>
      </c>
      <c r="J349">
        <v>7.416</v>
      </c>
      <c r="K349">
        <v>5.43</v>
      </c>
      <c r="L349">
        <v>3.7235</v>
      </c>
      <c r="M349">
        <v>-1.7065</v>
      </c>
      <c r="N349">
        <v>72.56</v>
      </c>
      <c r="O349">
        <v>49.6241</v>
      </c>
      <c r="P349">
        <v>-22.9359</v>
      </c>
      <c r="R349" s="9">
        <f t="shared" si="48"/>
        <v>871988163.95</v>
      </c>
      <c r="S349">
        <f t="shared" si="49"/>
        <v>519972501.400095</v>
      </c>
      <c r="T349">
        <f t="shared" si="54"/>
        <v>352015662.549905</v>
      </c>
      <c r="U349">
        <f t="shared" si="50"/>
        <v>269520522.59375</v>
      </c>
      <c r="V349">
        <f t="shared" si="51"/>
        <v>534477314.26995</v>
      </c>
      <c r="W349">
        <f t="shared" si="55"/>
        <v>-264956791.6762</v>
      </c>
      <c r="X349">
        <f t="shared" si="52"/>
        <v>92334160.10625</v>
      </c>
      <c r="Y349">
        <f t="shared" si="53"/>
        <v>85537964.3980125</v>
      </c>
      <c r="Z349" s="11">
        <f t="shared" si="56"/>
        <v>6796195.7082375</v>
      </c>
    </row>
    <row r="350" spans="1:26">
      <c r="A350" t="s">
        <v>1469</v>
      </c>
      <c r="B350" t="s">
        <v>1470</v>
      </c>
      <c r="C350">
        <v>2580000000</v>
      </c>
      <c r="D350">
        <v>2890000000</v>
      </c>
      <c r="E350">
        <v>75</v>
      </c>
      <c r="F350">
        <v>29.0905</v>
      </c>
      <c r="G350">
        <v>-45.9095</v>
      </c>
      <c r="H350">
        <v>1.02</v>
      </c>
      <c r="I350">
        <v>0</v>
      </c>
      <c r="J350">
        <v>-1.02</v>
      </c>
      <c r="K350">
        <v>2.29</v>
      </c>
      <c r="L350">
        <v>6.5475</v>
      </c>
      <c r="M350">
        <v>4.2575</v>
      </c>
      <c r="N350">
        <v>78.31</v>
      </c>
      <c r="O350">
        <v>35.638</v>
      </c>
      <c r="P350">
        <v>-42.672</v>
      </c>
      <c r="R350" s="9">
        <f t="shared" si="48"/>
        <v>1935000000</v>
      </c>
      <c r="S350">
        <f t="shared" si="49"/>
        <v>840715450</v>
      </c>
      <c r="T350">
        <f t="shared" si="54"/>
        <v>1094284550</v>
      </c>
      <c r="U350">
        <f t="shared" si="50"/>
        <v>26316000</v>
      </c>
      <c r="V350">
        <f t="shared" si="51"/>
        <v>0</v>
      </c>
      <c r="W350">
        <f t="shared" si="55"/>
        <v>26316000</v>
      </c>
      <c r="X350">
        <f t="shared" si="52"/>
        <v>59082000</v>
      </c>
      <c r="Y350">
        <f t="shared" si="53"/>
        <v>189222750</v>
      </c>
      <c r="Z350" s="11">
        <f t="shared" si="56"/>
        <v>-130140750</v>
      </c>
    </row>
    <row r="351" spans="1:26">
      <c r="A351" t="s">
        <v>795</v>
      </c>
      <c r="B351" t="s">
        <v>796</v>
      </c>
      <c r="C351">
        <v>2340000036</v>
      </c>
      <c r="D351">
        <v>2698800041.52</v>
      </c>
      <c r="E351">
        <v>6.55</v>
      </c>
      <c r="F351">
        <v>2.2477</v>
      </c>
      <c r="G351">
        <v>-4.3023</v>
      </c>
      <c r="H351">
        <v>55.97</v>
      </c>
      <c r="I351">
        <v>19.731</v>
      </c>
      <c r="J351">
        <v>-36.239</v>
      </c>
      <c r="K351">
        <v>3.42</v>
      </c>
      <c r="L351">
        <v>5.4014</v>
      </c>
      <c r="M351">
        <v>1.9814</v>
      </c>
      <c r="N351">
        <v>65.94</v>
      </c>
      <c r="O351">
        <v>27.3801</v>
      </c>
      <c r="P351">
        <v>-38.5599</v>
      </c>
      <c r="R351" s="9">
        <f t="shared" si="48"/>
        <v>153270002.358</v>
      </c>
      <c r="S351">
        <f t="shared" si="49"/>
        <v>60660928.533245</v>
      </c>
      <c r="T351">
        <f t="shared" si="54"/>
        <v>92609073.8247549</v>
      </c>
      <c r="U351">
        <f t="shared" si="50"/>
        <v>1309698020.1492</v>
      </c>
      <c r="V351">
        <f t="shared" si="51"/>
        <v>532500236.192311</v>
      </c>
      <c r="W351">
        <f t="shared" si="55"/>
        <v>777197783.956889</v>
      </c>
      <c r="X351">
        <f t="shared" si="52"/>
        <v>80028001.2312</v>
      </c>
      <c r="Y351">
        <f t="shared" si="53"/>
        <v>145772985.442661</v>
      </c>
      <c r="Z351" s="11">
        <f t="shared" si="56"/>
        <v>-65744984.2114613</v>
      </c>
    </row>
    <row r="352" spans="1:26">
      <c r="A352" t="s">
        <v>23</v>
      </c>
      <c r="B352" t="s">
        <v>24</v>
      </c>
      <c r="C352">
        <v>1701920321.67</v>
      </c>
      <c r="D352">
        <v>1966028755.64</v>
      </c>
      <c r="E352">
        <v>13.24</v>
      </c>
      <c r="F352">
        <v>14.0509</v>
      </c>
      <c r="G352">
        <v>0.8109</v>
      </c>
      <c r="H352">
        <v>7.57</v>
      </c>
      <c r="I352">
        <v>6.1725</v>
      </c>
      <c r="J352">
        <v>-1.3975</v>
      </c>
      <c r="K352">
        <v>25.18</v>
      </c>
      <c r="L352">
        <v>24.0326</v>
      </c>
      <c r="M352">
        <v>-1.1474</v>
      </c>
      <c r="N352">
        <v>45.99</v>
      </c>
      <c r="O352">
        <v>44.256</v>
      </c>
      <c r="P352">
        <v>-1.734</v>
      </c>
      <c r="R352" s="9">
        <f t="shared" si="48"/>
        <v>225334250.589108</v>
      </c>
      <c r="S352">
        <f t="shared" si="49"/>
        <v>276244734.426221</v>
      </c>
      <c r="T352">
        <f t="shared" si="54"/>
        <v>-50910483.8371128</v>
      </c>
      <c r="U352">
        <f t="shared" si="50"/>
        <v>128835368.350419</v>
      </c>
      <c r="V352">
        <f t="shared" si="51"/>
        <v>121353124.941879</v>
      </c>
      <c r="W352">
        <f t="shared" si="55"/>
        <v>7482243.40854</v>
      </c>
      <c r="X352">
        <f t="shared" si="52"/>
        <v>428543536.996506</v>
      </c>
      <c r="Y352">
        <f t="shared" si="53"/>
        <v>472487826.727939</v>
      </c>
      <c r="Z352" s="11">
        <f t="shared" si="56"/>
        <v>-43944289.7314326</v>
      </c>
    </row>
    <row r="353" spans="1:26">
      <c r="A353" t="s">
        <v>1583</v>
      </c>
      <c r="B353" t="s">
        <v>1584</v>
      </c>
      <c r="C353">
        <v>2084392566</v>
      </c>
      <c r="D353">
        <v>2429675622</v>
      </c>
      <c r="E353">
        <v>20</v>
      </c>
      <c r="F353">
        <v>20.0962</v>
      </c>
      <c r="G353">
        <v>0.0961999999999996</v>
      </c>
      <c r="H353">
        <v>0.35</v>
      </c>
      <c r="I353">
        <v>0.2637</v>
      </c>
      <c r="J353">
        <v>-0.0863</v>
      </c>
      <c r="K353">
        <v>34.94</v>
      </c>
      <c r="L353">
        <v>34.6953</v>
      </c>
      <c r="M353">
        <v>-0.244699999999995</v>
      </c>
      <c r="N353">
        <v>55.29</v>
      </c>
      <c r="O353">
        <v>55.0552</v>
      </c>
      <c r="P353">
        <v>-0.2348</v>
      </c>
      <c r="R353" s="9">
        <f t="shared" si="48"/>
        <v>416878513.2</v>
      </c>
      <c r="S353">
        <f t="shared" si="49"/>
        <v>488272472.348364</v>
      </c>
      <c r="T353">
        <f t="shared" si="54"/>
        <v>-71393959.1483639</v>
      </c>
      <c r="U353">
        <f t="shared" si="50"/>
        <v>7295373.981</v>
      </c>
      <c r="V353">
        <f t="shared" si="51"/>
        <v>6407054.615214</v>
      </c>
      <c r="W353">
        <f t="shared" si="55"/>
        <v>888319.365785999</v>
      </c>
      <c r="X353">
        <f t="shared" si="52"/>
        <v>728286762.5604</v>
      </c>
      <c r="Y353">
        <f t="shared" si="53"/>
        <v>842983246.079766</v>
      </c>
      <c r="Z353" s="11">
        <f t="shared" si="56"/>
        <v>-114696483.519366</v>
      </c>
    </row>
    <row r="354" spans="1:26">
      <c r="A354" t="s">
        <v>911</v>
      </c>
      <c r="B354" t="s">
        <v>912</v>
      </c>
      <c r="C354">
        <v>403200000</v>
      </c>
      <c r="D354">
        <v>1239168000</v>
      </c>
      <c r="E354">
        <v>12.18</v>
      </c>
      <c r="F354">
        <v>7.0407</v>
      </c>
      <c r="G354">
        <v>-5.1393</v>
      </c>
      <c r="H354">
        <v>0</v>
      </c>
      <c r="I354">
        <v>0</v>
      </c>
      <c r="J354">
        <v>0</v>
      </c>
      <c r="K354">
        <v>41.7</v>
      </c>
      <c r="L354">
        <v>21.9635</v>
      </c>
      <c r="M354">
        <v>-19.7365</v>
      </c>
      <c r="N354">
        <v>53.88</v>
      </c>
      <c r="O354">
        <v>29.0042</v>
      </c>
      <c r="P354">
        <v>-24.8758</v>
      </c>
      <c r="R354" s="9">
        <f t="shared" si="48"/>
        <v>49109760</v>
      </c>
      <c r="S354">
        <f t="shared" si="49"/>
        <v>87246101.376</v>
      </c>
      <c r="T354">
        <f t="shared" si="54"/>
        <v>-38136341.376</v>
      </c>
      <c r="U354">
        <f t="shared" si="50"/>
        <v>0</v>
      </c>
      <c r="V354">
        <f t="shared" si="51"/>
        <v>0</v>
      </c>
      <c r="W354">
        <f t="shared" si="55"/>
        <v>0</v>
      </c>
      <c r="X354">
        <f t="shared" si="52"/>
        <v>168134400</v>
      </c>
      <c r="Y354">
        <f t="shared" si="53"/>
        <v>272164663.68</v>
      </c>
      <c r="Z354" s="11">
        <f t="shared" si="56"/>
        <v>-104030263.68</v>
      </c>
    </row>
    <row r="355" spans="1:26">
      <c r="A355" t="s">
        <v>1213</v>
      </c>
      <c r="B355" t="s">
        <v>1214</v>
      </c>
      <c r="C355">
        <v>2411291822.04</v>
      </c>
      <c r="D355">
        <v>2537924215.32</v>
      </c>
      <c r="E355">
        <v>27.93</v>
      </c>
      <c r="F355">
        <v>27.9307</v>
      </c>
      <c r="G355">
        <v>0.000700000000001921</v>
      </c>
      <c r="H355">
        <v>9.81</v>
      </c>
      <c r="I355">
        <v>8.5915</v>
      </c>
      <c r="J355">
        <v>-1.2185</v>
      </c>
      <c r="K355">
        <v>3.57</v>
      </c>
      <c r="L355">
        <v>5.0397</v>
      </c>
      <c r="M355">
        <v>1.4697</v>
      </c>
      <c r="N355">
        <v>41.31</v>
      </c>
      <c r="O355">
        <v>41.5619</v>
      </c>
      <c r="P355">
        <v>0.251899999999999</v>
      </c>
      <c r="R355" s="9">
        <f t="shared" si="48"/>
        <v>673473805.895772</v>
      </c>
      <c r="S355">
        <f t="shared" si="49"/>
        <v>708859998.808383</v>
      </c>
      <c r="T355">
        <f t="shared" si="54"/>
        <v>-35386192.9126114</v>
      </c>
      <c r="U355">
        <f t="shared" si="50"/>
        <v>236547727.742124</v>
      </c>
      <c r="V355">
        <f t="shared" si="51"/>
        <v>218045758.959218</v>
      </c>
      <c r="W355">
        <f t="shared" si="55"/>
        <v>18501968.7829062</v>
      </c>
      <c r="X355">
        <f t="shared" si="52"/>
        <v>86083118.046828</v>
      </c>
      <c r="Y355">
        <f t="shared" si="53"/>
        <v>127903766.679482</v>
      </c>
      <c r="Z355" s="11">
        <f t="shared" si="56"/>
        <v>-41820648.632654</v>
      </c>
    </row>
    <row r="356" spans="1:26">
      <c r="A356" t="s">
        <v>843</v>
      </c>
      <c r="B356" t="s">
        <v>844</v>
      </c>
      <c r="C356">
        <v>2252631591.9</v>
      </c>
      <c r="D356">
        <v>2823859665.36</v>
      </c>
      <c r="E356">
        <v>53.44</v>
      </c>
      <c r="F356">
        <v>30.9713</v>
      </c>
      <c r="G356">
        <v>-22.4687</v>
      </c>
      <c r="H356">
        <v>20.06</v>
      </c>
      <c r="I356">
        <v>10.5</v>
      </c>
      <c r="J356">
        <v>-9.56</v>
      </c>
      <c r="K356">
        <v>2.16</v>
      </c>
      <c r="L356">
        <v>6.6919</v>
      </c>
      <c r="M356">
        <v>4.5319</v>
      </c>
      <c r="N356">
        <v>75.66</v>
      </c>
      <c r="O356">
        <v>48.1632</v>
      </c>
      <c r="P356">
        <v>-27.4968</v>
      </c>
      <c r="R356" s="9">
        <f t="shared" si="48"/>
        <v>1203806322.71136</v>
      </c>
      <c r="S356">
        <f t="shared" si="49"/>
        <v>874586048.537642</v>
      </c>
      <c r="T356">
        <f t="shared" si="54"/>
        <v>329220274.173718</v>
      </c>
      <c r="U356">
        <f t="shared" si="50"/>
        <v>451877897.33514</v>
      </c>
      <c r="V356">
        <f t="shared" si="51"/>
        <v>296505264.8628</v>
      </c>
      <c r="W356">
        <f t="shared" si="55"/>
        <v>155372632.47234</v>
      </c>
      <c r="X356">
        <f t="shared" si="52"/>
        <v>48656842.38504</v>
      </c>
      <c r="Y356">
        <f t="shared" si="53"/>
        <v>188969864.946226</v>
      </c>
      <c r="Z356" s="11">
        <f t="shared" si="56"/>
        <v>-140313022.561186</v>
      </c>
    </row>
    <row r="357" spans="1:26">
      <c r="A357" t="s">
        <v>915</v>
      </c>
      <c r="B357" t="s">
        <v>916</v>
      </c>
      <c r="C357">
        <v>1587023179.5</v>
      </c>
      <c r="D357">
        <v>1483145298.66</v>
      </c>
      <c r="E357">
        <v>1.95</v>
      </c>
      <c r="F357">
        <v>0</v>
      </c>
      <c r="G357">
        <v>-1.95</v>
      </c>
      <c r="H357">
        <v>2.91</v>
      </c>
      <c r="I357">
        <v>0</v>
      </c>
      <c r="J357">
        <v>-2.91</v>
      </c>
      <c r="K357">
        <v>23.93</v>
      </c>
      <c r="L357">
        <v>23.1197</v>
      </c>
      <c r="M357">
        <v>-0.810299999999998</v>
      </c>
      <c r="N357">
        <v>28.79</v>
      </c>
      <c r="O357">
        <v>23.1197</v>
      </c>
      <c r="P357">
        <v>-5.6703</v>
      </c>
      <c r="R357" s="9">
        <f t="shared" si="48"/>
        <v>30946952.00025</v>
      </c>
      <c r="S357">
        <f t="shared" si="49"/>
        <v>0</v>
      </c>
      <c r="T357">
        <f t="shared" si="54"/>
        <v>30946952.00025</v>
      </c>
      <c r="U357">
        <f t="shared" si="50"/>
        <v>46182374.52345</v>
      </c>
      <c r="V357">
        <f t="shared" si="51"/>
        <v>0</v>
      </c>
      <c r="W357">
        <f t="shared" si="55"/>
        <v>46182374.52345</v>
      </c>
      <c r="X357">
        <f t="shared" si="52"/>
        <v>379774646.85435</v>
      </c>
      <c r="Y357">
        <f t="shared" si="53"/>
        <v>342898743.614296</v>
      </c>
      <c r="Z357" s="11">
        <f t="shared" si="56"/>
        <v>36875903.2400539</v>
      </c>
    </row>
    <row r="358" spans="1:26">
      <c r="A358" t="s">
        <v>215</v>
      </c>
      <c r="B358" t="s">
        <v>216</v>
      </c>
      <c r="C358">
        <v>700206000</v>
      </c>
      <c r="D358">
        <v>1418742000</v>
      </c>
      <c r="E358">
        <v>8.51</v>
      </c>
      <c r="F358">
        <v>16.8421</v>
      </c>
      <c r="G358">
        <v>8.3321</v>
      </c>
      <c r="H358">
        <v>0</v>
      </c>
      <c r="I358">
        <v>0.5191</v>
      </c>
      <c r="J358">
        <v>0.5191</v>
      </c>
      <c r="K358">
        <v>70.14</v>
      </c>
      <c r="L358">
        <v>35.7448</v>
      </c>
      <c r="M358">
        <v>-34.3952</v>
      </c>
      <c r="N358">
        <v>78.65</v>
      </c>
      <c r="O358">
        <v>53.106</v>
      </c>
      <c r="P358">
        <v>-25.544</v>
      </c>
      <c r="R358" s="9">
        <f t="shared" si="48"/>
        <v>59587530.6</v>
      </c>
      <c r="S358">
        <f t="shared" si="49"/>
        <v>238945946.382</v>
      </c>
      <c r="T358">
        <f t="shared" si="54"/>
        <v>-179358415.782</v>
      </c>
      <c r="U358">
        <f t="shared" si="50"/>
        <v>0</v>
      </c>
      <c r="V358">
        <f t="shared" si="51"/>
        <v>7364689.722</v>
      </c>
      <c r="W358">
        <f t="shared" si="55"/>
        <v>-7364689.722</v>
      </c>
      <c r="X358">
        <f t="shared" si="52"/>
        <v>491124488.4</v>
      </c>
      <c r="Y358">
        <f t="shared" si="53"/>
        <v>507126490.416</v>
      </c>
      <c r="Z358" s="11">
        <f t="shared" si="56"/>
        <v>-16002002.016</v>
      </c>
    </row>
    <row r="359" spans="1:26">
      <c r="A359" t="s">
        <v>1015</v>
      </c>
      <c r="B359" t="s">
        <v>1016</v>
      </c>
      <c r="C359">
        <v>2169424600</v>
      </c>
      <c r="D359">
        <v>2758862400</v>
      </c>
      <c r="E359">
        <v>66.73</v>
      </c>
      <c r="F359">
        <v>68.0804</v>
      </c>
      <c r="G359">
        <v>1.35039999999999</v>
      </c>
      <c r="H359">
        <v>0.26</v>
      </c>
      <c r="I359">
        <v>0</v>
      </c>
      <c r="J359">
        <v>-0.26</v>
      </c>
      <c r="K359">
        <v>7.82</v>
      </c>
      <c r="L359">
        <v>7.887</v>
      </c>
      <c r="M359">
        <v>0.0669999999999993</v>
      </c>
      <c r="N359">
        <v>74.81</v>
      </c>
      <c r="O359">
        <v>75.9674</v>
      </c>
      <c r="P359">
        <v>1.1574</v>
      </c>
      <c r="R359" s="9">
        <f t="shared" si="48"/>
        <v>1447657035.58</v>
      </c>
      <c r="S359">
        <f t="shared" si="49"/>
        <v>1878244557.3696</v>
      </c>
      <c r="T359">
        <f t="shared" si="54"/>
        <v>-430587521.7896</v>
      </c>
      <c r="U359">
        <f t="shared" si="50"/>
        <v>5640503.96</v>
      </c>
      <c r="V359">
        <f t="shared" si="51"/>
        <v>0</v>
      </c>
      <c r="W359">
        <f t="shared" si="55"/>
        <v>5640503.96</v>
      </c>
      <c r="X359">
        <f t="shared" si="52"/>
        <v>169649003.72</v>
      </c>
      <c r="Y359">
        <f t="shared" si="53"/>
        <v>217591477.488</v>
      </c>
      <c r="Z359" s="11">
        <f t="shared" si="56"/>
        <v>-47942473.768</v>
      </c>
    </row>
    <row r="360" spans="1:26">
      <c r="A360" t="s">
        <v>827</v>
      </c>
      <c r="B360" t="s">
        <v>828</v>
      </c>
      <c r="C360">
        <v>1007000000</v>
      </c>
      <c r="D360">
        <v>1863000000</v>
      </c>
      <c r="E360">
        <v>24.45</v>
      </c>
      <c r="F360">
        <v>18.0033</v>
      </c>
      <c r="G360">
        <v>-6.4467</v>
      </c>
      <c r="H360">
        <v>0</v>
      </c>
      <c r="I360">
        <v>0</v>
      </c>
      <c r="J360">
        <v>0</v>
      </c>
      <c r="K360">
        <v>16.05</v>
      </c>
      <c r="L360">
        <v>14.9912</v>
      </c>
      <c r="M360">
        <v>-1.0588</v>
      </c>
      <c r="N360">
        <v>40.5</v>
      </c>
      <c r="O360">
        <v>32.9945</v>
      </c>
      <c r="P360">
        <v>-7.5055</v>
      </c>
      <c r="R360" s="9">
        <f t="shared" si="48"/>
        <v>246211500</v>
      </c>
      <c r="S360">
        <f t="shared" si="49"/>
        <v>335401479</v>
      </c>
      <c r="T360">
        <f t="shared" si="54"/>
        <v>-89189979</v>
      </c>
      <c r="U360">
        <f t="shared" si="50"/>
        <v>0</v>
      </c>
      <c r="V360">
        <f t="shared" si="51"/>
        <v>0</v>
      </c>
      <c r="W360">
        <f t="shared" si="55"/>
        <v>0</v>
      </c>
      <c r="X360">
        <f t="shared" si="52"/>
        <v>161623500</v>
      </c>
      <c r="Y360">
        <f t="shared" si="53"/>
        <v>279286056</v>
      </c>
      <c r="Z360" s="11">
        <f t="shared" si="56"/>
        <v>-117662556</v>
      </c>
    </row>
    <row r="361" spans="1:26">
      <c r="A361" t="s">
        <v>1681</v>
      </c>
      <c r="B361" t="s">
        <v>1682</v>
      </c>
      <c r="C361">
        <v>953390700.6</v>
      </c>
      <c r="D361">
        <v>1985176923</v>
      </c>
      <c r="E361">
        <v>44.39</v>
      </c>
      <c r="F361">
        <v>44.5181</v>
      </c>
      <c r="G361">
        <v>0.128099999999996</v>
      </c>
      <c r="H361">
        <v>0.64</v>
      </c>
      <c r="I361">
        <v>0.6082</v>
      </c>
      <c r="J361">
        <v>-0.0318000000000001</v>
      </c>
      <c r="K361">
        <v>5.89</v>
      </c>
      <c r="L361">
        <v>4.9509</v>
      </c>
      <c r="M361">
        <v>-0.9391</v>
      </c>
      <c r="N361">
        <v>50.92</v>
      </c>
      <c r="O361">
        <v>50.0772</v>
      </c>
      <c r="P361">
        <v>-0.842800000000004</v>
      </c>
      <c r="R361" s="9">
        <f t="shared" si="48"/>
        <v>423210131.99634</v>
      </c>
      <c r="S361">
        <f t="shared" si="49"/>
        <v>883763047.758063</v>
      </c>
      <c r="T361">
        <f t="shared" si="54"/>
        <v>-460552915.761723</v>
      </c>
      <c r="U361">
        <f t="shared" si="50"/>
        <v>6101700.48384</v>
      </c>
      <c r="V361">
        <f t="shared" si="51"/>
        <v>12073846.045686</v>
      </c>
      <c r="W361">
        <f t="shared" si="55"/>
        <v>-5972145.561846</v>
      </c>
      <c r="X361">
        <f t="shared" si="52"/>
        <v>56154712.26534</v>
      </c>
      <c r="Y361">
        <f t="shared" si="53"/>
        <v>98284124.280807</v>
      </c>
      <c r="Z361" s="11">
        <f t="shared" si="56"/>
        <v>-42129412.015467</v>
      </c>
    </row>
    <row r="362" spans="1:26">
      <c r="A362" t="s">
        <v>1003</v>
      </c>
      <c r="B362" t="s">
        <v>1004</v>
      </c>
      <c r="C362">
        <v>2554087395.4</v>
      </c>
      <c r="D362">
        <v>2357792692.75</v>
      </c>
      <c r="E362">
        <v>28.07</v>
      </c>
      <c r="F362">
        <v>18.345</v>
      </c>
      <c r="G362">
        <v>-9.725</v>
      </c>
      <c r="H362">
        <v>0</v>
      </c>
      <c r="I362">
        <v>0</v>
      </c>
      <c r="J362">
        <v>0</v>
      </c>
      <c r="K362">
        <v>4.16</v>
      </c>
      <c r="L362">
        <v>6.836</v>
      </c>
      <c r="M362">
        <v>2.676</v>
      </c>
      <c r="N362">
        <v>32.23</v>
      </c>
      <c r="O362">
        <v>25.181</v>
      </c>
      <c r="P362">
        <v>-7.049</v>
      </c>
      <c r="R362" s="9">
        <f t="shared" si="48"/>
        <v>716932331.88878</v>
      </c>
      <c r="S362">
        <f t="shared" si="49"/>
        <v>432537069.484987</v>
      </c>
      <c r="T362">
        <f t="shared" si="54"/>
        <v>284395262.403793</v>
      </c>
      <c r="U362">
        <f t="shared" si="50"/>
        <v>0</v>
      </c>
      <c r="V362">
        <f t="shared" si="51"/>
        <v>0</v>
      </c>
      <c r="W362">
        <f t="shared" si="55"/>
        <v>0</v>
      </c>
      <c r="X362">
        <f t="shared" si="52"/>
        <v>106250035.64864</v>
      </c>
      <c r="Y362">
        <f t="shared" si="53"/>
        <v>161178708.47639</v>
      </c>
      <c r="Z362" s="11">
        <f t="shared" si="56"/>
        <v>-54928672.82775</v>
      </c>
    </row>
    <row r="363" spans="1:26">
      <c r="A363" t="s">
        <v>815</v>
      </c>
      <c r="B363" t="s">
        <v>816</v>
      </c>
      <c r="C363">
        <v>2286166963.5</v>
      </c>
      <c r="D363">
        <v>2974194354.42</v>
      </c>
      <c r="E363">
        <v>18.99</v>
      </c>
      <c r="F363">
        <v>17.8546</v>
      </c>
      <c r="G363">
        <v>-1.1354</v>
      </c>
      <c r="H363">
        <v>8.67</v>
      </c>
      <c r="I363">
        <v>7.7527</v>
      </c>
      <c r="J363">
        <v>-0.9173</v>
      </c>
      <c r="K363">
        <v>33.37</v>
      </c>
      <c r="L363">
        <v>34.594</v>
      </c>
      <c r="M363">
        <v>1.224</v>
      </c>
      <c r="N363">
        <v>61.03</v>
      </c>
      <c r="O363">
        <v>60.2014</v>
      </c>
      <c r="P363">
        <v>-0.828600000000002</v>
      </c>
      <c r="R363" s="9">
        <f t="shared" si="48"/>
        <v>434143106.36865</v>
      </c>
      <c r="S363">
        <f t="shared" si="49"/>
        <v>531030505.204273</v>
      </c>
      <c r="T363">
        <f t="shared" si="54"/>
        <v>-96887398.8356234</v>
      </c>
      <c r="U363">
        <f t="shared" si="50"/>
        <v>198210675.73545</v>
      </c>
      <c r="V363">
        <f t="shared" si="51"/>
        <v>230580365.715119</v>
      </c>
      <c r="W363">
        <f t="shared" si="55"/>
        <v>-32369689.9796694</v>
      </c>
      <c r="X363">
        <f t="shared" si="52"/>
        <v>762893915.71995</v>
      </c>
      <c r="Y363">
        <f t="shared" si="53"/>
        <v>1028892794.96805</v>
      </c>
      <c r="Z363" s="11">
        <f t="shared" si="56"/>
        <v>-265998879.248105</v>
      </c>
    </row>
    <row r="364" spans="1:26">
      <c r="A364" t="s">
        <v>561</v>
      </c>
      <c r="B364" t="s">
        <v>562</v>
      </c>
      <c r="C364">
        <v>1255053952.5</v>
      </c>
      <c r="D364">
        <v>2592434605.68</v>
      </c>
      <c r="E364">
        <v>1.67</v>
      </c>
      <c r="F364">
        <v>1.0631</v>
      </c>
      <c r="G364">
        <v>-0.6069</v>
      </c>
      <c r="H364">
        <v>13.59</v>
      </c>
      <c r="I364">
        <v>6.7486</v>
      </c>
      <c r="J364">
        <v>-6.8414</v>
      </c>
      <c r="K364">
        <v>28.41</v>
      </c>
      <c r="L364">
        <v>22.9288</v>
      </c>
      <c r="M364">
        <v>-5.4812</v>
      </c>
      <c r="N364">
        <v>43.67</v>
      </c>
      <c r="O364">
        <v>30.7405</v>
      </c>
      <c r="P364">
        <v>-12.9295</v>
      </c>
      <c r="R364" s="9">
        <f t="shared" si="48"/>
        <v>20959401.00675</v>
      </c>
      <c r="S364">
        <f t="shared" si="49"/>
        <v>27560172.2929841</v>
      </c>
      <c r="T364">
        <f t="shared" si="54"/>
        <v>-6600771.28623408</v>
      </c>
      <c r="U364">
        <f t="shared" si="50"/>
        <v>170561832.14475</v>
      </c>
      <c r="V364">
        <f t="shared" si="51"/>
        <v>174953041.79892</v>
      </c>
      <c r="W364">
        <f t="shared" si="55"/>
        <v>-4391209.65417048</v>
      </c>
      <c r="X364">
        <f t="shared" si="52"/>
        <v>356560827.90525</v>
      </c>
      <c r="Y364">
        <f t="shared" si="53"/>
        <v>594414145.867156</v>
      </c>
      <c r="Z364" s="11">
        <f t="shared" si="56"/>
        <v>-237853317.961906</v>
      </c>
    </row>
    <row r="365" spans="1:26">
      <c r="A365" t="s">
        <v>1399</v>
      </c>
      <c r="B365" t="s">
        <v>1400</v>
      </c>
      <c r="C365">
        <v>1758286214.4</v>
      </c>
      <c r="D365">
        <v>2164490950.4</v>
      </c>
      <c r="E365">
        <v>0</v>
      </c>
      <c r="F365">
        <v>0</v>
      </c>
      <c r="G365">
        <v>0</v>
      </c>
      <c r="H365">
        <v>0.93</v>
      </c>
      <c r="I365">
        <v>9.1447</v>
      </c>
      <c r="J365">
        <v>8.2147</v>
      </c>
      <c r="K365">
        <v>41.83</v>
      </c>
      <c r="L365">
        <v>30.336</v>
      </c>
      <c r="M365">
        <v>-11.494</v>
      </c>
      <c r="N365">
        <v>42.76</v>
      </c>
      <c r="O365">
        <v>39.4807</v>
      </c>
      <c r="P365">
        <v>-3.2793</v>
      </c>
      <c r="R365" s="9">
        <f t="shared" si="48"/>
        <v>0</v>
      </c>
      <c r="S365">
        <f t="shared" si="49"/>
        <v>0</v>
      </c>
      <c r="T365">
        <f t="shared" si="54"/>
        <v>0</v>
      </c>
      <c r="U365">
        <f t="shared" si="50"/>
        <v>16352061.79392</v>
      </c>
      <c r="V365">
        <f t="shared" si="51"/>
        <v>197936203.941229</v>
      </c>
      <c r="W365">
        <f t="shared" si="55"/>
        <v>-181584142.147309</v>
      </c>
      <c r="X365">
        <f t="shared" si="52"/>
        <v>735491123.48352</v>
      </c>
      <c r="Y365">
        <f t="shared" si="53"/>
        <v>656619974.713344</v>
      </c>
      <c r="Z365" s="11">
        <f t="shared" si="56"/>
        <v>78871148.7701761</v>
      </c>
    </row>
    <row r="366" spans="1:26">
      <c r="A366" t="s">
        <v>2007</v>
      </c>
      <c r="B366" t="s">
        <v>2008</v>
      </c>
      <c r="C366">
        <v>1807500000</v>
      </c>
      <c r="D366">
        <v>2635500000</v>
      </c>
      <c r="E366">
        <v>1.78</v>
      </c>
      <c r="F366">
        <v>1.2029</v>
      </c>
      <c r="G366">
        <v>-0.5771</v>
      </c>
      <c r="H366">
        <v>0.8</v>
      </c>
      <c r="I366">
        <v>0.3878</v>
      </c>
      <c r="J366">
        <v>-0.4122</v>
      </c>
      <c r="K366">
        <v>62.67</v>
      </c>
      <c r="L366">
        <v>56.6078</v>
      </c>
      <c r="M366">
        <v>-6.0622</v>
      </c>
      <c r="N366">
        <v>65.25</v>
      </c>
      <c r="O366">
        <v>58.1985</v>
      </c>
      <c r="P366">
        <v>-7.0515</v>
      </c>
      <c r="R366" s="9">
        <f t="shared" si="48"/>
        <v>32173500</v>
      </c>
      <c r="S366">
        <f t="shared" si="49"/>
        <v>31702429.5</v>
      </c>
      <c r="T366">
        <f t="shared" si="54"/>
        <v>471070.5</v>
      </c>
      <c r="U366">
        <f t="shared" si="50"/>
        <v>14460000</v>
      </c>
      <c r="V366">
        <f t="shared" si="51"/>
        <v>10220469</v>
      </c>
      <c r="W366">
        <f t="shared" si="55"/>
        <v>4239531</v>
      </c>
      <c r="X366">
        <f t="shared" si="52"/>
        <v>1132760250</v>
      </c>
      <c r="Y366">
        <f t="shared" si="53"/>
        <v>1491898569</v>
      </c>
      <c r="Z366" s="11">
        <f t="shared" si="56"/>
        <v>-359138319</v>
      </c>
    </row>
    <row r="367" spans="1:26">
      <c r="A367" t="s">
        <v>1623</v>
      </c>
      <c r="B367" t="s">
        <v>1624</v>
      </c>
      <c r="C367">
        <v>1965211121.72</v>
      </c>
      <c r="D367">
        <v>2479981369.32</v>
      </c>
      <c r="E367">
        <v>0</v>
      </c>
      <c r="F367">
        <v>0</v>
      </c>
      <c r="G367">
        <v>0</v>
      </c>
      <c r="H367">
        <v>20.61</v>
      </c>
      <c r="I367">
        <v>23.8763</v>
      </c>
      <c r="J367">
        <v>3.2663</v>
      </c>
      <c r="K367">
        <v>22.07</v>
      </c>
      <c r="L367">
        <v>12.2721</v>
      </c>
      <c r="M367">
        <v>-9.7979</v>
      </c>
      <c r="N367">
        <v>42.68</v>
      </c>
      <c r="O367">
        <v>36.1484</v>
      </c>
      <c r="P367">
        <v>-6.5316</v>
      </c>
      <c r="R367" s="9">
        <f t="shared" si="48"/>
        <v>0</v>
      </c>
      <c r="S367">
        <f t="shared" si="49"/>
        <v>0</v>
      </c>
      <c r="T367">
        <f t="shared" si="54"/>
        <v>0</v>
      </c>
      <c r="U367">
        <f t="shared" si="50"/>
        <v>405030012.186492</v>
      </c>
      <c r="V367">
        <f t="shared" si="51"/>
        <v>592127791.682951</v>
      </c>
      <c r="W367">
        <f t="shared" si="55"/>
        <v>-187097779.496459</v>
      </c>
      <c r="X367">
        <f t="shared" si="52"/>
        <v>433722094.563604</v>
      </c>
      <c r="Y367">
        <f t="shared" si="53"/>
        <v>304345793.62432</v>
      </c>
      <c r="Z367" s="11">
        <f t="shared" si="56"/>
        <v>129376300.939284</v>
      </c>
    </row>
    <row r="368" spans="1:26">
      <c r="A368" t="s">
        <v>169</v>
      </c>
      <c r="B368" t="s">
        <v>170</v>
      </c>
      <c r="C368">
        <v>1834574742</v>
      </c>
      <c r="D368">
        <v>2604729616</v>
      </c>
      <c r="E368">
        <v>1.82</v>
      </c>
      <c r="F368">
        <v>2.6496</v>
      </c>
      <c r="G368">
        <v>0.8296</v>
      </c>
      <c r="H368">
        <v>2.43</v>
      </c>
      <c r="I368">
        <v>0.5687</v>
      </c>
      <c r="J368">
        <v>-1.8613</v>
      </c>
      <c r="K368">
        <v>60.12</v>
      </c>
      <c r="L368">
        <v>38.2667</v>
      </c>
      <c r="M368">
        <v>-21.8533</v>
      </c>
      <c r="N368">
        <v>64.37</v>
      </c>
      <c r="O368">
        <v>41.485</v>
      </c>
      <c r="P368">
        <v>-22.885</v>
      </c>
      <c r="R368" s="9">
        <f t="shared" si="48"/>
        <v>33389260.3044</v>
      </c>
      <c r="S368">
        <f t="shared" si="49"/>
        <v>69014915.905536</v>
      </c>
      <c r="T368">
        <f t="shared" si="54"/>
        <v>-35625655.601136</v>
      </c>
      <c r="U368">
        <f t="shared" si="50"/>
        <v>44580166.2306</v>
      </c>
      <c r="V368">
        <f t="shared" si="51"/>
        <v>14813097.326192</v>
      </c>
      <c r="W368">
        <f t="shared" si="55"/>
        <v>29767068.904408</v>
      </c>
      <c r="X368">
        <f t="shared" si="52"/>
        <v>1102946334.8904</v>
      </c>
      <c r="Y368">
        <f t="shared" si="53"/>
        <v>996744067.965872</v>
      </c>
      <c r="Z368" s="11">
        <f t="shared" si="56"/>
        <v>106202266.924528</v>
      </c>
    </row>
    <row r="369" spans="1:26">
      <c r="A369" t="s">
        <v>1101</v>
      </c>
      <c r="B369" t="s">
        <v>1102</v>
      </c>
      <c r="C369">
        <v>1741600000</v>
      </c>
      <c r="D369">
        <v>1898225961.32</v>
      </c>
      <c r="E369">
        <v>0.82</v>
      </c>
      <c r="F369">
        <v>0.6155</v>
      </c>
      <c r="G369">
        <v>-0.2045</v>
      </c>
      <c r="H369">
        <v>2.66</v>
      </c>
      <c r="I369">
        <v>0</v>
      </c>
      <c r="J369">
        <v>-2.66</v>
      </c>
      <c r="K369">
        <v>58.05</v>
      </c>
      <c r="L369">
        <v>62.5607</v>
      </c>
      <c r="M369">
        <v>4.5107</v>
      </c>
      <c r="N369">
        <v>61.53</v>
      </c>
      <c r="O369">
        <v>63.1762</v>
      </c>
      <c r="P369">
        <v>1.6462</v>
      </c>
      <c r="R369" s="9">
        <f t="shared" si="48"/>
        <v>14281120</v>
      </c>
      <c r="S369">
        <f t="shared" si="49"/>
        <v>11683580.7919246</v>
      </c>
      <c r="T369">
        <f t="shared" si="54"/>
        <v>2597539.2080754</v>
      </c>
      <c r="U369">
        <f t="shared" si="50"/>
        <v>46326560</v>
      </c>
      <c r="V369">
        <f t="shared" si="51"/>
        <v>0</v>
      </c>
      <c r="W369">
        <f t="shared" si="55"/>
        <v>46326560</v>
      </c>
      <c r="X369">
        <f t="shared" si="52"/>
        <v>1010998800</v>
      </c>
      <c r="Y369">
        <f t="shared" si="53"/>
        <v>1187543448.98352</v>
      </c>
      <c r="Z369" s="11">
        <f t="shared" si="56"/>
        <v>-176544648.983521</v>
      </c>
    </row>
    <row r="370" spans="1:26">
      <c r="A370" t="s">
        <v>551</v>
      </c>
      <c r="B370" t="s">
        <v>552</v>
      </c>
      <c r="C370">
        <v>1180800000</v>
      </c>
      <c r="D370">
        <v>2206000000</v>
      </c>
      <c r="E370">
        <v>20.02</v>
      </c>
      <c r="F370">
        <v>13.8463</v>
      </c>
      <c r="G370">
        <v>-6.1737</v>
      </c>
      <c r="H370">
        <v>26</v>
      </c>
      <c r="I370">
        <v>17.4067</v>
      </c>
      <c r="J370">
        <v>-8.5933</v>
      </c>
      <c r="K370">
        <v>12.99</v>
      </c>
      <c r="L370">
        <v>5.462</v>
      </c>
      <c r="M370">
        <v>-7.528</v>
      </c>
      <c r="N370">
        <v>59.01</v>
      </c>
      <c r="O370">
        <v>36.7149</v>
      </c>
      <c r="P370">
        <v>-22.2951</v>
      </c>
      <c r="R370" s="9">
        <f t="shared" si="48"/>
        <v>236396160</v>
      </c>
      <c r="S370">
        <f t="shared" si="49"/>
        <v>305449378</v>
      </c>
      <c r="T370">
        <f t="shared" si="54"/>
        <v>-69053218</v>
      </c>
      <c r="U370">
        <f t="shared" si="50"/>
        <v>307008000</v>
      </c>
      <c r="V370">
        <f t="shared" si="51"/>
        <v>383991802</v>
      </c>
      <c r="W370">
        <f t="shared" si="55"/>
        <v>-76983802</v>
      </c>
      <c r="X370">
        <f t="shared" si="52"/>
        <v>153385920</v>
      </c>
      <c r="Y370">
        <f t="shared" si="53"/>
        <v>120491720</v>
      </c>
      <c r="Z370" s="11">
        <f t="shared" si="56"/>
        <v>32894200</v>
      </c>
    </row>
    <row r="371" spans="1:26">
      <c r="A371" t="s">
        <v>235</v>
      </c>
      <c r="B371" t="s">
        <v>236</v>
      </c>
      <c r="C371">
        <v>607540000</v>
      </c>
      <c r="D371">
        <v>1588142400</v>
      </c>
      <c r="E371">
        <v>14.27</v>
      </c>
      <c r="F371">
        <v>4.698</v>
      </c>
      <c r="G371">
        <v>-9.572</v>
      </c>
      <c r="H371">
        <v>0</v>
      </c>
      <c r="I371">
        <v>0</v>
      </c>
      <c r="J371">
        <v>0</v>
      </c>
      <c r="K371">
        <v>67.92</v>
      </c>
      <c r="L371">
        <v>41.7839</v>
      </c>
      <c r="M371">
        <v>-26.1361</v>
      </c>
      <c r="N371">
        <v>82.19</v>
      </c>
      <c r="O371">
        <v>46.4818</v>
      </c>
      <c r="P371">
        <v>-35.7082</v>
      </c>
      <c r="R371" s="9">
        <f t="shared" si="48"/>
        <v>86695958</v>
      </c>
      <c r="S371">
        <f t="shared" si="49"/>
        <v>74610929.952</v>
      </c>
      <c r="T371">
        <f t="shared" si="54"/>
        <v>12085028.048</v>
      </c>
      <c r="U371">
        <f t="shared" si="50"/>
        <v>0</v>
      </c>
      <c r="V371">
        <f t="shared" si="51"/>
        <v>0</v>
      </c>
      <c r="W371">
        <f t="shared" si="55"/>
        <v>0</v>
      </c>
      <c r="X371">
        <f t="shared" si="52"/>
        <v>412641168</v>
      </c>
      <c r="Y371">
        <f t="shared" si="53"/>
        <v>663587832.2736</v>
      </c>
      <c r="Z371" s="11">
        <f t="shared" si="56"/>
        <v>-250946664.2736</v>
      </c>
    </row>
    <row r="372" spans="1:26">
      <c r="A372" t="s">
        <v>1215</v>
      </c>
      <c r="B372" t="s">
        <v>1216</v>
      </c>
      <c r="C372">
        <v>1724274000</v>
      </c>
      <c r="D372">
        <v>2551446000</v>
      </c>
      <c r="E372">
        <v>19.45</v>
      </c>
      <c r="F372">
        <v>12.2565</v>
      </c>
      <c r="G372">
        <v>-7.1935</v>
      </c>
      <c r="H372">
        <v>0</v>
      </c>
      <c r="I372">
        <v>0</v>
      </c>
      <c r="J372">
        <v>0</v>
      </c>
      <c r="K372">
        <v>59.35</v>
      </c>
      <c r="L372">
        <v>40.8487</v>
      </c>
      <c r="M372">
        <v>-18.5013</v>
      </c>
      <c r="N372">
        <v>78.8</v>
      </c>
      <c r="O372">
        <v>53.1052</v>
      </c>
      <c r="P372">
        <v>-25.6948</v>
      </c>
      <c r="R372" s="9">
        <f t="shared" si="48"/>
        <v>335371293</v>
      </c>
      <c r="S372">
        <f t="shared" si="49"/>
        <v>312717978.99</v>
      </c>
      <c r="T372">
        <f t="shared" si="54"/>
        <v>22653314.01</v>
      </c>
      <c r="U372">
        <f t="shared" si="50"/>
        <v>0</v>
      </c>
      <c r="V372">
        <f t="shared" si="51"/>
        <v>0</v>
      </c>
      <c r="W372">
        <f t="shared" si="55"/>
        <v>0</v>
      </c>
      <c r="X372">
        <f t="shared" si="52"/>
        <v>1023356619</v>
      </c>
      <c r="Y372">
        <f t="shared" si="53"/>
        <v>1042232522.202</v>
      </c>
      <c r="Z372" s="11">
        <f t="shared" si="56"/>
        <v>-18875903.202</v>
      </c>
    </row>
    <row r="373" spans="1:26">
      <c r="A373" t="s">
        <v>239</v>
      </c>
      <c r="B373" t="s">
        <v>240</v>
      </c>
      <c r="C373">
        <v>2205548800</v>
      </c>
      <c r="D373">
        <v>2853760000</v>
      </c>
      <c r="E373">
        <v>0</v>
      </c>
      <c r="F373">
        <v>0</v>
      </c>
      <c r="G373">
        <v>0</v>
      </c>
      <c r="H373">
        <v>7.77</v>
      </c>
      <c r="I373">
        <v>4.5193</v>
      </c>
      <c r="J373">
        <v>-3.2507</v>
      </c>
      <c r="K373">
        <v>34.83</v>
      </c>
      <c r="L373">
        <v>36.1682</v>
      </c>
      <c r="M373">
        <v>1.3382</v>
      </c>
      <c r="N373">
        <v>42.6</v>
      </c>
      <c r="O373">
        <v>40.6875</v>
      </c>
      <c r="P373">
        <v>-1.9125</v>
      </c>
      <c r="R373" s="9">
        <f t="shared" si="48"/>
        <v>0</v>
      </c>
      <c r="S373">
        <f t="shared" si="49"/>
        <v>0</v>
      </c>
      <c r="T373">
        <f t="shared" si="54"/>
        <v>0</v>
      </c>
      <c r="U373">
        <f t="shared" si="50"/>
        <v>171371141.76</v>
      </c>
      <c r="V373">
        <f t="shared" si="51"/>
        <v>128969975.68</v>
      </c>
      <c r="W373">
        <f t="shared" si="55"/>
        <v>42401166.08</v>
      </c>
      <c r="X373">
        <f t="shared" si="52"/>
        <v>768192647.04</v>
      </c>
      <c r="Y373">
        <f t="shared" si="53"/>
        <v>1032153624.32</v>
      </c>
      <c r="Z373" s="11">
        <f t="shared" si="56"/>
        <v>-263960977.28</v>
      </c>
    </row>
    <row r="374" spans="1:26">
      <c r="A374" t="s">
        <v>1377</v>
      </c>
      <c r="B374" t="s">
        <v>1378</v>
      </c>
      <c r="C374">
        <v>1908799909</v>
      </c>
      <c r="D374">
        <v>2441852861</v>
      </c>
      <c r="E374">
        <v>36.68</v>
      </c>
      <c r="F374">
        <v>23.2656</v>
      </c>
      <c r="G374">
        <v>-13.4144</v>
      </c>
      <c r="H374">
        <v>4.16</v>
      </c>
      <c r="I374">
        <v>0</v>
      </c>
      <c r="J374">
        <v>-4.16</v>
      </c>
      <c r="K374">
        <v>13.54</v>
      </c>
      <c r="L374">
        <v>13.4893</v>
      </c>
      <c r="M374">
        <v>-0.0506999999999991</v>
      </c>
      <c r="N374">
        <v>54.38</v>
      </c>
      <c r="O374">
        <v>36.7549</v>
      </c>
      <c r="P374">
        <v>-17.6251</v>
      </c>
      <c r="R374" s="9">
        <f t="shared" si="48"/>
        <v>700147806.6212</v>
      </c>
      <c r="S374">
        <f t="shared" si="49"/>
        <v>568111719.228816</v>
      </c>
      <c r="T374">
        <f t="shared" si="54"/>
        <v>132036087.392384</v>
      </c>
      <c r="U374">
        <f t="shared" si="50"/>
        <v>79406076.2144</v>
      </c>
      <c r="V374">
        <f t="shared" si="51"/>
        <v>0</v>
      </c>
      <c r="W374">
        <f t="shared" si="55"/>
        <v>79406076.2144</v>
      </c>
      <c r="X374">
        <f t="shared" si="52"/>
        <v>258451507.6786</v>
      </c>
      <c r="Y374">
        <f t="shared" si="53"/>
        <v>329388857.978873</v>
      </c>
      <c r="Z374" s="11">
        <f t="shared" si="56"/>
        <v>-70937350.3002731</v>
      </c>
    </row>
    <row r="375" spans="1:26">
      <c r="A375" t="s">
        <v>1505</v>
      </c>
      <c r="B375" t="s">
        <v>1506</v>
      </c>
      <c r="C375">
        <v>2556000000</v>
      </c>
      <c r="D375">
        <v>2725000000</v>
      </c>
      <c r="E375">
        <v>5</v>
      </c>
      <c r="F375">
        <v>0.9172</v>
      </c>
      <c r="G375">
        <v>-4.0828</v>
      </c>
      <c r="H375">
        <v>0</v>
      </c>
      <c r="I375">
        <v>0</v>
      </c>
      <c r="J375">
        <v>0</v>
      </c>
      <c r="K375">
        <v>71.21</v>
      </c>
      <c r="L375">
        <v>8.5324</v>
      </c>
      <c r="M375">
        <v>-62.6776</v>
      </c>
      <c r="N375">
        <v>76.21</v>
      </c>
      <c r="O375">
        <v>9.4496</v>
      </c>
      <c r="P375">
        <v>-66.7604</v>
      </c>
      <c r="R375" s="9">
        <f t="shared" si="48"/>
        <v>127800000</v>
      </c>
      <c r="S375">
        <f t="shared" si="49"/>
        <v>24993700</v>
      </c>
      <c r="T375">
        <f t="shared" si="54"/>
        <v>102806300</v>
      </c>
      <c r="U375">
        <f t="shared" si="50"/>
        <v>0</v>
      </c>
      <c r="V375">
        <f t="shared" si="51"/>
        <v>0</v>
      </c>
      <c r="W375">
        <f t="shared" si="55"/>
        <v>0</v>
      </c>
      <c r="X375">
        <f t="shared" si="52"/>
        <v>1820127600</v>
      </c>
      <c r="Y375">
        <f t="shared" si="53"/>
        <v>232507900</v>
      </c>
      <c r="Z375" s="11">
        <f t="shared" si="56"/>
        <v>1587619700</v>
      </c>
    </row>
    <row r="376" spans="1:26">
      <c r="A376" t="s">
        <v>1689</v>
      </c>
      <c r="B376" t="s">
        <v>1690</v>
      </c>
      <c r="C376">
        <v>726050468</v>
      </c>
      <c r="D376">
        <v>2520062600</v>
      </c>
      <c r="E376">
        <v>2.18</v>
      </c>
      <c r="F376">
        <v>27.9265</v>
      </c>
      <c r="G376">
        <v>25.7465</v>
      </c>
      <c r="H376">
        <v>0</v>
      </c>
      <c r="I376">
        <v>0</v>
      </c>
      <c r="J376">
        <v>0</v>
      </c>
      <c r="K376">
        <v>73.8</v>
      </c>
      <c r="L376">
        <v>28.0983</v>
      </c>
      <c r="M376">
        <v>-45.7017</v>
      </c>
      <c r="N376">
        <v>75.98</v>
      </c>
      <c r="O376">
        <v>56.0248</v>
      </c>
      <c r="P376">
        <v>-19.9552</v>
      </c>
      <c r="R376" s="9">
        <f t="shared" si="48"/>
        <v>15827900.2024</v>
      </c>
      <c r="S376">
        <f t="shared" si="49"/>
        <v>703765281.989</v>
      </c>
      <c r="T376">
        <f t="shared" si="54"/>
        <v>-687937381.7866</v>
      </c>
      <c r="U376">
        <f t="shared" si="50"/>
        <v>0</v>
      </c>
      <c r="V376">
        <f t="shared" si="51"/>
        <v>0</v>
      </c>
      <c r="W376">
        <f t="shared" si="55"/>
        <v>0</v>
      </c>
      <c r="X376">
        <f t="shared" si="52"/>
        <v>535825245.384</v>
      </c>
      <c r="Y376">
        <f t="shared" si="53"/>
        <v>708094749.5358</v>
      </c>
      <c r="Z376" s="11">
        <f t="shared" si="56"/>
        <v>-172269504.1518</v>
      </c>
    </row>
    <row r="377" spans="1:26">
      <c r="A377" t="s">
        <v>429</v>
      </c>
      <c r="B377" t="s">
        <v>430</v>
      </c>
      <c r="C377">
        <v>2078107582.68</v>
      </c>
      <c r="D377">
        <v>2994561880.2</v>
      </c>
      <c r="E377">
        <v>16.78</v>
      </c>
      <c r="F377">
        <v>8.5266</v>
      </c>
      <c r="G377">
        <v>-8.2534</v>
      </c>
      <c r="H377">
        <v>0</v>
      </c>
      <c r="I377">
        <v>2.3675</v>
      </c>
      <c r="J377">
        <v>2.3675</v>
      </c>
      <c r="K377">
        <v>30.07</v>
      </c>
      <c r="L377">
        <v>25.4188</v>
      </c>
      <c r="M377">
        <v>-4.6512</v>
      </c>
      <c r="N377">
        <v>46.85</v>
      </c>
      <c r="O377">
        <v>36.3129</v>
      </c>
      <c r="P377">
        <v>-10.5371</v>
      </c>
      <c r="R377" s="9">
        <f t="shared" si="48"/>
        <v>348706452.373704</v>
      </c>
      <c r="S377">
        <f t="shared" si="49"/>
        <v>255334313.277133</v>
      </c>
      <c r="T377">
        <f t="shared" si="54"/>
        <v>93372139.0965709</v>
      </c>
      <c r="U377">
        <f t="shared" si="50"/>
        <v>0</v>
      </c>
      <c r="V377">
        <f t="shared" si="51"/>
        <v>70896252.513735</v>
      </c>
      <c r="W377">
        <f t="shared" si="55"/>
        <v>-70896252.513735</v>
      </c>
      <c r="X377">
        <f t="shared" si="52"/>
        <v>624886950.111876</v>
      </c>
      <c r="Y377">
        <f t="shared" si="53"/>
        <v>761181695.204278</v>
      </c>
      <c r="Z377" s="11">
        <f t="shared" si="56"/>
        <v>-136294745.092402</v>
      </c>
    </row>
    <row r="378" spans="1:26">
      <c r="A378" t="s">
        <v>897</v>
      </c>
      <c r="B378" t="s">
        <v>898</v>
      </c>
      <c r="C378">
        <v>1893166192.8</v>
      </c>
      <c r="D378">
        <v>2630921778.4</v>
      </c>
      <c r="E378">
        <v>0</v>
      </c>
      <c r="F378">
        <v>0</v>
      </c>
      <c r="G378">
        <v>0</v>
      </c>
      <c r="H378">
        <v>0.83</v>
      </c>
      <c r="I378">
        <v>1.7524</v>
      </c>
      <c r="J378">
        <v>0.9224</v>
      </c>
      <c r="K378">
        <v>52.57</v>
      </c>
      <c r="L378">
        <v>48.7394</v>
      </c>
      <c r="M378">
        <v>-3.8306</v>
      </c>
      <c r="N378">
        <v>53.4</v>
      </c>
      <c r="O378">
        <v>50.4918</v>
      </c>
      <c r="P378">
        <v>-2.9082</v>
      </c>
      <c r="R378" s="9">
        <f t="shared" si="48"/>
        <v>0</v>
      </c>
      <c r="S378">
        <f t="shared" si="49"/>
        <v>0</v>
      </c>
      <c r="T378">
        <f t="shared" si="54"/>
        <v>0</v>
      </c>
      <c r="U378">
        <f t="shared" si="50"/>
        <v>15713279.40024</v>
      </c>
      <c r="V378">
        <f t="shared" si="51"/>
        <v>46104273.2446816</v>
      </c>
      <c r="W378">
        <f t="shared" si="55"/>
        <v>-30390993.8444416</v>
      </c>
      <c r="X378">
        <f t="shared" si="52"/>
        <v>995237467.55496</v>
      </c>
      <c r="Y378">
        <f t="shared" si="53"/>
        <v>1282295489.26149</v>
      </c>
      <c r="Z378" s="11">
        <f t="shared" si="56"/>
        <v>-287058021.70653</v>
      </c>
    </row>
    <row r="379" spans="1:26">
      <c r="A379" t="s">
        <v>489</v>
      </c>
      <c r="B379" t="s">
        <v>490</v>
      </c>
      <c r="C379">
        <v>972221659.2</v>
      </c>
      <c r="D379">
        <v>1476745777.8</v>
      </c>
      <c r="E379">
        <v>25.2</v>
      </c>
      <c r="F379">
        <v>23.1821</v>
      </c>
      <c r="G379">
        <v>-2.0179</v>
      </c>
      <c r="H379">
        <v>2.18</v>
      </c>
      <c r="I379">
        <v>2.175</v>
      </c>
      <c r="J379">
        <v>-0.00500000000000034</v>
      </c>
      <c r="K379">
        <v>19.83</v>
      </c>
      <c r="L379">
        <v>20.9506</v>
      </c>
      <c r="M379">
        <v>1.1206</v>
      </c>
      <c r="N379">
        <v>47.21</v>
      </c>
      <c r="O379">
        <v>46.3077</v>
      </c>
      <c r="P379">
        <v>-0.902300000000004</v>
      </c>
      <c r="R379" s="9">
        <f t="shared" si="48"/>
        <v>244999858.1184</v>
      </c>
      <c r="S379">
        <f t="shared" si="49"/>
        <v>342340682.955374</v>
      </c>
      <c r="T379">
        <f t="shared" si="54"/>
        <v>-97340824.8369738</v>
      </c>
      <c r="U379">
        <f t="shared" si="50"/>
        <v>21194432.17056</v>
      </c>
      <c r="V379">
        <f t="shared" si="51"/>
        <v>32119220.66715</v>
      </c>
      <c r="W379">
        <f t="shared" si="55"/>
        <v>-10924788.49659</v>
      </c>
      <c r="X379">
        <f t="shared" si="52"/>
        <v>192791555.01936</v>
      </c>
      <c r="Y379">
        <f t="shared" si="53"/>
        <v>309387100.923767</v>
      </c>
      <c r="Z379" s="11">
        <f t="shared" si="56"/>
        <v>-116595545.904407</v>
      </c>
    </row>
    <row r="380" spans="1:26">
      <c r="A380" t="s">
        <v>1099</v>
      </c>
      <c r="B380" t="s">
        <v>1100</v>
      </c>
      <c r="C380">
        <v>2761680468.91</v>
      </c>
      <c r="D380">
        <v>2811073341.48</v>
      </c>
      <c r="E380">
        <v>8.44</v>
      </c>
      <c r="F380">
        <v>10.7911</v>
      </c>
      <c r="G380">
        <v>2.3511</v>
      </c>
      <c r="H380">
        <v>2.27</v>
      </c>
      <c r="I380">
        <v>0</v>
      </c>
      <c r="J380">
        <v>-2.27</v>
      </c>
      <c r="K380">
        <v>34.95</v>
      </c>
      <c r="L380">
        <v>19.2361</v>
      </c>
      <c r="M380">
        <v>-15.7139</v>
      </c>
      <c r="N380">
        <v>45.66</v>
      </c>
      <c r="O380">
        <v>30.0271</v>
      </c>
      <c r="P380">
        <v>-15.6329</v>
      </c>
      <c r="R380" s="9">
        <f t="shared" si="48"/>
        <v>233085831.576004</v>
      </c>
      <c r="S380">
        <f t="shared" si="49"/>
        <v>303345735.352448</v>
      </c>
      <c r="T380">
        <f t="shared" si="54"/>
        <v>-70259903.7764443</v>
      </c>
      <c r="U380">
        <f t="shared" si="50"/>
        <v>62690146.644257</v>
      </c>
      <c r="V380">
        <f t="shared" si="51"/>
        <v>0</v>
      </c>
      <c r="W380">
        <f t="shared" si="55"/>
        <v>62690146.644257</v>
      </c>
      <c r="X380">
        <f t="shared" si="52"/>
        <v>965207323.884045</v>
      </c>
      <c r="Y380">
        <f t="shared" si="53"/>
        <v>540740879.040434</v>
      </c>
      <c r="Z380" s="11">
        <f t="shared" si="56"/>
        <v>424466444.843611</v>
      </c>
    </row>
    <row r="381" spans="1:26">
      <c r="A381" t="s">
        <v>1969</v>
      </c>
      <c r="B381" t="s">
        <v>1970</v>
      </c>
      <c r="C381">
        <v>1492600000</v>
      </c>
      <c r="D381">
        <v>2825400000</v>
      </c>
      <c r="E381">
        <v>31.73</v>
      </c>
      <c r="F381">
        <v>32.8934</v>
      </c>
      <c r="G381">
        <v>1.1634</v>
      </c>
      <c r="H381">
        <v>0.55</v>
      </c>
      <c r="I381">
        <v>0.5405</v>
      </c>
      <c r="J381">
        <v>-0.00950000000000006</v>
      </c>
      <c r="K381">
        <v>36.13</v>
      </c>
      <c r="L381">
        <v>35.0949</v>
      </c>
      <c r="M381">
        <v>-1.0351</v>
      </c>
      <c r="N381">
        <v>68.41</v>
      </c>
      <c r="O381">
        <v>68.5288</v>
      </c>
      <c r="P381">
        <v>0.118800000000007</v>
      </c>
      <c r="R381" s="9">
        <f t="shared" si="48"/>
        <v>473601980</v>
      </c>
      <c r="S381">
        <f t="shared" si="49"/>
        <v>929370123.6</v>
      </c>
      <c r="T381">
        <f t="shared" si="54"/>
        <v>-455768143.6</v>
      </c>
      <c r="U381">
        <f t="shared" si="50"/>
        <v>8209300</v>
      </c>
      <c r="V381">
        <f t="shared" si="51"/>
        <v>15271287</v>
      </c>
      <c r="W381">
        <f t="shared" si="55"/>
        <v>-7061987</v>
      </c>
      <c r="X381">
        <f t="shared" si="52"/>
        <v>539276380</v>
      </c>
      <c r="Y381">
        <f t="shared" si="53"/>
        <v>991571304.6</v>
      </c>
      <c r="Z381" s="11">
        <f t="shared" si="56"/>
        <v>-452294924.6</v>
      </c>
    </row>
    <row r="382" spans="1:26">
      <c r="A382" t="s">
        <v>337</v>
      </c>
      <c r="B382" t="s">
        <v>338</v>
      </c>
      <c r="C382">
        <v>2189465957.72</v>
      </c>
      <c r="D382">
        <v>2623620023.34</v>
      </c>
      <c r="E382">
        <v>0</v>
      </c>
      <c r="F382">
        <v>7.3534</v>
      </c>
      <c r="G382">
        <v>7.3534</v>
      </c>
      <c r="H382">
        <v>52.21</v>
      </c>
      <c r="I382">
        <v>14.8041</v>
      </c>
      <c r="J382">
        <v>-37.4059</v>
      </c>
      <c r="K382">
        <v>10.1</v>
      </c>
      <c r="L382">
        <v>4.7892</v>
      </c>
      <c r="M382">
        <v>-5.3108</v>
      </c>
      <c r="N382">
        <v>62.31</v>
      </c>
      <c r="O382">
        <v>26.9467</v>
      </c>
      <c r="P382">
        <v>-35.3633</v>
      </c>
      <c r="R382" s="9">
        <f t="shared" si="48"/>
        <v>0</v>
      </c>
      <c r="S382">
        <f t="shared" si="49"/>
        <v>192925274.796284</v>
      </c>
      <c r="T382">
        <f t="shared" si="54"/>
        <v>-192925274.796284</v>
      </c>
      <c r="U382">
        <f t="shared" si="50"/>
        <v>1143120176.52561</v>
      </c>
      <c r="V382">
        <f t="shared" si="51"/>
        <v>388403331.875277</v>
      </c>
      <c r="W382">
        <f t="shared" si="55"/>
        <v>754716844.650335</v>
      </c>
      <c r="X382">
        <f t="shared" si="52"/>
        <v>221136061.72972</v>
      </c>
      <c r="Y382">
        <f t="shared" si="53"/>
        <v>125650410.157799</v>
      </c>
      <c r="Z382" s="11">
        <f t="shared" si="56"/>
        <v>95485651.5719207</v>
      </c>
    </row>
    <row r="383" spans="1:26">
      <c r="A383" t="s">
        <v>1299</v>
      </c>
      <c r="B383" t="s">
        <v>1300</v>
      </c>
      <c r="C383">
        <v>419973320</v>
      </c>
      <c r="D383">
        <v>1971557120</v>
      </c>
      <c r="E383">
        <v>31.05</v>
      </c>
      <c r="F383">
        <v>6.3124</v>
      </c>
      <c r="G383">
        <v>-24.7376</v>
      </c>
      <c r="H383">
        <v>24.28</v>
      </c>
      <c r="I383">
        <v>0.9744</v>
      </c>
      <c r="J383">
        <v>-23.3056</v>
      </c>
      <c r="K383">
        <v>20.57</v>
      </c>
      <c r="L383">
        <v>38.9333</v>
      </c>
      <c r="M383">
        <v>18.3633</v>
      </c>
      <c r="N383">
        <v>75.9</v>
      </c>
      <c r="O383">
        <v>46.2201</v>
      </c>
      <c r="P383">
        <v>-29.6799</v>
      </c>
      <c r="R383" s="9">
        <f t="shared" si="48"/>
        <v>130401715.86</v>
      </c>
      <c r="S383">
        <f t="shared" si="49"/>
        <v>124452571.64288</v>
      </c>
      <c r="T383">
        <f t="shared" si="54"/>
        <v>5949144.21711999</v>
      </c>
      <c r="U383">
        <f t="shared" si="50"/>
        <v>101969522.096</v>
      </c>
      <c r="V383">
        <f t="shared" si="51"/>
        <v>19210852.57728</v>
      </c>
      <c r="W383">
        <f t="shared" si="55"/>
        <v>82758669.51872</v>
      </c>
      <c r="X383">
        <f t="shared" si="52"/>
        <v>86388511.924</v>
      </c>
      <c r="Y383">
        <f t="shared" si="53"/>
        <v>767592248.20096</v>
      </c>
      <c r="Z383" s="11">
        <f t="shared" si="56"/>
        <v>-681203736.27696</v>
      </c>
    </row>
    <row r="384" spans="1:26">
      <c r="A384" t="s">
        <v>427</v>
      </c>
      <c r="B384" t="s">
        <v>428</v>
      </c>
      <c r="C384">
        <v>793380000</v>
      </c>
      <c r="D384">
        <v>2720160000</v>
      </c>
      <c r="E384">
        <v>32.25</v>
      </c>
      <c r="F384">
        <v>0.6987</v>
      </c>
      <c r="G384">
        <v>-31.5513</v>
      </c>
      <c r="H384">
        <v>0</v>
      </c>
      <c r="I384">
        <v>0</v>
      </c>
      <c r="J384">
        <v>0</v>
      </c>
      <c r="K384">
        <v>41.24</v>
      </c>
      <c r="L384">
        <v>44.9759</v>
      </c>
      <c r="M384">
        <v>3.7359</v>
      </c>
      <c r="N384">
        <v>73.49</v>
      </c>
      <c r="O384">
        <v>45.6746</v>
      </c>
      <c r="P384">
        <v>-27.8154</v>
      </c>
      <c r="R384" s="9">
        <f t="shared" si="48"/>
        <v>255865050</v>
      </c>
      <c r="S384">
        <f t="shared" si="49"/>
        <v>19005757.92</v>
      </c>
      <c r="T384">
        <f t="shared" si="54"/>
        <v>236859292.08</v>
      </c>
      <c r="U384">
        <f t="shared" si="50"/>
        <v>0</v>
      </c>
      <c r="V384">
        <f t="shared" si="51"/>
        <v>0</v>
      </c>
      <c r="W384">
        <f t="shared" si="55"/>
        <v>0</v>
      </c>
      <c r="X384">
        <f t="shared" si="52"/>
        <v>327189912</v>
      </c>
      <c r="Y384">
        <f t="shared" si="53"/>
        <v>1223416441.44</v>
      </c>
      <c r="Z384" s="11">
        <f t="shared" si="56"/>
        <v>-896226529.44</v>
      </c>
    </row>
    <row r="385" spans="1:26">
      <c r="A385" t="s">
        <v>311</v>
      </c>
      <c r="B385" t="s">
        <v>312</v>
      </c>
      <c r="C385">
        <v>1389393696</v>
      </c>
      <c r="D385">
        <v>2326165184</v>
      </c>
      <c r="E385">
        <v>35.71</v>
      </c>
      <c r="F385">
        <v>21.5822</v>
      </c>
      <c r="G385">
        <v>-14.1278</v>
      </c>
      <c r="H385">
        <v>17.6</v>
      </c>
      <c r="I385">
        <v>12.9285</v>
      </c>
      <c r="J385">
        <v>-4.6715</v>
      </c>
      <c r="K385">
        <v>11.37</v>
      </c>
      <c r="L385">
        <v>16.631</v>
      </c>
      <c r="M385">
        <v>5.261</v>
      </c>
      <c r="N385">
        <v>64.68</v>
      </c>
      <c r="O385">
        <v>51.1416</v>
      </c>
      <c r="P385">
        <v>-13.5384</v>
      </c>
      <c r="R385" s="9">
        <f t="shared" si="48"/>
        <v>496152488.8416</v>
      </c>
      <c r="S385">
        <f t="shared" si="49"/>
        <v>502037622.341248</v>
      </c>
      <c r="T385">
        <f t="shared" si="54"/>
        <v>-5885133.49964797</v>
      </c>
      <c r="U385">
        <f t="shared" si="50"/>
        <v>244533290.496</v>
      </c>
      <c r="V385">
        <f t="shared" si="51"/>
        <v>300738265.81344</v>
      </c>
      <c r="W385">
        <f t="shared" si="55"/>
        <v>-56204975.3174399</v>
      </c>
      <c r="X385">
        <f t="shared" si="52"/>
        <v>157974063.2352</v>
      </c>
      <c r="Y385">
        <f t="shared" si="53"/>
        <v>386864531.75104</v>
      </c>
      <c r="Z385" s="11">
        <f t="shared" si="56"/>
        <v>-228890468.51584</v>
      </c>
    </row>
    <row r="386" spans="1:26">
      <c r="A386" t="s">
        <v>663</v>
      </c>
      <c r="B386" t="s">
        <v>664</v>
      </c>
      <c r="C386">
        <v>2641107289.4</v>
      </c>
      <c r="D386">
        <v>2886189867.84</v>
      </c>
      <c r="E386">
        <v>44.83</v>
      </c>
      <c r="F386">
        <v>36.1565</v>
      </c>
      <c r="G386">
        <v>-8.6735</v>
      </c>
      <c r="H386">
        <v>3.93</v>
      </c>
      <c r="I386">
        <v>5.8922</v>
      </c>
      <c r="J386">
        <v>1.9622</v>
      </c>
      <c r="K386">
        <v>8.1</v>
      </c>
      <c r="L386">
        <v>0</v>
      </c>
      <c r="M386">
        <v>-8.1</v>
      </c>
      <c r="N386">
        <v>56.86</v>
      </c>
      <c r="O386">
        <v>42.0487</v>
      </c>
      <c r="P386">
        <v>-14.8113</v>
      </c>
      <c r="R386" s="9">
        <f t="shared" si="48"/>
        <v>1184008397.83802</v>
      </c>
      <c r="S386">
        <f t="shared" si="49"/>
        <v>1043545239.56557</v>
      </c>
      <c r="T386">
        <f t="shared" si="54"/>
        <v>140463158.27245</v>
      </c>
      <c r="U386">
        <f t="shared" si="50"/>
        <v>103795516.47342</v>
      </c>
      <c r="V386">
        <f t="shared" si="51"/>
        <v>170060079.392868</v>
      </c>
      <c r="W386">
        <f t="shared" si="55"/>
        <v>-66264562.9194485</v>
      </c>
      <c r="X386">
        <f t="shared" si="52"/>
        <v>213929690.4414</v>
      </c>
      <c r="Y386">
        <f t="shared" si="53"/>
        <v>0</v>
      </c>
      <c r="Z386" s="11">
        <f t="shared" si="56"/>
        <v>213929690.4414</v>
      </c>
    </row>
    <row r="387" spans="1:26">
      <c r="A387" t="s">
        <v>1209</v>
      </c>
      <c r="B387" t="s">
        <v>1210</v>
      </c>
      <c r="C387">
        <v>774421000</v>
      </c>
      <c r="D387">
        <v>2725961920</v>
      </c>
      <c r="E387">
        <v>6.3354</v>
      </c>
      <c r="F387">
        <v>12.8153</v>
      </c>
      <c r="G387">
        <v>6.4799</v>
      </c>
      <c r="H387">
        <v>55.0374</v>
      </c>
      <c r="I387">
        <v>12.3527</v>
      </c>
      <c r="J387">
        <v>-42.6847</v>
      </c>
      <c r="K387">
        <v>15.8115</v>
      </c>
      <c r="L387">
        <v>2.3482</v>
      </c>
      <c r="M387">
        <v>-13.4633</v>
      </c>
      <c r="N387">
        <v>77.1843</v>
      </c>
      <c r="O387">
        <v>27.5162</v>
      </c>
      <c r="P387">
        <v>-49.6681</v>
      </c>
      <c r="R387" s="9">
        <f t="shared" ref="R387:R450" si="57">C387*E387/100</f>
        <v>49062668.034</v>
      </c>
      <c r="S387">
        <f t="shared" ref="S387:S450" si="58">D387*F387/100</f>
        <v>349340197.93376</v>
      </c>
      <c r="T387">
        <f t="shared" si="54"/>
        <v>-300277529.89976</v>
      </c>
      <c r="U387">
        <f t="shared" ref="U387:U450" si="59">C387*H387/100</f>
        <v>426221183.454</v>
      </c>
      <c r="V387">
        <f t="shared" ref="V387:V450" si="60">D387*I387/100</f>
        <v>336729898.09184</v>
      </c>
      <c r="W387">
        <f t="shared" si="55"/>
        <v>89491285.36216</v>
      </c>
      <c r="X387">
        <f t="shared" ref="X387:X450" si="61">C387*K387/100</f>
        <v>122447576.415</v>
      </c>
      <c r="Y387">
        <f t="shared" ref="Y387:Y450" si="62">D387*L387/100</f>
        <v>64011037.80544</v>
      </c>
      <c r="Z387" s="11">
        <f t="shared" si="56"/>
        <v>58436538.60956</v>
      </c>
    </row>
    <row r="388" spans="1:26">
      <c r="A388" t="s">
        <v>849</v>
      </c>
      <c r="B388" t="s">
        <v>850</v>
      </c>
      <c r="C388">
        <v>712644093</v>
      </c>
      <c r="D388">
        <v>1440402600</v>
      </c>
      <c r="E388">
        <v>4.41</v>
      </c>
      <c r="F388">
        <v>4.261</v>
      </c>
      <c r="G388">
        <v>-0.149</v>
      </c>
      <c r="H388">
        <v>0</v>
      </c>
      <c r="I388">
        <v>0</v>
      </c>
      <c r="J388">
        <v>0</v>
      </c>
      <c r="K388">
        <v>45.5</v>
      </c>
      <c r="L388">
        <v>44.363</v>
      </c>
      <c r="M388">
        <v>-1.137</v>
      </c>
      <c r="N388">
        <v>49.91</v>
      </c>
      <c r="O388">
        <v>48.624</v>
      </c>
      <c r="P388">
        <v>-1.28599999999999</v>
      </c>
      <c r="R388" s="9">
        <f t="shared" si="57"/>
        <v>31427604.5013</v>
      </c>
      <c r="S388">
        <f t="shared" si="58"/>
        <v>61375554.786</v>
      </c>
      <c r="T388">
        <f t="shared" si="54"/>
        <v>-29947950.2847</v>
      </c>
      <c r="U388">
        <f t="shared" si="59"/>
        <v>0</v>
      </c>
      <c r="V388">
        <f t="shared" si="60"/>
        <v>0</v>
      </c>
      <c r="W388">
        <f t="shared" si="55"/>
        <v>0</v>
      </c>
      <c r="X388">
        <f t="shared" si="61"/>
        <v>324253062.315</v>
      </c>
      <c r="Y388">
        <f t="shared" si="62"/>
        <v>639005805.438</v>
      </c>
      <c r="Z388" s="11">
        <f t="shared" si="56"/>
        <v>-314752743.123</v>
      </c>
    </row>
    <row r="389" spans="1:26">
      <c r="A389" t="s">
        <v>763</v>
      </c>
      <c r="B389" t="s">
        <v>764</v>
      </c>
      <c r="C389">
        <v>1925775740</v>
      </c>
      <c r="D389">
        <v>2619273411</v>
      </c>
      <c r="E389">
        <v>5.45</v>
      </c>
      <c r="F389">
        <v>10.2365</v>
      </c>
      <c r="G389">
        <v>4.7865</v>
      </c>
      <c r="H389">
        <v>20.67</v>
      </c>
      <c r="I389">
        <v>2.2287</v>
      </c>
      <c r="J389">
        <v>-18.4413</v>
      </c>
      <c r="K389">
        <v>19.36</v>
      </c>
      <c r="L389">
        <v>12.3548</v>
      </c>
      <c r="M389">
        <v>-7.0052</v>
      </c>
      <c r="N389">
        <v>45.48</v>
      </c>
      <c r="O389">
        <v>24.8199</v>
      </c>
      <c r="P389">
        <v>-20.6601</v>
      </c>
      <c r="R389" s="9">
        <f t="shared" si="57"/>
        <v>104954777.83</v>
      </c>
      <c r="S389">
        <f t="shared" si="58"/>
        <v>268121922.717015</v>
      </c>
      <c r="T389">
        <f t="shared" si="54"/>
        <v>-163167144.887015</v>
      </c>
      <c r="U389">
        <f t="shared" si="59"/>
        <v>398057845.458</v>
      </c>
      <c r="V389">
        <f t="shared" si="60"/>
        <v>58375746.510957</v>
      </c>
      <c r="W389">
        <f t="shared" si="55"/>
        <v>339682098.947043</v>
      </c>
      <c r="X389">
        <f t="shared" si="61"/>
        <v>372830183.264</v>
      </c>
      <c r="Y389">
        <f t="shared" si="62"/>
        <v>323605991.382228</v>
      </c>
      <c r="Z389" s="11">
        <f t="shared" si="56"/>
        <v>49224191.881772</v>
      </c>
    </row>
    <row r="390" spans="1:26">
      <c r="A390" t="s">
        <v>853</v>
      </c>
      <c r="B390" t="s">
        <v>854</v>
      </c>
      <c r="C390">
        <v>1249500000</v>
      </c>
      <c r="D390">
        <v>1910000000</v>
      </c>
      <c r="E390">
        <v>35.24</v>
      </c>
      <c r="F390">
        <v>4.3352</v>
      </c>
      <c r="G390">
        <v>-30.9048</v>
      </c>
      <c r="H390">
        <v>0</v>
      </c>
      <c r="I390">
        <v>1.1827</v>
      </c>
      <c r="J390">
        <v>1.1827</v>
      </c>
      <c r="K390">
        <v>41.96</v>
      </c>
      <c r="L390">
        <v>23.2601</v>
      </c>
      <c r="M390">
        <v>-18.6999</v>
      </c>
      <c r="N390">
        <v>77.2</v>
      </c>
      <c r="O390">
        <v>28.7781</v>
      </c>
      <c r="P390">
        <v>-48.4219</v>
      </c>
      <c r="R390" s="9">
        <f t="shared" si="57"/>
        <v>440323800</v>
      </c>
      <c r="S390">
        <f t="shared" si="58"/>
        <v>82802320</v>
      </c>
      <c r="T390">
        <f t="shared" si="54"/>
        <v>357521480</v>
      </c>
      <c r="U390">
        <f t="shared" si="59"/>
        <v>0</v>
      </c>
      <c r="V390">
        <f t="shared" si="60"/>
        <v>22589570</v>
      </c>
      <c r="W390">
        <f t="shared" si="55"/>
        <v>-22589570</v>
      </c>
      <c r="X390">
        <f t="shared" si="61"/>
        <v>524290200</v>
      </c>
      <c r="Y390">
        <f t="shared" si="62"/>
        <v>444267910</v>
      </c>
      <c r="Z390" s="11">
        <f t="shared" si="56"/>
        <v>80022290</v>
      </c>
    </row>
    <row r="391" spans="1:26">
      <c r="A391" t="s">
        <v>327</v>
      </c>
      <c r="B391" t="s">
        <v>328</v>
      </c>
      <c r="C391">
        <v>603793927.28</v>
      </c>
      <c r="D391">
        <v>1436509724.34</v>
      </c>
      <c r="E391">
        <v>27.59</v>
      </c>
      <c r="F391">
        <v>11.8307</v>
      </c>
      <c r="G391">
        <v>-15.7593</v>
      </c>
      <c r="H391">
        <v>4.71</v>
      </c>
      <c r="I391">
        <v>5.4506</v>
      </c>
      <c r="J391">
        <v>0.7406</v>
      </c>
      <c r="K391">
        <v>36.37</v>
      </c>
      <c r="L391">
        <v>25.2358</v>
      </c>
      <c r="M391">
        <v>-11.1342</v>
      </c>
      <c r="N391">
        <v>68.67</v>
      </c>
      <c r="O391">
        <v>42.5171</v>
      </c>
      <c r="P391">
        <v>-26.1529</v>
      </c>
      <c r="R391" s="9">
        <f t="shared" si="57"/>
        <v>166586744.536552</v>
      </c>
      <c r="S391">
        <f t="shared" si="58"/>
        <v>169949155.957492</v>
      </c>
      <c r="T391">
        <f t="shared" si="54"/>
        <v>-3362411.4209404</v>
      </c>
      <c r="U391">
        <f t="shared" si="59"/>
        <v>28438693.974888</v>
      </c>
      <c r="V391">
        <f t="shared" si="60"/>
        <v>78298399.034876</v>
      </c>
      <c r="W391">
        <f t="shared" si="55"/>
        <v>-49859705.059988</v>
      </c>
      <c r="X391">
        <f t="shared" si="61"/>
        <v>219599851.351736</v>
      </c>
      <c r="Y391">
        <f t="shared" si="62"/>
        <v>362514721.014994</v>
      </c>
      <c r="Z391" s="11">
        <f t="shared" si="56"/>
        <v>-142914869.663258</v>
      </c>
    </row>
    <row r="392" spans="1:26">
      <c r="A392" t="s">
        <v>1629</v>
      </c>
      <c r="B392" t="s">
        <v>1630</v>
      </c>
      <c r="C392">
        <v>1803698765</v>
      </c>
      <c r="D392">
        <v>2682799501</v>
      </c>
      <c r="E392">
        <v>12.17</v>
      </c>
      <c r="F392">
        <v>1.5001</v>
      </c>
      <c r="G392">
        <v>-10.6699</v>
      </c>
      <c r="H392">
        <v>3.9</v>
      </c>
      <c r="I392">
        <v>25.4511</v>
      </c>
      <c r="J392">
        <v>21.5511</v>
      </c>
      <c r="K392">
        <v>58.32</v>
      </c>
      <c r="L392">
        <v>27.6724</v>
      </c>
      <c r="M392">
        <v>-30.6476</v>
      </c>
      <c r="N392">
        <v>74.39</v>
      </c>
      <c r="O392">
        <v>54.6236</v>
      </c>
      <c r="P392">
        <v>-19.7664</v>
      </c>
      <c r="R392" s="9">
        <f t="shared" si="57"/>
        <v>219510139.7005</v>
      </c>
      <c r="S392">
        <f t="shared" si="58"/>
        <v>40244675.314501</v>
      </c>
      <c r="T392">
        <f t="shared" si="54"/>
        <v>179265464.385999</v>
      </c>
      <c r="U392">
        <f t="shared" si="59"/>
        <v>70344251.835</v>
      </c>
      <c r="V392">
        <f t="shared" si="60"/>
        <v>682801983.799011</v>
      </c>
      <c r="W392">
        <f t="shared" si="55"/>
        <v>-612457731.964011</v>
      </c>
      <c r="X392">
        <f t="shared" si="61"/>
        <v>1051917119.748</v>
      </c>
      <c r="Y392">
        <f t="shared" si="62"/>
        <v>742395009.114724</v>
      </c>
      <c r="Z392" s="11">
        <f t="shared" si="56"/>
        <v>309522110.633276</v>
      </c>
    </row>
    <row r="393" spans="1:26">
      <c r="A393" t="s">
        <v>259</v>
      </c>
      <c r="B393" t="s">
        <v>260</v>
      </c>
      <c r="C393">
        <v>973374990</v>
      </c>
      <c r="D393">
        <v>1733680494</v>
      </c>
      <c r="E393">
        <v>28.65</v>
      </c>
      <c r="F393">
        <v>34.5723</v>
      </c>
      <c r="G393">
        <v>5.9223</v>
      </c>
      <c r="H393">
        <v>0</v>
      </c>
      <c r="I393">
        <v>0</v>
      </c>
      <c r="J393">
        <v>0</v>
      </c>
      <c r="K393">
        <v>13.51</v>
      </c>
      <c r="L393">
        <v>11.7539</v>
      </c>
      <c r="M393">
        <v>-1.7561</v>
      </c>
      <c r="N393">
        <v>42.16</v>
      </c>
      <c r="O393">
        <v>46.3261</v>
      </c>
      <c r="P393">
        <v>4.1661</v>
      </c>
      <c r="R393" s="9">
        <f t="shared" si="57"/>
        <v>278871934.635</v>
      </c>
      <c r="S393">
        <f t="shared" si="58"/>
        <v>599373221.427162</v>
      </c>
      <c r="T393">
        <f t="shared" si="54"/>
        <v>-320501286.792162</v>
      </c>
      <c r="U393">
        <f t="shared" si="59"/>
        <v>0</v>
      </c>
      <c r="V393">
        <f t="shared" si="60"/>
        <v>0</v>
      </c>
      <c r="W393">
        <f t="shared" si="55"/>
        <v>0</v>
      </c>
      <c r="X393">
        <f t="shared" si="61"/>
        <v>131502961.149</v>
      </c>
      <c r="Y393">
        <f t="shared" si="62"/>
        <v>203775071.584266</v>
      </c>
      <c r="Z393" s="11">
        <f t="shared" si="56"/>
        <v>-72272110.435266</v>
      </c>
    </row>
    <row r="394" spans="1:26">
      <c r="A394" t="s">
        <v>1627</v>
      </c>
      <c r="B394" t="s">
        <v>1628</v>
      </c>
      <c r="C394">
        <v>808018794</v>
      </c>
      <c r="D394">
        <v>393289413</v>
      </c>
      <c r="E394">
        <v>10.64</v>
      </c>
      <c r="F394">
        <v>4.7771</v>
      </c>
      <c r="G394">
        <v>-5.8629</v>
      </c>
      <c r="H394">
        <v>0</v>
      </c>
      <c r="I394">
        <v>0</v>
      </c>
      <c r="J394">
        <v>0</v>
      </c>
      <c r="K394">
        <v>40.88</v>
      </c>
      <c r="L394">
        <v>17.5225</v>
      </c>
      <c r="M394">
        <v>-23.3575</v>
      </c>
      <c r="N394">
        <v>51.52</v>
      </c>
      <c r="O394">
        <v>22.2997</v>
      </c>
      <c r="P394">
        <v>-29.2203</v>
      </c>
      <c r="R394" s="9">
        <f t="shared" si="57"/>
        <v>85973199.6816</v>
      </c>
      <c r="S394">
        <f t="shared" si="58"/>
        <v>18787828.548423</v>
      </c>
      <c r="T394">
        <f t="shared" si="54"/>
        <v>67185371.133177</v>
      </c>
      <c r="U394">
        <f t="shared" si="59"/>
        <v>0</v>
      </c>
      <c r="V394">
        <f t="shared" si="60"/>
        <v>0</v>
      </c>
      <c r="W394">
        <f t="shared" si="55"/>
        <v>0</v>
      </c>
      <c r="X394">
        <f t="shared" si="61"/>
        <v>330318082.9872</v>
      </c>
      <c r="Y394">
        <f t="shared" si="62"/>
        <v>68914137.392925</v>
      </c>
      <c r="Z394" s="11">
        <f t="shared" si="56"/>
        <v>261403945.594275</v>
      </c>
    </row>
    <row r="395" spans="1:26">
      <c r="A395" t="s">
        <v>583</v>
      </c>
      <c r="B395" t="s">
        <v>584</v>
      </c>
      <c r="C395">
        <v>1240779624.42</v>
      </c>
      <c r="D395">
        <v>1852583611.84</v>
      </c>
      <c r="E395">
        <v>15.45</v>
      </c>
      <c r="F395">
        <v>8.5506</v>
      </c>
      <c r="G395">
        <v>-6.8994</v>
      </c>
      <c r="H395">
        <v>0</v>
      </c>
      <c r="I395">
        <v>0</v>
      </c>
      <c r="J395">
        <v>0</v>
      </c>
      <c r="K395">
        <v>60.96</v>
      </c>
      <c r="L395">
        <v>41.6932</v>
      </c>
      <c r="M395">
        <v>-19.2668</v>
      </c>
      <c r="N395">
        <v>76.41</v>
      </c>
      <c r="O395">
        <v>50.2438</v>
      </c>
      <c r="P395">
        <v>-26.1662</v>
      </c>
      <c r="R395" s="9">
        <f t="shared" si="57"/>
        <v>191700451.97289</v>
      </c>
      <c r="S395">
        <f t="shared" si="58"/>
        <v>158407014.313991</v>
      </c>
      <c r="T395">
        <f t="shared" si="54"/>
        <v>33293437.658899</v>
      </c>
      <c r="U395">
        <f t="shared" si="59"/>
        <v>0</v>
      </c>
      <c r="V395">
        <f t="shared" si="60"/>
        <v>0</v>
      </c>
      <c r="W395">
        <f t="shared" si="55"/>
        <v>0</v>
      </c>
      <c r="X395">
        <f t="shared" si="61"/>
        <v>756379259.046432</v>
      </c>
      <c r="Y395">
        <f t="shared" si="62"/>
        <v>772401390.451675</v>
      </c>
      <c r="Z395" s="11">
        <f t="shared" si="56"/>
        <v>-16022131.4052428</v>
      </c>
    </row>
    <row r="396" spans="1:26">
      <c r="A396" t="s">
        <v>1695</v>
      </c>
      <c r="B396" t="s">
        <v>1696</v>
      </c>
      <c r="C396">
        <v>1822529922.72</v>
      </c>
      <c r="D396">
        <v>2676966883.88</v>
      </c>
      <c r="E396">
        <v>56.83</v>
      </c>
      <c r="F396">
        <v>56.7993</v>
      </c>
      <c r="G396">
        <v>-0.0306999999999959</v>
      </c>
      <c r="H396">
        <v>1.13</v>
      </c>
      <c r="I396">
        <v>1.1326</v>
      </c>
      <c r="J396">
        <v>0.00260000000000016</v>
      </c>
      <c r="K396">
        <v>3.94</v>
      </c>
      <c r="L396">
        <v>4.0848</v>
      </c>
      <c r="M396">
        <v>0.144800000000001</v>
      </c>
      <c r="N396">
        <v>61.9</v>
      </c>
      <c r="O396">
        <v>62.0167</v>
      </c>
      <c r="P396">
        <v>0.116700000000002</v>
      </c>
      <c r="R396" s="9">
        <f t="shared" si="57"/>
        <v>1035743755.08178</v>
      </c>
      <c r="S396">
        <f t="shared" si="58"/>
        <v>1520498451.27565</v>
      </c>
      <c r="T396">
        <f t="shared" si="54"/>
        <v>-484754696.193877</v>
      </c>
      <c r="U396">
        <f t="shared" si="59"/>
        <v>20594588.126736</v>
      </c>
      <c r="V396">
        <f t="shared" si="60"/>
        <v>30319326.9268249</v>
      </c>
      <c r="W396">
        <f t="shared" si="55"/>
        <v>-9724738.80008889</v>
      </c>
      <c r="X396">
        <f t="shared" si="61"/>
        <v>71807678.955168</v>
      </c>
      <c r="Y396">
        <f t="shared" si="62"/>
        <v>109348743.27273</v>
      </c>
      <c r="Z396" s="11">
        <f t="shared" si="56"/>
        <v>-37541064.3175623</v>
      </c>
    </row>
    <row r="397" spans="1:26">
      <c r="A397" t="s">
        <v>657</v>
      </c>
      <c r="B397" t="s">
        <v>658</v>
      </c>
      <c r="C397">
        <v>999440056.42</v>
      </c>
      <c r="D397">
        <v>1319360074.48</v>
      </c>
      <c r="E397">
        <v>10.73</v>
      </c>
      <c r="F397">
        <v>4.1564</v>
      </c>
      <c r="G397">
        <v>-6.5736</v>
      </c>
      <c r="H397">
        <v>1.44</v>
      </c>
      <c r="I397">
        <v>2.312</v>
      </c>
      <c r="J397">
        <v>0.872</v>
      </c>
      <c r="K397">
        <v>40.98</v>
      </c>
      <c r="L397">
        <v>21.5729</v>
      </c>
      <c r="M397">
        <v>-19.4071</v>
      </c>
      <c r="N397">
        <v>53.15</v>
      </c>
      <c r="O397">
        <v>28.0412</v>
      </c>
      <c r="P397">
        <v>-25.1088</v>
      </c>
      <c r="R397" s="9">
        <f t="shared" si="57"/>
        <v>107239918.053866</v>
      </c>
      <c r="S397">
        <f t="shared" si="58"/>
        <v>54837882.1356867</v>
      </c>
      <c r="T397">
        <f t="shared" ref="T397:T460" si="63">R397-S397</f>
        <v>52402035.9181793</v>
      </c>
      <c r="U397">
        <f t="shared" si="59"/>
        <v>14391936.812448</v>
      </c>
      <c r="V397">
        <f t="shared" si="60"/>
        <v>30503604.9219776</v>
      </c>
      <c r="W397">
        <f t="shared" ref="W397:W460" si="64">U397-V397</f>
        <v>-16111668.1095296</v>
      </c>
      <c r="X397">
        <f t="shared" si="61"/>
        <v>409570535.120916</v>
      </c>
      <c r="Y397">
        <f t="shared" si="62"/>
        <v>284624229.507496</v>
      </c>
      <c r="Z397" s="11">
        <f t="shared" ref="Z397:Z460" si="65">X397-Y397</f>
        <v>124946305.61342</v>
      </c>
    </row>
    <row r="398" spans="1:26">
      <c r="A398" t="s">
        <v>1911</v>
      </c>
      <c r="B398" t="s">
        <v>1912</v>
      </c>
      <c r="C398">
        <v>1642667040</v>
      </c>
      <c r="D398">
        <v>2257200513</v>
      </c>
      <c r="E398">
        <v>53.52</v>
      </c>
      <c r="F398">
        <v>50.6525</v>
      </c>
      <c r="G398">
        <v>-2.8675</v>
      </c>
      <c r="H398">
        <v>0</v>
      </c>
      <c r="I398">
        <v>0</v>
      </c>
      <c r="J398">
        <v>0</v>
      </c>
      <c r="K398">
        <v>1.76</v>
      </c>
      <c r="L398">
        <v>1.7682</v>
      </c>
      <c r="M398">
        <v>0.00819999999999999</v>
      </c>
      <c r="N398">
        <v>55.28</v>
      </c>
      <c r="O398">
        <v>52.4208</v>
      </c>
      <c r="P398">
        <v>-2.8592</v>
      </c>
      <c r="R398" s="9">
        <f t="shared" si="57"/>
        <v>879155399.808</v>
      </c>
      <c r="S398">
        <f t="shared" si="58"/>
        <v>1143328489.84733</v>
      </c>
      <c r="T398">
        <f t="shared" si="63"/>
        <v>-264173090.039325</v>
      </c>
      <c r="U398">
        <f t="shared" si="59"/>
        <v>0</v>
      </c>
      <c r="V398">
        <f t="shared" si="60"/>
        <v>0</v>
      </c>
      <c r="W398">
        <f t="shared" si="64"/>
        <v>0</v>
      </c>
      <c r="X398">
        <f t="shared" si="61"/>
        <v>28910939.904</v>
      </c>
      <c r="Y398">
        <f t="shared" si="62"/>
        <v>39911819.470866</v>
      </c>
      <c r="Z398" s="11">
        <f t="shared" si="65"/>
        <v>-11000879.566866</v>
      </c>
    </row>
    <row r="399" spans="1:26">
      <c r="A399" t="s">
        <v>1235</v>
      </c>
      <c r="B399" t="s">
        <v>1236</v>
      </c>
      <c r="C399">
        <v>1092234000</v>
      </c>
      <c r="D399">
        <v>1830842000</v>
      </c>
      <c r="E399">
        <v>46.08</v>
      </c>
      <c r="F399">
        <v>29.9653</v>
      </c>
      <c r="G399">
        <v>-16.1147</v>
      </c>
      <c r="H399">
        <v>4.69</v>
      </c>
      <c r="I399">
        <v>0.875</v>
      </c>
      <c r="J399">
        <v>-3.815</v>
      </c>
      <c r="K399">
        <v>4.97</v>
      </c>
      <c r="L399">
        <v>9.4896</v>
      </c>
      <c r="M399">
        <v>4.5196</v>
      </c>
      <c r="N399">
        <v>55.74</v>
      </c>
      <c r="O399">
        <v>40.33</v>
      </c>
      <c r="P399">
        <v>-15.41</v>
      </c>
      <c r="R399" s="9">
        <f t="shared" si="57"/>
        <v>503301427.2</v>
      </c>
      <c r="S399">
        <f t="shared" si="58"/>
        <v>548617297.826</v>
      </c>
      <c r="T399">
        <f t="shared" si="63"/>
        <v>-45315870.626</v>
      </c>
      <c r="U399">
        <f t="shared" si="59"/>
        <v>51225774.6</v>
      </c>
      <c r="V399">
        <f t="shared" si="60"/>
        <v>16019867.5</v>
      </c>
      <c r="W399">
        <f t="shared" si="64"/>
        <v>35205907.1</v>
      </c>
      <c r="X399">
        <f t="shared" si="61"/>
        <v>54284029.8</v>
      </c>
      <c r="Y399">
        <f t="shared" si="62"/>
        <v>173739582.432</v>
      </c>
      <c r="Z399" s="11">
        <f t="shared" si="65"/>
        <v>-119455552.632</v>
      </c>
    </row>
    <row r="400" spans="1:26">
      <c r="A400" t="s">
        <v>1723</v>
      </c>
      <c r="B400" t="s">
        <v>1724</v>
      </c>
      <c r="C400">
        <v>2294958737.5</v>
      </c>
      <c r="D400">
        <v>2764869575</v>
      </c>
      <c r="E400">
        <v>4.59</v>
      </c>
      <c r="F400">
        <v>49.8448</v>
      </c>
      <c r="G400">
        <v>45.2548</v>
      </c>
      <c r="H400">
        <v>0</v>
      </c>
      <c r="I400">
        <v>0</v>
      </c>
      <c r="J400">
        <v>0</v>
      </c>
      <c r="K400">
        <v>51.8</v>
      </c>
      <c r="L400">
        <v>4.3641</v>
      </c>
      <c r="M400">
        <v>-47.4359</v>
      </c>
      <c r="N400">
        <v>56.39</v>
      </c>
      <c r="O400">
        <v>54.2089</v>
      </c>
      <c r="P400">
        <v>-2.1811</v>
      </c>
      <c r="R400" s="9">
        <f t="shared" si="57"/>
        <v>105338606.05125</v>
      </c>
      <c r="S400">
        <f t="shared" si="58"/>
        <v>1378143709.9196</v>
      </c>
      <c r="T400">
        <f t="shared" si="63"/>
        <v>-1272805103.86835</v>
      </c>
      <c r="U400">
        <f t="shared" si="59"/>
        <v>0</v>
      </c>
      <c r="V400">
        <f t="shared" si="60"/>
        <v>0</v>
      </c>
      <c r="W400">
        <f t="shared" si="64"/>
        <v>0</v>
      </c>
      <c r="X400">
        <f t="shared" si="61"/>
        <v>1188788626.025</v>
      </c>
      <c r="Y400">
        <f t="shared" si="62"/>
        <v>120661673.122575</v>
      </c>
      <c r="Z400" s="11">
        <f t="shared" si="65"/>
        <v>1068126952.90243</v>
      </c>
    </row>
    <row r="401" spans="1:26">
      <c r="A401" t="s">
        <v>1171</v>
      </c>
      <c r="B401" t="s">
        <v>1172</v>
      </c>
      <c r="C401">
        <v>1616035200</v>
      </c>
      <c r="D401">
        <v>2147059200</v>
      </c>
      <c r="E401">
        <v>39.93</v>
      </c>
      <c r="F401">
        <v>39.5261</v>
      </c>
      <c r="G401">
        <v>-0.4039</v>
      </c>
      <c r="H401">
        <v>1.32</v>
      </c>
      <c r="I401">
        <v>0.6601</v>
      </c>
      <c r="J401">
        <v>-0.6599</v>
      </c>
      <c r="K401">
        <v>7.93</v>
      </c>
      <c r="L401">
        <v>2.6686</v>
      </c>
      <c r="M401">
        <v>-5.2614</v>
      </c>
      <c r="N401">
        <v>49.18</v>
      </c>
      <c r="O401">
        <v>42.8548</v>
      </c>
      <c r="P401">
        <v>-6.3252</v>
      </c>
      <c r="R401" s="9">
        <f t="shared" si="57"/>
        <v>645282855.36</v>
      </c>
      <c r="S401">
        <f t="shared" si="58"/>
        <v>848648766.4512</v>
      </c>
      <c r="T401">
        <f t="shared" si="63"/>
        <v>-203365911.0912</v>
      </c>
      <c r="U401">
        <f t="shared" si="59"/>
        <v>21331664.64</v>
      </c>
      <c r="V401">
        <f t="shared" si="60"/>
        <v>14172737.7792</v>
      </c>
      <c r="W401">
        <f t="shared" si="64"/>
        <v>7158926.8608</v>
      </c>
      <c r="X401">
        <f t="shared" si="61"/>
        <v>128151591.36</v>
      </c>
      <c r="Y401">
        <f t="shared" si="62"/>
        <v>57296421.8112</v>
      </c>
      <c r="Z401" s="11">
        <f t="shared" si="65"/>
        <v>70855169.5488</v>
      </c>
    </row>
    <row r="402" spans="1:26">
      <c r="A402" t="s">
        <v>867</v>
      </c>
      <c r="B402" t="s">
        <v>868</v>
      </c>
      <c r="C402">
        <v>2182755809.08</v>
      </c>
      <c r="D402">
        <v>2663700840.65</v>
      </c>
      <c r="E402">
        <v>23</v>
      </c>
      <c r="F402">
        <v>9.5257</v>
      </c>
      <c r="G402">
        <v>-13.4743</v>
      </c>
      <c r="H402">
        <v>0</v>
      </c>
      <c r="I402">
        <v>0</v>
      </c>
      <c r="J402">
        <v>0</v>
      </c>
      <c r="K402">
        <v>36.78</v>
      </c>
      <c r="L402">
        <v>27.6795</v>
      </c>
      <c r="M402">
        <v>-9.1005</v>
      </c>
      <c r="N402">
        <v>59.78</v>
      </c>
      <c r="O402">
        <v>37.2052</v>
      </c>
      <c r="P402">
        <v>-22.5748</v>
      </c>
      <c r="R402" s="9">
        <f t="shared" si="57"/>
        <v>502033836.0884</v>
      </c>
      <c r="S402">
        <f t="shared" si="58"/>
        <v>253736150.977797</v>
      </c>
      <c r="T402">
        <f t="shared" si="63"/>
        <v>248297685.110603</v>
      </c>
      <c r="U402">
        <f t="shared" si="59"/>
        <v>0</v>
      </c>
      <c r="V402">
        <f t="shared" si="60"/>
        <v>0</v>
      </c>
      <c r="W402">
        <f t="shared" si="64"/>
        <v>0</v>
      </c>
      <c r="X402">
        <f t="shared" si="61"/>
        <v>802817586.579624</v>
      </c>
      <c r="Y402">
        <f t="shared" si="62"/>
        <v>737299074.187717</v>
      </c>
      <c r="Z402" s="11">
        <f t="shared" si="65"/>
        <v>65518512.3919072</v>
      </c>
    </row>
    <row r="403" spans="1:26">
      <c r="A403" t="s">
        <v>2017</v>
      </c>
      <c r="B403" t="s">
        <v>2018</v>
      </c>
      <c r="C403">
        <v>831886032.4</v>
      </c>
      <c r="D403">
        <v>2074878534.3</v>
      </c>
      <c r="E403">
        <v>0</v>
      </c>
      <c r="F403">
        <v>0</v>
      </c>
      <c r="G403">
        <v>0</v>
      </c>
      <c r="H403">
        <v>20.83</v>
      </c>
      <c r="I403">
        <v>2.3265</v>
      </c>
      <c r="J403">
        <v>-18.5035</v>
      </c>
      <c r="K403">
        <v>52.3277</v>
      </c>
      <c r="L403">
        <v>7.4115</v>
      </c>
      <c r="M403">
        <v>-44.9162</v>
      </c>
      <c r="N403">
        <v>73.1577</v>
      </c>
      <c r="O403">
        <v>9.738</v>
      </c>
      <c r="P403">
        <v>-63.4197</v>
      </c>
      <c r="R403" s="9">
        <f t="shared" si="57"/>
        <v>0</v>
      </c>
      <c r="S403">
        <f t="shared" si="58"/>
        <v>0</v>
      </c>
      <c r="T403">
        <f t="shared" si="63"/>
        <v>0</v>
      </c>
      <c r="U403">
        <f t="shared" si="59"/>
        <v>173281860.54892</v>
      </c>
      <c r="V403">
        <f t="shared" si="60"/>
        <v>48272049.1004895</v>
      </c>
      <c r="W403">
        <f t="shared" si="64"/>
        <v>125009811.44843</v>
      </c>
      <c r="X403">
        <f t="shared" si="61"/>
        <v>435306827.376175</v>
      </c>
      <c r="Y403">
        <f t="shared" si="62"/>
        <v>153779622.569645</v>
      </c>
      <c r="Z403" s="11">
        <f t="shared" si="65"/>
        <v>281527204.80653</v>
      </c>
    </row>
    <row r="404" spans="1:26">
      <c r="A404" t="s">
        <v>291</v>
      </c>
      <c r="B404" t="s">
        <v>292</v>
      </c>
      <c r="C404">
        <v>596400024.85</v>
      </c>
      <c r="D404">
        <v>1449600060.4</v>
      </c>
      <c r="E404">
        <v>3.69</v>
      </c>
      <c r="F404">
        <v>27.9346</v>
      </c>
      <c r="G404">
        <v>24.2446</v>
      </c>
      <c r="H404">
        <v>8.07</v>
      </c>
      <c r="I404">
        <v>0</v>
      </c>
      <c r="J404">
        <v>-8.07</v>
      </c>
      <c r="K404">
        <v>65.7</v>
      </c>
      <c r="L404">
        <v>24.0003</v>
      </c>
      <c r="M404">
        <v>-41.6997</v>
      </c>
      <c r="N404">
        <v>77.46</v>
      </c>
      <c r="O404">
        <v>51.9349</v>
      </c>
      <c r="P404">
        <v>-25.5251</v>
      </c>
      <c r="R404" s="9">
        <f t="shared" si="57"/>
        <v>22007160.916965</v>
      </c>
      <c r="S404">
        <f t="shared" si="58"/>
        <v>404939978.472498</v>
      </c>
      <c r="T404">
        <f t="shared" si="63"/>
        <v>-382932817.555533</v>
      </c>
      <c r="U404">
        <f t="shared" si="59"/>
        <v>48129482.005395</v>
      </c>
      <c r="V404">
        <f t="shared" si="60"/>
        <v>0</v>
      </c>
      <c r="W404">
        <f t="shared" si="64"/>
        <v>48129482.005395</v>
      </c>
      <c r="X404">
        <f t="shared" si="61"/>
        <v>391834816.32645</v>
      </c>
      <c r="Y404">
        <f t="shared" si="62"/>
        <v>347908363.296181</v>
      </c>
      <c r="Z404" s="11">
        <f t="shared" si="65"/>
        <v>43926453.0302688</v>
      </c>
    </row>
    <row r="405" spans="1:26">
      <c r="A405" t="s">
        <v>297</v>
      </c>
      <c r="B405" t="s">
        <v>298</v>
      </c>
      <c r="C405">
        <v>2235600000</v>
      </c>
      <c r="D405">
        <v>2780700000</v>
      </c>
      <c r="E405">
        <v>65.23</v>
      </c>
      <c r="F405">
        <v>27.3868</v>
      </c>
      <c r="G405">
        <v>-37.8432</v>
      </c>
      <c r="H405">
        <v>6.4</v>
      </c>
      <c r="I405">
        <v>13.7191</v>
      </c>
      <c r="J405">
        <v>7.3191</v>
      </c>
      <c r="K405">
        <v>0</v>
      </c>
      <c r="L405">
        <v>0</v>
      </c>
      <c r="M405">
        <v>0</v>
      </c>
      <c r="N405">
        <v>71.63</v>
      </c>
      <c r="O405">
        <v>41.1059</v>
      </c>
      <c r="P405">
        <v>-30.5241</v>
      </c>
      <c r="R405" s="9">
        <f t="shared" si="57"/>
        <v>1458281880</v>
      </c>
      <c r="S405">
        <f t="shared" si="58"/>
        <v>761544747.6</v>
      </c>
      <c r="T405">
        <f t="shared" si="63"/>
        <v>696737132.4</v>
      </c>
      <c r="U405">
        <f t="shared" si="59"/>
        <v>143078400</v>
      </c>
      <c r="V405">
        <f t="shared" si="60"/>
        <v>381487013.7</v>
      </c>
      <c r="W405">
        <f t="shared" si="64"/>
        <v>-238408613.7</v>
      </c>
      <c r="X405">
        <f t="shared" si="61"/>
        <v>0</v>
      </c>
      <c r="Y405">
        <f t="shared" si="62"/>
        <v>0</v>
      </c>
      <c r="Z405" s="11">
        <f t="shared" si="65"/>
        <v>0</v>
      </c>
    </row>
    <row r="406" spans="1:26">
      <c r="A406" t="s">
        <v>1549</v>
      </c>
      <c r="B406" t="s">
        <v>1550</v>
      </c>
      <c r="C406">
        <v>2431000000</v>
      </c>
      <c r="D406">
        <v>2251990000</v>
      </c>
      <c r="E406">
        <v>15.35</v>
      </c>
      <c r="F406">
        <v>5.5428</v>
      </c>
      <c r="G406">
        <v>-9.8072</v>
      </c>
      <c r="H406">
        <v>23.93</v>
      </c>
      <c r="I406">
        <v>7.8182</v>
      </c>
      <c r="J406">
        <v>-16.1118</v>
      </c>
      <c r="K406">
        <v>31.25</v>
      </c>
      <c r="L406">
        <v>4.7306</v>
      </c>
      <c r="M406">
        <v>-26.5194</v>
      </c>
      <c r="N406">
        <v>70.53</v>
      </c>
      <c r="O406">
        <v>18.0916</v>
      </c>
      <c r="P406">
        <v>-52.4384</v>
      </c>
      <c r="R406" s="9">
        <f t="shared" si="57"/>
        <v>373158500</v>
      </c>
      <c r="S406">
        <f t="shared" si="58"/>
        <v>124823301.72</v>
      </c>
      <c r="T406">
        <f t="shared" si="63"/>
        <v>248335198.28</v>
      </c>
      <c r="U406">
        <f t="shared" si="59"/>
        <v>581738300</v>
      </c>
      <c r="V406">
        <f t="shared" si="60"/>
        <v>176065082.18</v>
      </c>
      <c r="W406">
        <f t="shared" si="64"/>
        <v>405673217.82</v>
      </c>
      <c r="X406">
        <f t="shared" si="61"/>
        <v>759687500</v>
      </c>
      <c r="Y406">
        <f t="shared" si="62"/>
        <v>106532638.94</v>
      </c>
      <c r="Z406" s="11">
        <f t="shared" si="65"/>
        <v>653154861.06</v>
      </c>
    </row>
    <row r="407" spans="1:26">
      <c r="A407" t="s">
        <v>923</v>
      </c>
      <c r="B407" t="s">
        <v>924</v>
      </c>
      <c r="C407">
        <v>1205391600</v>
      </c>
      <c r="D407">
        <v>1387928500</v>
      </c>
      <c r="E407">
        <v>65.07</v>
      </c>
      <c r="F407">
        <v>22.59</v>
      </c>
      <c r="G407">
        <v>-42.48</v>
      </c>
      <c r="H407">
        <v>3.83</v>
      </c>
      <c r="I407">
        <v>9.1885</v>
      </c>
      <c r="J407">
        <v>5.3585</v>
      </c>
      <c r="K407">
        <v>3.26</v>
      </c>
      <c r="L407">
        <v>1.7561</v>
      </c>
      <c r="M407">
        <v>-1.5039</v>
      </c>
      <c r="N407">
        <v>72.16</v>
      </c>
      <c r="O407">
        <v>33.5346</v>
      </c>
      <c r="P407">
        <v>-38.6254</v>
      </c>
      <c r="R407" s="9">
        <f t="shared" si="57"/>
        <v>784348314.12</v>
      </c>
      <c r="S407">
        <f t="shared" si="58"/>
        <v>313533048.15</v>
      </c>
      <c r="T407">
        <f t="shared" si="63"/>
        <v>470815265.97</v>
      </c>
      <c r="U407">
        <f t="shared" si="59"/>
        <v>46166498.28</v>
      </c>
      <c r="V407">
        <f t="shared" si="60"/>
        <v>127529810.2225</v>
      </c>
      <c r="W407">
        <f t="shared" si="64"/>
        <v>-81363311.9425</v>
      </c>
      <c r="X407">
        <f t="shared" si="61"/>
        <v>39295766.16</v>
      </c>
      <c r="Y407">
        <f t="shared" si="62"/>
        <v>24373412.3885</v>
      </c>
      <c r="Z407" s="11">
        <f t="shared" si="65"/>
        <v>14922353.7715</v>
      </c>
    </row>
    <row r="408" spans="1:26">
      <c r="A408" t="s">
        <v>945</v>
      </c>
      <c r="B408" t="s">
        <v>946</v>
      </c>
      <c r="C408">
        <v>1756160975</v>
      </c>
      <c r="D408">
        <v>1752946035</v>
      </c>
      <c r="E408">
        <v>9.55</v>
      </c>
      <c r="F408">
        <v>0</v>
      </c>
      <c r="G408">
        <v>-9.55</v>
      </c>
      <c r="H408">
        <v>48.79</v>
      </c>
      <c r="I408">
        <v>17.4792</v>
      </c>
      <c r="J408">
        <v>-31.3108</v>
      </c>
      <c r="K408">
        <v>16.03</v>
      </c>
      <c r="L408">
        <v>12.2454</v>
      </c>
      <c r="M408">
        <v>-3.7846</v>
      </c>
      <c r="N408">
        <v>74.37</v>
      </c>
      <c r="O408">
        <v>29.7246</v>
      </c>
      <c r="P408">
        <v>-44.6454</v>
      </c>
      <c r="R408" s="9">
        <f t="shared" si="57"/>
        <v>167713373.1125</v>
      </c>
      <c r="S408">
        <f t="shared" si="58"/>
        <v>0</v>
      </c>
      <c r="T408">
        <f t="shared" si="63"/>
        <v>167713373.1125</v>
      </c>
      <c r="U408">
        <f t="shared" si="59"/>
        <v>856830939.7025</v>
      </c>
      <c r="V408">
        <f t="shared" si="60"/>
        <v>306400943.34972</v>
      </c>
      <c r="W408">
        <f t="shared" si="64"/>
        <v>550429996.35278</v>
      </c>
      <c r="X408">
        <f t="shared" si="61"/>
        <v>281512604.2925</v>
      </c>
      <c r="Y408">
        <f t="shared" si="62"/>
        <v>214655253.76989</v>
      </c>
      <c r="Z408" s="11">
        <f t="shared" si="65"/>
        <v>66857350.52261</v>
      </c>
    </row>
    <row r="409" spans="1:26">
      <c r="A409" t="s">
        <v>185</v>
      </c>
      <c r="B409" t="s">
        <v>186</v>
      </c>
      <c r="C409">
        <v>1624759610.92</v>
      </c>
      <c r="D409">
        <v>2463647010.8</v>
      </c>
      <c r="E409">
        <v>62.76</v>
      </c>
      <c r="F409">
        <v>39.8322</v>
      </c>
      <c r="G409">
        <v>-22.9278</v>
      </c>
      <c r="H409">
        <v>12.36</v>
      </c>
      <c r="I409">
        <v>14.9204</v>
      </c>
      <c r="J409">
        <v>2.5604</v>
      </c>
      <c r="K409">
        <v>0</v>
      </c>
      <c r="L409">
        <v>0</v>
      </c>
      <c r="M409">
        <v>0</v>
      </c>
      <c r="N409">
        <v>75.12</v>
      </c>
      <c r="O409">
        <v>54.7527</v>
      </c>
      <c r="P409">
        <v>-20.3673</v>
      </c>
      <c r="R409" s="9">
        <f t="shared" si="57"/>
        <v>1019699131.81339</v>
      </c>
      <c r="S409">
        <f t="shared" si="58"/>
        <v>981324804.635878</v>
      </c>
      <c r="T409">
        <f t="shared" si="63"/>
        <v>38374327.1775143</v>
      </c>
      <c r="U409">
        <f t="shared" si="59"/>
        <v>200820287.909712</v>
      </c>
      <c r="V409">
        <f t="shared" si="60"/>
        <v>367585988.599403</v>
      </c>
      <c r="W409">
        <f t="shared" si="64"/>
        <v>-166765700.689691</v>
      </c>
      <c r="X409">
        <f t="shared" si="61"/>
        <v>0</v>
      </c>
      <c r="Y409">
        <f t="shared" si="62"/>
        <v>0</v>
      </c>
      <c r="Z409" s="11">
        <f t="shared" si="65"/>
        <v>0</v>
      </c>
    </row>
    <row r="410" spans="1:26">
      <c r="A410" t="s">
        <v>107</v>
      </c>
      <c r="B410" t="s">
        <v>108</v>
      </c>
      <c r="C410">
        <v>2492417151</v>
      </c>
      <c r="D410">
        <v>2747675045.43</v>
      </c>
      <c r="E410">
        <v>11.52</v>
      </c>
      <c r="F410">
        <v>20.8702</v>
      </c>
      <c r="G410">
        <v>9.3502</v>
      </c>
      <c r="H410">
        <v>11.09</v>
      </c>
      <c r="I410">
        <v>3.0744</v>
      </c>
      <c r="J410">
        <v>-8.0156</v>
      </c>
      <c r="K410">
        <v>48.84</v>
      </c>
      <c r="L410">
        <v>46.075</v>
      </c>
      <c r="M410">
        <v>-2.765</v>
      </c>
      <c r="N410">
        <v>71.45</v>
      </c>
      <c r="O410">
        <v>70.0196</v>
      </c>
      <c r="P410">
        <v>-1.43040000000001</v>
      </c>
      <c r="R410" s="9">
        <f t="shared" si="57"/>
        <v>287126455.7952</v>
      </c>
      <c r="S410">
        <f t="shared" si="58"/>
        <v>573445277.331332</v>
      </c>
      <c r="T410">
        <f t="shared" si="63"/>
        <v>-286318821.536132</v>
      </c>
      <c r="U410">
        <f t="shared" si="59"/>
        <v>276409062.0459</v>
      </c>
      <c r="V410">
        <f t="shared" si="60"/>
        <v>84474521.5966999</v>
      </c>
      <c r="W410">
        <f t="shared" si="64"/>
        <v>191934540.4492</v>
      </c>
      <c r="X410">
        <f t="shared" si="61"/>
        <v>1217296536.5484</v>
      </c>
      <c r="Y410">
        <f t="shared" si="62"/>
        <v>1265991277.18187</v>
      </c>
      <c r="Z410" s="11">
        <f t="shared" si="65"/>
        <v>-48694740.6334724</v>
      </c>
    </row>
    <row r="411" spans="1:26">
      <c r="A411" t="s">
        <v>1481</v>
      </c>
      <c r="B411" t="s">
        <v>1482</v>
      </c>
      <c r="C411">
        <v>1425450919.2</v>
      </c>
      <c r="D411">
        <v>2089581461.1</v>
      </c>
      <c r="E411">
        <v>23.28</v>
      </c>
      <c r="F411">
        <v>30.3196</v>
      </c>
      <c r="G411">
        <v>7.0396</v>
      </c>
      <c r="H411">
        <v>21.57</v>
      </c>
      <c r="I411">
        <v>1.7654</v>
      </c>
      <c r="J411">
        <v>-19.8046</v>
      </c>
      <c r="K411">
        <v>4.4</v>
      </c>
      <c r="L411">
        <v>4.6222</v>
      </c>
      <c r="M411">
        <v>0.2222</v>
      </c>
      <c r="N411">
        <v>49.25</v>
      </c>
      <c r="O411">
        <v>36.7072</v>
      </c>
      <c r="P411">
        <v>-12.5428</v>
      </c>
      <c r="R411" s="9">
        <f t="shared" si="57"/>
        <v>331844973.98976</v>
      </c>
      <c r="S411">
        <f t="shared" si="58"/>
        <v>633552740.679676</v>
      </c>
      <c r="T411">
        <f t="shared" si="63"/>
        <v>-301707766.689916</v>
      </c>
      <c r="U411">
        <f t="shared" si="59"/>
        <v>307469763.27144</v>
      </c>
      <c r="V411">
        <f t="shared" si="60"/>
        <v>36889471.1142594</v>
      </c>
      <c r="W411">
        <f t="shared" si="64"/>
        <v>270580292.157181</v>
      </c>
      <c r="X411">
        <f t="shared" si="61"/>
        <v>62719840.4448</v>
      </c>
      <c r="Y411">
        <f t="shared" si="62"/>
        <v>96584634.2949642</v>
      </c>
      <c r="Z411" s="11">
        <f t="shared" si="65"/>
        <v>-33864793.8501642</v>
      </c>
    </row>
    <row r="412" spans="1:26">
      <c r="A412" t="s">
        <v>1379</v>
      </c>
      <c r="B412" t="s">
        <v>1380</v>
      </c>
      <c r="C412">
        <v>1337117398.45</v>
      </c>
      <c r="D412">
        <v>2477129841.75</v>
      </c>
      <c r="E412">
        <v>31.77</v>
      </c>
      <c r="F412">
        <v>32.4893</v>
      </c>
      <c r="G412">
        <v>0.7193</v>
      </c>
      <c r="H412">
        <v>9.63</v>
      </c>
      <c r="I412">
        <v>6.6421</v>
      </c>
      <c r="J412">
        <v>-2.9879</v>
      </c>
      <c r="K412">
        <v>1.55</v>
      </c>
      <c r="L412">
        <v>1.567</v>
      </c>
      <c r="M412">
        <v>0.0169999999999999</v>
      </c>
      <c r="N412">
        <v>42.95</v>
      </c>
      <c r="O412">
        <v>40.6984</v>
      </c>
      <c r="P412">
        <v>-2.2516</v>
      </c>
      <c r="R412" s="9">
        <f t="shared" si="57"/>
        <v>424802197.487565</v>
      </c>
      <c r="S412">
        <f t="shared" si="58"/>
        <v>804802145.675683</v>
      </c>
      <c r="T412">
        <f t="shared" si="63"/>
        <v>-379999948.188118</v>
      </c>
      <c r="U412">
        <f t="shared" si="59"/>
        <v>128764405.470735</v>
      </c>
      <c r="V412">
        <f t="shared" si="60"/>
        <v>164533441.218877</v>
      </c>
      <c r="W412">
        <f t="shared" si="64"/>
        <v>-35769035.7481417</v>
      </c>
      <c r="X412">
        <f t="shared" si="61"/>
        <v>20725319.675975</v>
      </c>
      <c r="Y412">
        <f t="shared" si="62"/>
        <v>38816624.6202225</v>
      </c>
      <c r="Z412" s="11">
        <f t="shared" si="65"/>
        <v>-18091304.9442475</v>
      </c>
    </row>
    <row r="413" spans="1:26">
      <c r="A413" t="s">
        <v>435</v>
      </c>
      <c r="B413" t="s">
        <v>436</v>
      </c>
      <c r="C413">
        <v>1052099215.2</v>
      </c>
      <c r="D413">
        <v>1427499271.8</v>
      </c>
      <c r="E413">
        <v>45.76</v>
      </c>
      <c r="F413">
        <v>10.09</v>
      </c>
      <c r="G413">
        <v>-35.67</v>
      </c>
      <c r="H413">
        <v>10.73</v>
      </c>
      <c r="I413">
        <v>8.4125</v>
      </c>
      <c r="J413">
        <v>-2.3175</v>
      </c>
      <c r="K413">
        <v>3.22</v>
      </c>
      <c r="L413">
        <v>39.1225</v>
      </c>
      <c r="M413">
        <v>35.9025</v>
      </c>
      <c r="N413">
        <v>59.71</v>
      </c>
      <c r="O413">
        <v>57.6249</v>
      </c>
      <c r="P413">
        <v>-2.0851</v>
      </c>
      <c r="R413" s="9">
        <f t="shared" si="57"/>
        <v>481440600.87552</v>
      </c>
      <c r="S413">
        <f t="shared" si="58"/>
        <v>144034676.52462</v>
      </c>
      <c r="T413">
        <f t="shared" si="63"/>
        <v>337405924.3509</v>
      </c>
      <c r="U413">
        <f t="shared" si="59"/>
        <v>112890245.79096</v>
      </c>
      <c r="V413">
        <f t="shared" si="60"/>
        <v>120088376.240175</v>
      </c>
      <c r="W413">
        <f t="shared" si="64"/>
        <v>-7198130.44921498</v>
      </c>
      <c r="X413">
        <f t="shared" si="61"/>
        <v>33877594.72944</v>
      </c>
      <c r="Y413">
        <f t="shared" si="62"/>
        <v>558473402.609955</v>
      </c>
      <c r="Z413" s="11">
        <f t="shared" si="65"/>
        <v>-524595807.880515</v>
      </c>
    </row>
    <row r="414" spans="1:26">
      <c r="A414" t="s">
        <v>405</v>
      </c>
      <c r="B414" t="s">
        <v>406</v>
      </c>
      <c r="C414">
        <v>1909500000</v>
      </c>
      <c r="D414">
        <v>1942500000</v>
      </c>
      <c r="E414">
        <v>45.89</v>
      </c>
      <c r="F414">
        <v>12.7339</v>
      </c>
      <c r="G414">
        <v>-33.1561</v>
      </c>
      <c r="H414">
        <v>0</v>
      </c>
      <c r="I414">
        <v>20.6845</v>
      </c>
      <c r="J414">
        <v>20.6845</v>
      </c>
      <c r="K414">
        <v>12.44</v>
      </c>
      <c r="L414">
        <v>14.394</v>
      </c>
      <c r="M414">
        <v>1.954</v>
      </c>
      <c r="N414">
        <v>58.33</v>
      </c>
      <c r="O414">
        <v>47.8123</v>
      </c>
      <c r="P414">
        <v>-10.5177</v>
      </c>
      <c r="R414" s="9">
        <f t="shared" si="57"/>
        <v>876269550</v>
      </c>
      <c r="S414">
        <f t="shared" si="58"/>
        <v>247356007.5</v>
      </c>
      <c r="T414">
        <f t="shared" si="63"/>
        <v>628913542.5</v>
      </c>
      <c r="U414">
        <f t="shared" si="59"/>
        <v>0</v>
      </c>
      <c r="V414">
        <f t="shared" si="60"/>
        <v>401796412.5</v>
      </c>
      <c r="W414">
        <f t="shared" si="64"/>
        <v>-401796412.5</v>
      </c>
      <c r="X414">
        <f t="shared" si="61"/>
        <v>237541800</v>
      </c>
      <c r="Y414">
        <f t="shared" si="62"/>
        <v>279603450</v>
      </c>
      <c r="Z414" s="11">
        <f t="shared" si="65"/>
        <v>-42061650</v>
      </c>
    </row>
    <row r="415" spans="1:26">
      <c r="A415" t="s">
        <v>805</v>
      </c>
      <c r="B415" t="s">
        <v>806</v>
      </c>
      <c r="C415">
        <v>2957995996.98</v>
      </c>
      <c r="D415">
        <v>2874313453.4</v>
      </c>
      <c r="E415">
        <v>1.29</v>
      </c>
      <c r="F415">
        <v>2.0752</v>
      </c>
      <c r="G415">
        <v>0.7852</v>
      </c>
      <c r="H415">
        <v>1.09</v>
      </c>
      <c r="I415">
        <v>2.7615</v>
      </c>
      <c r="J415">
        <v>1.6715</v>
      </c>
      <c r="K415">
        <v>51.69</v>
      </c>
      <c r="L415">
        <v>22.6678</v>
      </c>
      <c r="M415">
        <v>-29.0222</v>
      </c>
      <c r="N415">
        <v>54.07</v>
      </c>
      <c r="O415">
        <v>27.5046</v>
      </c>
      <c r="P415">
        <v>-26.5654</v>
      </c>
      <c r="R415" s="9">
        <f t="shared" si="57"/>
        <v>38158148.361042</v>
      </c>
      <c r="S415">
        <f t="shared" si="58"/>
        <v>59647752.7849568</v>
      </c>
      <c r="T415">
        <f t="shared" si="63"/>
        <v>-21489604.4239148</v>
      </c>
      <c r="U415">
        <f t="shared" si="59"/>
        <v>32242156.367082</v>
      </c>
      <c r="V415">
        <f t="shared" si="60"/>
        <v>79374166.015641</v>
      </c>
      <c r="W415">
        <f t="shared" si="64"/>
        <v>-47132009.648559</v>
      </c>
      <c r="X415">
        <f t="shared" si="61"/>
        <v>1528988130.83896</v>
      </c>
      <c r="Y415">
        <f t="shared" si="62"/>
        <v>651543624.989805</v>
      </c>
      <c r="Z415" s="11">
        <f t="shared" si="65"/>
        <v>877444505.849157</v>
      </c>
    </row>
    <row r="416" spans="1:26">
      <c r="A416" t="s">
        <v>157</v>
      </c>
      <c r="B416" t="s">
        <v>158</v>
      </c>
      <c r="C416">
        <v>1235760000</v>
      </c>
      <c r="D416">
        <v>1903800000</v>
      </c>
      <c r="E416">
        <v>0</v>
      </c>
      <c r="F416">
        <v>19.3056</v>
      </c>
      <c r="G416">
        <v>19.3056</v>
      </c>
      <c r="H416">
        <v>30.3</v>
      </c>
      <c r="I416">
        <v>0</v>
      </c>
      <c r="J416">
        <v>-30.3</v>
      </c>
      <c r="K416">
        <v>25.65</v>
      </c>
      <c r="L416">
        <v>34.2767</v>
      </c>
      <c r="M416">
        <v>8.6267</v>
      </c>
      <c r="N416">
        <v>55.95</v>
      </c>
      <c r="O416">
        <v>53.5823</v>
      </c>
      <c r="P416">
        <v>-2.36770000000001</v>
      </c>
      <c r="R416" s="9">
        <f t="shared" si="57"/>
        <v>0</v>
      </c>
      <c r="S416">
        <f t="shared" si="58"/>
        <v>367540012.8</v>
      </c>
      <c r="T416">
        <f t="shared" si="63"/>
        <v>-367540012.8</v>
      </c>
      <c r="U416">
        <f t="shared" si="59"/>
        <v>374435280</v>
      </c>
      <c r="V416">
        <f t="shared" si="60"/>
        <v>0</v>
      </c>
      <c r="W416">
        <f t="shared" si="64"/>
        <v>374435280</v>
      </c>
      <c r="X416">
        <f t="shared" si="61"/>
        <v>316972440</v>
      </c>
      <c r="Y416">
        <f t="shared" si="62"/>
        <v>652559814.6</v>
      </c>
      <c r="Z416" s="11">
        <f t="shared" si="65"/>
        <v>-335587374.6</v>
      </c>
    </row>
    <row r="417" spans="1:26">
      <c r="A417" t="s">
        <v>1565</v>
      </c>
      <c r="B417" t="s">
        <v>1566</v>
      </c>
      <c r="C417">
        <v>988799945.6</v>
      </c>
      <c r="D417">
        <v>2366939869.78</v>
      </c>
      <c r="E417">
        <v>0</v>
      </c>
      <c r="F417">
        <v>0.8159</v>
      </c>
      <c r="G417">
        <v>0.8159</v>
      </c>
      <c r="H417">
        <v>12.5732</v>
      </c>
      <c r="I417">
        <v>11.8162</v>
      </c>
      <c r="J417">
        <v>-0.757</v>
      </c>
      <c r="K417">
        <v>33.9114</v>
      </c>
      <c r="L417">
        <v>11.3701</v>
      </c>
      <c r="M417">
        <v>-22.5413</v>
      </c>
      <c r="N417">
        <v>46.4846</v>
      </c>
      <c r="O417">
        <v>24.0021</v>
      </c>
      <c r="P417">
        <v>-22.4825</v>
      </c>
      <c r="R417" s="9">
        <f t="shared" si="57"/>
        <v>0</v>
      </c>
      <c r="S417">
        <f t="shared" si="58"/>
        <v>19311862.397535</v>
      </c>
      <c r="T417">
        <f t="shared" si="63"/>
        <v>-19311862.397535</v>
      </c>
      <c r="U417">
        <f t="shared" si="59"/>
        <v>124323794.760179</v>
      </c>
      <c r="V417">
        <f t="shared" si="60"/>
        <v>279682348.892944</v>
      </c>
      <c r="W417">
        <f t="shared" si="64"/>
        <v>-155358554.132765</v>
      </c>
      <c r="X417">
        <f t="shared" si="61"/>
        <v>335315904.752198</v>
      </c>
      <c r="Y417">
        <f t="shared" si="62"/>
        <v>269123430.133856</v>
      </c>
      <c r="Z417" s="11">
        <f t="shared" si="65"/>
        <v>66192474.6183426</v>
      </c>
    </row>
    <row r="418" spans="1:26">
      <c r="A418" t="s">
        <v>1607</v>
      </c>
      <c r="B418" t="s">
        <v>1608</v>
      </c>
      <c r="C418">
        <v>809276418.72</v>
      </c>
      <c r="D418">
        <v>1583519226.24</v>
      </c>
      <c r="E418">
        <v>14.97</v>
      </c>
      <c r="F418">
        <v>13.5693</v>
      </c>
      <c r="G418">
        <v>-1.4007</v>
      </c>
      <c r="H418">
        <v>5.99</v>
      </c>
      <c r="I418">
        <v>5.9942</v>
      </c>
      <c r="J418">
        <v>0.00419999999999998</v>
      </c>
      <c r="K418">
        <v>7.32</v>
      </c>
      <c r="L418">
        <v>8.6409</v>
      </c>
      <c r="M418">
        <v>1.3209</v>
      </c>
      <c r="N418">
        <v>28.28</v>
      </c>
      <c r="O418">
        <v>28.2044</v>
      </c>
      <c r="P418">
        <v>-0.0756000000000014</v>
      </c>
      <c r="R418" s="9">
        <f t="shared" si="57"/>
        <v>121148679.882384</v>
      </c>
      <c r="S418">
        <f t="shared" si="58"/>
        <v>214872474.366184</v>
      </c>
      <c r="T418">
        <f t="shared" si="63"/>
        <v>-93723794.4838003</v>
      </c>
      <c r="U418">
        <f t="shared" si="59"/>
        <v>48475657.481328</v>
      </c>
      <c r="V418">
        <f t="shared" si="60"/>
        <v>94919309.4592781</v>
      </c>
      <c r="W418">
        <f t="shared" si="64"/>
        <v>-46443651.9779501</v>
      </c>
      <c r="X418">
        <f t="shared" si="61"/>
        <v>59239033.850304</v>
      </c>
      <c r="Y418">
        <f t="shared" si="62"/>
        <v>136830312.820172</v>
      </c>
      <c r="Z418" s="11">
        <f t="shared" si="65"/>
        <v>-77591278.9698682</v>
      </c>
    </row>
    <row r="419" spans="1:26">
      <c r="A419" t="s">
        <v>1751</v>
      </c>
      <c r="B419" t="s">
        <v>1752</v>
      </c>
      <c r="C419">
        <v>518267219.6</v>
      </c>
      <c r="D419">
        <v>2218582366.98</v>
      </c>
      <c r="E419">
        <v>7.19</v>
      </c>
      <c r="F419">
        <v>2.1758</v>
      </c>
      <c r="G419">
        <v>-5.0142</v>
      </c>
      <c r="H419">
        <v>0</v>
      </c>
      <c r="I419">
        <v>0</v>
      </c>
      <c r="J419">
        <v>0</v>
      </c>
      <c r="K419">
        <v>29.92</v>
      </c>
      <c r="L419">
        <v>4.2227</v>
      </c>
      <c r="M419">
        <v>-25.6973</v>
      </c>
      <c r="N419">
        <v>37.11</v>
      </c>
      <c r="O419">
        <v>6.3984</v>
      </c>
      <c r="P419">
        <v>-30.7116</v>
      </c>
      <c r="R419" s="9">
        <f t="shared" si="57"/>
        <v>37263413.08924</v>
      </c>
      <c r="S419">
        <f t="shared" si="58"/>
        <v>48271915.1407508</v>
      </c>
      <c r="T419">
        <f t="shared" si="63"/>
        <v>-11008502.0515108</v>
      </c>
      <c r="U419">
        <f t="shared" si="59"/>
        <v>0</v>
      </c>
      <c r="V419">
        <f t="shared" si="60"/>
        <v>0</v>
      </c>
      <c r="W419">
        <f t="shared" si="64"/>
        <v>0</v>
      </c>
      <c r="X419">
        <f t="shared" si="61"/>
        <v>155065552.10432</v>
      </c>
      <c r="Y419">
        <f t="shared" si="62"/>
        <v>93684077.6104645</v>
      </c>
      <c r="Z419" s="11">
        <f t="shared" si="65"/>
        <v>61381474.4938556</v>
      </c>
    </row>
    <row r="420" spans="1:26">
      <c r="A420" t="s">
        <v>245</v>
      </c>
      <c r="B420" t="s">
        <v>246</v>
      </c>
      <c r="C420">
        <v>1740674929.86</v>
      </c>
      <c r="D420">
        <v>2381092459.14</v>
      </c>
      <c r="E420">
        <v>55.54</v>
      </c>
      <c r="F420">
        <v>7.7452</v>
      </c>
      <c r="G420">
        <v>-47.7948</v>
      </c>
      <c r="H420">
        <v>0</v>
      </c>
      <c r="I420">
        <v>0</v>
      </c>
      <c r="J420">
        <v>0</v>
      </c>
      <c r="K420">
        <v>18.74</v>
      </c>
      <c r="L420">
        <v>65.1456</v>
      </c>
      <c r="M420">
        <v>46.4056</v>
      </c>
      <c r="N420">
        <v>74.28</v>
      </c>
      <c r="O420">
        <v>72.8907</v>
      </c>
      <c r="P420">
        <v>-1.38930000000001</v>
      </c>
      <c r="R420" s="9">
        <f t="shared" si="57"/>
        <v>966770856.044244</v>
      </c>
      <c r="S420">
        <f t="shared" si="58"/>
        <v>184420373.145311</v>
      </c>
      <c r="T420">
        <f t="shared" si="63"/>
        <v>782350482.898933</v>
      </c>
      <c r="U420">
        <f t="shared" si="59"/>
        <v>0</v>
      </c>
      <c r="V420">
        <f t="shared" si="60"/>
        <v>0</v>
      </c>
      <c r="W420">
        <f t="shared" si="64"/>
        <v>0</v>
      </c>
      <c r="X420">
        <f t="shared" si="61"/>
        <v>326202481.855764</v>
      </c>
      <c r="Y420">
        <f t="shared" si="62"/>
        <v>1551176969.06151</v>
      </c>
      <c r="Z420" s="11">
        <f t="shared" si="65"/>
        <v>-1224974487.20574</v>
      </c>
    </row>
    <row r="421" spans="1:26">
      <c r="A421" t="s">
        <v>1055</v>
      </c>
      <c r="B421" t="s">
        <v>1056</v>
      </c>
      <c r="C421">
        <v>1256902839</v>
      </c>
      <c r="D421">
        <v>1903975041.3</v>
      </c>
      <c r="E421">
        <v>31.06</v>
      </c>
      <c r="F421">
        <v>22.1404</v>
      </c>
      <c r="G421">
        <v>-8.9196</v>
      </c>
      <c r="H421">
        <v>0</v>
      </c>
      <c r="I421">
        <v>0</v>
      </c>
      <c r="J421">
        <v>0</v>
      </c>
      <c r="K421">
        <v>5.01</v>
      </c>
      <c r="L421">
        <v>9.8378</v>
      </c>
      <c r="M421">
        <v>4.8278</v>
      </c>
      <c r="N421">
        <v>36.07</v>
      </c>
      <c r="O421">
        <v>31.9782</v>
      </c>
      <c r="P421">
        <v>-4.0918</v>
      </c>
      <c r="R421" s="9">
        <f t="shared" si="57"/>
        <v>390394021.7934</v>
      </c>
      <c r="S421">
        <f t="shared" si="58"/>
        <v>421547690.043985</v>
      </c>
      <c r="T421">
        <f t="shared" si="63"/>
        <v>-31153668.2505852</v>
      </c>
      <c r="U421">
        <f t="shared" si="59"/>
        <v>0</v>
      </c>
      <c r="V421">
        <f t="shared" si="60"/>
        <v>0</v>
      </c>
      <c r="W421">
        <f t="shared" si="64"/>
        <v>0</v>
      </c>
      <c r="X421">
        <f t="shared" si="61"/>
        <v>62970832.2339</v>
      </c>
      <c r="Y421">
        <f t="shared" si="62"/>
        <v>187309256.613011</v>
      </c>
      <c r="Z421" s="11">
        <f t="shared" si="65"/>
        <v>-124338424.379111</v>
      </c>
    </row>
    <row r="422" spans="1:26">
      <c r="A422" t="s">
        <v>919</v>
      </c>
      <c r="B422" t="s">
        <v>920</v>
      </c>
      <c r="C422">
        <v>1683979778.25</v>
      </c>
      <c r="D422">
        <v>2720222688.26</v>
      </c>
      <c r="E422">
        <v>31.9</v>
      </c>
      <c r="F422">
        <v>20.5401</v>
      </c>
      <c r="G422">
        <v>-11.3599</v>
      </c>
      <c r="H422">
        <v>20.47</v>
      </c>
      <c r="I422">
        <v>7.4282</v>
      </c>
      <c r="J422">
        <v>-13.0418</v>
      </c>
      <c r="K422">
        <v>6.21</v>
      </c>
      <c r="L422">
        <v>18.6674</v>
      </c>
      <c r="M422">
        <v>12.4574</v>
      </c>
      <c r="N422">
        <v>58.58</v>
      </c>
      <c r="O422">
        <v>46.6357</v>
      </c>
      <c r="P422">
        <v>-11.9443</v>
      </c>
      <c r="R422" s="9">
        <f t="shared" si="57"/>
        <v>537189549.26175</v>
      </c>
      <c r="S422">
        <f t="shared" si="58"/>
        <v>558736460.391292</v>
      </c>
      <c r="T422">
        <f t="shared" si="63"/>
        <v>-21546911.1295422</v>
      </c>
      <c r="U422">
        <f t="shared" si="59"/>
        <v>344710660.607775</v>
      </c>
      <c r="V422">
        <f t="shared" si="60"/>
        <v>202063581.729329</v>
      </c>
      <c r="W422">
        <f t="shared" si="64"/>
        <v>142647078.878446</v>
      </c>
      <c r="X422">
        <f t="shared" si="61"/>
        <v>104575144.229325</v>
      </c>
      <c r="Y422">
        <f t="shared" si="62"/>
        <v>507794850.108247</v>
      </c>
      <c r="Z422" s="11">
        <f t="shared" si="65"/>
        <v>-403219705.878922</v>
      </c>
    </row>
    <row r="423" spans="1:26">
      <c r="A423" t="s">
        <v>1317</v>
      </c>
      <c r="B423" t="s">
        <v>1318</v>
      </c>
      <c r="C423">
        <v>1064876898.78</v>
      </c>
      <c r="D423">
        <v>1454831819.46</v>
      </c>
      <c r="E423">
        <v>29.97</v>
      </c>
      <c r="F423">
        <v>31.266</v>
      </c>
      <c r="G423">
        <v>1.296</v>
      </c>
      <c r="H423">
        <v>4.7</v>
      </c>
      <c r="I423">
        <v>3.2015</v>
      </c>
      <c r="J423">
        <v>-1.4985</v>
      </c>
      <c r="K423">
        <v>10.39</v>
      </c>
      <c r="L423">
        <v>6.8553</v>
      </c>
      <c r="M423">
        <v>-3.5347</v>
      </c>
      <c r="N423">
        <v>45.06</v>
      </c>
      <c r="O423">
        <v>41.3229</v>
      </c>
      <c r="P423">
        <v>-3.7371</v>
      </c>
      <c r="R423" s="9">
        <f t="shared" si="57"/>
        <v>319143606.564366</v>
      </c>
      <c r="S423">
        <f t="shared" si="58"/>
        <v>454867716.672364</v>
      </c>
      <c r="T423">
        <f t="shared" si="63"/>
        <v>-135724110.107998</v>
      </c>
      <c r="U423">
        <f t="shared" si="59"/>
        <v>50049214.24266</v>
      </c>
      <c r="V423">
        <f t="shared" si="60"/>
        <v>46576440.7000119</v>
      </c>
      <c r="W423">
        <f t="shared" si="64"/>
        <v>3472773.5426481</v>
      </c>
      <c r="X423">
        <f t="shared" si="61"/>
        <v>110640709.783242</v>
      </c>
      <c r="Y423">
        <f t="shared" si="62"/>
        <v>99733085.7194414</v>
      </c>
      <c r="Z423" s="11">
        <f t="shared" si="65"/>
        <v>10907624.0638006</v>
      </c>
    </row>
    <row r="424" spans="1:26">
      <c r="A424" t="s">
        <v>1335</v>
      </c>
      <c r="B424" t="s">
        <v>1336</v>
      </c>
      <c r="C424">
        <v>2246195520</v>
      </c>
      <c r="D424">
        <v>2729871849.6</v>
      </c>
      <c r="E424">
        <v>32.4</v>
      </c>
      <c r="F424">
        <v>6.0079</v>
      </c>
      <c r="G424">
        <v>-26.3921</v>
      </c>
      <c r="H424">
        <v>20</v>
      </c>
      <c r="I424">
        <v>5.6478</v>
      </c>
      <c r="J424">
        <v>-14.3522</v>
      </c>
      <c r="K424">
        <v>18.02</v>
      </c>
      <c r="L424">
        <v>1.245</v>
      </c>
      <c r="M424">
        <v>-16.775</v>
      </c>
      <c r="N424">
        <v>70.42</v>
      </c>
      <c r="O424">
        <v>12.9008</v>
      </c>
      <c r="P424">
        <v>-57.5192</v>
      </c>
      <c r="R424" s="9">
        <f t="shared" si="57"/>
        <v>727767348.48</v>
      </c>
      <c r="S424">
        <f t="shared" si="58"/>
        <v>164007970.852118</v>
      </c>
      <c r="T424">
        <f t="shared" si="63"/>
        <v>563759377.627882</v>
      </c>
      <c r="U424">
        <f t="shared" si="59"/>
        <v>449239104</v>
      </c>
      <c r="V424">
        <f t="shared" si="60"/>
        <v>154177702.321709</v>
      </c>
      <c r="W424">
        <f t="shared" si="64"/>
        <v>295061401.678291</v>
      </c>
      <c r="X424">
        <f t="shared" si="61"/>
        <v>404764432.704</v>
      </c>
      <c r="Y424">
        <f t="shared" si="62"/>
        <v>33986904.52752</v>
      </c>
      <c r="Z424" s="11">
        <f t="shared" si="65"/>
        <v>370777528.17648</v>
      </c>
    </row>
    <row r="425" spans="1:26">
      <c r="A425" t="s">
        <v>1087</v>
      </c>
      <c r="B425" t="s">
        <v>1088</v>
      </c>
      <c r="C425">
        <v>880829500</v>
      </c>
      <c r="D425">
        <v>1779275590</v>
      </c>
      <c r="E425">
        <v>46.77</v>
      </c>
      <c r="F425">
        <v>1.5262</v>
      </c>
      <c r="G425">
        <v>-45.2438</v>
      </c>
      <c r="H425">
        <v>11.14</v>
      </c>
      <c r="I425">
        <v>8.0977</v>
      </c>
      <c r="J425">
        <v>-3.0423</v>
      </c>
      <c r="K425">
        <v>9.78</v>
      </c>
      <c r="L425">
        <v>10.2228</v>
      </c>
      <c r="M425">
        <v>0.4428</v>
      </c>
      <c r="N425">
        <v>67.69</v>
      </c>
      <c r="O425">
        <v>19.8468</v>
      </c>
      <c r="P425">
        <v>-47.8432</v>
      </c>
      <c r="R425" s="9">
        <f t="shared" si="57"/>
        <v>411963957.15</v>
      </c>
      <c r="S425">
        <f t="shared" si="58"/>
        <v>27155304.05458</v>
      </c>
      <c r="T425">
        <f t="shared" si="63"/>
        <v>384808653.09542</v>
      </c>
      <c r="U425">
        <f t="shared" si="59"/>
        <v>98124406.3</v>
      </c>
      <c r="V425">
        <f t="shared" si="60"/>
        <v>144080399.45143</v>
      </c>
      <c r="W425">
        <f t="shared" si="64"/>
        <v>-45955993.15143</v>
      </c>
      <c r="X425">
        <f t="shared" si="61"/>
        <v>86145125.1</v>
      </c>
      <c r="Y425">
        <f t="shared" si="62"/>
        <v>181891785.01452</v>
      </c>
      <c r="Z425" s="11">
        <f t="shared" si="65"/>
        <v>-95746659.91452</v>
      </c>
    </row>
    <row r="426" spans="1:26">
      <c r="A426" t="s">
        <v>1169</v>
      </c>
      <c r="B426" t="s">
        <v>1170</v>
      </c>
      <c r="C426">
        <v>746253120</v>
      </c>
      <c r="D426">
        <v>1472868000</v>
      </c>
      <c r="E426">
        <v>23</v>
      </c>
      <c r="F426">
        <v>18.9622</v>
      </c>
      <c r="G426">
        <v>-4.0378</v>
      </c>
      <c r="H426">
        <v>13.11</v>
      </c>
      <c r="I426">
        <v>0</v>
      </c>
      <c r="J426">
        <v>-13.11</v>
      </c>
      <c r="K426">
        <v>3.83</v>
      </c>
      <c r="L426">
        <v>1.7722</v>
      </c>
      <c r="M426">
        <v>-2.0578</v>
      </c>
      <c r="N426">
        <v>39.94</v>
      </c>
      <c r="O426">
        <v>20.7345</v>
      </c>
      <c r="P426">
        <v>-19.2055</v>
      </c>
      <c r="R426" s="9">
        <f t="shared" si="57"/>
        <v>171638217.6</v>
      </c>
      <c r="S426">
        <f t="shared" si="58"/>
        <v>279288175.896</v>
      </c>
      <c r="T426">
        <f t="shared" si="63"/>
        <v>-107649958.296</v>
      </c>
      <c r="U426">
        <f t="shared" si="59"/>
        <v>97833784.032</v>
      </c>
      <c r="V426">
        <f t="shared" si="60"/>
        <v>0</v>
      </c>
      <c r="W426">
        <f t="shared" si="64"/>
        <v>97833784.032</v>
      </c>
      <c r="X426">
        <f t="shared" si="61"/>
        <v>28581494.496</v>
      </c>
      <c r="Y426">
        <f t="shared" si="62"/>
        <v>26102166.696</v>
      </c>
      <c r="Z426" s="11">
        <f t="shared" si="65"/>
        <v>2479327.8</v>
      </c>
    </row>
    <row r="427" spans="1:26">
      <c r="A427" t="s">
        <v>57</v>
      </c>
      <c r="B427" t="s">
        <v>58</v>
      </c>
      <c r="C427">
        <v>2168699008.52</v>
      </c>
      <c r="D427">
        <v>2631583381.88</v>
      </c>
      <c r="E427">
        <v>54.2</v>
      </c>
      <c r="F427">
        <v>46.0676</v>
      </c>
      <c r="G427">
        <v>-8.1324</v>
      </c>
      <c r="H427">
        <v>1.3</v>
      </c>
      <c r="I427">
        <v>5.14</v>
      </c>
      <c r="J427">
        <v>3.84</v>
      </c>
      <c r="K427">
        <v>14.65</v>
      </c>
      <c r="L427">
        <v>15.5666</v>
      </c>
      <c r="M427">
        <v>0.916599999999999</v>
      </c>
      <c r="N427">
        <v>70.15</v>
      </c>
      <c r="O427">
        <v>66.7743</v>
      </c>
      <c r="P427">
        <v>-3.37570000000001</v>
      </c>
      <c r="R427" s="9">
        <f t="shared" si="57"/>
        <v>1175434862.61784</v>
      </c>
      <c r="S427">
        <f t="shared" si="58"/>
        <v>1212307306.03095</v>
      </c>
      <c r="T427">
        <f t="shared" si="63"/>
        <v>-36872443.413111</v>
      </c>
      <c r="U427">
        <f t="shared" si="59"/>
        <v>28193087.11076</v>
      </c>
      <c r="V427">
        <f t="shared" si="60"/>
        <v>135263385.828632</v>
      </c>
      <c r="W427">
        <f t="shared" si="64"/>
        <v>-107070298.717872</v>
      </c>
      <c r="X427">
        <f t="shared" si="61"/>
        <v>317714404.74818</v>
      </c>
      <c r="Y427">
        <f t="shared" si="62"/>
        <v>409648058.723732</v>
      </c>
      <c r="Z427" s="11">
        <f t="shared" si="65"/>
        <v>-91933653.975552</v>
      </c>
    </row>
    <row r="428" spans="1:26">
      <c r="A428" t="s">
        <v>367</v>
      </c>
      <c r="B428" t="s">
        <v>368</v>
      </c>
      <c r="C428">
        <v>878461000</v>
      </c>
      <c r="D428">
        <v>1411298000</v>
      </c>
      <c r="E428">
        <v>28.94</v>
      </c>
      <c r="F428">
        <v>29.0975</v>
      </c>
      <c r="G428">
        <v>0.157499999999999</v>
      </c>
      <c r="H428">
        <v>2.84</v>
      </c>
      <c r="I428">
        <v>2.9193</v>
      </c>
      <c r="J428">
        <v>0.0792999999999999</v>
      </c>
      <c r="K428">
        <v>12.08</v>
      </c>
      <c r="L428">
        <v>12.9994</v>
      </c>
      <c r="M428">
        <v>0.9194</v>
      </c>
      <c r="N428">
        <v>43.86</v>
      </c>
      <c r="O428">
        <v>45.0161</v>
      </c>
      <c r="P428">
        <v>1.1561</v>
      </c>
      <c r="R428" s="9">
        <f t="shared" si="57"/>
        <v>254226613.4</v>
      </c>
      <c r="S428">
        <f t="shared" si="58"/>
        <v>410652435.55</v>
      </c>
      <c r="T428">
        <f t="shared" si="63"/>
        <v>-156425822.15</v>
      </c>
      <c r="U428">
        <f t="shared" si="59"/>
        <v>24948292.4</v>
      </c>
      <c r="V428">
        <f t="shared" si="60"/>
        <v>41200022.514</v>
      </c>
      <c r="W428">
        <f t="shared" si="64"/>
        <v>-16251730.114</v>
      </c>
      <c r="X428">
        <f t="shared" si="61"/>
        <v>106118088.8</v>
      </c>
      <c r="Y428">
        <f t="shared" si="62"/>
        <v>183460272.212</v>
      </c>
      <c r="Z428" s="11">
        <f t="shared" si="65"/>
        <v>-77342183.412</v>
      </c>
    </row>
    <row r="429" spans="1:26">
      <c r="A429" t="s">
        <v>2045</v>
      </c>
      <c r="B429" t="s">
        <v>2046</v>
      </c>
      <c r="C429">
        <v>851560000</v>
      </c>
      <c r="D429">
        <v>1814750000</v>
      </c>
      <c r="E429">
        <v>6.6638</v>
      </c>
      <c r="F429">
        <v>1.5573</v>
      </c>
      <c r="G429">
        <v>-5.1065</v>
      </c>
      <c r="H429">
        <v>67.9707</v>
      </c>
      <c r="I429">
        <v>2.9067</v>
      </c>
      <c r="J429">
        <v>-65.064</v>
      </c>
      <c r="K429">
        <v>3.3544</v>
      </c>
      <c r="L429">
        <v>2.7767</v>
      </c>
      <c r="M429">
        <v>-0.5777</v>
      </c>
      <c r="N429">
        <v>77.9889</v>
      </c>
      <c r="O429">
        <v>7.2407</v>
      </c>
      <c r="P429">
        <v>-70.7482</v>
      </c>
      <c r="R429" s="9">
        <f t="shared" si="57"/>
        <v>56746255.28</v>
      </c>
      <c r="S429">
        <f t="shared" si="58"/>
        <v>28261101.75</v>
      </c>
      <c r="T429">
        <f t="shared" si="63"/>
        <v>28485153.53</v>
      </c>
      <c r="U429">
        <f t="shared" si="59"/>
        <v>578811292.92</v>
      </c>
      <c r="V429">
        <f t="shared" si="60"/>
        <v>52749338.25</v>
      </c>
      <c r="W429">
        <f t="shared" si="64"/>
        <v>526061954.67</v>
      </c>
      <c r="X429">
        <f t="shared" si="61"/>
        <v>28564728.64</v>
      </c>
      <c r="Y429">
        <f t="shared" si="62"/>
        <v>50390163.25</v>
      </c>
      <c r="Z429" s="11">
        <f t="shared" si="65"/>
        <v>-21825434.61</v>
      </c>
    </row>
    <row r="430" spans="1:26">
      <c r="A430" t="s">
        <v>1429</v>
      </c>
      <c r="B430" t="s">
        <v>1430</v>
      </c>
      <c r="C430">
        <v>1862218400</v>
      </c>
      <c r="D430">
        <v>2779817600</v>
      </c>
      <c r="E430">
        <v>59.37</v>
      </c>
      <c r="F430">
        <v>59.3666</v>
      </c>
      <c r="G430">
        <v>-0.00339999999999918</v>
      </c>
      <c r="H430">
        <v>7.33</v>
      </c>
      <c r="I430">
        <v>7.3349</v>
      </c>
      <c r="J430">
        <v>0.00490000000000013</v>
      </c>
      <c r="K430">
        <v>8.54</v>
      </c>
      <c r="L430">
        <v>6.0818</v>
      </c>
      <c r="M430">
        <v>-2.4582</v>
      </c>
      <c r="N430">
        <v>75.24</v>
      </c>
      <c r="O430">
        <v>72.7833</v>
      </c>
      <c r="P430">
        <v>-2.4567</v>
      </c>
      <c r="R430" s="9">
        <f t="shared" si="57"/>
        <v>1105599064.08</v>
      </c>
      <c r="S430">
        <f t="shared" si="58"/>
        <v>1650283195.3216</v>
      </c>
      <c r="T430">
        <f t="shared" si="63"/>
        <v>-544684131.2416</v>
      </c>
      <c r="U430">
        <f t="shared" si="59"/>
        <v>136500608.72</v>
      </c>
      <c r="V430">
        <f t="shared" si="60"/>
        <v>203896841.1424</v>
      </c>
      <c r="W430">
        <f t="shared" si="64"/>
        <v>-67396232.4224</v>
      </c>
      <c r="X430">
        <f t="shared" si="61"/>
        <v>159033451.36</v>
      </c>
      <c r="Y430">
        <f t="shared" si="62"/>
        <v>169062946.7968</v>
      </c>
      <c r="Z430" s="11">
        <f t="shared" si="65"/>
        <v>-10029495.4368</v>
      </c>
    </row>
    <row r="431" spans="1:26">
      <c r="A431" t="s">
        <v>257</v>
      </c>
      <c r="B431" t="s">
        <v>258</v>
      </c>
      <c r="C431">
        <v>2286840000</v>
      </c>
      <c r="D431">
        <v>2696880000</v>
      </c>
      <c r="E431">
        <v>8.94</v>
      </c>
      <c r="F431">
        <v>6.8765</v>
      </c>
      <c r="G431">
        <v>-2.0635</v>
      </c>
      <c r="H431">
        <v>46.82</v>
      </c>
      <c r="I431">
        <v>10.597</v>
      </c>
      <c r="J431">
        <v>-36.223</v>
      </c>
      <c r="K431">
        <v>15.32</v>
      </c>
      <c r="L431">
        <v>40.2766</v>
      </c>
      <c r="M431">
        <v>24.9566</v>
      </c>
      <c r="N431">
        <v>71.08</v>
      </c>
      <c r="O431">
        <v>57.7501</v>
      </c>
      <c r="P431">
        <v>-13.3299</v>
      </c>
      <c r="R431" s="9">
        <f t="shared" si="57"/>
        <v>204443496</v>
      </c>
      <c r="S431">
        <f t="shared" si="58"/>
        <v>185450953.2</v>
      </c>
      <c r="T431">
        <f t="shared" si="63"/>
        <v>18992542.8</v>
      </c>
      <c r="U431">
        <f t="shared" si="59"/>
        <v>1070698488</v>
      </c>
      <c r="V431">
        <f t="shared" si="60"/>
        <v>285788373.6</v>
      </c>
      <c r="W431">
        <f t="shared" si="64"/>
        <v>784910114.4</v>
      </c>
      <c r="X431">
        <f t="shared" si="61"/>
        <v>350343888</v>
      </c>
      <c r="Y431">
        <f t="shared" si="62"/>
        <v>1086211570.08</v>
      </c>
      <c r="Z431" s="11">
        <f t="shared" si="65"/>
        <v>-735867682.08</v>
      </c>
    </row>
    <row r="432" spans="1:26">
      <c r="A432" t="s">
        <v>389</v>
      </c>
      <c r="B432" t="s">
        <v>390</v>
      </c>
      <c r="C432">
        <v>2539013640</v>
      </c>
      <c r="D432">
        <v>2980232440</v>
      </c>
      <c r="E432">
        <v>48</v>
      </c>
      <c r="F432">
        <v>40.6254</v>
      </c>
      <c r="G432">
        <v>-7.3746</v>
      </c>
      <c r="H432">
        <v>14.62</v>
      </c>
      <c r="I432">
        <v>10.804</v>
      </c>
      <c r="J432">
        <v>-3.816</v>
      </c>
      <c r="K432">
        <v>0</v>
      </c>
      <c r="L432">
        <v>1.8043</v>
      </c>
      <c r="M432">
        <v>1.8043</v>
      </c>
      <c r="N432">
        <v>62.62</v>
      </c>
      <c r="O432">
        <v>53.2338</v>
      </c>
      <c r="P432">
        <v>-9.3862</v>
      </c>
      <c r="R432" s="9">
        <f t="shared" si="57"/>
        <v>1218726547.2</v>
      </c>
      <c r="S432">
        <f t="shared" si="58"/>
        <v>1210731349.67976</v>
      </c>
      <c r="T432">
        <f t="shared" si="63"/>
        <v>7995197.52024007</v>
      </c>
      <c r="U432">
        <f t="shared" si="59"/>
        <v>371203794.168</v>
      </c>
      <c r="V432">
        <f t="shared" si="60"/>
        <v>321984312.8176</v>
      </c>
      <c r="W432">
        <f t="shared" si="64"/>
        <v>49219481.3504</v>
      </c>
      <c r="X432">
        <f t="shared" si="61"/>
        <v>0</v>
      </c>
      <c r="Y432">
        <f t="shared" si="62"/>
        <v>53772333.91492</v>
      </c>
      <c r="Z432" s="11">
        <f t="shared" si="65"/>
        <v>-53772333.91492</v>
      </c>
    </row>
    <row r="433" spans="1:26">
      <c r="A433" t="s">
        <v>577</v>
      </c>
      <c r="B433" t="s">
        <v>578</v>
      </c>
      <c r="C433">
        <v>1106131063.7</v>
      </c>
      <c r="D433">
        <v>2339892634.75</v>
      </c>
      <c r="E433">
        <v>3.28</v>
      </c>
      <c r="F433">
        <v>4.3354</v>
      </c>
      <c r="G433">
        <v>1.0554</v>
      </c>
      <c r="H433">
        <v>12.57</v>
      </c>
      <c r="I433">
        <v>0.7642</v>
      </c>
      <c r="J433">
        <v>-11.8058</v>
      </c>
      <c r="K433">
        <v>27.2</v>
      </c>
      <c r="L433">
        <v>18.4182</v>
      </c>
      <c r="M433">
        <v>-8.7818</v>
      </c>
      <c r="N433">
        <v>43.05</v>
      </c>
      <c r="O433">
        <v>23.5178</v>
      </c>
      <c r="P433">
        <v>-19.5322</v>
      </c>
      <c r="R433" s="9">
        <f t="shared" si="57"/>
        <v>36281098.88936</v>
      </c>
      <c r="S433">
        <f t="shared" si="58"/>
        <v>101443705.286951</v>
      </c>
      <c r="T433">
        <f t="shared" si="63"/>
        <v>-65162606.3975915</v>
      </c>
      <c r="U433">
        <f t="shared" si="59"/>
        <v>139040674.70709</v>
      </c>
      <c r="V433">
        <f t="shared" si="60"/>
        <v>17881459.5147595</v>
      </c>
      <c r="W433">
        <f t="shared" si="64"/>
        <v>121159215.192331</v>
      </c>
      <c r="X433">
        <f t="shared" si="61"/>
        <v>300867649.3264</v>
      </c>
      <c r="Y433">
        <f t="shared" si="62"/>
        <v>430966105.253524</v>
      </c>
      <c r="Z433" s="11">
        <f t="shared" si="65"/>
        <v>-130098455.927124</v>
      </c>
    </row>
    <row r="434" spans="1:26">
      <c r="A434" t="s">
        <v>2025</v>
      </c>
      <c r="B434" t="s">
        <v>2026</v>
      </c>
      <c r="C434">
        <v>678032000</v>
      </c>
      <c r="D434">
        <v>2315698000</v>
      </c>
      <c r="E434">
        <v>5.7897</v>
      </c>
      <c r="F434">
        <v>7.0546</v>
      </c>
      <c r="G434">
        <v>1.2649</v>
      </c>
      <c r="H434">
        <v>24.4657</v>
      </c>
      <c r="I434">
        <v>33.9091</v>
      </c>
      <c r="J434">
        <v>9.4434</v>
      </c>
      <c r="K434">
        <v>15.8516</v>
      </c>
      <c r="L434">
        <v>0.1911</v>
      </c>
      <c r="M434">
        <v>-15.6605</v>
      </c>
      <c r="N434">
        <v>46.107</v>
      </c>
      <c r="O434">
        <v>41.1549</v>
      </c>
      <c r="P434">
        <v>-4.9521</v>
      </c>
      <c r="R434" s="9">
        <f t="shared" si="57"/>
        <v>39256018.704</v>
      </c>
      <c r="S434">
        <f t="shared" si="58"/>
        <v>163363231.108</v>
      </c>
      <c r="T434">
        <f t="shared" si="63"/>
        <v>-124107212.404</v>
      </c>
      <c r="U434">
        <f t="shared" si="59"/>
        <v>165885275.024</v>
      </c>
      <c r="V434">
        <f t="shared" si="60"/>
        <v>785232350.518</v>
      </c>
      <c r="W434">
        <f t="shared" si="64"/>
        <v>-619347075.494</v>
      </c>
      <c r="X434">
        <f t="shared" si="61"/>
        <v>107478920.512</v>
      </c>
      <c r="Y434">
        <f t="shared" si="62"/>
        <v>4425298.878</v>
      </c>
      <c r="Z434" s="11">
        <f t="shared" si="65"/>
        <v>103053621.634</v>
      </c>
    </row>
    <row r="435" spans="1:26">
      <c r="A435" t="s">
        <v>1325</v>
      </c>
      <c r="B435" t="s">
        <v>1326</v>
      </c>
      <c r="C435">
        <v>1050484857</v>
      </c>
      <c r="D435">
        <v>1907720141.25</v>
      </c>
      <c r="E435">
        <v>17.58</v>
      </c>
      <c r="F435">
        <v>5.9033</v>
      </c>
      <c r="G435">
        <v>-11.6767</v>
      </c>
      <c r="H435">
        <v>11.57</v>
      </c>
      <c r="I435">
        <v>6.8458</v>
      </c>
      <c r="J435">
        <v>-4.7242</v>
      </c>
      <c r="K435">
        <v>6.63</v>
      </c>
      <c r="L435">
        <v>10.3628</v>
      </c>
      <c r="M435">
        <v>3.7328</v>
      </c>
      <c r="N435">
        <v>35.78</v>
      </c>
      <c r="O435">
        <v>23.1119</v>
      </c>
      <c r="P435">
        <v>-12.6681</v>
      </c>
      <c r="R435" s="9">
        <f t="shared" si="57"/>
        <v>184675237.8606</v>
      </c>
      <c r="S435">
        <f t="shared" si="58"/>
        <v>112618443.098411</v>
      </c>
      <c r="T435">
        <f t="shared" si="63"/>
        <v>72056794.7621887</v>
      </c>
      <c r="U435">
        <f t="shared" si="59"/>
        <v>121541097.9549</v>
      </c>
      <c r="V435">
        <f t="shared" si="60"/>
        <v>130598705.429692</v>
      </c>
      <c r="W435">
        <f t="shared" si="64"/>
        <v>-9057607.4747925</v>
      </c>
      <c r="X435">
        <f t="shared" si="61"/>
        <v>69647146.0191</v>
      </c>
      <c r="Y435">
        <f t="shared" si="62"/>
        <v>197693222.797455</v>
      </c>
      <c r="Z435" s="11">
        <f t="shared" si="65"/>
        <v>-128046076.778355</v>
      </c>
    </row>
    <row r="436" spans="1:26">
      <c r="A436" t="s">
        <v>655</v>
      </c>
      <c r="B436" t="s">
        <v>656</v>
      </c>
      <c r="C436">
        <v>1757697463.92</v>
      </c>
      <c r="D436">
        <v>2100445035.04</v>
      </c>
      <c r="E436">
        <v>49.66</v>
      </c>
      <c r="F436">
        <v>21.8231</v>
      </c>
      <c r="G436">
        <v>-27.8369</v>
      </c>
      <c r="H436">
        <v>17.47</v>
      </c>
      <c r="I436">
        <v>12.4092</v>
      </c>
      <c r="J436">
        <v>-5.0608</v>
      </c>
      <c r="K436">
        <v>5.69</v>
      </c>
      <c r="L436">
        <v>6.6984</v>
      </c>
      <c r="M436">
        <v>1.0084</v>
      </c>
      <c r="N436">
        <v>72.82</v>
      </c>
      <c r="O436">
        <v>40.9308</v>
      </c>
      <c r="P436">
        <v>-31.8892</v>
      </c>
      <c r="R436" s="9">
        <f t="shared" si="57"/>
        <v>872872560.582672</v>
      </c>
      <c r="S436">
        <f t="shared" si="58"/>
        <v>458382220.441814</v>
      </c>
      <c r="T436">
        <f t="shared" si="63"/>
        <v>414490340.140858</v>
      </c>
      <c r="U436">
        <f t="shared" si="59"/>
        <v>307069746.946824</v>
      </c>
      <c r="V436">
        <f t="shared" si="60"/>
        <v>260648425.288184</v>
      </c>
      <c r="W436">
        <f t="shared" si="64"/>
        <v>46421321.6586404</v>
      </c>
      <c r="X436">
        <f t="shared" si="61"/>
        <v>100012985.697048</v>
      </c>
      <c r="Y436">
        <f t="shared" si="62"/>
        <v>140696210.227119</v>
      </c>
      <c r="Z436" s="11">
        <f t="shared" si="65"/>
        <v>-40683224.5300713</v>
      </c>
    </row>
    <row r="437" spans="1:26">
      <c r="A437" t="s">
        <v>835</v>
      </c>
      <c r="B437" t="s">
        <v>836</v>
      </c>
      <c r="C437">
        <v>2646736859.12</v>
      </c>
      <c r="D437">
        <v>2636421069.58</v>
      </c>
      <c r="E437">
        <v>17.57</v>
      </c>
      <c r="F437">
        <v>32.5135</v>
      </c>
      <c r="G437">
        <v>14.9435</v>
      </c>
      <c r="H437">
        <v>18.53</v>
      </c>
      <c r="I437">
        <v>9.9421</v>
      </c>
      <c r="J437">
        <v>-8.5879</v>
      </c>
      <c r="K437">
        <v>33.45</v>
      </c>
      <c r="L437">
        <v>4.1949</v>
      </c>
      <c r="M437">
        <v>-29.2551</v>
      </c>
      <c r="N437">
        <v>69.55</v>
      </c>
      <c r="O437">
        <v>46.6505</v>
      </c>
      <c r="P437">
        <v>-22.8995</v>
      </c>
      <c r="R437" s="9">
        <f t="shared" si="57"/>
        <v>465031666.147384</v>
      </c>
      <c r="S437">
        <f t="shared" si="58"/>
        <v>857192764.457893</v>
      </c>
      <c r="T437">
        <f t="shared" si="63"/>
        <v>-392161098.310509</v>
      </c>
      <c r="U437">
        <f t="shared" si="59"/>
        <v>490440339.994936</v>
      </c>
      <c r="V437">
        <f t="shared" si="60"/>
        <v>262115619.158713</v>
      </c>
      <c r="W437">
        <f t="shared" si="64"/>
        <v>228324720.836223</v>
      </c>
      <c r="X437">
        <f t="shared" si="61"/>
        <v>885333479.37564</v>
      </c>
      <c r="Y437">
        <f t="shared" si="62"/>
        <v>110595227.447811</v>
      </c>
      <c r="Z437" s="11">
        <f t="shared" si="65"/>
        <v>774738251.927829</v>
      </c>
    </row>
    <row r="438" spans="1:26">
      <c r="A438" t="s">
        <v>1821</v>
      </c>
      <c r="B438" t="s">
        <v>1822</v>
      </c>
      <c r="C438">
        <v>1401800000</v>
      </c>
      <c r="D438">
        <v>2290150000</v>
      </c>
      <c r="E438">
        <v>32.1</v>
      </c>
      <c r="F438">
        <v>44.5561</v>
      </c>
      <c r="G438">
        <v>12.4561</v>
      </c>
      <c r="H438">
        <v>0</v>
      </c>
      <c r="I438">
        <v>0.5492</v>
      </c>
      <c r="J438">
        <v>0.5492</v>
      </c>
      <c r="K438">
        <v>1.64</v>
      </c>
      <c r="L438">
        <v>2.0906</v>
      </c>
      <c r="M438">
        <v>0.4506</v>
      </c>
      <c r="N438">
        <v>33.74</v>
      </c>
      <c r="O438">
        <v>47.1959</v>
      </c>
      <c r="P438">
        <v>13.4559</v>
      </c>
      <c r="R438" s="9">
        <f t="shared" si="57"/>
        <v>449977800</v>
      </c>
      <c r="S438">
        <f t="shared" si="58"/>
        <v>1020401524.15</v>
      </c>
      <c r="T438">
        <f t="shared" si="63"/>
        <v>-570423724.15</v>
      </c>
      <c r="U438">
        <f t="shared" si="59"/>
        <v>0</v>
      </c>
      <c r="V438">
        <f t="shared" si="60"/>
        <v>12577503.8</v>
      </c>
      <c r="W438">
        <f t="shared" si="64"/>
        <v>-12577503.8</v>
      </c>
      <c r="X438">
        <f t="shared" si="61"/>
        <v>22989520</v>
      </c>
      <c r="Y438">
        <f t="shared" si="62"/>
        <v>47877875.9</v>
      </c>
      <c r="Z438" s="11">
        <f t="shared" si="65"/>
        <v>-24888355.9</v>
      </c>
    </row>
    <row r="439" spans="1:26">
      <c r="A439" t="s">
        <v>75</v>
      </c>
      <c r="B439" t="s">
        <v>76</v>
      </c>
      <c r="C439">
        <v>2934664134.81</v>
      </c>
      <c r="D439">
        <v>2698619997.13</v>
      </c>
      <c r="E439">
        <v>48.04</v>
      </c>
      <c r="F439">
        <v>46.3969</v>
      </c>
      <c r="G439">
        <v>-1.6431</v>
      </c>
      <c r="H439">
        <v>3.32</v>
      </c>
      <c r="I439">
        <v>2.9768</v>
      </c>
      <c r="J439">
        <v>-0.3432</v>
      </c>
      <c r="K439">
        <v>4.84</v>
      </c>
      <c r="L439">
        <v>4.8415</v>
      </c>
      <c r="M439">
        <v>0.00150000000000006</v>
      </c>
      <c r="N439">
        <v>56.2</v>
      </c>
      <c r="O439">
        <v>54.2152</v>
      </c>
      <c r="P439">
        <v>-1.9848</v>
      </c>
      <c r="R439" s="9">
        <f t="shared" si="57"/>
        <v>1409812650.36272</v>
      </c>
      <c r="S439">
        <f t="shared" si="58"/>
        <v>1252076021.44841</v>
      </c>
      <c r="T439">
        <f t="shared" si="63"/>
        <v>157736628.914315</v>
      </c>
      <c r="U439">
        <f t="shared" si="59"/>
        <v>97430849.275692</v>
      </c>
      <c r="V439">
        <f t="shared" si="60"/>
        <v>80332520.0745658</v>
      </c>
      <c r="W439">
        <f t="shared" si="64"/>
        <v>17098329.2011261</v>
      </c>
      <c r="X439">
        <f t="shared" si="61"/>
        <v>142037744.124804</v>
      </c>
      <c r="Y439">
        <f t="shared" si="62"/>
        <v>130653687.161049</v>
      </c>
      <c r="Z439" s="11">
        <f t="shared" si="65"/>
        <v>11384056.963755</v>
      </c>
    </row>
    <row r="440" spans="1:26">
      <c r="A440" t="s">
        <v>2001</v>
      </c>
      <c r="B440" t="s">
        <v>2002</v>
      </c>
      <c r="C440">
        <v>1885275000</v>
      </c>
      <c r="D440">
        <v>2783025000</v>
      </c>
      <c r="E440">
        <v>59.21</v>
      </c>
      <c r="F440">
        <v>58.9392</v>
      </c>
      <c r="G440">
        <v>-0.270800000000001</v>
      </c>
      <c r="H440">
        <v>5.83</v>
      </c>
      <c r="I440">
        <v>4.7639</v>
      </c>
      <c r="J440">
        <v>-1.0661</v>
      </c>
      <c r="K440">
        <v>0.33</v>
      </c>
      <c r="L440">
        <v>0.7223</v>
      </c>
      <c r="M440">
        <v>0.3923</v>
      </c>
      <c r="N440">
        <v>65.37</v>
      </c>
      <c r="O440">
        <v>64.4254</v>
      </c>
      <c r="P440">
        <v>-0.944600000000008</v>
      </c>
      <c r="R440" s="9">
        <f t="shared" si="57"/>
        <v>1116271327.5</v>
      </c>
      <c r="S440">
        <f t="shared" si="58"/>
        <v>1640292670.8</v>
      </c>
      <c r="T440">
        <f t="shared" si="63"/>
        <v>-524021343.3</v>
      </c>
      <c r="U440">
        <f t="shared" si="59"/>
        <v>109911532.5</v>
      </c>
      <c r="V440">
        <f t="shared" si="60"/>
        <v>132580527.975</v>
      </c>
      <c r="W440">
        <f t="shared" si="64"/>
        <v>-22668995.475</v>
      </c>
      <c r="X440">
        <f t="shared" si="61"/>
        <v>6221407.5</v>
      </c>
      <c r="Y440">
        <f t="shared" si="62"/>
        <v>20101789.575</v>
      </c>
      <c r="Z440" s="11">
        <f t="shared" si="65"/>
        <v>-13880382.075</v>
      </c>
    </row>
    <row r="441" spans="1:26">
      <c r="A441" t="s">
        <v>1193</v>
      </c>
      <c r="B441" t="s">
        <v>1194</v>
      </c>
      <c r="C441">
        <v>1248264888.5</v>
      </c>
      <c r="D441">
        <v>1665120875.25</v>
      </c>
      <c r="E441">
        <v>43.49</v>
      </c>
      <c r="F441">
        <v>44.7201</v>
      </c>
      <c r="G441">
        <v>1.2301</v>
      </c>
      <c r="H441">
        <v>1.89</v>
      </c>
      <c r="I441">
        <v>0</v>
      </c>
      <c r="J441">
        <v>-1.89</v>
      </c>
      <c r="K441">
        <v>5.19</v>
      </c>
      <c r="L441">
        <v>5.5422</v>
      </c>
      <c r="M441">
        <v>0.3522</v>
      </c>
      <c r="N441">
        <v>50.57</v>
      </c>
      <c r="O441">
        <v>50.2622</v>
      </c>
      <c r="P441">
        <v>-0.3078</v>
      </c>
      <c r="R441" s="9">
        <f t="shared" si="57"/>
        <v>542870400.00865</v>
      </c>
      <c r="S441">
        <f t="shared" si="58"/>
        <v>744643720.532675</v>
      </c>
      <c r="T441">
        <f t="shared" si="63"/>
        <v>-201773320.524025</v>
      </c>
      <c r="U441">
        <f t="shared" si="59"/>
        <v>23592206.39265</v>
      </c>
      <c r="V441">
        <f t="shared" si="60"/>
        <v>0</v>
      </c>
      <c r="W441">
        <f t="shared" si="64"/>
        <v>23592206.39265</v>
      </c>
      <c r="X441">
        <f t="shared" si="61"/>
        <v>64784947.71315</v>
      </c>
      <c r="Y441">
        <f t="shared" si="62"/>
        <v>92284329.1481055</v>
      </c>
      <c r="Z441" s="11">
        <f t="shared" si="65"/>
        <v>-27499381.4349555</v>
      </c>
    </row>
    <row r="442" spans="1:26">
      <c r="A442" t="s">
        <v>677</v>
      </c>
      <c r="B442" t="s">
        <v>678</v>
      </c>
      <c r="C442">
        <v>1185096798.28</v>
      </c>
      <c r="D442">
        <v>1474673733.92</v>
      </c>
      <c r="E442">
        <v>0</v>
      </c>
      <c r="F442">
        <v>0</v>
      </c>
      <c r="G442">
        <v>0</v>
      </c>
      <c r="H442">
        <v>7.67</v>
      </c>
      <c r="I442">
        <v>5.0759</v>
      </c>
      <c r="J442">
        <v>-2.5941</v>
      </c>
      <c r="K442">
        <v>44.68</v>
      </c>
      <c r="L442">
        <v>20.4723</v>
      </c>
      <c r="M442">
        <v>-24.2077</v>
      </c>
      <c r="N442">
        <v>52.35</v>
      </c>
      <c r="O442">
        <v>25.5482</v>
      </c>
      <c r="P442">
        <v>-26.8018</v>
      </c>
      <c r="R442" s="9">
        <f t="shared" si="57"/>
        <v>0</v>
      </c>
      <c r="S442">
        <f t="shared" si="58"/>
        <v>0</v>
      </c>
      <c r="T442">
        <f t="shared" si="63"/>
        <v>0</v>
      </c>
      <c r="U442">
        <f t="shared" si="59"/>
        <v>90896924.428076</v>
      </c>
      <c r="V442">
        <f t="shared" si="60"/>
        <v>74852964.0600453</v>
      </c>
      <c r="W442">
        <f t="shared" si="64"/>
        <v>16043960.3680307</v>
      </c>
      <c r="X442">
        <f t="shared" si="61"/>
        <v>529501249.471504</v>
      </c>
      <c r="Y442">
        <f t="shared" si="62"/>
        <v>301899630.829304</v>
      </c>
      <c r="Z442" s="11">
        <f t="shared" si="65"/>
        <v>227601618.6422</v>
      </c>
    </row>
    <row r="443" spans="1:26">
      <c r="A443" t="s">
        <v>37</v>
      </c>
      <c r="B443" t="s">
        <v>38</v>
      </c>
      <c r="C443">
        <v>1982424976.15</v>
      </c>
      <c r="D443">
        <v>2560566844.66</v>
      </c>
      <c r="E443">
        <v>20.05</v>
      </c>
      <c r="F443">
        <v>20.1556</v>
      </c>
      <c r="G443">
        <v>0.105599999999999</v>
      </c>
      <c r="H443">
        <v>0</v>
      </c>
      <c r="I443">
        <v>3.7159</v>
      </c>
      <c r="J443">
        <v>3.7159</v>
      </c>
      <c r="K443">
        <v>50.01</v>
      </c>
      <c r="L443">
        <v>48.2127</v>
      </c>
      <c r="M443">
        <v>-1.7973</v>
      </c>
      <c r="N443">
        <v>70.06</v>
      </c>
      <c r="O443">
        <v>72.0842</v>
      </c>
      <c r="P443">
        <v>2.02419999999999</v>
      </c>
      <c r="R443" s="9">
        <f t="shared" si="57"/>
        <v>397476207.718075</v>
      </c>
      <c r="S443">
        <f t="shared" si="58"/>
        <v>516097610.942291</v>
      </c>
      <c r="T443">
        <f t="shared" si="63"/>
        <v>-118621403.224216</v>
      </c>
      <c r="U443">
        <f t="shared" si="59"/>
        <v>0</v>
      </c>
      <c r="V443">
        <f t="shared" si="60"/>
        <v>95148103.3807209</v>
      </c>
      <c r="W443">
        <f t="shared" si="64"/>
        <v>-95148103.3807209</v>
      </c>
      <c r="X443">
        <f t="shared" si="61"/>
        <v>991410730.572615</v>
      </c>
      <c r="Y443">
        <f t="shared" si="62"/>
        <v>1234518411.11539</v>
      </c>
      <c r="Z443" s="11">
        <f t="shared" si="65"/>
        <v>-243107680.542777</v>
      </c>
    </row>
    <row r="444" spans="1:26">
      <c r="A444" t="s">
        <v>1021</v>
      </c>
      <c r="B444" t="s">
        <v>1022</v>
      </c>
      <c r="C444">
        <v>1277136000</v>
      </c>
      <c r="D444">
        <v>1963584000</v>
      </c>
      <c r="E444">
        <v>10.34</v>
      </c>
      <c r="F444">
        <v>11.7125</v>
      </c>
      <c r="G444">
        <v>1.3725</v>
      </c>
      <c r="H444">
        <v>0.67</v>
      </c>
      <c r="I444">
        <v>0.9702</v>
      </c>
      <c r="J444">
        <v>0.3002</v>
      </c>
      <c r="K444">
        <v>57.09</v>
      </c>
      <c r="L444">
        <v>28.5321</v>
      </c>
      <c r="M444">
        <v>-28.5579</v>
      </c>
      <c r="N444">
        <v>68.1</v>
      </c>
      <c r="O444">
        <v>41.2148</v>
      </c>
      <c r="P444">
        <v>-26.8852</v>
      </c>
      <c r="R444" s="9">
        <f t="shared" si="57"/>
        <v>132055862.4</v>
      </c>
      <c r="S444">
        <f t="shared" si="58"/>
        <v>229984776</v>
      </c>
      <c r="T444">
        <f t="shared" si="63"/>
        <v>-97928913.6</v>
      </c>
      <c r="U444">
        <f t="shared" si="59"/>
        <v>8556811.2</v>
      </c>
      <c r="V444">
        <f t="shared" si="60"/>
        <v>19050691.968</v>
      </c>
      <c r="W444">
        <f t="shared" si="64"/>
        <v>-10493880.768</v>
      </c>
      <c r="X444">
        <f t="shared" si="61"/>
        <v>729116942.4</v>
      </c>
      <c r="Y444">
        <f t="shared" si="62"/>
        <v>560251750.464</v>
      </c>
      <c r="Z444" s="11">
        <f t="shared" si="65"/>
        <v>168865191.936</v>
      </c>
    </row>
    <row r="445" spans="1:26">
      <c r="A445" t="s">
        <v>213</v>
      </c>
      <c r="B445" t="s">
        <v>214</v>
      </c>
      <c r="C445">
        <v>1376686080</v>
      </c>
      <c r="D445">
        <v>2526289920</v>
      </c>
      <c r="E445">
        <v>29.59</v>
      </c>
      <c r="F445">
        <v>28.2208</v>
      </c>
      <c r="G445">
        <v>-1.3692</v>
      </c>
      <c r="H445">
        <v>0</v>
      </c>
      <c r="I445">
        <v>0</v>
      </c>
      <c r="J445">
        <v>0</v>
      </c>
      <c r="K445">
        <v>10.67</v>
      </c>
      <c r="L445">
        <v>6.4081</v>
      </c>
      <c r="M445">
        <v>-4.2619</v>
      </c>
      <c r="N445">
        <v>40.26</v>
      </c>
      <c r="O445">
        <v>34.6289</v>
      </c>
      <c r="P445">
        <v>-5.6311</v>
      </c>
      <c r="R445" s="9">
        <f t="shared" si="57"/>
        <v>407361411.072</v>
      </c>
      <c r="S445">
        <f t="shared" si="58"/>
        <v>712939225.74336</v>
      </c>
      <c r="T445">
        <f t="shared" si="63"/>
        <v>-305577814.67136</v>
      </c>
      <c r="U445">
        <f t="shared" si="59"/>
        <v>0</v>
      </c>
      <c r="V445">
        <f t="shared" si="60"/>
        <v>0</v>
      </c>
      <c r="W445">
        <f t="shared" si="64"/>
        <v>0</v>
      </c>
      <c r="X445">
        <f t="shared" si="61"/>
        <v>146892404.736</v>
      </c>
      <c r="Y445">
        <f t="shared" si="62"/>
        <v>161887184.36352</v>
      </c>
      <c r="Z445" s="11">
        <f t="shared" si="65"/>
        <v>-14994779.62752</v>
      </c>
    </row>
    <row r="446" spans="1:26">
      <c r="A446" t="s">
        <v>1121</v>
      </c>
      <c r="B446" t="s">
        <v>1122</v>
      </c>
      <c r="C446">
        <v>1977480276</v>
      </c>
      <c r="D446">
        <v>2887421700</v>
      </c>
      <c r="E446">
        <v>26.36</v>
      </c>
      <c r="F446">
        <v>13.3812</v>
      </c>
      <c r="G446">
        <v>-12.9788</v>
      </c>
      <c r="H446">
        <v>0</v>
      </c>
      <c r="I446">
        <v>0</v>
      </c>
      <c r="J446">
        <v>0</v>
      </c>
      <c r="K446">
        <v>35.87</v>
      </c>
      <c r="L446">
        <v>34.8761</v>
      </c>
      <c r="M446">
        <v>-0.993899999999996</v>
      </c>
      <c r="N446">
        <v>62.23</v>
      </c>
      <c r="O446">
        <v>48.2573</v>
      </c>
      <c r="P446">
        <v>-13.9727</v>
      </c>
      <c r="R446" s="9">
        <f t="shared" si="57"/>
        <v>521263800.7536</v>
      </c>
      <c r="S446">
        <f t="shared" si="58"/>
        <v>386371672.5204</v>
      </c>
      <c r="T446">
        <f t="shared" si="63"/>
        <v>134892128.2332</v>
      </c>
      <c r="U446">
        <f t="shared" si="59"/>
        <v>0</v>
      </c>
      <c r="V446">
        <f t="shared" si="60"/>
        <v>0</v>
      </c>
      <c r="W446">
        <f t="shared" si="64"/>
        <v>0</v>
      </c>
      <c r="X446">
        <f t="shared" si="61"/>
        <v>709322175.0012</v>
      </c>
      <c r="Y446">
        <f t="shared" si="62"/>
        <v>1007020079.5137</v>
      </c>
      <c r="Z446" s="11">
        <f t="shared" si="65"/>
        <v>-297697904.5125</v>
      </c>
    </row>
    <row r="447" spans="1:26">
      <c r="A447" t="s">
        <v>1977</v>
      </c>
      <c r="B447" t="s">
        <v>1978</v>
      </c>
      <c r="C447">
        <v>1993992000</v>
      </c>
      <c r="D447">
        <v>2735265000</v>
      </c>
      <c r="E447">
        <v>43.94</v>
      </c>
      <c r="F447">
        <v>44.1869</v>
      </c>
      <c r="G447">
        <v>0.246900000000004</v>
      </c>
      <c r="H447">
        <v>2.07</v>
      </c>
      <c r="I447">
        <v>0</v>
      </c>
      <c r="J447">
        <v>-2.07</v>
      </c>
      <c r="K447">
        <v>1.46</v>
      </c>
      <c r="L447">
        <v>1.7889</v>
      </c>
      <c r="M447">
        <v>0.3289</v>
      </c>
      <c r="N447">
        <v>47.47</v>
      </c>
      <c r="O447">
        <v>45.9758</v>
      </c>
      <c r="P447">
        <v>-1.4942</v>
      </c>
      <c r="R447" s="9">
        <f t="shared" si="57"/>
        <v>876160084.8</v>
      </c>
      <c r="S447">
        <f t="shared" si="58"/>
        <v>1208628810.285</v>
      </c>
      <c r="T447">
        <f t="shared" si="63"/>
        <v>-332468725.485</v>
      </c>
      <c r="U447">
        <f t="shared" si="59"/>
        <v>41275634.4</v>
      </c>
      <c r="V447">
        <f t="shared" si="60"/>
        <v>0</v>
      </c>
      <c r="W447">
        <f t="shared" si="64"/>
        <v>41275634.4</v>
      </c>
      <c r="X447">
        <f t="shared" si="61"/>
        <v>29112283.2</v>
      </c>
      <c r="Y447">
        <f t="shared" si="62"/>
        <v>48931155.585</v>
      </c>
      <c r="Z447" s="11">
        <f t="shared" si="65"/>
        <v>-19818872.385</v>
      </c>
    </row>
    <row r="448" spans="1:26">
      <c r="A448" t="s">
        <v>667</v>
      </c>
      <c r="B448" t="s">
        <v>668</v>
      </c>
      <c r="C448">
        <v>1372315334.76</v>
      </c>
      <c r="D448">
        <v>2070303306.75</v>
      </c>
      <c r="E448">
        <v>36.42</v>
      </c>
      <c r="F448">
        <v>13.4962</v>
      </c>
      <c r="G448">
        <v>-22.9238</v>
      </c>
      <c r="H448">
        <v>0.71</v>
      </c>
      <c r="I448">
        <v>1.9669</v>
      </c>
      <c r="J448">
        <v>1.2569</v>
      </c>
      <c r="K448">
        <v>39.85</v>
      </c>
      <c r="L448">
        <v>40.8243</v>
      </c>
      <c r="M448">
        <v>0.974299999999999</v>
      </c>
      <c r="N448">
        <v>76.98</v>
      </c>
      <c r="O448">
        <v>56.2873</v>
      </c>
      <c r="P448">
        <v>-20.6927</v>
      </c>
      <c r="R448" s="9">
        <f t="shared" si="57"/>
        <v>499797244.919592</v>
      </c>
      <c r="S448">
        <f t="shared" si="58"/>
        <v>279412274.885593</v>
      </c>
      <c r="T448">
        <f t="shared" si="63"/>
        <v>220384970.033999</v>
      </c>
      <c r="U448">
        <f t="shared" si="59"/>
        <v>9743438.876796</v>
      </c>
      <c r="V448">
        <f t="shared" si="60"/>
        <v>40720795.7404658</v>
      </c>
      <c r="W448">
        <f t="shared" si="64"/>
        <v>-30977356.8636698</v>
      </c>
      <c r="X448">
        <f t="shared" si="61"/>
        <v>546867660.90186</v>
      </c>
      <c r="Y448">
        <f t="shared" si="62"/>
        <v>845186832.85754</v>
      </c>
      <c r="Z448" s="11">
        <f t="shared" si="65"/>
        <v>-298319171.95568</v>
      </c>
    </row>
    <row r="449" spans="1:26">
      <c r="A449" t="s">
        <v>641</v>
      </c>
      <c r="B449" t="s">
        <v>642</v>
      </c>
      <c r="C449">
        <v>2218778931.52</v>
      </c>
      <c r="D449">
        <v>2413305245.92</v>
      </c>
      <c r="E449">
        <v>0</v>
      </c>
      <c r="F449">
        <v>0</v>
      </c>
      <c r="G449">
        <v>0</v>
      </c>
      <c r="H449">
        <v>25.16</v>
      </c>
      <c r="I449">
        <v>9.7045</v>
      </c>
      <c r="J449">
        <v>-15.4555</v>
      </c>
      <c r="K449">
        <v>52.78</v>
      </c>
      <c r="L449">
        <v>16.8269</v>
      </c>
      <c r="M449">
        <v>-35.9531</v>
      </c>
      <c r="N449">
        <v>77.94</v>
      </c>
      <c r="O449">
        <v>26.5314</v>
      </c>
      <c r="P449">
        <v>-51.4086</v>
      </c>
      <c r="R449" s="9">
        <f t="shared" si="57"/>
        <v>0</v>
      </c>
      <c r="S449">
        <f t="shared" si="58"/>
        <v>0</v>
      </c>
      <c r="T449">
        <f t="shared" si="63"/>
        <v>0</v>
      </c>
      <c r="U449">
        <f t="shared" si="59"/>
        <v>558244779.170432</v>
      </c>
      <c r="V449">
        <f t="shared" si="60"/>
        <v>234199207.590306</v>
      </c>
      <c r="W449">
        <f t="shared" si="64"/>
        <v>324045571.580126</v>
      </c>
      <c r="X449">
        <f t="shared" si="61"/>
        <v>1171071520.05626</v>
      </c>
      <c r="Y449">
        <f t="shared" si="62"/>
        <v>406084460.425712</v>
      </c>
      <c r="Z449" s="11">
        <f t="shared" si="65"/>
        <v>764987059.630544</v>
      </c>
    </row>
    <row r="450" spans="1:26">
      <c r="A450" t="s">
        <v>1657</v>
      </c>
      <c r="B450" t="s">
        <v>1658</v>
      </c>
      <c r="C450">
        <v>1167600000</v>
      </c>
      <c r="D450">
        <v>2419200000</v>
      </c>
      <c r="E450">
        <v>25.6</v>
      </c>
      <c r="F450">
        <v>26.0205</v>
      </c>
      <c r="G450">
        <v>0.420499999999997</v>
      </c>
      <c r="H450">
        <v>3.84</v>
      </c>
      <c r="I450">
        <v>4.5553</v>
      </c>
      <c r="J450">
        <v>0.7153</v>
      </c>
      <c r="K450">
        <v>5.72</v>
      </c>
      <c r="L450">
        <v>4.168</v>
      </c>
      <c r="M450">
        <v>-1.552</v>
      </c>
      <c r="N450">
        <v>35.16</v>
      </c>
      <c r="O450">
        <v>34.7438</v>
      </c>
      <c r="P450">
        <v>-0.416199999999996</v>
      </c>
      <c r="R450" s="9">
        <f t="shared" si="57"/>
        <v>298905600</v>
      </c>
      <c r="S450">
        <f t="shared" si="58"/>
        <v>629487936</v>
      </c>
      <c r="T450">
        <f t="shared" si="63"/>
        <v>-330582336</v>
      </c>
      <c r="U450">
        <f t="shared" si="59"/>
        <v>44835840</v>
      </c>
      <c r="V450">
        <f t="shared" si="60"/>
        <v>110201817.6</v>
      </c>
      <c r="W450">
        <f t="shared" si="64"/>
        <v>-65365977.6</v>
      </c>
      <c r="X450">
        <f t="shared" si="61"/>
        <v>66786720</v>
      </c>
      <c r="Y450">
        <f t="shared" si="62"/>
        <v>100832256</v>
      </c>
      <c r="Z450" s="11">
        <f t="shared" si="65"/>
        <v>-34045536</v>
      </c>
    </row>
    <row r="451" spans="1:26">
      <c r="A451" t="s">
        <v>705</v>
      </c>
      <c r="B451" t="s">
        <v>706</v>
      </c>
      <c r="C451">
        <v>837200000</v>
      </c>
      <c r="D451">
        <v>2582900000</v>
      </c>
      <c r="E451">
        <v>45.03</v>
      </c>
      <c r="F451">
        <v>39.9662</v>
      </c>
      <c r="G451">
        <v>-5.0638</v>
      </c>
      <c r="H451">
        <v>0.81</v>
      </c>
      <c r="I451">
        <v>3.7609</v>
      </c>
      <c r="J451">
        <v>2.9509</v>
      </c>
      <c r="K451">
        <v>7.13</v>
      </c>
      <c r="L451">
        <v>9.2443</v>
      </c>
      <c r="M451">
        <v>2.1143</v>
      </c>
      <c r="N451">
        <v>52.97</v>
      </c>
      <c r="O451">
        <v>52.9714</v>
      </c>
      <c r="P451">
        <v>0.00140000000000384</v>
      </c>
      <c r="R451" s="9">
        <f t="shared" ref="R451:R514" si="66">C451*E451/100</f>
        <v>376991160</v>
      </c>
      <c r="S451">
        <f t="shared" ref="S451:S514" si="67">D451*F451/100</f>
        <v>1032286979.8</v>
      </c>
      <c r="T451">
        <f t="shared" si="63"/>
        <v>-655295819.8</v>
      </c>
      <c r="U451">
        <f t="shared" ref="U451:U514" si="68">C451*H451/100</f>
        <v>6781320</v>
      </c>
      <c r="V451">
        <f t="shared" ref="V451:V514" si="69">D451*I451/100</f>
        <v>97140286.1</v>
      </c>
      <c r="W451">
        <f t="shared" si="64"/>
        <v>-90358966.1</v>
      </c>
      <c r="X451">
        <f t="shared" ref="X451:X514" si="70">C451*K451/100</f>
        <v>59692360</v>
      </c>
      <c r="Y451">
        <f t="shared" ref="Y451:Y514" si="71">D451*L451/100</f>
        <v>238771024.7</v>
      </c>
      <c r="Z451" s="11">
        <f t="shared" si="65"/>
        <v>-179078664.7</v>
      </c>
    </row>
    <row r="452" spans="1:26">
      <c r="A452" t="s">
        <v>1153</v>
      </c>
      <c r="B452" t="s">
        <v>1154</v>
      </c>
      <c r="C452">
        <v>705385500</v>
      </c>
      <c r="D452">
        <v>1138781500</v>
      </c>
      <c r="E452">
        <v>19.89</v>
      </c>
      <c r="F452">
        <v>23.1339</v>
      </c>
      <c r="G452">
        <v>3.2439</v>
      </c>
      <c r="H452">
        <v>0</v>
      </c>
      <c r="I452">
        <v>0</v>
      </c>
      <c r="J452">
        <v>0</v>
      </c>
      <c r="K452">
        <v>52.19</v>
      </c>
      <c r="L452">
        <v>16.9034</v>
      </c>
      <c r="M452">
        <v>-35.2866</v>
      </c>
      <c r="N452">
        <v>72.08</v>
      </c>
      <c r="O452">
        <v>40.0373</v>
      </c>
      <c r="P452">
        <v>-32.0427</v>
      </c>
      <c r="R452" s="9">
        <f t="shared" si="66"/>
        <v>140301175.95</v>
      </c>
      <c r="S452">
        <f t="shared" si="67"/>
        <v>263444573.4285</v>
      </c>
      <c r="T452">
        <f t="shared" si="63"/>
        <v>-123143397.4785</v>
      </c>
      <c r="U452">
        <f t="shared" si="68"/>
        <v>0</v>
      </c>
      <c r="V452">
        <f t="shared" si="69"/>
        <v>0</v>
      </c>
      <c r="W452">
        <f t="shared" si="64"/>
        <v>0</v>
      </c>
      <c r="X452">
        <f t="shared" si="70"/>
        <v>368140692.45</v>
      </c>
      <c r="Y452">
        <f t="shared" si="71"/>
        <v>192492792.071</v>
      </c>
      <c r="Z452" s="11">
        <f t="shared" si="65"/>
        <v>175647900.379</v>
      </c>
    </row>
    <row r="453" spans="1:26">
      <c r="A453" t="s">
        <v>1737</v>
      </c>
      <c r="B453" t="s">
        <v>1738</v>
      </c>
      <c r="C453">
        <v>825466020.6</v>
      </c>
      <c r="D453">
        <v>1151813052</v>
      </c>
      <c r="E453">
        <v>42.43</v>
      </c>
      <c r="F453">
        <v>41.265</v>
      </c>
      <c r="G453">
        <v>-1.165</v>
      </c>
      <c r="H453">
        <v>1.18</v>
      </c>
      <c r="I453">
        <v>0.815</v>
      </c>
      <c r="J453">
        <v>-0.365</v>
      </c>
      <c r="K453">
        <v>3.71</v>
      </c>
      <c r="L453">
        <v>4.1352</v>
      </c>
      <c r="M453">
        <v>0.4252</v>
      </c>
      <c r="N453">
        <v>47.32</v>
      </c>
      <c r="O453">
        <v>46.2152</v>
      </c>
      <c r="P453">
        <v>-1.1048</v>
      </c>
      <c r="R453" s="9">
        <f t="shared" si="66"/>
        <v>350245232.54058</v>
      </c>
      <c r="S453">
        <f t="shared" si="67"/>
        <v>475295655.9078</v>
      </c>
      <c r="T453">
        <f t="shared" si="63"/>
        <v>-125050423.36722</v>
      </c>
      <c r="U453">
        <f t="shared" si="68"/>
        <v>9740499.04308</v>
      </c>
      <c r="V453">
        <f t="shared" si="69"/>
        <v>9387276.3738</v>
      </c>
      <c r="W453">
        <f t="shared" si="64"/>
        <v>353222.66928</v>
      </c>
      <c r="X453">
        <f t="shared" si="70"/>
        <v>30624789.36426</v>
      </c>
      <c r="Y453">
        <f t="shared" si="71"/>
        <v>47629773.326304</v>
      </c>
      <c r="Z453" s="11">
        <f t="shared" si="65"/>
        <v>-17004983.962044</v>
      </c>
    </row>
    <row r="454" spans="1:26">
      <c r="A454" t="s">
        <v>529</v>
      </c>
      <c r="B454" t="s">
        <v>530</v>
      </c>
      <c r="C454">
        <v>727569229</v>
      </c>
      <c r="D454">
        <v>1606933477</v>
      </c>
      <c r="E454">
        <v>27.21</v>
      </c>
      <c r="F454">
        <v>26.6436</v>
      </c>
      <c r="G454">
        <v>-0.566400000000002</v>
      </c>
      <c r="H454">
        <v>4.51</v>
      </c>
      <c r="I454">
        <v>4</v>
      </c>
      <c r="J454">
        <v>-0.51</v>
      </c>
      <c r="K454">
        <v>6.61</v>
      </c>
      <c r="L454">
        <v>6.5523</v>
      </c>
      <c r="M454">
        <v>-0.0577000000000005</v>
      </c>
      <c r="N454">
        <v>38.33</v>
      </c>
      <c r="O454">
        <v>37.1959</v>
      </c>
      <c r="P454">
        <v>-1.1341</v>
      </c>
      <c r="R454" s="9">
        <f t="shared" si="66"/>
        <v>197971587.2109</v>
      </c>
      <c r="S454">
        <f t="shared" si="67"/>
        <v>428144927.877972</v>
      </c>
      <c r="T454">
        <f t="shared" si="63"/>
        <v>-230173340.667072</v>
      </c>
      <c r="U454">
        <f t="shared" si="68"/>
        <v>32813372.2279</v>
      </c>
      <c r="V454">
        <f t="shared" si="69"/>
        <v>64277339.08</v>
      </c>
      <c r="W454">
        <f t="shared" si="64"/>
        <v>-31463966.8521</v>
      </c>
      <c r="X454">
        <f t="shared" si="70"/>
        <v>48092326.0369</v>
      </c>
      <c r="Y454">
        <f t="shared" si="71"/>
        <v>105291102.213471</v>
      </c>
      <c r="Z454" s="11">
        <f t="shared" si="65"/>
        <v>-57198776.176571</v>
      </c>
    </row>
    <row r="455" spans="1:26">
      <c r="A455" t="s">
        <v>573</v>
      </c>
      <c r="B455" t="s">
        <v>574</v>
      </c>
      <c r="C455">
        <v>1137942798.51</v>
      </c>
      <c r="D455">
        <v>2141247960.28</v>
      </c>
      <c r="E455">
        <v>11.7788</v>
      </c>
      <c r="F455">
        <v>22.766</v>
      </c>
      <c r="G455">
        <v>10.9872</v>
      </c>
      <c r="H455">
        <v>0.7229</v>
      </c>
      <c r="I455">
        <v>0</v>
      </c>
      <c r="J455">
        <v>-0.7229</v>
      </c>
      <c r="K455">
        <v>59.0132</v>
      </c>
      <c r="L455">
        <v>16.3028</v>
      </c>
      <c r="M455">
        <v>-42.7104</v>
      </c>
      <c r="N455">
        <v>71.5149</v>
      </c>
      <c r="O455">
        <v>39.0688</v>
      </c>
      <c r="P455">
        <v>-32.4461</v>
      </c>
      <c r="R455" s="9">
        <f t="shared" si="66"/>
        <v>134036006.350896</v>
      </c>
      <c r="S455">
        <f t="shared" si="67"/>
        <v>487476510.637345</v>
      </c>
      <c r="T455">
        <f t="shared" si="63"/>
        <v>-353440504.286449</v>
      </c>
      <c r="U455">
        <f t="shared" si="68"/>
        <v>8226188.49042879</v>
      </c>
      <c r="V455">
        <f t="shared" si="69"/>
        <v>0</v>
      </c>
      <c r="W455">
        <f t="shared" si="64"/>
        <v>8226188.49042879</v>
      </c>
      <c r="X455">
        <f t="shared" si="70"/>
        <v>671536459.570303</v>
      </c>
      <c r="Y455">
        <f t="shared" si="71"/>
        <v>349083372.468528</v>
      </c>
      <c r="Z455" s="11">
        <f t="shared" si="65"/>
        <v>322453087.101775</v>
      </c>
    </row>
    <row r="456" spans="1:26">
      <c r="A456" t="s">
        <v>227</v>
      </c>
      <c r="B456" t="s">
        <v>228</v>
      </c>
      <c r="C456">
        <v>1962459646.58</v>
      </c>
      <c r="D456">
        <v>1652503670.46</v>
      </c>
      <c r="E456">
        <v>21.19</v>
      </c>
      <c r="F456">
        <v>18.0517</v>
      </c>
      <c r="G456">
        <v>-3.1383</v>
      </c>
      <c r="H456">
        <v>26.47</v>
      </c>
      <c r="I456">
        <v>22.8285</v>
      </c>
      <c r="J456">
        <v>-3.6415</v>
      </c>
      <c r="K456">
        <v>7.44</v>
      </c>
      <c r="L456">
        <v>0</v>
      </c>
      <c r="M456">
        <v>-7.44</v>
      </c>
      <c r="N456">
        <v>55.1</v>
      </c>
      <c r="O456">
        <v>40.8802</v>
      </c>
      <c r="P456">
        <v>-14.2198</v>
      </c>
      <c r="R456" s="9">
        <f t="shared" si="66"/>
        <v>415845199.110302</v>
      </c>
      <c r="S456">
        <f t="shared" si="67"/>
        <v>298305005.080428</v>
      </c>
      <c r="T456">
        <f t="shared" si="63"/>
        <v>117540194.029874</v>
      </c>
      <c r="U456">
        <f t="shared" si="68"/>
        <v>519463068.449726</v>
      </c>
      <c r="V456">
        <f t="shared" si="69"/>
        <v>377241800.410961</v>
      </c>
      <c r="W456">
        <f t="shared" si="64"/>
        <v>142221268.038765</v>
      </c>
      <c r="X456">
        <f t="shared" si="70"/>
        <v>146006997.705552</v>
      </c>
      <c r="Y456">
        <f t="shared" si="71"/>
        <v>0</v>
      </c>
      <c r="Z456" s="11">
        <f t="shared" si="65"/>
        <v>146006997.705552</v>
      </c>
    </row>
    <row r="457" spans="1:26">
      <c r="A457" t="s">
        <v>783</v>
      </c>
      <c r="B457" t="s">
        <v>784</v>
      </c>
      <c r="C457">
        <v>2061998316</v>
      </c>
      <c r="D457">
        <v>2883302730</v>
      </c>
      <c r="E457">
        <v>22.36</v>
      </c>
      <c r="F457">
        <v>8.3069</v>
      </c>
      <c r="G457">
        <v>-14.0531</v>
      </c>
      <c r="H457">
        <v>31.15</v>
      </c>
      <c r="I457">
        <v>14.8569</v>
      </c>
      <c r="J457">
        <v>-16.2931</v>
      </c>
      <c r="K457">
        <v>21.31</v>
      </c>
      <c r="L457">
        <v>0.5439</v>
      </c>
      <c r="M457">
        <v>-20.7661</v>
      </c>
      <c r="N457">
        <v>74.82</v>
      </c>
      <c r="O457">
        <v>23.7076</v>
      </c>
      <c r="P457">
        <v>-51.1124</v>
      </c>
      <c r="R457" s="9">
        <f t="shared" si="66"/>
        <v>461062823.4576</v>
      </c>
      <c r="S457">
        <f t="shared" si="67"/>
        <v>239513074.47837</v>
      </c>
      <c r="T457">
        <f t="shared" si="63"/>
        <v>221549748.97923</v>
      </c>
      <c r="U457">
        <f t="shared" si="68"/>
        <v>642312475.434</v>
      </c>
      <c r="V457">
        <f t="shared" si="69"/>
        <v>428369403.29337</v>
      </c>
      <c r="W457">
        <f t="shared" si="64"/>
        <v>213943072.14063</v>
      </c>
      <c r="X457">
        <f t="shared" si="70"/>
        <v>439411841.1396</v>
      </c>
      <c r="Y457">
        <f t="shared" si="71"/>
        <v>15682283.54847</v>
      </c>
      <c r="Z457" s="11">
        <f t="shared" si="65"/>
        <v>423729557.59113</v>
      </c>
    </row>
    <row r="458" spans="1:26">
      <c r="A458" t="s">
        <v>605</v>
      </c>
      <c r="B458" t="s">
        <v>606</v>
      </c>
      <c r="C458">
        <v>1319147689.25</v>
      </c>
      <c r="D458">
        <v>2355063133.4</v>
      </c>
      <c r="E458">
        <v>16.64</v>
      </c>
      <c r="F458">
        <v>6.5559</v>
      </c>
      <c r="G458">
        <v>-10.0841</v>
      </c>
      <c r="H458">
        <v>2.31</v>
      </c>
      <c r="I458">
        <v>11.7579</v>
      </c>
      <c r="J458">
        <v>9.4479</v>
      </c>
      <c r="K458">
        <v>38.56</v>
      </c>
      <c r="L458">
        <v>39.1513</v>
      </c>
      <c r="M458">
        <v>0.591299999999997</v>
      </c>
      <c r="N458">
        <v>57.51</v>
      </c>
      <c r="O458">
        <v>57.4651</v>
      </c>
      <c r="P458">
        <v>-0.0448999999999984</v>
      </c>
      <c r="R458" s="9">
        <f t="shared" si="66"/>
        <v>219506175.4912</v>
      </c>
      <c r="S458">
        <f t="shared" si="67"/>
        <v>154395583.962571</v>
      </c>
      <c r="T458">
        <f t="shared" si="63"/>
        <v>65110591.5286294</v>
      </c>
      <c r="U458">
        <f t="shared" si="68"/>
        <v>30472311.621675</v>
      </c>
      <c r="V458">
        <f t="shared" si="69"/>
        <v>276905968.162039</v>
      </c>
      <c r="W458">
        <f t="shared" si="64"/>
        <v>-246433656.540364</v>
      </c>
      <c r="X458">
        <f t="shared" si="70"/>
        <v>508663348.9748</v>
      </c>
      <c r="Y458">
        <f t="shared" si="71"/>
        <v>922037832.546834</v>
      </c>
      <c r="Z458" s="11">
        <f t="shared" si="65"/>
        <v>-413374483.572034</v>
      </c>
    </row>
    <row r="459" spans="1:26">
      <c r="A459" t="s">
        <v>1027</v>
      </c>
      <c r="B459" t="s">
        <v>1028</v>
      </c>
      <c r="C459">
        <v>2298861365.04</v>
      </c>
      <c r="D459">
        <v>2769717101.06</v>
      </c>
      <c r="E459">
        <v>0.87</v>
      </c>
      <c r="F459">
        <v>0</v>
      </c>
      <c r="G459">
        <v>-0.87</v>
      </c>
      <c r="H459">
        <v>0</v>
      </c>
      <c r="I459">
        <v>0</v>
      </c>
      <c r="J459">
        <v>0</v>
      </c>
      <c r="K459">
        <v>40.27</v>
      </c>
      <c r="L459">
        <v>25.248</v>
      </c>
      <c r="M459">
        <v>-15.022</v>
      </c>
      <c r="N459">
        <v>41.14</v>
      </c>
      <c r="O459">
        <v>25.248</v>
      </c>
      <c r="P459">
        <v>-15.892</v>
      </c>
      <c r="R459" s="9">
        <f t="shared" si="66"/>
        <v>20000093.875848</v>
      </c>
      <c r="S459">
        <f t="shared" si="67"/>
        <v>0</v>
      </c>
      <c r="T459">
        <f t="shared" si="63"/>
        <v>20000093.875848</v>
      </c>
      <c r="U459">
        <f t="shared" si="68"/>
        <v>0</v>
      </c>
      <c r="V459">
        <f t="shared" si="69"/>
        <v>0</v>
      </c>
      <c r="W459">
        <f t="shared" si="64"/>
        <v>0</v>
      </c>
      <c r="X459">
        <f t="shared" si="70"/>
        <v>925751471.701608</v>
      </c>
      <c r="Y459">
        <f t="shared" si="71"/>
        <v>699298173.675629</v>
      </c>
      <c r="Z459" s="11">
        <f t="shared" si="65"/>
        <v>226453298.025979</v>
      </c>
    </row>
    <row r="460" spans="1:26">
      <c r="A460" t="s">
        <v>1151</v>
      </c>
      <c r="B460" t="s">
        <v>1152</v>
      </c>
      <c r="C460">
        <v>972783100</v>
      </c>
      <c r="D460">
        <v>2174431320</v>
      </c>
      <c r="E460">
        <v>0.93</v>
      </c>
      <c r="F460">
        <v>0</v>
      </c>
      <c r="G460">
        <v>-0.93</v>
      </c>
      <c r="H460">
        <v>0.38</v>
      </c>
      <c r="I460">
        <v>0</v>
      </c>
      <c r="J460">
        <v>-0.38</v>
      </c>
      <c r="K460">
        <v>73.97</v>
      </c>
      <c r="L460">
        <v>52.4781</v>
      </c>
      <c r="M460">
        <v>-21.4919</v>
      </c>
      <c r="N460">
        <v>75.28</v>
      </c>
      <c r="O460">
        <v>52.4781</v>
      </c>
      <c r="P460">
        <v>-22.8019</v>
      </c>
      <c r="R460" s="9">
        <f t="shared" si="66"/>
        <v>9046882.83</v>
      </c>
      <c r="S460">
        <f t="shared" si="67"/>
        <v>0</v>
      </c>
      <c r="T460">
        <f t="shared" si="63"/>
        <v>9046882.83</v>
      </c>
      <c r="U460">
        <f t="shared" si="68"/>
        <v>3696575.78</v>
      </c>
      <c r="V460">
        <f t="shared" si="69"/>
        <v>0</v>
      </c>
      <c r="W460">
        <f t="shared" si="64"/>
        <v>3696575.78</v>
      </c>
      <c r="X460">
        <f t="shared" si="70"/>
        <v>719567659.07</v>
      </c>
      <c r="Y460">
        <f t="shared" si="71"/>
        <v>1141100242.54092</v>
      </c>
      <c r="Z460" s="11">
        <f t="shared" si="65"/>
        <v>-421532583.47092</v>
      </c>
    </row>
    <row r="461" spans="1:26">
      <c r="A461" t="s">
        <v>127</v>
      </c>
      <c r="B461" t="s">
        <v>128</v>
      </c>
      <c r="C461">
        <v>546043623.84</v>
      </c>
      <c r="D461">
        <v>2034537540.75</v>
      </c>
      <c r="E461">
        <v>38.16</v>
      </c>
      <c r="F461">
        <v>33.1603</v>
      </c>
      <c r="G461">
        <v>-4.9997</v>
      </c>
      <c r="H461">
        <v>0</v>
      </c>
      <c r="I461">
        <v>0</v>
      </c>
      <c r="J461">
        <v>0</v>
      </c>
      <c r="K461">
        <v>19.07</v>
      </c>
      <c r="L461">
        <v>22.3322</v>
      </c>
      <c r="M461">
        <v>3.2622</v>
      </c>
      <c r="N461">
        <v>57.23</v>
      </c>
      <c r="O461">
        <v>55.4925</v>
      </c>
      <c r="P461">
        <v>-1.7375</v>
      </c>
      <c r="R461" s="9">
        <f t="shared" si="66"/>
        <v>208370246.857344</v>
      </c>
      <c r="S461">
        <f t="shared" si="67"/>
        <v>674658752.125322</v>
      </c>
      <c r="T461">
        <f t="shared" ref="T461:T524" si="72">R461-S461</f>
        <v>-466288505.267978</v>
      </c>
      <c r="U461">
        <f t="shared" si="68"/>
        <v>0</v>
      </c>
      <c r="V461">
        <f t="shared" si="69"/>
        <v>0</v>
      </c>
      <c r="W461">
        <f t="shared" ref="W461:W524" si="73">U461-V461</f>
        <v>0</v>
      </c>
      <c r="X461">
        <f t="shared" si="70"/>
        <v>104130519.066288</v>
      </c>
      <c r="Y461">
        <f t="shared" si="71"/>
        <v>454356992.675371</v>
      </c>
      <c r="Z461" s="11">
        <f t="shared" ref="Z461:Z524" si="74">X461-Y461</f>
        <v>-350226473.609083</v>
      </c>
    </row>
    <row r="462" spans="1:26">
      <c r="A462" t="s">
        <v>1229</v>
      </c>
      <c r="B462" t="s">
        <v>1230</v>
      </c>
      <c r="C462">
        <v>1134703394</v>
      </c>
      <c r="D462">
        <v>2578871350</v>
      </c>
      <c r="E462">
        <v>20.29</v>
      </c>
      <c r="F462">
        <v>21.6228</v>
      </c>
      <c r="G462">
        <v>1.3328</v>
      </c>
      <c r="H462">
        <v>0</v>
      </c>
      <c r="I462">
        <v>0</v>
      </c>
      <c r="J462">
        <v>0</v>
      </c>
      <c r="K462">
        <v>8.92</v>
      </c>
      <c r="L462">
        <v>7.7391</v>
      </c>
      <c r="M462">
        <v>-1.1809</v>
      </c>
      <c r="N462">
        <v>29.21</v>
      </c>
      <c r="O462">
        <v>29.3618</v>
      </c>
      <c r="P462">
        <v>0.151799999999998</v>
      </c>
      <c r="R462" s="9">
        <f t="shared" si="66"/>
        <v>230231318.6426</v>
      </c>
      <c r="S462">
        <f t="shared" si="67"/>
        <v>557624194.2678</v>
      </c>
      <c r="T462">
        <f t="shared" si="72"/>
        <v>-327392875.6252</v>
      </c>
      <c r="U462">
        <f t="shared" si="68"/>
        <v>0</v>
      </c>
      <c r="V462">
        <f t="shared" si="69"/>
        <v>0</v>
      </c>
      <c r="W462">
        <f t="shared" si="73"/>
        <v>0</v>
      </c>
      <c r="X462">
        <f t="shared" si="70"/>
        <v>101215542.7448</v>
      </c>
      <c r="Y462">
        <f t="shared" si="71"/>
        <v>199581432.64785</v>
      </c>
      <c r="Z462" s="11">
        <f t="shared" si="74"/>
        <v>-98365889.90305</v>
      </c>
    </row>
    <row r="463" spans="1:26">
      <c r="A463" t="s">
        <v>41</v>
      </c>
      <c r="B463" t="s">
        <v>42</v>
      </c>
      <c r="C463">
        <v>1883399361.8</v>
      </c>
      <c r="D463">
        <v>2856687629.3</v>
      </c>
      <c r="E463">
        <v>33.73</v>
      </c>
      <c r="F463">
        <v>34.0223</v>
      </c>
      <c r="G463">
        <v>0.292300000000004</v>
      </c>
      <c r="H463">
        <v>12.38</v>
      </c>
      <c r="I463">
        <v>10.3942</v>
      </c>
      <c r="J463">
        <v>-1.9858</v>
      </c>
      <c r="K463">
        <v>11.29</v>
      </c>
      <c r="L463">
        <v>11.2899</v>
      </c>
      <c r="M463">
        <v>-9.99999999997669e-5</v>
      </c>
      <c r="N463">
        <v>57.4</v>
      </c>
      <c r="O463">
        <v>55.7065</v>
      </c>
      <c r="P463">
        <v>-1.6935</v>
      </c>
      <c r="R463" s="9">
        <f t="shared" si="66"/>
        <v>635270604.73514</v>
      </c>
      <c r="S463">
        <f t="shared" si="67"/>
        <v>971910835.303334</v>
      </c>
      <c r="T463">
        <f t="shared" si="72"/>
        <v>-336640230.568194</v>
      </c>
      <c r="U463">
        <f t="shared" si="68"/>
        <v>233164840.99084</v>
      </c>
      <c r="V463">
        <f t="shared" si="69"/>
        <v>296929825.564701</v>
      </c>
      <c r="W463">
        <f t="shared" si="73"/>
        <v>-63764984.5738606</v>
      </c>
      <c r="X463">
        <f t="shared" si="70"/>
        <v>212635787.94722</v>
      </c>
      <c r="Y463">
        <f t="shared" si="71"/>
        <v>322517176.660341</v>
      </c>
      <c r="Z463" s="11">
        <f t="shared" si="74"/>
        <v>-109881388.713121</v>
      </c>
    </row>
    <row r="464" spans="1:26">
      <c r="A464" t="s">
        <v>83</v>
      </c>
      <c r="B464" t="s">
        <v>84</v>
      </c>
      <c r="C464">
        <v>1834032328.52</v>
      </c>
      <c r="D464">
        <v>2116778908.92</v>
      </c>
      <c r="E464">
        <v>0</v>
      </c>
      <c r="F464">
        <v>0</v>
      </c>
      <c r="G464">
        <v>0</v>
      </c>
      <c r="H464">
        <v>8.37</v>
      </c>
      <c r="I464">
        <v>9.4578</v>
      </c>
      <c r="J464">
        <v>1.0878</v>
      </c>
      <c r="K464">
        <v>43.6</v>
      </c>
      <c r="L464">
        <v>37.6752</v>
      </c>
      <c r="M464">
        <v>-5.9248</v>
      </c>
      <c r="N464">
        <v>51.97</v>
      </c>
      <c r="O464">
        <v>47.133</v>
      </c>
      <c r="P464">
        <v>-4.837</v>
      </c>
      <c r="R464" s="9">
        <f t="shared" si="66"/>
        <v>0</v>
      </c>
      <c r="S464">
        <f t="shared" si="67"/>
        <v>0</v>
      </c>
      <c r="T464">
        <f t="shared" si="72"/>
        <v>0</v>
      </c>
      <c r="U464">
        <f t="shared" si="68"/>
        <v>153508505.897124</v>
      </c>
      <c r="V464">
        <f t="shared" si="69"/>
        <v>200200715.647836</v>
      </c>
      <c r="W464">
        <f t="shared" si="73"/>
        <v>-46692209.7507118</v>
      </c>
      <c r="X464">
        <f t="shared" si="70"/>
        <v>799638095.23472</v>
      </c>
      <c r="Y464">
        <f t="shared" si="71"/>
        <v>797500687.493428</v>
      </c>
      <c r="Z464" s="11">
        <f t="shared" si="74"/>
        <v>2137407.74129224</v>
      </c>
    </row>
    <row r="465" spans="1:26">
      <c r="A465" t="s">
        <v>277</v>
      </c>
      <c r="B465" t="s">
        <v>278</v>
      </c>
      <c r="C465">
        <v>2027876652.32</v>
      </c>
      <c r="D465">
        <v>2934500338.12</v>
      </c>
      <c r="E465">
        <v>39.5</v>
      </c>
      <c r="F465">
        <v>42.3426</v>
      </c>
      <c r="G465">
        <v>2.8426</v>
      </c>
      <c r="H465">
        <v>0.95</v>
      </c>
      <c r="I465">
        <v>0.9145</v>
      </c>
      <c r="J465">
        <v>-0.0355</v>
      </c>
      <c r="K465">
        <v>2.32</v>
      </c>
      <c r="L465">
        <v>2.4911</v>
      </c>
      <c r="M465">
        <v>0.1711</v>
      </c>
      <c r="N465">
        <v>42.77</v>
      </c>
      <c r="O465">
        <v>45.7482</v>
      </c>
      <c r="P465">
        <v>2.97819999999999</v>
      </c>
      <c r="R465" s="9">
        <f t="shared" si="66"/>
        <v>801011277.6664</v>
      </c>
      <c r="S465">
        <f t="shared" si="67"/>
        <v>1242543740.1688</v>
      </c>
      <c r="T465">
        <f t="shared" si="72"/>
        <v>-441532462.502399</v>
      </c>
      <c r="U465">
        <f t="shared" si="68"/>
        <v>19264828.19704</v>
      </c>
      <c r="V465">
        <f t="shared" si="69"/>
        <v>26836005.5921074</v>
      </c>
      <c r="W465">
        <f t="shared" si="73"/>
        <v>-7571177.3950674</v>
      </c>
      <c r="X465">
        <f t="shared" si="70"/>
        <v>47046738.333824</v>
      </c>
      <c r="Y465">
        <f t="shared" si="71"/>
        <v>73101337.9229073</v>
      </c>
      <c r="Z465" s="11">
        <f t="shared" si="74"/>
        <v>-26054599.5890833</v>
      </c>
    </row>
    <row r="466" spans="1:26">
      <c r="A466" t="s">
        <v>877</v>
      </c>
      <c r="B466" t="s">
        <v>878</v>
      </c>
      <c r="C466">
        <v>1678725790</v>
      </c>
      <c r="D466">
        <v>2283008760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58.72</v>
      </c>
      <c r="L466">
        <v>58.6804</v>
      </c>
      <c r="M466">
        <v>-0.0396000000000001</v>
      </c>
      <c r="N466">
        <v>58.72</v>
      </c>
      <c r="O466">
        <v>58.6804</v>
      </c>
      <c r="P466">
        <v>-0.0396000000000001</v>
      </c>
      <c r="R466" s="9">
        <f t="shared" si="66"/>
        <v>0</v>
      </c>
      <c r="S466">
        <f t="shared" si="67"/>
        <v>0</v>
      </c>
      <c r="T466">
        <f t="shared" si="72"/>
        <v>0</v>
      </c>
      <c r="U466">
        <f t="shared" si="68"/>
        <v>0</v>
      </c>
      <c r="V466">
        <f t="shared" si="69"/>
        <v>0</v>
      </c>
      <c r="W466">
        <f t="shared" si="73"/>
        <v>0</v>
      </c>
      <c r="X466">
        <f t="shared" si="70"/>
        <v>985747783.888</v>
      </c>
      <c r="Y466">
        <f t="shared" si="71"/>
        <v>1339678672.40304</v>
      </c>
      <c r="Z466" s="11">
        <f t="shared" si="74"/>
        <v>-353930888.51504</v>
      </c>
    </row>
    <row r="467" spans="1:26">
      <c r="A467" t="s">
        <v>1881</v>
      </c>
      <c r="B467" t="s">
        <v>1882</v>
      </c>
      <c r="C467">
        <v>1842607175.04</v>
      </c>
      <c r="D467">
        <v>2373809243.52</v>
      </c>
      <c r="E467">
        <v>47.7</v>
      </c>
      <c r="F467">
        <v>47.7006</v>
      </c>
      <c r="G467">
        <v>0.000599999999998602</v>
      </c>
      <c r="H467">
        <v>0</v>
      </c>
      <c r="I467">
        <v>0.4978</v>
      </c>
      <c r="J467">
        <v>0.4978</v>
      </c>
      <c r="K467">
        <v>2.99</v>
      </c>
      <c r="L467">
        <v>3.8612</v>
      </c>
      <c r="M467">
        <v>0.8712</v>
      </c>
      <c r="N467">
        <v>50.69</v>
      </c>
      <c r="O467">
        <v>52.0596</v>
      </c>
      <c r="P467">
        <v>1.36960000000001</v>
      </c>
      <c r="R467" s="9">
        <f t="shared" si="66"/>
        <v>878923622.49408</v>
      </c>
      <c r="S467">
        <f t="shared" si="67"/>
        <v>1132321252.0145</v>
      </c>
      <c r="T467">
        <f t="shared" si="72"/>
        <v>-253397629.520421</v>
      </c>
      <c r="U467">
        <f t="shared" si="68"/>
        <v>0</v>
      </c>
      <c r="V467">
        <f t="shared" si="69"/>
        <v>11816822.4142426</v>
      </c>
      <c r="W467">
        <f t="shared" si="73"/>
        <v>-11816822.4142426</v>
      </c>
      <c r="X467">
        <f t="shared" si="70"/>
        <v>55093954.533696</v>
      </c>
      <c r="Y467">
        <f t="shared" si="71"/>
        <v>91657522.5107942</v>
      </c>
      <c r="Z467" s="11">
        <f t="shared" si="74"/>
        <v>-36563567.9770982</v>
      </c>
    </row>
    <row r="468" spans="1:26">
      <c r="A468" t="s">
        <v>1065</v>
      </c>
      <c r="B468" t="s">
        <v>1066</v>
      </c>
      <c r="C468">
        <v>1148943600</v>
      </c>
      <c r="D468">
        <v>1222552800</v>
      </c>
      <c r="E468">
        <v>25.37</v>
      </c>
      <c r="F468">
        <v>26.2115</v>
      </c>
      <c r="G468">
        <v>0.8415</v>
      </c>
      <c r="H468">
        <v>0.81</v>
      </c>
      <c r="I468">
        <v>1.0259</v>
      </c>
      <c r="J468">
        <v>0.2159</v>
      </c>
      <c r="K468">
        <v>9.11</v>
      </c>
      <c r="L468">
        <v>8.075</v>
      </c>
      <c r="M468">
        <v>-1.035</v>
      </c>
      <c r="N468">
        <v>35.29</v>
      </c>
      <c r="O468">
        <v>35.3125</v>
      </c>
      <c r="P468">
        <v>0.0225000000000008</v>
      </c>
      <c r="R468" s="9">
        <f t="shared" si="66"/>
        <v>291486991.32</v>
      </c>
      <c r="S468">
        <f t="shared" si="67"/>
        <v>320449427.172</v>
      </c>
      <c r="T468">
        <f t="shared" si="72"/>
        <v>-28962435.852</v>
      </c>
      <c r="U468">
        <f t="shared" si="68"/>
        <v>9306443.16</v>
      </c>
      <c r="V468">
        <f t="shared" si="69"/>
        <v>12542169.1752</v>
      </c>
      <c r="W468">
        <f t="shared" si="73"/>
        <v>-3235726.0152</v>
      </c>
      <c r="X468">
        <f t="shared" si="70"/>
        <v>104668761.96</v>
      </c>
      <c r="Y468">
        <f t="shared" si="71"/>
        <v>98721138.6</v>
      </c>
      <c r="Z468" s="11">
        <f t="shared" si="74"/>
        <v>5947623.36</v>
      </c>
    </row>
    <row r="469" spans="1:26">
      <c r="A469" t="s">
        <v>675</v>
      </c>
      <c r="B469" t="s">
        <v>676</v>
      </c>
      <c r="C469">
        <v>1532000000</v>
      </c>
      <c r="D469">
        <v>2096000000</v>
      </c>
      <c r="E469">
        <v>5.86</v>
      </c>
      <c r="F469">
        <v>31.8869</v>
      </c>
      <c r="G469">
        <v>26.0269</v>
      </c>
      <c r="H469">
        <v>35.63</v>
      </c>
      <c r="I469">
        <v>8.0104</v>
      </c>
      <c r="J469">
        <v>-27.6196</v>
      </c>
      <c r="K469">
        <v>11.58</v>
      </c>
      <c r="L469">
        <v>10.429</v>
      </c>
      <c r="M469">
        <v>-1.151</v>
      </c>
      <c r="N469">
        <v>53.07</v>
      </c>
      <c r="O469">
        <v>50.3263</v>
      </c>
      <c r="P469">
        <v>-2.7437</v>
      </c>
      <c r="R469" s="9">
        <f t="shared" si="66"/>
        <v>89775200</v>
      </c>
      <c r="S469">
        <f t="shared" si="67"/>
        <v>668349424</v>
      </c>
      <c r="T469">
        <f t="shared" si="72"/>
        <v>-578574224</v>
      </c>
      <c r="U469">
        <f t="shared" si="68"/>
        <v>545851600</v>
      </c>
      <c r="V469">
        <f t="shared" si="69"/>
        <v>167897984</v>
      </c>
      <c r="W469">
        <f t="shared" si="73"/>
        <v>377953616</v>
      </c>
      <c r="X469">
        <f t="shared" si="70"/>
        <v>177405600</v>
      </c>
      <c r="Y469">
        <f t="shared" si="71"/>
        <v>218591840</v>
      </c>
      <c r="Z469" s="11">
        <f t="shared" si="74"/>
        <v>-41186240</v>
      </c>
    </row>
    <row r="470" spans="1:26">
      <c r="A470" t="s">
        <v>1253</v>
      </c>
      <c r="B470" t="s">
        <v>1254</v>
      </c>
      <c r="C470">
        <v>2556582913.25</v>
      </c>
      <c r="D470">
        <v>2923601564.6</v>
      </c>
      <c r="E470">
        <v>10.04</v>
      </c>
      <c r="F470">
        <v>3.443</v>
      </c>
      <c r="G470">
        <v>-6.597</v>
      </c>
      <c r="H470">
        <v>0</v>
      </c>
      <c r="I470">
        <v>0</v>
      </c>
      <c r="J470">
        <v>0</v>
      </c>
      <c r="K470">
        <v>13.56</v>
      </c>
      <c r="L470">
        <v>12.6431</v>
      </c>
      <c r="M470">
        <v>-0.9169</v>
      </c>
      <c r="N470">
        <v>23.6</v>
      </c>
      <c r="O470">
        <v>16.0861</v>
      </c>
      <c r="P470">
        <v>-7.5139</v>
      </c>
      <c r="R470" s="9">
        <f t="shared" si="66"/>
        <v>256680924.4903</v>
      </c>
      <c r="S470">
        <f t="shared" si="67"/>
        <v>100659601.869178</v>
      </c>
      <c r="T470">
        <f t="shared" si="72"/>
        <v>156021322.621122</v>
      </c>
      <c r="U470">
        <f t="shared" si="68"/>
        <v>0</v>
      </c>
      <c r="V470">
        <f t="shared" si="69"/>
        <v>0</v>
      </c>
      <c r="W470">
        <f t="shared" si="73"/>
        <v>0</v>
      </c>
      <c r="X470">
        <f t="shared" si="70"/>
        <v>346672643.0367</v>
      </c>
      <c r="Y470">
        <f t="shared" si="71"/>
        <v>369633869.413943</v>
      </c>
      <c r="Z470" s="11">
        <f t="shared" si="74"/>
        <v>-22961226.3772426</v>
      </c>
    </row>
    <row r="471" spans="1:26">
      <c r="A471" t="s">
        <v>1733</v>
      </c>
      <c r="B471" t="s">
        <v>1734</v>
      </c>
      <c r="C471">
        <v>2509180883.46</v>
      </c>
      <c r="D471">
        <v>2797592479.26</v>
      </c>
      <c r="E471">
        <v>25.51</v>
      </c>
      <c r="F471">
        <v>23.4725</v>
      </c>
      <c r="G471">
        <v>-2.0375</v>
      </c>
      <c r="H471">
        <v>0</v>
      </c>
      <c r="I471">
        <v>0.7265</v>
      </c>
      <c r="J471">
        <v>0.7265</v>
      </c>
      <c r="K471">
        <v>10.28</v>
      </c>
      <c r="L471">
        <v>5.6754</v>
      </c>
      <c r="M471">
        <v>-4.6046</v>
      </c>
      <c r="N471">
        <v>35.79</v>
      </c>
      <c r="O471">
        <v>29.8744</v>
      </c>
      <c r="P471">
        <v>-5.9156</v>
      </c>
      <c r="R471" s="9">
        <f t="shared" si="66"/>
        <v>640092043.370646</v>
      </c>
      <c r="S471">
        <f t="shared" si="67"/>
        <v>656664894.694304</v>
      </c>
      <c r="T471">
        <f t="shared" si="72"/>
        <v>-16572851.3236576</v>
      </c>
      <c r="U471">
        <f t="shared" si="68"/>
        <v>0</v>
      </c>
      <c r="V471">
        <f t="shared" si="69"/>
        <v>20324509.3618239</v>
      </c>
      <c r="W471">
        <f t="shared" si="73"/>
        <v>-20324509.3618239</v>
      </c>
      <c r="X471">
        <f t="shared" si="70"/>
        <v>257943794.819688</v>
      </c>
      <c r="Y471">
        <f t="shared" si="71"/>
        <v>158774563.567922</v>
      </c>
      <c r="Z471" s="11">
        <f t="shared" si="74"/>
        <v>99169231.251766</v>
      </c>
    </row>
    <row r="472" spans="1:26">
      <c r="A472" t="s">
        <v>267</v>
      </c>
      <c r="B472" t="s">
        <v>268</v>
      </c>
      <c r="C472">
        <v>2009900208</v>
      </c>
      <c r="D472">
        <v>2441089872</v>
      </c>
      <c r="E472">
        <v>31.54</v>
      </c>
      <c r="F472">
        <v>12.1063</v>
      </c>
      <c r="G472">
        <v>-19.4337</v>
      </c>
      <c r="H472">
        <v>0</v>
      </c>
      <c r="I472">
        <v>0</v>
      </c>
      <c r="J472">
        <v>0</v>
      </c>
      <c r="K472">
        <v>38.47</v>
      </c>
      <c r="L472">
        <v>36.2635</v>
      </c>
      <c r="M472">
        <v>-2.2065</v>
      </c>
      <c r="N472">
        <v>70.01</v>
      </c>
      <c r="O472">
        <v>48.3698</v>
      </c>
      <c r="P472">
        <v>-21.6402</v>
      </c>
      <c r="R472" s="9">
        <f t="shared" si="66"/>
        <v>633922525.6032</v>
      </c>
      <c r="S472">
        <f t="shared" si="67"/>
        <v>295525663.173936</v>
      </c>
      <c r="T472">
        <f t="shared" si="72"/>
        <v>338396862.429264</v>
      </c>
      <c r="U472">
        <f t="shared" si="68"/>
        <v>0</v>
      </c>
      <c r="V472">
        <f t="shared" si="69"/>
        <v>0</v>
      </c>
      <c r="W472">
        <f t="shared" si="73"/>
        <v>0</v>
      </c>
      <c r="X472">
        <f t="shared" si="70"/>
        <v>773208610.0176</v>
      </c>
      <c r="Y472">
        <f t="shared" si="71"/>
        <v>885224625.73272</v>
      </c>
      <c r="Z472" s="11">
        <f t="shared" si="74"/>
        <v>-112016015.71512</v>
      </c>
    </row>
    <row r="473" spans="1:26">
      <c r="A473" t="s">
        <v>1639</v>
      </c>
      <c r="B473" t="s">
        <v>1640</v>
      </c>
      <c r="C473">
        <v>1663490486.24</v>
      </c>
      <c r="D473">
        <v>2198980717.28</v>
      </c>
      <c r="E473">
        <v>4.31</v>
      </c>
      <c r="F473">
        <v>3.5923</v>
      </c>
      <c r="G473">
        <v>-0.7177</v>
      </c>
      <c r="H473">
        <v>0.35</v>
      </c>
      <c r="I473">
        <v>0</v>
      </c>
      <c r="J473">
        <v>-0.35</v>
      </c>
      <c r="K473">
        <v>69.84</v>
      </c>
      <c r="L473">
        <v>70.2063</v>
      </c>
      <c r="M473">
        <v>0.366299999999995</v>
      </c>
      <c r="N473">
        <v>74.5</v>
      </c>
      <c r="O473">
        <v>73.7987</v>
      </c>
      <c r="P473">
        <v>-0.701300000000003</v>
      </c>
      <c r="R473" s="9">
        <f t="shared" si="66"/>
        <v>71696439.956944</v>
      </c>
      <c r="S473">
        <f t="shared" si="67"/>
        <v>78993984.3068494</v>
      </c>
      <c r="T473">
        <f t="shared" si="72"/>
        <v>-7297544.34990543</v>
      </c>
      <c r="U473">
        <f t="shared" si="68"/>
        <v>5822216.70184</v>
      </c>
      <c r="V473">
        <f t="shared" si="69"/>
        <v>0</v>
      </c>
      <c r="W473">
        <f t="shared" si="73"/>
        <v>5822216.70184</v>
      </c>
      <c r="X473">
        <f t="shared" si="70"/>
        <v>1161781755.59002</v>
      </c>
      <c r="Y473">
        <f t="shared" si="71"/>
        <v>1543822999.31575</v>
      </c>
      <c r="Z473" s="11">
        <f t="shared" si="74"/>
        <v>-382041243.725733</v>
      </c>
    </row>
    <row r="474" spans="1:26">
      <c r="A474" t="s">
        <v>431</v>
      </c>
      <c r="B474" t="s">
        <v>432</v>
      </c>
      <c r="C474">
        <v>1180506500</v>
      </c>
      <c r="D474">
        <v>1342881000</v>
      </c>
      <c r="E474">
        <v>10.92</v>
      </c>
      <c r="F474">
        <v>12.5708</v>
      </c>
      <c r="G474">
        <v>1.6508</v>
      </c>
      <c r="H474">
        <v>0</v>
      </c>
      <c r="I474">
        <v>0</v>
      </c>
      <c r="J474">
        <v>0</v>
      </c>
      <c r="K474">
        <v>17.02</v>
      </c>
      <c r="L474">
        <v>14.2194</v>
      </c>
      <c r="M474">
        <v>-2.8006</v>
      </c>
      <c r="N474">
        <v>27.94</v>
      </c>
      <c r="O474">
        <v>26.7901</v>
      </c>
      <c r="P474">
        <v>-1.1499</v>
      </c>
      <c r="R474" s="9">
        <f t="shared" si="66"/>
        <v>128911309.8</v>
      </c>
      <c r="S474">
        <f t="shared" si="67"/>
        <v>168810884.748</v>
      </c>
      <c r="T474">
        <f t="shared" si="72"/>
        <v>-39899574.948</v>
      </c>
      <c r="U474">
        <f t="shared" si="68"/>
        <v>0</v>
      </c>
      <c r="V474">
        <f t="shared" si="69"/>
        <v>0</v>
      </c>
      <c r="W474">
        <f t="shared" si="73"/>
        <v>0</v>
      </c>
      <c r="X474">
        <f t="shared" si="70"/>
        <v>200922206.3</v>
      </c>
      <c r="Y474">
        <f t="shared" si="71"/>
        <v>190949620.914</v>
      </c>
      <c r="Z474" s="11">
        <f t="shared" si="74"/>
        <v>9972585.38600001</v>
      </c>
    </row>
    <row r="475" spans="1:26">
      <c r="A475" t="s">
        <v>581</v>
      </c>
      <c r="B475" t="s">
        <v>582</v>
      </c>
      <c r="C475">
        <v>902381537.85</v>
      </c>
      <c r="D475">
        <v>1685419768.4</v>
      </c>
      <c r="E475">
        <v>47.79</v>
      </c>
      <c r="F475">
        <v>47.5362</v>
      </c>
      <c r="G475">
        <v>-0.253799999999998</v>
      </c>
      <c r="H475">
        <v>3.28</v>
      </c>
      <c r="I475">
        <v>4.1078</v>
      </c>
      <c r="J475">
        <v>0.8278</v>
      </c>
      <c r="K475">
        <v>8.68</v>
      </c>
      <c r="L475">
        <v>8.4386</v>
      </c>
      <c r="M475">
        <v>-0.241400000000001</v>
      </c>
      <c r="N475">
        <v>59.75</v>
      </c>
      <c r="O475">
        <v>60.0826</v>
      </c>
      <c r="P475">
        <v>0.332599999999999</v>
      </c>
      <c r="R475" s="9">
        <f t="shared" si="66"/>
        <v>431248136.938515</v>
      </c>
      <c r="S475">
        <f t="shared" si="67"/>
        <v>801184511.946161</v>
      </c>
      <c r="T475">
        <f t="shared" si="72"/>
        <v>-369936375.007646</v>
      </c>
      <c r="U475">
        <f t="shared" si="68"/>
        <v>29598114.44148</v>
      </c>
      <c r="V475">
        <f t="shared" si="69"/>
        <v>69233673.2463352</v>
      </c>
      <c r="W475">
        <f t="shared" si="73"/>
        <v>-39635558.8048552</v>
      </c>
      <c r="X475">
        <f t="shared" si="70"/>
        <v>78326717.48538</v>
      </c>
      <c r="Y475">
        <f t="shared" si="71"/>
        <v>142225832.576202</v>
      </c>
      <c r="Z475" s="11">
        <f t="shared" si="74"/>
        <v>-63899115.0908224</v>
      </c>
    </row>
    <row r="476" spans="1:26">
      <c r="A476" t="s">
        <v>361</v>
      </c>
      <c r="B476" t="s">
        <v>362</v>
      </c>
      <c r="C476">
        <v>1452218811.01</v>
      </c>
      <c r="D476">
        <v>2526462862.99</v>
      </c>
      <c r="E476">
        <v>43.45</v>
      </c>
      <c r="F476">
        <v>33.4351</v>
      </c>
      <c r="G476">
        <v>-10.0149</v>
      </c>
      <c r="H476">
        <v>13.66</v>
      </c>
      <c r="I476">
        <v>2.364</v>
      </c>
      <c r="J476">
        <v>-11.296</v>
      </c>
      <c r="K476">
        <v>6.08</v>
      </c>
      <c r="L476">
        <v>13.9334</v>
      </c>
      <c r="M476">
        <v>7.8534</v>
      </c>
      <c r="N476">
        <v>63.19</v>
      </c>
      <c r="O476">
        <v>49.7326</v>
      </c>
      <c r="P476">
        <v>-13.4574</v>
      </c>
      <c r="R476" s="9">
        <f t="shared" si="66"/>
        <v>630989073.383845</v>
      </c>
      <c r="S476">
        <f t="shared" si="67"/>
        <v>844725384.703569</v>
      </c>
      <c r="T476">
        <f t="shared" si="72"/>
        <v>-213736311.319724</v>
      </c>
      <c r="U476">
        <f t="shared" si="68"/>
        <v>198373089.583966</v>
      </c>
      <c r="V476">
        <f t="shared" si="69"/>
        <v>59725582.0810836</v>
      </c>
      <c r="W476">
        <f t="shared" si="73"/>
        <v>138647507.502882</v>
      </c>
      <c r="X476">
        <f t="shared" si="70"/>
        <v>88294903.709408</v>
      </c>
      <c r="Y476">
        <f t="shared" si="71"/>
        <v>352022176.551849</v>
      </c>
      <c r="Z476" s="11">
        <f t="shared" si="74"/>
        <v>-263727272.842441</v>
      </c>
    </row>
    <row r="477" spans="1:26">
      <c r="A477" t="s">
        <v>1897</v>
      </c>
      <c r="B477" t="s">
        <v>1898</v>
      </c>
      <c r="C477">
        <v>2159306053</v>
      </c>
      <c r="D477">
        <v>2790172192</v>
      </c>
      <c r="E477">
        <v>53.38</v>
      </c>
      <c r="F477">
        <v>51.9414</v>
      </c>
      <c r="G477">
        <v>-1.4386</v>
      </c>
      <c r="H477">
        <v>0</v>
      </c>
      <c r="I477">
        <v>0.6836</v>
      </c>
      <c r="J477">
        <v>0.6836</v>
      </c>
      <c r="K477">
        <v>2.55</v>
      </c>
      <c r="L477">
        <v>2.9553</v>
      </c>
      <c r="M477">
        <v>0.4053</v>
      </c>
      <c r="N477">
        <v>55.93</v>
      </c>
      <c r="O477">
        <v>55.5802</v>
      </c>
      <c r="P477">
        <v>-0.349800000000002</v>
      </c>
      <c r="R477" s="9">
        <f t="shared" si="66"/>
        <v>1152637571.0914</v>
      </c>
      <c r="S477">
        <f t="shared" si="67"/>
        <v>1449254498.93549</v>
      </c>
      <c r="T477">
        <f t="shared" si="72"/>
        <v>-296616927.844088</v>
      </c>
      <c r="U477">
        <f t="shared" si="68"/>
        <v>0</v>
      </c>
      <c r="V477">
        <f t="shared" si="69"/>
        <v>19073617.104512</v>
      </c>
      <c r="W477">
        <f t="shared" si="73"/>
        <v>-19073617.104512</v>
      </c>
      <c r="X477">
        <f t="shared" si="70"/>
        <v>55062304.3515</v>
      </c>
      <c r="Y477">
        <f t="shared" si="71"/>
        <v>82457958.790176</v>
      </c>
      <c r="Z477" s="11">
        <f t="shared" si="74"/>
        <v>-27395654.438676</v>
      </c>
    </row>
    <row r="478" spans="1:26">
      <c r="A478" t="s">
        <v>1013</v>
      </c>
      <c r="B478" t="s">
        <v>1014</v>
      </c>
      <c r="C478">
        <v>904943700.01</v>
      </c>
      <c r="D478">
        <v>1877928279.72</v>
      </c>
      <c r="E478">
        <v>23.69</v>
      </c>
      <c r="F478">
        <v>23.6904</v>
      </c>
      <c r="G478">
        <v>0.000399999999999068</v>
      </c>
      <c r="H478">
        <v>3.31</v>
      </c>
      <c r="I478">
        <v>3.3088</v>
      </c>
      <c r="J478">
        <v>-0.00119999999999987</v>
      </c>
      <c r="K478">
        <v>8.54</v>
      </c>
      <c r="L478">
        <v>7.7858</v>
      </c>
      <c r="M478">
        <v>-0.754199999999999</v>
      </c>
      <c r="N478">
        <v>35.54</v>
      </c>
      <c r="O478">
        <v>34.785</v>
      </c>
      <c r="P478">
        <v>-0.755000000000003</v>
      </c>
      <c r="R478" s="9">
        <f t="shared" si="66"/>
        <v>214381162.532369</v>
      </c>
      <c r="S478">
        <f t="shared" si="67"/>
        <v>444888721.178787</v>
      </c>
      <c r="T478">
        <f t="shared" si="72"/>
        <v>-230507558.646418</v>
      </c>
      <c r="U478">
        <f t="shared" si="68"/>
        <v>29953636.470331</v>
      </c>
      <c r="V478">
        <f t="shared" si="69"/>
        <v>62136890.9193754</v>
      </c>
      <c r="W478">
        <f t="shared" si="73"/>
        <v>-32183254.4490444</v>
      </c>
      <c r="X478">
        <f t="shared" si="70"/>
        <v>77282191.980854</v>
      </c>
      <c r="Y478">
        <f t="shared" si="71"/>
        <v>146211740.00244</v>
      </c>
      <c r="Z478" s="11">
        <f t="shared" si="74"/>
        <v>-68929548.0215858</v>
      </c>
    </row>
    <row r="479" spans="1:26">
      <c r="A479" t="s">
        <v>2053</v>
      </c>
      <c r="B479" t="s">
        <v>2054</v>
      </c>
      <c r="C479">
        <v>626769780</v>
      </c>
      <c r="D479">
        <v>1881864600</v>
      </c>
      <c r="E479">
        <v>32.9822</v>
      </c>
      <c r="F479">
        <v>41.7611</v>
      </c>
      <c r="G479">
        <v>8.7789</v>
      </c>
      <c r="H479">
        <v>0</v>
      </c>
      <c r="I479">
        <v>0</v>
      </c>
      <c r="J479">
        <v>0</v>
      </c>
      <c r="K479">
        <v>17.4553</v>
      </c>
      <c r="L479">
        <v>0</v>
      </c>
      <c r="M479">
        <v>-17.4553</v>
      </c>
      <c r="N479">
        <v>50.4375</v>
      </c>
      <c r="O479">
        <v>41.7611</v>
      </c>
      <c r="P479">
        <v>-8.6764</v>
      </c>
      <c r="R479" s="9">
        <f t="shared" si="66"/>
        <v>206722462.37916</v>
      </c>
      <c r="S479">
        <f t="shared" si="67"/>
        <v>785887357.4706</v>
      </c>
      <c r="T479">
        <f t="shared" si="72"/>
        <v>-579164895.09144</v>
      </c>
      <c r="U479">
        <f t="shared" si="68"/>
        <v>0</v>
      </c>
      <c r="V479">
        <f t="shared" si="69"/>
        <v>0</v>
      </c>
      <c r="W479">
        <f t="shared" si="73"/>
        <v>0</v>
      </c>
      <c r="X479">
        <f t="shared" si="70"/>
        <v>109404545.40834</v>
      </c>
      <c r="Y479">
        <f t="shared" si="71"/>
        <v>0</v>
      </c>
      <c r="Z479" s="11">
        <f t="shared" si="74"/>
        <v>109404545.40834</v>
      </c>
    </row>
    <row r="480" spans="1:26">
      <c r="A480" t="s">
        <v>159</v>
      </c>
      <c r="B480" t="s">
        <v>160</v>
      </c>
      <c r="C480">
        <v>1368130934.9</v>
      </c>
      <c r="D480">
        <v>2168227760.12</v>
      </c>
      <c r="E480">
        <v>17</v>
      </c>
      <c r="F480">
        <v>17.5517</v>
      </c>
      <c r="G480">
        <v>0.5517</v>
      </c>
      <c r="H480">
        <v>28.36</v>
      </c>
      <c r="I480">
        <v>28.6727</v>
      </c>
      <c r="J480">
        <v>0.312699999999999</v>
      </c>
      <c r="K480">
        <v>7.38</v>
      </c>
      <c r="L480">
        <v>6.8713</v>
      </c>
      <c r="M480">
        <v>-0.5087</v>
      </c>
      <c r="N480">
        <v>52.74</v>
      </c>
      <c r="O480">
        <v>53.0957</v>
      </c>
      <c r="P480">
        <v>0.355699999999999</v>
      </c>
      <c r="R480" s="9">
        <f t="shared" si="66"/>
        <v>232582258.933</v>
      </c>
      <c r="S480">
        <f t="shared" si="67"/>
        <v>380560831.772982</v>
      </c>
      <c r="T480">
        <f t="shared" si="72"/>
        <v>-147978572.839982</v>
      </c>
      <c r="U480">
        <f t="shared" si="68"/>
        <v>388001933.13764</v>
      </c>
      <c r="V480">
        <f t="shared" si="69"/>
        <v>621689440.975927</v>
      </c>
      <c r="W480">
        <f t="shared" si="73"/>
        <v>-233687507.838287</v>
      </c>
      <c r="X480">
        <f t="shared" si="70"/>
        <v>100968062.99562</v>
      </c>
      <c r="Y480">
        <f t="shared" si="71"/>
        <v>148985434.081126</v>
      </c>
      <c r="Z480" s="11">
        <f t="shared" si="74"/>
        <v>-48017371.0855056</v>
      </c>
    </row>
    <row r="481" spans="1:26">
      <c r="A481" t="s">
        <v>1255</v>
      </c>
      <c r="B481" t="s">
        <v>1256</v>
      </c>
      <c r="C481">
        <v>2808040316.06</v>
      </c>
      <c r="D481">
        <v>2847754696.57</v>
      </c>
      <c r="E481">
        <v>0</v>
      </c>
      <c r="F481">
        <v>0</v>
      </c>
      <c r="G481">
        <v>0</v>
      </c>
      <c r="H481">
        <v>12.85</v>
      </c>
      <c r="I481">
        <v>9.1258</v>
      </c>
      <c r="J481">
        <v>-3.7242</v>
      </c>
      <c r="K481">
        <v>40.02</v>
      </c>
      <c r="L481">
        <v>14.1243</v>
      </c>
      <c r="M481">
        <v>-25.8957</v>
      </c>
      <c r="N481">
        <v>52.87</v>
      </c>
      <c r="O481">
        <v>23.2501</v>
      </c>
      <c r="P481">
        <v>-29.6199</v>
      </c>
      <c r="R481" s="9">
        <f t="shared" si="66"/>
        <v>0</v>
      </c>
      <c r="S481">
        <f t="shared" si="67"/>
        <v>0</v>
      </c>
      <c r="T481">
        <f t="shared" si="72"/>
        <v>0</v>
      </c>
      <c r="U481">
        <f t="shared" si="68"/>
        <v>360833180.61371</v>
      </c>
      <c r="V481">
        <f t="shared" si="69"/>
        <v>259880398.099585</v>
      </c>
      <c r="W481">
        <f t="shared" si="73"/>
        <v>100952782.514125</v>
      </c>
      <c r="X481">
        <f t="shared" si="70"/>
        <v>1123777734.48721</v>
      </c>
      <c r="Y481">
        <f t="shared" si="71"/>
        <v>402225416.607637</v>
      </c>
      <c r="Z481" s="11">
        <f t="shared" si="74"/>
        <v>721552317.879576</v>
      </c>
    </row>
    <row r="482" spans="1:26">
      <c r="A482" t="s">
        <v>315</v>
      </c>
      <c r="B482" t="s">
        <v>316</v>
      </c>
      <c r="C482">
        <v>1985534992</v>
      </c>
      <c r="D482">
        <v>2525717306</v>
      </c>
      <c r="E482">
        <v>29.99</v>
      </c>
      <c r="F482">
        <v>31.3643</v>
      </c>
      <c r="G482">
        <v>1.3743</v>
      </c>
      <c r="H482">
        <v>2.69</v>
      </c>
      <c r="I482">
        <v>2.6884</v>
      </c>
      <c r="J482">
        <v>-0.00159999999999982</v>
      </c>
      <c r="K482">
        <v>26.19</v>
      </c>
      <c r="L482">
        <v>21.7676</v>
      </c>
      <c r="M482">
        <v>-4.4224</v>
      </c>
      <c r="N482">
        <v>58.87</v>
      </c>
      <c r="O482">
        <v>55.8203</v>
      </c>
      <c r="P482">
        <v>-3.04969999999999</v>
      </c>
      <c r="R482" s="9">
        <f t="shared" si="66"/>
        <v>595461944.1008</v>
      </c>
      <c r="S482">
        <f t="shared" si="67"/>
        <v>792173553.005758</v>
      </c>
      <c r="T482">
        <f t="shared" si="72"/>
        <v>-196711608.904958</v>
      </c>
      <c r="U482">
        <f t="shared" si="68"/>
        <v>53410891.2848</v>
      </c>
      <c r="V482">
        <f t="shared" si="69"/>
        <v>67901384.054504</v>
      </c>
      <c r="W482">
        <f t="shared" si="73"/>
        <v>-14490492.769704</v>
      </c>
      <c r="X482">
        <f t="shared" si="70"/>
        <v>520011614.4048</v>
      </c>
      <c r="Y482">
        <f t="shared" si="71"/>
        <v>549788040.300856</v>
      </c>
      <c r="Z482" s="11">
        <f t="shared" si="74"/>
        <v>-29776425.8960559</v>
      </c>
    </row>
    <row r="483" spans="1:26">
      <c r="A483" t="s">
        <v>1937</v>
      </c>
      <c r="B483" t="s">
        <v>1938</v>
      </c>
      <c r="C483">
        <v>1849705429.8</v>
      </c>
      <c r="D483">
        <v>2557303520.9</v>
      </c>
      <c r="E483">
        <v>7.05</v>
      </c>
      <c r="F483">
        <v>9.9235</v>
      </c>
      <c r="G483">
        <v>2.8735</v>
      </c>
      <c r="H483">
        <v>0</v>
      </c>
      <c r="I483">
        <v>0</v>
      </c>
      <c r="J483">
        <v>0</v>
      </c>
      <c r="K483">
        <v>61.85</v>
      </c>
      <c r="L483">
        <v>29.8962</v>
      </c>
      <c r="M483">
        <v>-31.9538</v>
      </c>
      <c r="N483">
        <v>68.9</v>
      </c>
      <c r="O483">
        <v>39.8197</v>
      </c>
      <c r="P483">
        <v>-29.0803</v>
      </c>
      <c r="R483" s="9">
        <f t="shared" si="66"/>
        <v>130404232.8009</v>
      </c>
      <c r="S483">
        <f t="shared" si="67"/>
        <v>253774014.896512</v>
      </c>
      <c r="T483">
        <f t="shared" si="72"/>
        <v>-123369782.095612</v>
      </c>
      <c r="U483">
        <f t="shared" si="68"/>
        <v>0</v>
      </c>
      <c r="V483">
        <f t="shared" si="69"/>
        <v>0</v>
      </c>
      <c r="W483">
        <f t="shared" si="73"/>
        <v>0</v>
      </c>
      <c r="X483">
        <f t="shared" si="70"/>
        <v>1144042808.3313</v>
      </c>
      <c r="Y483">
        <f t="shared" si="71"/>
        <v>764536575.215306</v>
      </c>
      <c r="Z483" s="11">
        <f t="shared" si="74"/>
        <v>379506233.115994</v>
      </c>
    </row>
    <row r="484" spans="1:26">
      <c r="A484" t="s">
        <v>1609</v>
      </c>
      <c r="B484" t="s">
        <v>1610</v>
      </c>
      <c r="C484">
        <v>1873885000</v>
      </c>
      <c r="D484">
        <v>2757170000</v>
      </c>
      <c r="E484">
        <v>28.53</v>
      </c>
      <c r="F484">
        <v>29.4712</v>
      </c>
      <c r="G484">
        <v>0.941199999999998</v>
      </c>
      <c r="H484">
        <v>0</v>
      </c>
      <c r="I484">
        <v>0</v>
      </c>
      <c r="J484">
        <v>0</v>
      </c>
      <c r="K484">
        <v>8.53</v>
      </c>
      <c r="L484">
        <v>6.3913</v>
      </c>
      <c r="M484">
        <v>-2.1387</v>
      </c>
      <c r="N484">
        <v>37.06</v>
      </c>
      <c r="O484">
        <v>35.8625</v>
      </c>
      <c r="P484">
        <v>-1.1975</v>
      </c>
      <c r="R484" s="9">
        <f t="shared" si="66"/>
        <v>534619390.5</v>
      </c>
      <c r="S484">
        <f t="shared" si="67"/>
        <v>812571085.04</v>
      </c>
      <c r="T484">
        <f t="shared" si="72"/>
        <v>-277951694.54</v>
      </c>
      <c r="U484">
        <f t="shared" si="68"/>
        <v>0</v>
      </c>
      <c r="V484">
        <f t="shared" si="69"/>
        <v>0</v>
      </c>
      <c r="W484">
        <f t="shared" si="73"/>
        <v>0</v>
      </c>
      <c r="X484">
        <f t="shared" si="70"/>
        <v>159842390.5</v>
      </c>
      <c r="Y484">
        <f t="shared" si="71"/>
        <v>176219006.21</v>
      </c>
      <c r="Z484" s="11">
        <f t="shared" si="74"/>
        <v>-16376615.71</v>
      </c>
    </row>
    <row r="485" spans="1:26">
      <c r="A485" t="s">
        <v>369</v>
      </c>
      <c r="B485" t="s">
        <v>370</v>
      </c>
      <c r="C485">
        <v>1224193100</v>
      </c>
      <c r="D485">
        <v>2207288980</v>
      </c>
      <c r="E485">
        <v>24.63</v>
      </c>
      <c r="F485">
        <v>10.7696</v>
      </c>
      <c r="G485">
        <v>-13.8604</v>
      </c>
      <c r="H485">
        <v>2</v>
      </c>
      <c r="I485">
        <v>3.7301</v>
      </c>
      <c r="J485">
        <v>1.7301</v>
      </c>
      <c r="K485">
        <v>43.97</v>
      </c>
      <c r="L485">
        <v>27.6161</v>
      </c>
      <c r="M485">
        <v>-16.3539</v>
      </c>
      <c r="N485">
        <v>70.6</v>
      </c>
      <c r="O485">
        <v>42.1157</v>
      </c>
      <c r="P485">
        <v>-28.4843</v>
      </c>
      <c r="R485" s="9">
        <f t="shared" si="66"/>
        <v>301518760.53</v>
      </c>
      <c r="S485">
        <f t="shared" si="67"/>
        <v>237716193.99008</v>
      </c>
      <c r="T485">
        <f t="shared" si="72"/>
        <v>63802566.53992</v>
      </c>
      <c r="U485">
        <f t="shared" si="68"/>
        <v>24483862</v>
      </c>
      <c r="V485">
        <f t="shared" si="69"/>
        <v>82334086.24298</v>
      </c>
      <c r="W485">
        <f t="shared" si="73"/>
        <v>-57850224.24298</v>
      </c>
      <c r="X485">
        <f t="shared" si="70"/>
        <v>538277706.07</v>
      </c>
      <c r="Y485">
        <f t="shared" si="71"/>
        <v>609567132.00578</v>
      </c>
      <c r="Z485" s="11">
        <f t="shared" si="74"/>
        <v>-71289425.9357799</v>
      </c>
    </row>
    <row r="486" spans="1:26">
      <c r="A486" t="s">
        <v>359</v>
      </c>
      <c r="B486" t="s">
        <v>360</v>
      </c>
      <c r="C486">
        <v>481340000</v>
      </c>
      <c r="D486">
        <v>1694799200</v>
      </c>
      <c r="E486">
        <v>8.3475</v>
      </c>
      <c r="F486">
        <v>12.9039</v>
      </c>
      <c r="G486">
        <v>4.5564</v>
      </c>
      <c r="H486">
        <v>0</v>
      </c>
      <c r="I486">
        <v>0</v>
      </c>
      <c r="J486">
        <v>0</v>
      </c>
      <c r="K486">
        <v>70.6751</v>
      </c>
      <c r="L486">
        <v>38.6204</v>
      </c>
      <c r="M486">
        <v>-32.0547</v>
      </c>
      <c r="N486">
        <v>79.0226</v>
      </c>
      <c r="O486">
        <v>51.5242</v>
      </c>
      <c r="P486">
        <v>-27.4984</v>
      </c>
      <c r="R486" s="9">
        <f t="shared" si="66"/>
        <v>40179856.5</v>
      </c>
      <c r="S486">
        <f t="shared" si="67"/>
        <v>218695193.9688</v>
      </c>
      <c r="T486">
        <f t="shared" si="72"/>
        <v>-178515337.4688</v>
      </c>
      <c r="U486">
        <f t="shared" si="68"/>
        <v>0</v>
      </c>
      <c r="V486">
        <f t="shared" si="69"/>
        <v>0</v>
      </c>
      <c r="W486">
        <f t="shared" si="73"/>
        <v>0</v>
      </c>
      <c r="X486">
        <f t="shared" si="70"/>
        <v>340187526.34</v>
      </c>
      <c r="Y486">
        <f t="shared" si="71"/>
        <v>654538230.2368</v>
      </c>
      <c r="Z486" s="11">
        <f t="shared" si="74"/>
        <v>-314350703.8968</v>
      </c>
    </row>
    <row r="487" spans="1:26">
      <c r="A487" t="s">
        <v>1877</v>
      </c>
      <c r="B487" t="s">
        <v>1878</v>
      </c>
      <c r="C487">
        <v>2096810000</v>
      </c>
      <c r="D487">
        <v>2428370000</v>
      </c>
      <c r="E487">
        <v>2.32</v>
      </c>
      <c r="F487">
        <v>0.8727</v>
      </c>
      <c r="G487">
        <v>-1.4473</v>
      </c>
      <c r="H487">
        <v>0.7</v>
      </c>
      <c r="I487">
        <v>0</v>
      </c>
      <c r="J487">
        <v>-0.7</v>
      </c>
      <c r="K487">
        <v>67.82</v>
      </c>
      <c r="L487">
        <v>69.1774</v>
      </c>
      <c r="M487">
        <v>1.35740000000001</v>
      </c>
      <c r="N487">
        <v>70.84</v>
      </c>
      <c r="O487">
        <v>70.0501</v>
      </c>
      <c r="P487">
        <v>-0.789900000000003</v>
      </c>
      <c r="R487" s="9">
        <f t="shared" si="66"/>
        <v>48645992</v>
      </c>
      <c r="S487">
        <f t="shared" si="67"/>
        <v>21192384.99</v>
      </c>
      <c r="T487">
        <f t="shared" si="72"/>
        <v>27453607.01</v>
      </c>
      <c r="U487">
        <f t="shared" si="68"/>
        <v>14677670</v>
      </c>
      <c r="V487">
        <f t="shared" si="69"/>
        <v>0</v>
      </c>
      <c r="W487">
        <f t="shared" si="73"/>
        <v>14677670</v>
      </c>
      <c r="X487">
        <f t="shared" si="70"/>
        <v>1422056542</v>
      </c>
      <c r="Y487">
        <f t="shared" si="71"/>
        <v>1679883228.38</v>
      </c>
      <c r="Z487" s="11">
        <f t="shared" si="74"/>
        <v>-257826686.38</v>
      </c>
    </row>
    <row r="488" spans="1:26">
      <c r="A488" t="s">
        <v>73</v>
      </c>
      <c r="B488" t="s">
        <v>74</v>
      </c>
      <c r="C488">
        <v>1865920006.8</v>
      </c>
      <c r="D488">
        <v>2764122676.74</v>
      </c>
      <c r="E488">
        <v>0</v>
      </c>
      <c r="F488">
        <v>0</v>
      </c>
      <c r="G488">
        <v>0</v>
      </c>
      <c r="H488">
        <v>0</v>
      </c>
      <c r="I488">
        <v>5.8067</v>
      </c>
      <c r="J488">
        <v>5.8067</v>
      </c>
      <c r="K488">
        <v>78.9</v>
      </c>
      <c r="L488">
        <v>42.7743</v>
      </c>
      <c r="M488">
        <v>-36.1257</v>
      </c>
      <c r="N488">
        <v>78.9</v>
      </c>
      <c r="O488">
        <v>48.5811</v>
      </c>
      <c r="P488">
        <v>-30.3189</v>
      </c>
      <c r="R488" s="9">
        <f t="shared" si="66"/>
        <v>0</v>
      </c>
      <c r="S488">
        <f t="shared" si="67"/>
        <v>0</v>
      </c>
      <c r="T488">
        <f t="shared" si="72"/>
        <v>0</v>
      </c>
      <c r="U488">
        <f t="shared" si="68"/>
        <v>0</v>
      </c>
      <c r="V488">
        <f t="shared" si="69"/>
        <v>160504311.470262</v>
      </c>
      <c r="W488">
        <f t="shared" si="73"/>
        <v>-160504311.470262</v>
      </c>
      <c r="X488">
        <f t="shared" si="70"/>
        <v>1472210885.3652</v>
      </c>
      <c r="Y488">
        <f t="shared" si="71"/>
        <v>1182334126.1168</v>
      </c>
      <c r="Z488" s="11">
        <f t="shared" si="74"/>
        <v>289876759.248403</v>
      </c>
    </row>
    <row r="489" spans="1:26">
      <c r="A489" t="s">
        <v>1853</v>
      </c>
      <c r="B489" t="s">
        <v>1854</v>
      </c>
      <c r="C489">
        <v>1991962857.78</v>
      </c>
      <c r="D489">
        <v>2536629743</v>
      </c>
      <c r="E489">
        <v>40.89</v>
      </c>
      <c r="F489">
        <v>24.7262</v>
      </c>
      <c r="G489">
        <v>-16.1638</v>
      </c>
      <c r="H489">
        <v>0</v>
      </c>
      <c r="I489">
        <v>0</v>
      </c>
      <c r="J489">
        <v>0</v>
      </c>
      <c r="K489">
        <v>26.14</v>
      </c>
      <c r="L489">
        <v>4.532</v>
      </c>
      <c r="M489">
        <v>-21.608</v>
      </c>
      <c r="N489">
        <v>67.03</v>
      </c>
      <c r="O489">
        <v>29.2582</v>
      </c>
      <c r="P489">
        <v>-37.7718</v>
      </c>
      <c r="R489" s="9">
        <f t="shared" si="66"/>
        <v>814513612.546242</v>
      </c>
      <c r="S489">
        <f t="shared" si="67"/>
        <v>627212143.513666</v>
      </c>
      <c r="T489">
        <f t="shared" si="72"/>
        <v>187301469.032576</v>
      </c>
      <c r="U489">
        <f t="shared" si="68"/>
        <v>0</v>
      </c>
      <c r="V489">
        <f t="shared" si="69"/>
        <v>0</v>
      </c>
      <c r="W489">
        <f t="shared" si="73"/>
        <v>0</v>
      </c>
      <c r="X489">
        <f t="shared" si="70"/>
        <v>520699091.023692</v>
      </c>
      <c r="Y489">
        <f t="shared" si="71"/>
        <v>114960059.95276</v>
      </c>
      <c r="Z489" s="11">
        <f t="shared" si="74"/>
        <v>405739031.070932</v>
      </c>
    </row>
    <row r="490" spans="1:26">
      <c r="A490" t="s">
        <v>465</v>
      </c>
      <c r="B490" t="s">
        <v>466</v>
      </c>
      <c r="C490">
        <v>868609303</v>
      </c>
      <c r="D490">
        <v>1732598343.75</v>
      </c>
      <c r="E490">
        <v>4.8698</v>
      </c>
      <c r="F490">
        <v>4.3763</v>
      </c>
      <c r="G490">
        <v>-0.4935</v>
      </c>
      <c r="H490">
        <v>0.9639</v>
      </c>
      <c r="I490">
        <v>0</v>
      </c>
      <c r="J490">
        <v>-0.9639</v>
      </c>
      <c r="K490">
        <v>68.5086</v>
      </c>
      <c r="L490">
        <v>38.4027</v>
      </c>
      <c r="M490">
        <v>-30.1059</v>
      </c>
      <c r="N490">
        <v>74.3423</v>
      </c>
      <c r="O490">
        <v>42.779</v>
      </c>
      <c r="P490">
        <v>-31.5633</v>
      </c>
      <c r="R490" s="9">
        <f t="shared" si="66"/>
        <v>42299535.837494</v>
      </c>
      <c r="S490">
        <f t="shared" si="67"/>
        <v>75823701.3175312</v>
      </c>
      <c r="T490">
        <f t="shared" si="72"/>
        <v>-33524165.4800372</v>
      </c>
      <c r="U490">
        <f t="shared" si="68"/>
        <v>8372525.071617</v>
      </c>
      <c r="V490">
        <f t="shared" si="69"/>
        <v>0</v>
      </c>
      <c r="W490">
        <f t="shared" si="73"/>
        <v>8372525.071617</v>
      </c>
      <c r="X490">
        <f t="shared" si="70"/>
        <v>595072072.955058</v>
      </c>
      <c r="Y490">
        <f t="shared" si="71"/>
        <v>665364544.155281</v>
      </c>
      <c r="Z490" s="11">
        <f t="shared" si="74"/>
        <v>-70292471.2002233</v>
      </c>
    </row>
    <row r="491" spans="1:26">
      <c r="A491" t="s">
        <v>1105</v>
      </c>
      <c r="B491" t="s">
        <v>1106</v>
      </c>
      <c r="C491">
        <v>1758957135.55</v>
      </c>
      <c r="D491">
        <v>2666344516.94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20.26</v>
      </c>
      <c r="L491">
        <v>21.5167</v>
      </c>
      <c r="M491">
        <v>1.2567</v>
      </c>
      <c r="N491">
        <v>20.26</v>
      </c>
      <c r="O491">
        <v>21.5167</v>
      </c>
      <c r="P491">
        <v>1.2567</v>
      </c>
      <c r="R491" s="9">
        <f t="shared" si="66"/>
        <v>0</v>
      </c>
      <c r="S491">
        <f t="shared" si="67"/>
        <v>0</v>
      </c>
      <c r="T491">
        <f t="shared" si="72"/>
        <v>0</v>
      </c>
      <c r="U491">
        <f t="shared" si="68"/>
        <v>0</v>
      </c>
      <c r="V491">
        <f t="shared" si="69"/>
        <v>0</v>
      </c>
      <c r="W491">
        <f t="shared" si="73"/>
        <v>0</v>
      </c>
      <c r="X491">
        <f t="shared" si="70"/>
        <v>356364715.66243</v>
      </c>
      <c r="Y491">
        <f t="shared" si="71"/>
        <v>573709350.676429</v>
      </c>
      <c r="Z491" s="11">
        <f t="shared" si="74"/>
        <v>-217344635.013999</v>
      </c>
    </row>
    <row r="492" spans="1:26">
      <c r="A492" t="s">
        <v>1023</v>
      </c>
      <c r="B492" t="s">
        <v>1024</v>
      </c>
      <c r="C492">
        <v>1353690000</v>
      </c>
      <c r="D492">
        <v>1926600000</v>
      </c>
      <c r="E492">
        <v>0</v>
      </c>
      <c r="F492">
        <v>39.1117</v>
      </c>
      <c r="G492">
        <v>39.1117</v>
      </c>
      <c r="H492">
        <v>33.42</v>
      </c>
      <c r="I492">
        <v>2.6589</v>
      </c>
      <c r="J492">
        <v>-30.7611</v>
      </c>
      <c r="K492">
        <v>24.11</v>
      </c>
      <c r="L492">
        <v>10.4466</v>
      </c>
      <c r="M492">
        <v>-13.6634</v>
      </c>
      <c r="N492">
        <v>57.53</v>
      </c>
      <c r="O492">
        <v>52.2173</v>
      </c>
      <c r="P492">
        <v>-5.3127</v>
      </c>
      <c r="R492" s="9">
        <f t="shared" si="66"/>
        <v>0</v>
      </c>
      <c r="S492">
        <f t="shared" si="67"/>
        <v>753526012.2</v>
      </c>
      <c r="T492">
        <f t="shared" si="72"/>
        <v>-753526012.2</v>
      </c>
      <c r="U492">
        <f t="shared" si="68"/>
        <v>452403198</v>
      </c>
      <c r="V492">
        <f t="shared" si="69"/>
        <v>51226367.4</v>
      </c>
      <c r="W492">
        <f t="shared" si="73"/>
        <v>401176830.6</v>
      </c>
      <c r="X492">
        <f t="shared" si="70"/>
        <v>326374659</v>
      </c>
      <c r="Y492">
        <f t="shared" si="71"/>
        <v>201264195.6</v>
      </c>
      <c r="Z492" s="11">
        <f t="shared" si="74"/>
        <v>125110463.4</v>
      </c>
    </row>
    <row r="493" spans="1:26">
      <c r="A493" t="s">
        <v>1993</v>
      </c>
      <c r="B493" t="s">
        <v>1994</v>
      </c>
      <c r="C493">
        <v>1619328480</v>
      </c>
      <c r="D493">
        <v>2944233600</v>
      </c>
      <c r="E493">
        <v>0</v>
      </c>
      <c r="F493">
        <v>0.239</v>
      </c>
      <c r="G493">
        <v>0.239</v>
      </c>
      <c r="H493">
        <v>4</v>
      </c>
      <c r="I493">
        <v>0</v>
      </c>
      <c r="J493">
        <v>-4</v>
      </c>
      <c r="K493">
        <v>49.52</v>
      </c>
      <c r="L493">
        <v>47.8378</v>
      </c>
      <c r="M493">
        <v>-1.6822</v>
      </c>
      <c r="N493">
        <v>53.52</v>
      </c>
      <c r="O493">
        <v>48.0768</v>
      </c>
      <c r="P493">
        <v>-5.4432</v>
      </c>
      <c r="R493" s="9">
        <f t="shared" si="66"/>
        <v>0</v>
      </c>
      <c r="S493">
        <f t="shared" si="67"/>
        <v>7036718.304</v>
      </c>
      <c r="T493">
        <f t="shared" si="72"/>
        <v>-7036718.304</v>
      </c>
      <c r="U493">
        <f t="shared" si="68"/>
        <v>64773139.2</v>
      </c>
      <c r="V493">
        <f t="shared" si="69"/>
        <v>0</v>
      </c>
      <c r="W493">
        <f t="shared" si="73"/>
        <v>64773139.2</v>
      </c>
      <c r="X493">
        <f t="shared" si="70"/>
        <v>801891463.296</v>
      </c>
      <c r="Y493">
        <f t="shared" si="71"/>
        <v>1408456581.1008</v>
      </c>
      <c r="Z493" s="11">
        <f t="shared" si="74"/>
        <v>-606565117.8048</v>
      </c>
    </row>
    <row r="494" spans="1:26">
      <c r="A494" t="s">
        <v>1409</v>
      </c>
      <c r="B494" t="s">
        <v>1410</v>
      </c>
      <c r="C494">
        <v>2006928000</v>
      </c>
      <c r="D494">
        <v>2593584000</v>
      </c>
      <c r="E494">
        <v>39.37</v>
      </c>
      <c r="F494">
        <v>5.8303</v>
      </c>
      <c r="G494">
        <v>-33.5397</v>
      </c>
      <c r="H494">
        <v>0</v>
      </c>
      <c r="I494">
        <v>0</v>
      </c>
      <c r="J494">
        <v>0</v>
      </c>
      <c r="K494">
        <v>35.62</v>
      </c>
      <c r="L494">
        <v>6.195</v>
      </c>
      <c r="M494">
        <v>-29.425</v>
      </c>
      <c r="N494">
        <v>74.99</v>
      </c>
      <c r="O494">
        <v>12.0252</v>
      </c>
      <c r="P494">
        <v>-62.9648</v>
      </c>
      <c r="R494" s="9">
        <f t="shared" si="66"/>
        <v>790127553.6</v>
      </c>
      <c r="S494">
        <f t="shared" si="67"/>
        <v>151213727.952</v>
      </c>
      <c r="T494">
        <f t="shared" si="72"/>
        <v>638913825.648</v>
      </c>
      <c r="U494">
        <f t="shared" si="68"/>
        <v>0</v>
      </c>
      <c r="V494">
        <f t="shared" si="69"/>
        <v>0</v>
      </c>
      <c r="W494">
        <f t="shared" si="73"/>
        <v>0</v>
      </c>
      <c r="X494">
        <f t="shared" si="70"/>
        <v>714867753.6</v>
      </c>
      <c r="Y494">
        <f t="shared" si="71"/>
        <v>160672528.8</v>
      </c>
      <c r="Z494" s="11">
        <f t="shared" si="74"/>
        <v>554195224.8</v>
      </c>
    </row>
    <row r="495" spans="1:26">
      <c r="A495" t="s">
        <v>1343</v>
      </c>
      <c r="B495" t="s">
        <v>1344</v>
      </c>
      <c r="C495">
        <v>1606140683.82</v>
      </c>
      <c r="D495">
        <v>2637726976.68</v>
      </c>
      <c r="E495">
        <v>33.22</v>
      </c>
      <c r="F495">
        <v>33.278</v>
      </c>
      <c r="G495">
        <v>0.0579999999999998</v>
      </c>
      <c r="H495">
        <v>5.33</v>
      </c>
      <c r="I495">
        <v>4.7825</v>
      </c>
      <c r="J495">
        <v>-0.5475</v>
      </c>
      <c r="K495">
        <v>5.47</v>
      </c>
      <c r="L495">
        <v>7.2957</v>
      </c>
      <c r="M495">
        <v>1.8257</v>
      </c>
      <c r="N495">
        <v>44.02</v>
      </c>
      <c r="O495">
        <v>45.3562</v>
      </c>
      <c r="P495">
        <v>1.3362</v>
      </c>
      <c r="R495" s="9">
        <f t="shared" si="66"/>
        <v>533559935.165004</v>
      </c>
      <c r="S495">
        <f t="shared" si="67"/>
        <v>877782783.29957</v>
      </c>
      <c r="T495">
        <f t="shared" si="72"/>
        <v>-344222848.134566</v>
      </c>
      <c r="U495">
        <f t="shared" si="68"/>
        <v>85607298.447606</v>
      </c>
      <c r="V495">
        <f t="shared" si="69"/>
        <v>126149292.659721</v>
      </c>
      <c r="W495">
        <f t="shared" si="73"/>
        <v>-40541994.212115</v>
      </c>
      <c r="X495">
        <f t="shared" si="70"/>
        <v>87855895.404954</v>
      </c>
      <c r="Y495">
        <f t="shared" si="71"/>
        <v>192440647.037643</v>
      </c>
      <c r="Z495" s="11">
        <f t="shared" si="74"/>
        <v>-104584751.632689</v>
      </c>
    </row>
    <row r="496" spans="1:26">
      <c r="A496" t="s">
        <v>1449</v>
      </c>
      <c r="B496" t="s">
        <v>1450</v>
      </c>
      <c r="C496">
        <v>2130510690</v>
      </c>
      <c r="D496">
        <v>2563941366</v>
      </c>
      <c r="E496">
        <v>28.4</v>
      </c>
      <c r="F496">
        <v>2.2304</v>
      </c>
      <c r="G496">
        <v>-26.1696</v>
      </c>
      <c r="H496">
        <v>0</v>
      </c>
      <c r="I496">
        <v>0.7647</v>
      </c>
      <c r="J496">
        <v>0.7647</v>
      </c>
      <c r="K496">
        <v>12.01</v>
      </c>
      <c r="L496">
        <v>12.4557</v>
      </c>
      <c r="M496">
        <v>0.4457</v>
      </c>
      <c r="N496">
        <v>40.41</v>
      </c>
      <c r="O496">
        <v>15.4508</v>
      </c>
      <c r="P496">
        <v>-24.9592</v>
      </c>
      <c r="R496" s="9">
        <f t="shared" si="66"/>
        <v>605065035.96</v>
      </c>
      <c r="S496">
        <f t="shared" si="67"/>
        <v>57186148.227264</v>
      </c>
      <c r="T496">
        <f t="shared" si="72"/>
        <v>547878887.732736</v>
      </c>
      <c r="U496">
        <f t="shared" si="68"/>
        <v>0</v>
      </c>
      <c r="V496">
        <f t="shared" si="69"/>
        <v>19606459.625802</v>
      </c>
      <c r="W496">
        <f t="shared" si="73"/>
        <v>-19606459.625802</v>
      </c>
      <c r="X496">
        <f t="shared" si="70"/>
        <v>255874333.869</v>
      </c>
      <c r="Y496">
        <f t="shared" si="71"/>
        <v>319356844.724862</v>
      </c>
      <c r="Z496" s="11">
        <f t="shared" si="74"/>
        <v>-63482510.8558621</v>
      </c>
    </row>
    <row r="497" spans="1:26">
      <c r="A497" t="s">
        <v>851</v>
      </c>
      <c r="B497" t="s">
        <v>852</v>
      </c>
      <c r="C497">
        <v>2089988815.44</v>
      </c>
      <c r="D497">
        <v>2928721464.48</v>
      </c>
      <c r="E497">
        <v>14.68</v>
      </c>
      <c r="F497">
        <v>1.784</v>
      </c>
      <c r="G497">
        <v>-12.896</v>
      </c>
      <c r="H497">
        <v>10.6</v>
      </c>
      <c r="I497">
        <v>20.7493</v>
      </c>
      <c r="J497">
        <v>10.1493</v>
      </c>
      <c r="K497">
        <v>40.6</v>
      </c>
      <c r="L497">
        <v>2.5267</v>
      </c>
      <c r="M497">
        <v>-38.0733</v>
      </c>
      <c r="N497">
        <v>65.88</v>
      </c>
      <c r="O497">
        <v>25.06</v>
      </c>
      <c r="P497">
        <v>-40.82</v>
      </c>
      <c r="R497" s="9">
        <f t="shared" si="66"/>
        <v>306810358.106592</v>
      </c>
      <c r="S497">
        <f t="shared" si="67"/>
        <v>52248390.9263232</v>
      </c>
      <c r="T497">
        <f t="shared" si="72"/>
        <v>254561967.180269</v>
      </c>
      <c r="U497">
        <f t="shared" si="68"/>
        <v>221538814.43664</v>
      </c>
      <c r="V497">
        <f t="shared" si="69"/>
        <v>607689202.829349</v>
      </c>
      <c r="W497">
        <f t="shared" si="73"/>
        <v>-386150388.392709</v>
      </c>
      <c r="X497">
        <f t="shared" si="70"/>
        <v>848535459.06864</v>
      </c>
      <c r="Y497">
        <f t="shared" si="71"/>
        <v>74000005.2430162</v>
      </c>
      <c r="Z497" s="11">
        <f t="shared" si="74"/>
        <v>774535453.825624</v>
      </c>
    </row>
    <row r="498" spans="1:26">
      <c r="A498" t="s">
        <v>1363</v>
      </c>
      <c r="B498" t="s">
        <v>1364</v>
      </c>
      <c r="C498">
        <v>1336200000</v>
      </c>
      <c r="D498">
        <v>2005086000</v>
      </c>
      <c r="E498">
        <v>46.79</v>
      </c>
      <c r="F498">
        <v>48.7922</v>
      </c>
      <c r="G498">
        <v>2.0022</v>
      </c>
      <c r="H498">
        <v>0</v>
      </c>
      <c r="I498">
        <v>0</v>
      </c>
      <c r="J498">
        <v>0</v>
      </c>
      <c r="K498">
        <v>14.79</v>
      </c>
      <c r="L498">
        <v>12.2143</v>
      </c>
      <c r="M498">
        <v>-2.5757</v>
      </c>
      <c r="N498">
        <v>61.58</v>
      </c>
      <c r="O498">
        <v>61.0065</v>
      </c>
      <c r="P498">
        <v>-0.573499999999996</v>
      </c>
      <c r="R498" s="9">
        <f t="shared" si="66"/>
        <v>625207980</v>
      </c>
      <c r="S498">
        <f t="shared" si="67"/>
        <v>978325571.292</v>
      </c>
      <c r="T498">
        <f t="shared" si="72"/>
        <v>-353117591.292</v>
      </c>
      <c r="U498">
        <f t="shared" si="68"/>
        <v>0</v>
      </c>
      <c r="V498">
        <f t="shared" si="69"/>
        <v>0</v>
      </c>
      <c r="W498">
        <f t="shared" si="73"/>
        <v>0</v>
      </c>
      <c r="X498">
        <f t="shared" si="70"/>
        <v>197623980</v>
      </c>
      <c r="Y498">
        <f t="shared" si="71"/>
        <v>244907219.298</v>
      </c>
      <c r="Z498" s="11">
        <f t="shared" si="74"/>
        <v>-47283239.298</v>
      </c>
    </row>
    <row r="499" spans="1:26">
      <c r="A499" t="s">
        <v>1895</v>
      </c>
      <c r="B499" t="s">
        <v>1896</v>
      </c>
      <c r="C499">
        <v>2319119808.5</v>
      </c>
      <c r="D499">
        <v>2985981863</v>
      </c>
      <c r="E499">
        <v>45.94</v>
      </c>
      <c r="F499">
        <v>46.9895</v>
      </c>
      <c r="G499">
        <v>1.0495</v>
      </c>
      <c r="H499">
        <v>0.63</v>
      </c>
      <c r="I499">
        <v>0.3677</v>
      </c>
      <c r="J499">
        <v>-0.2623</v>
      </c>
      <c r="K499">
        <v>1.53</v>
      </c>
      <c r="L499">
        <v>1.2992</v>
      </c>
      <c r="M499">
        <v>-0.2308</v>
      </c>
      <c r="N499">
        <v>48.1</v>
      </c>
      <c r="O499">
        <v>48.6563</v>
      </c>
      <c r="P499">
        <v>0.5563</v>
      </c>
      <c r="R499" s="9">
        <f t="shared" si="66"/>
        <v>1065403640.0249</v>
      </c>
      <c r="S499">
        <f t="shared" si="67"/>
        <v>1403097947.51438</v>
      </c>
      <c r="T499">
        <f t="shared" si="72"/>
        <v>-337694307.489485</v>
      </c>
      <c r="U499">
        <f t="shared" si="68"/>
        <v>14610454.79355</v>
      </c>
      <c r="V499">
        <f t="shared" si="69"/>
        <v>10979455.310251</v>
      </c>
      <c r="W499">
        <f t="shared" si="73"/>
        <v>3630999.483299</v>
      </c>
      <c r="X499">
        <f t="shared" si="70"/>
        <v>35482533.07005</v>
      </c>
      <c r="Y499">
        <f t="shared" si="71"/>
        <v>38793876.364096</v>
      </c>
      <c r="Z499" s="11">
        <f t="shared" si="74"/>
        <v>-3311343.294046</v>
      </c>
    </row>
    <row r="500" spans="1:26">
      <c r="A500" t="s">
        <v>909</v>
      </c>
      <c r="B500" t="s">
        <v>910</v>
      </c>
      <c r="C500">
        <v>1310895976</v>
      </c>
      <c r="D500">
        <v>2719500000</v>
      </c>
      <c r="E500">
        <v>0</v>
      </c>
      <c r="F500">
        <v>0</v>
      </c>
      <c r="G500">
        <v>0</v>
      </c>
      <c r="H500">
        <v>13.01</v>
      </c>
      <c r="I500">
        <v>1.4219</v>
      </c>
      <c r="J500">
        <v>-11.5881</v>
      </c>
      <c r="K500">
        <v>20.02</v>
      </c>
      <c r="L500">
        <v>15.7181</v>
      </c>
      <c r="M500">
        <v>-4.3019</v>
      </c>
      <c r="N500">
        <v>33.03</v>
      </c>
      <c r="O500">
        <v>17.14</v>
      </c>
      <c r="P500">
        <v>-15.89</v>
      </c>
      <c r="R500" s="9">
        <f t="shared" si="66"/>
        <v>0</v>
      </c>
      <c r="S500">
        <f t="shared" si="67"/>
        <v>0</v>
      </c>
      <c r="T500">
        <f t="shared" si="72"/>
        <v>0</v>
      </c>
      <c r="U500">
        <f t="shared" si="68"/>
        <v>170547566.4776</v>
      </c>
      <c r="V500">
        <f t="shared" si="69"/>
        <v>38668570.5</v>
      </c>
      <c r="W500">
        <f t="shared" si="73"/>
        <v>131878995.9776</v>
      </c>
      <c r="X500">
        <f t="shared" si="70"/>
        <v>262441374.3952</v>
      </c>
      <c r="Y500">
        <f t="shared" si="71"/>
        <v>427453729.5</v>
      </c>
      <c r="Z500" s="11">
        <f t="shared" si="74"/>
        <v>-165012355.1048</v>
      </c>
    </row>
    <row r="501" spans="1:26">
      <c r="A501" t="s">
        <v>771</v>
      </c>
      <c r="B501" t="s">
        <v>772</v>
      </c>
      <c r="C501">
        <v>2718489600</v>
      </c>
      <c r="D501">
        <v>2304806400</v>
      </c>
      <c r="E501">
        <v>9.8</v>
      </c>
      <c r="F501">
        <v>18.3094</v>
      </c>
      <c r="G501">
        <v>8.5094</v>
      </c>
      <c r="H501">
        <v>4.2</v>
      </c>
      <c r="I501">
        <v>8.8403</v>
      </c>
      <c r="J501">
        <v>4.6403</v>
      </c>
      <c r="K501">
        <v>51.78</v>
      </c>
      <c r="L501">
        <v>2.1619</v>
      </c>
      <c r="M501">
        <v>-49.6181</v>
      </c>
      <c r="N501">
        <v>65.78</v>
      </c>
      <c r="O501">
        <v>29.3116</v>
      </c>
      <c r="P501">
        <v>-36.4684</v>
      </c>
      <c r="R501" s="9">
        <f t="shared" si="66"/>
        <v>266411980.8</v>
      </c>
      <c r="S501">
        <f t="shared" si="67"/>
        <v>421996223.0016</v>
      </c>
      <c r="T501">
        <f t="shared" si="72"/>
        <v>-155584242.2016</v>
      </c>
      <c r="U501">
        <f t="shared" si="68"/>
        <v>114176563.2</v>
      </c>
      <c r="V501">
        <f t="shared" si="69"/>
        <v>203751800.1792</v>
      </c>
      <c r="W501">
        <f t="shared" si="73"/>
        <v>-89575236.9792</v>
      </c>
      <c r="X501">
        <f t="shared" si="70"/>
        <v>1407633914.88</v>
      </c>
      <c r="Y501">
        <f t="shared" si="71"/>
        <v>49827609.5616</v>
      </c>
      <c r="Z501" s="11">
        <f t="shared" si="74"/>
        <v>1357806305.3184</v>
      </c>
    </row>
    <row r="502" spans="1:26">
      <c r="A502" t="s">
        <v>1855</v>
      </c>
      <c r="B502" t="s">
        <v>1856</v>
      </c>
      <c r="C502">
        <v>1736438343</v>
      </c>
      <c r="D502">
        <v>2735264706</v>
      </c>
      <c r="E502">
        <v>16.09</v>
      </c>
      <c r="F502">
        <v>15.783</v>
      </c>
      <c r="G502">
        <v>-0.307</v>
      </c>
      <c r="H502">
        <v>0.81</v>
      </c>
      <c r="I502">
        <v>1.0466</v>
      </c>
      <c r="J502">
        <v>0.2366</v>
      </c>
      <c r="K502">
        <v>7.57</v>
      </c>
      <c r="L502">
        <v>7.3475</v>
      </c>
      <c r="M502">
        <v>-0.2225</v>
      </c>
      <c r="N502">
        <v>24.47</v>
      </c>
      <c r="O502">
        <v>24.1771</v>
      </c>
      <c r="P502">
        <v>-0.292899999999999</v>
      </c>
      <c r="R502" s="9">
        <f t="shared" si="66"/>
        <v>279392929.3887</v>
      </c>
      <c r="S502">
        <f t="shared" si="67"/>
        <v>431706828.54798</v>
      </c>
      <c r="T502">
        <f t="shared" si="72"/>
        <v>-152313899.15928</v>
      </c>
      <c r="U502">
        <f t="shared" si="68"/>
        <v>14065150.5783</v>
      </c>
      <c r="V502">
        <f t="shared" si="69"/>
        <v>28627280.412996</v>
      </c>
      <c r="W502">
        <f t="shared" si="73"/>
        <v>-14562129.834696</v>
      </c>
      <c r="X502">
        <f t="shared" si="70"/>
        <v>131448382.5651</v>
      </c>
      <c r="Y502">
        <f t="shared" si="71"/>
        <v>200973574.27335</v>
      </c>
      <c r="Z502" s="11">
        <f t="shared" si="74"/>
        <v>-69525191.70825</v>
      </c>
    </row>
    <row r="503" spans="1:26">
      <c r="A503" t="s">
        <v>1095</v>
      </c>
      <c r="B503" t="s">
        <v>1096</v>
      </c>
      <c r="C503">
        <v>2509014984</v>
      </c>
      <c r="D503">
        <v>2945761938</v>
      </c>
      <c r="E503">
        <v>1.78</v>
      </c>
      <c r="F503">
        <v>0</v>
      </c>
      <c r="G503">
        <v>-1.78</v>
      </c>
      <c r="H503">
        <v>0.45</v>
      </c>
      <c r="I503">
        <v>0.9142</v>
      </c>
      <c r="J503">
        <v>0.4642</v>
      </c>
      <c r="K503">
        <v>72.79</v>
      </c>
      <c r="L503">
        <v>15.8594</v>
      </c>
      <c r="M503">
        <v>-56.9306</v>
      </c>
      <c r="N503">
        <v>75.02</v>
      </c>
      <c r="O503">
        <v>16.7736</v>
      </c>
      <c r="P503">
        <v>-58.2464</v>
      </c>
      <c r="R503" s="9">
        <f t="shared" si="66"/>
        <v>44660466.7152</v>
      </c>
      <c r="S503">
        <f t="shared" si="67"/>
        <v>0</v>
      </c>
      <c r="T503">
        <f t="shared" si="72"/>
        <v>44660466.7152</v>
      </c>
      <c r="U503">
        <f t="shared" si="68"/>
        <v>11290567.428</v>
      </c>
      <c r="V503">
        <f t="shared" si="69"/>
        <v>26930155.637196</v>
      </c>
      <c r="W503">
        <f t="shared" si="73"/>
        <v>-15639588.209196</v>
      </c>
      <c r="X503">
        <f t="shared" si="70"/>
        <v>1826312006.8536</v>
      </c>
      <c r="Y503">
        <f t="shared" si="71"/>
        <v>467180168.795172</v>
      </c>
      <c r="Z503" s="11">
        <f t="shared" si="74"/>
        <v>1359131838.05843</v>
      </c>
    </row>
    <row r="504" spans="1:26">
      <c r="A504" t="s">
        <v>269</v>
      </c>
      <c r="B504" t="s">
        <v>270</v>
      </c>
      <c r="C504">
        <v>2140669600</v>
      </c>
      <c r="D504">
        <v>2788455460</v>
      </c>
      <c r="E504">
        <v>5.01</v>
      </c>
      <c r="F504">
        <v>4.9122</v>
      </c>
      <c r="G504">
        <v>-0.0977999999999994</v>
      </c>
      <c r="H504">
        <v>43.86</v>
      </c>
      <c r="I504">
        <v>21.7688</v>
      </c>
      <c r="J504">
        <v>-22.0912</v>
      </c>
      <c r="K504">
        <v>16.08</v>
      </c>
      <c r="L504">
        <v>13.5855</v>
      </c>
      <c r="M504">
        <v>-2.4945</v>
      </c>
      <c r="N504">
        <v>64.95</v>
      </c>
      <c r="O504">
        <v>40.2665</v>
      </c>
      <c r="P504">
        <v>-24.6835</v>
      </c>
      <c r="R504" s="9">
        <f t="shared" si="66"/>
        <v>107247546.96</v>
      </c>
      <c r="S504">
        <f t="shared" si="67"/>
        <v>136974509.10612</v>
      </c>
      <c r="T504">
        <f t="shared" si="72"/>
        <v>-29726962.14612</v>
      </c>
      <c r="U504">
        <f t="shared" si="68"/>
        <v>938897686.56</v>
      </c>
      <c r="V504">
        <f t="shared" si="69"/>
        <v>607013292.17648</v>
      </c>
      <c r="W504">
        <f t="shared" si="73"/>
        <v>331884394.38352</v>
      </c>
      <c r="X504">
        <f t="shared" si="70"/>
        <v>344219671.68</v>
      </c>
      <c r="Y504">
        <f t="shared" si="71"/>
        <v>378825616.5183</v>
      </c>
      <c r="Z504" s="11">
        <f t="shared" si="74"/>
        <v>-34605944.8383</v>
      </c>
    </row>
    <row r="505" spans="1:26">
      <c r="A505" t="s">
        <v>855</v>
      </c>
      <c r="B505" t="s">
        <v>856</v>
      </c>
      <c r="C505">
        <v>1970950200</v>
      </c>
      <c r="D505">
        <v>2369244332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40.38</v>
      </c>
      <c r="L505">
        <v>20.5863</v>
      </c>
      <c r="M505">
        <v>-19.7937</v>
      </c>
      <c r="N505">
        <v>40.38</v>
      </c>
      <c r="O505">
        <v>20.5863</v>
      </c>
      <c r="P505">
        <v>-19.7937</v>
      </c>
      <c r="R505" s="9">
        <f t="shared" si="66"/>
        <v>0</v>
      </c>
      <c r="S505">
        <f t="shared" si="67"/>
        <v>0</v>
      </c>
      <c r="T505">
        <f t="shared" si="72"/>
        <v>0</v>
      </c>
      <c r="U505">
        <f t="shared" si="68"/>
        <v>0</v>
      </c>
      <c r="V505">
        <f t="shared" si="69"/>
        <v>0</v>
      </c>
      <c r="W505">
        <f t="shared" si="73"/>
        <v>0</v>
      </c>
      <c r="X505">
        <f t="shared" si="70"/>
        <v>795869690.76</v>
      </c>
      <c r="Y505">
        <f t="shared" si="71"/>
        <v>487739745.918516</v>
      </c>
      <c r="Z505" s="11">
        <f t="shared" si="74"/>
        <v>308129944.841484</v>
      </c>
    </row>
    <row r="506" spans="1:26">
      <c r="A506" t="s">
        <v>801</v>
      </c>
      <c r="B506" t="s">
        <v>802</v>
      </c>
      <c r="C506">
        <v>565541486.64</v>
      </c>
      <c r="D506">
        <v>1370350525.32</v>
      </c>
      <c r="E506">
        <v>27.8543</v>
      </c>
      <c r="F506">
        <v>11.1452</v>
      </c>
      <c r="G506">
        <v>-16.7091</v>
      </c>
      <c r="H506">
        <v>5.1141</v>
      </c>
      <c r="I506">
        <v>3.0347</v>
      </c>
      <c r="J506">
        <v>-2.0794</v>
      </c>
      <c r="K506">
        <v>27.9308</v>
      </c>
      <c r="L506">
        <v>16.961</v>
      </c>
      <c r="M506">
        <v>-10.9698</v>
      </c>
      <c r="N506">
        <v>60.8992</v>
      </c>
      <c r="O506">
        <v>31.141</v>
      </c>
      <c r="P506">
        <v>-29.7582</v>
      </c>
      <c r="R506" s="9">
        <f t="shared" si="66"/>
        <v>157527622.313166</v>
      </c>
      <c r="S506">
        <f t="shared" si="67"/>
        <v>152728306.747965</v>
      </c>
      <c r="T506">
        <f t="shared" si="72"/>
        <v>4799315.56520087</v>
      </c>
      <c r="U506">
        <f t="shared" si="68"/>
        <v>28922357.1682562</v>
      </c>
      <c r="V506">
        <f t="shared" si="69"/>
        <v>41586027.391886</v>
      </c>
      <c r="W506">
        <f t="shared" si="73"/>
        <v>-12663670.2236298</v>
      </c>
      <c r="X506">
        <f t="shared" si="70"/>
        <v>157960261.550445</v>
      </c>
      <c r="Y506">
        <f t="shared" si="71"/>
        <v>232425152.599525</v>
      </c>
      <c r="Z506" s="11">
        <f t="shared" si="74"/>
        <v>-74464891.0490801</v>
      </c>
    </row>
    <row r="507" spans="1:26">
      <c r="A507" t="s">
        <v>711</v>
      </c>
      <c r="B507" t="s">
        <v>712</v>
      </c>
      <c r="C507">
        <v>1455983849.7</v>
      </c>
      <c r="D507">
        <v>2546778307.59</v>
      </c>
      <c r="E507">
        <v>21.22</v>
      </c>
      <c r="F507">
        <v>21.2161</v>
      </c>
      <c r="G507">
        <v>-0.00389999999999802</v>
      </c>
      <c r="H507">
        <v>0</v>
      </c>
      <c r="I507">
        <v>0.8296</v>
      </c>
      <c r="J507">
        <v>0.8296</v>
      </c>
      <c r="K507">
        <v>14.57</v>
      </c>
      <c r="L507">
        <v>12.3158</v>
      </c>
      <c r="M507">
        <v>-2.2542</v>
      </c>
      <c r="N507">
        <v>35.79</v>
      </c>
      <c r="O507">
        <v>34.3615</v>
      </c>
      <c r="P507">
        <v>-1.4285</v>
      </c>
      <c r="R507" s="9">
        <f t="shared" si="66"/>
        <v>308959772.90634</v>
      </c>
      <c r="S507">
        <f t="shared" si="67"/>
        <v>540327032.516602</v>
      </c>
      <c r="T507">
        <f t="shared" si="72"/>
        <v>-231367259.610262</v>
      </c>
      <c r="U507">
        <f t="shared" si="68"/>
        <v>0</v>
      </c>
      <c r="V507">
        <f t="shared" si="69"/>
        <v>21128072.8397666</v>
      </c>
      <c r="W507">
        <f t="shared" si="73"/>
        <v>-21128072.8397666</v>
      </c>
      <c r="X507">
        <f t="shared" si="70"/>
        <v>212136846.90129</v>
      </c>
      <c r="Y507">
        <f t="shared" si="71"/>
        <v>313656122.806169</v>
      </c>
      <c r="Z507" s="11">
        <f t="shared" si="74"/>
        <v>-101519275.904879</v>
      </c>
    </row>
    <row r="508" spans="1:26">
      <c r="A508" t="s">
        <v>1165</v>
      </c>
      <c r="B508" t="s">
        <v>1166</v>
      </c>
      <c r="C508">
        <v>944543600</v>
      </c>
      <c r="D508">
        <v>2314231920</v>
      </c>
      <c r="E508">
        <v>0</v>
      </c>
      <c r="F508">
        <v>0</v>
      </c>
      <c r="G508">
        <v>0</v>
      </c>
      <c r="H508">
        <v>17.35</v>
      </c>
      <c r="I508">
        <v>17.3539</v>
      </c>
      <c r="J508">
        <v>0.00389999999999802</v>
      </c>
      <c r="K508">
        <v>49.9</v>
      </c>
      <c r="L508">
        <v>49.9283</v>
      </c>
      <c r="M508">
        <v>0.0283000000000015</v>
      </c>
      <c r="N508">
        <v>67.25</v>
      </c>
      <c r="O508">
        <v>67.2822</v>
      </c>
      <c r="P508">
        <v>0.0322000000000031</v>
      </c>
      <c r="R508" s="9">
        <f t="shared" si="66"/>
        <v>0</v>
      </c>
      <c r="S508">
        <f t="shared" si="67"/>
        <v>0</v>
      </c>
      <c r="T508">
        <f t="shared" si="72"/>
        <v>0</v>
      </c>
      <c r="U508">
        <f t="shared" si="68"/>
        <v>163878314.6</v>
      </c>
      <c r="V508">
        <f t="shared" si="69"/>
        <v>401609493.16488</v>
      </c>
      <c r="W508">
        <f t="shared" si="73"/>
        <v>-237731178.56488</v>
      </c>
      <c r="X508">
        <f t="shared" si="70"/>
        <v>471327256.4</v>
      </c>
      <c r="Y508">
        <f t="shared" si="71"/>
        <v>1155456655.71336</v>
      </c>
      <c r="Z508" s="11">
        <f t="shared" si="74"/>
        <v>-684129399.31336</v>
      </c>
    </row>
    <row r="509" spans="1:26">
      <c r="A509" t="s">
        <v>615</v>
      </c>
      <c r="B509" t="s">
        <v>616</v>
      </c>
      <c r="C509">
        <v>2155420800</v>
      </c>
      <c r="D509">
        <v>2166091200</v>
      </c>
      <c r="E509">
        <v>26.59</v>
      </c>
      <c r="F509">
        <v>14.6414</v>
      </c>
      <c r="G509">
        <v>-11.9486</v>
      </c>
      <c r="H509">
        <v>0</v>
      </c>
      <c r="I509">
        <v>0</v>
      </c>
      <c r="J509">
        <v>0</v>
      </c>
      <c r="K509">
        <v>50.03</v>
      </c>
      <c r="L509">
        <v>27.1378</v>
      </c>
      <c r="M509">
        <v>-22.8922</v>
      </c>
      <c r="N509">
        <v>76.62</v>
      </c>
      <c r="O509">
        <v>41.7792</v>
      </c>
      <c r="P509">
        <v>-34.8408</v>
      </c>
      <c r="R509" s="9">
        <f t="shared" si="66"/>
        <v>573126390.72</v>
      </c>
      <c r="S509">
        <f t="shared" si="67"/>
        <v>317146076.9568</v>
      </c>
      <c r="T509">
        <f t="shared" si="72"/>
        <v>255980313.7632</v>
      </c>
      <c r="U509">
        <f t="shared" si="68"/>
        <v>0</v>
      </c>
      <c r="V509">
        <f t="shared" si="69"/>
        <v>0</v>
      </c>
      <c r="W509">
        <f t="shared" si="73"/>
        <v>0</v>
      </c>
      <c r="X509">
        <f t="shared" si="70"/>
        <v>1078357026.24</v>
      </c>
      <c r="Y509">
        <f t="shared" si="71"/>
        <v>587829497.6736</v>
      </c>
      <c r="Z509" s="11">
        <f t="shared" si="74"/>
        <v>490527528.5664</v>
      </c>
    </row>
    <row r="510" spans="1:26">
      <c r="A510" t="s">
        <v>305</v>
      </c>
      <c r="B510" t="s">
        <v>306</v>
      </c>
      <c r="C510">
        <v>959328688.67</v>
      </c>
      <c r="D510">
        <v>1501001351.08</v>
      </c>
      <c r="E510">
        <v>2.75</v>
      </c>
      <c r="F510">
        <v>2.7461</v>
      </c>
      <c r="G510">
        <v>-0.00389999999999979</v>
      </c>
      <c r="H510">
        <v>51.91</v>
      </c>
      <c r="I510">
        <v>50.8015</v>
      </c>
      <c r="J510">
        <v>-1.1085</v>
      </c>
      <c r="K510">
        <v>8.7</v>
      </c>
      <c r="L510">
        <v>9.0148</v>
      </c>
      <c r="M510">
        <v>0.3148</v>
      </c>
      <c r="N510">
        <v>63.36</v>
      </c>
      <c r="O510">
        <v>62.5624</v>
      </c>
      <c r="P510">
        <v>-0.797600000000003</v>
      </c>
      <c r="R510" s="9">
        <f t="shared" si="66"/>
        <v>26381538.938425</v>
      </c>
      <c r="S510">
        <f t="shared" si="67"/>
        <v>41218998.1020079</v>
      </c>
      <c r="T510">
        <f t="shared" si="72"/>
        <v>-14837459.1635829</v>
      </c>
      <c r="U510">
        <f t="shared" si="68"/>
        <v>497987522.288597</v>
      </c>
      <c r="V510">
        <f t="shared" si="69"/>
        <v>762531201.368906</v>
      </c>
      <c r="W510">
        <f t="shared" si="73"/>
        <v>-264543679.080309</v>
      </c>
      <c r="X510">
        <f t="shared" si="70"/>
        <v>83461595.91429</v>
      </c>
      <c r="Y510">
        <f t="shared" si="71"/>
        <v>135312269.79716</v>
      </c>
      <c r="Z510" s="11">
        <f t="shared" si="74"/>
        <v>-51850673.8828698</v>
      </c>
    </row>
    <row r="511" spans="1:26">
      <c r="A511" t="s">
        <v>1093</v>
      </c>
      <c r="B511" t="s">
        <v>1094</v>
      </c>
      <c r="C511">
        <v>1147192000</v>
      </c>
      <c r="D511">
        <v>1477608000</v>
      </c>
      <c r="E511">
        <v>13.88</v>
      </c>
      <c r="F511">
        <v>6.3472</v>
      </c>
      <c r="G511">
        <v>-7.5328</v>
      </c>
      <c r="H511">
        <v>3.92</v>
      </c>
      <c r="I511">
        <v>1.3342</v>
      </c>
      <c r="J511">
        <v>-2.5858</v>
      </c>
      <c r="K511">
        <v>31.94</v>
      </c>
      <c r="L511">
        <v>43.8945</v>
      </c>
      <c r="M511">
        <v>11.9545</v>
      </c>
      <c r="N511">
        <v>49.74</v>
      </c>
      <c r="O511">
        <v>51.5759</v>
      </c>
      <c r="P511">
        <v>1.83589999999999</v>
      </c>
      <c r="R511" s="9">
        <f t="shared" si="66"/>
        <v>159230249.6</v>
      </c>
      <c r="S511">
        <f t="shared" si="67"/>
        <v>93786734.976</v>
      </c>
      <c r="T511">
        <f t="shared" si="72"/>
        <v>65443514.624</v>
      </c>
      <c r="U511">
        <f t="shared" si="68"/>
        <v>44969926.4</v>
      </c>
      <c r="V511">
        <f t="shared" si="69"/>
        <v>19714245.936</v>
      </c>
      <c r="W511">
        <f t="shared" si="73"/>
        <v>25255680.464</v>
      </c>
      <c r="X511">
        <f t="shared" si="70"/>
        <v>366413124.8</v>
      </c>
      <c r="Y511">
        <f t="shared" si="71"/>
        <v>648588643.56</v>
      </c>
      <c r="Z511" s="11">
        <f t="shared" si="74"/>
        <v>-282175518.76</v>
      </c>
    </row>
    <row r="512" spans="1:26">
      <c r="A512" t="s">
        <v>25</v>
      </c>
      <c r="B512" t="s">
        <v>26</v>
      </c>
      <c r="C512">
        <v>1616457290.32</v>
      </c>
      <c r="D512">
        <v>2088735474.54</v>
      </c>
      <c r="E512">
        <v>7.83</v>
      </c>
      <c r="F512">
        <v>5.4017</v>
      </c>
      <c r="G512">
        <v>-2.4283</v>
      </c>
      <c r="H512">
        <v>24.82</v>
      </c>
      <c r="I512">
        <v>30.7816</v>
      </c>
      <c r="J512">
        <v>5.9616</v>
      </c>
      <c r="K512">
        <v>18.34</v>
      </c>
      <c r="L512">
        <v>12.8237</v>
      </c>
      <c r="M512">
        <v>-5.5163</v>
      </c>
      <c r="N512">
        <v>50.99</v>
      </c>
      <c r="O512">
        <v>49.007</v>
      </c>
      <c r="P512">
        <v>-1.983</v>
      </c>
      <c r="R512" s="9">
        <f t="shared" si="66"/>
        <v>126568605.832056</v>
      </c>
      <c r="S512">
        <f t="shared" si="67"/>
        <v>112827224.128227</v>
      </c>
      <c r="T512">
        <f t="shared" si="72"/>
        <v>13741381.7038288</v>
      </c>
      <c r="U512">
        <f t="shared" si="68"/>
        <v>401204699.457424</v>
      </c>
      <c r="V512">
        <f t="shared" si="69"/>
        <v>642946198.831005</v>
      </c>
      <c r="W512">
        <f t="shared" si="73"/>
        <v>-241741499.373581</v>
      </c>
      <c r="X512">
        <f t="shared" si="70"/>
        <v>296458267.044688</v>
      </c>
      <c r="Y512">
        <f t="shared" si="71"/>
        <v>267853171.048586</v>
      </c>
      <c r="Z512" s="11">
        <f t="shared" si="74"/>
        <v>28605095.996102</v>
      </c>
    </row>
    <row r="513" spans="1:26">
      <c r="A513" t="s">
        <v>1315</v>
      </c>
      <c r="B513" t="s">
        <v>1316</v>
      </c>
      <c r="C513">
        <v>2730018165.6</v>
      </c>
      <c r="D513">
        <v>2975686523.65</v>
      </c>
      <c r="E513">
        <v>73.97</v>
      </c>
      <c r="F513">
        <v>36.7408</v>
      </c>
      <c r="G513">
        <v>-37.2292</v>
      </c>
      <c r="H513">
        <v>2.24</v>
      </c>
      <c r="I513">
        <v>0</v>
      </c>
      <c r="J513">
        <v>-2.24</v>
      </c>
      <c r="K513">
        <v>0.79</v>
      </c>
      <c r="L513">
        <v>8.8263</v>
      </c>
      <c r="M513">
        <v>8.0363</v>
      </c>
      <c r="N513">
        <v>77</v>
      </c>
      <c r="O513">
        <v>45.5671</v>
      </c>
      <c r="P513">
        <v>-31.4329</v>
      </c>
      <c r="R513" s="9">
        <f t="shared" si="66"/>
        <v>2019394437.09432</v>
      </c>
      <c r="S513">
        <f t="shared" si="67"/>
        <v>1093291034.2812</v>
      </c>
      <c r="T513">
        <f t="shared" si="72"/>
        <v>926103402.813121</v>
      </c>
      <c r="U513">
        <f t="shared" si="68"/>
        <v>61152406.90944</v>
      </c>
      <c r="V513">
        <f t="shared" si="69"/>
        <v>0</v>
      </c>
      <c r="W513">
        <f t="shared" si="73"/>
        <v>61152406.90944</v>
      </c>
      <c r="X513">
        <f t="shared" si="70"/>
        <v>21567143.50824</v>
      </c>
      <c r="Y513">
        <f t="shared" si="71"/>
        <v>262643019.63692</v>
      </c>
      <c r="Z513" s="11">
        <f t="shared" si="74"/>
        <v>-241075876.12868</v>
      </c>
    </row>
    <row r="514" spans="1:26">
      <c r="A514" t="s">
        <v>933</v>
      </c>
      <c r="B514" t="s">
        <v>934</v>
      </c>
      <c r="C514">
        <v>1593472000</v>
      </c>
      <c r="D514">
        <v>1937824000</v>
      </c>
      <c r="E514">
        <v>28.41</v>
      </c>
      <c r="F514">
        <v>5.9886</v>
      </c>
      <c r="G514">
        <v>-22.4214</v>
      </c>
      <c r="H514">
        <v>13.78</v>
      </c>
      <c r="I514">
        <v>14.6691</v>
      </c>
      <c r="J514">
        <v>0.889100000000001</v>
      </c>
      <c r="K514">
        <v>7.47</v>
      </c>
      <c r="L514">
        <v>1.5859</v>
      </c>
      <c r="M514">
        <v>-5.8841</v>
      </c>
      <c r="N514">
        <v>49.66</v>
      </c>
      <c r="O514">
        <v>22.2435</v>
      </c>
      <c r="P514">
        <v>-27.4165</v>
      </c>
      <c r="R514" s="9">
        <f t="shared" si="66"/>
        <v>452705395.2</v>
      </c>
      <c r="S514">
        <f t="shared" si="67"/>
        <v>116048528.064</v>
      </c>
      <c r="T514">
        <f t="shared" si="72"/>
        <v>336656867.136</v>
      </c>
      <c r="U514">
        <f t="shared" si="68"/>
        <v>219580441.6</v>
      </c>
      <c r="V514">
        <f t="shared" si="69"/>
        <v>284261340.384</v>
      </c>
      <c r="W514">
        <f t="shared" si="73"/>
        <v>-64680898.784</v>
      </c>
      <c r="X514">
        <f t="shared" si="70"/>
        <v>119032358.4</v>
      </c>
      <c r="Y514">
        <f t="shared" si="71"/>
        <v>30731950.816</v>
      </c>
      <c r="Z514" s="11">
        <f t="shared" si="74"/>
        <v>88300407.584</v>
      </c>
    </row>
    <row r="515" spans="1:26">
      <c r="A515" t="s">
        <v>673</v>
      </c>
      <c r="B515" t="s">
        <v>674</v>
      </c>
      <c r="C515">
        <v>1115462701.44</v>
      </c>
      <c r="D515">
        <v>1790328382.08</v>
      </c>
      <c r="E515">
        <v>3.42</v>
      </c>
      <c r="F515">
        <v>0.9994</v>
      </c>
      <c r="G515">
        <v>-2.4206</v>
      </c>
      <c r="H515">
        <v>65.6</v>
      </c>
      <c r="I515">
        <v>28.8424</v>
      </c>
      <c r="J515">
        <v>-36.7576</v>
      </c>
      <c r="K515">
        <v>4.05</v>
      </c>
      <c r="L515">
        <v>16.0763</v>
      </c>
      <c r="M515">
        <v>12.0263</v>
      </c>
      <c r="N515">
        <v>73.07</v>
      </c>
      <c r="O515">
        <v>45.918</v>
      </c>
      <c r="P515">
        <v>-27.152</v>
      </c>
      <c r="R515" s="9">
        <f t="shared" ref="R515:R578" si="75">C515*E515/100</f>
        <v>38148824.389248</v>
      </c>
      <c r="S515">
        <f t="shared" ref="S515:S578" si="76">D515*F515/100</f>
        <v>17892541.8505075</v>
      </c>
      <c r="T515">
        <f t="shared" si="72"/>
        <v>20256282.5387405</v>
      </c>
      <c r="U515">
        <f t="shared" ref="U515:U578" si="77">C515*H515/100</f>
        <v>731743532.14464</v>
      </c>
      <c r="V515">
        <f t="shared" ref="V515:V578" si="78">D515*I515/100</f>
        <v>516373673.273042</v>
      </c>
      <c r="W515">
        <f t="shared" si="73"/>
        <v>215369858.871598</v>
      </c>
      <c r="X515">
        <f t="shared" ref="X515:X578" si="79">C515*K515/100</f>
        <v>45176239.40832</v>
      </c>
      <c r="Y515">
        <f t="shared" ref="Y515:Y578" si="80">D515*L515/100</f>
        <v>287818561.688327</v>
      </c>
      <c r="Z515" s="11">
        <f t="shared" si="74"/>
        <v>-242642322.280007</v>
      </c>
    </row>
    <row r="516" spans="1:26">
      <c r="A516" t="s">
        <v>1265</v>
      </c>
      <c r="B516" t="s">
        <v>1266</v>
      </c>
      <c r="C516">
        <v>2755200000</v>
      </c>
      <c r="D516">
        <v>2820000000</v>
      </c>
      <c r="E516">
        <v>40.28</v>
      </c>
      <c r="F516">
        <v>8.9061</v>
      </c>
      <c r="G516">
        <v>-31.3739</v>
      </c>
      <c r="H516">
        <v>16.5</v>
      </c>
      <c r="I516">
        <v>0</v>
      </c>
      <c r="J516">
        <v>-16.5</v>
      </c>
      <c r="K516">
        <v>16.34</v>
      </c>
      <c r="L516">
        <v>7.1099</v>
      </c>
      <c r="M516">
        <v>-9.2301</v>
      </c>
      <c r="N516">
        <v>73.12</v>
      </c>
      <c r="O516">
        <v>16.016</v>
      </c>
      <c r="P516">
        <v>-57.104</v>
      </c>
      <c r="R516" s="9">
        <f t="shared" si="75"/>
        <v>1109794560</v>
      </c>
      <c r="S516">
        <f t="shared" si="76"/>
        <v>251152020</v>
      </c>
      <c r="T516">
        <f t="shared" si="72"/>
        <v>858642540</v>
      </c>
      <c r="U516">
        <f t="shared" si="77"/>
        <v>454608000</v>
      </c>
      <c r="V516">
        <f t="shared" si="78"/>
        <v>0</v>
      </c>
      <c r="W516">
        <f t="shared" si="73"/>
        <v>454608000</v>
      </c>
      <c r="X516">
        <f t="shared" si="79"/>
        <v>450199680</v>
      </c>
      <c r="Y516">
        <f t="shared" si="80"/>
        <v>200499180</v>
      </c>
      <c r="Z516" s="11">
        <f t="shared" si="74"/>
        <v>249700500</v>
      </c>
    </row>
    <row r="517" spans="1:26">
      <c r="A517" t="s">
        <v>525</v>
      </c>
      <c r="B517" t="s">
        <v>526</v>
      </c>
      <c r="C517">
        <v>1451296000</v>
      </c>
      <c r="D517">
        <v>1740816000</v>
      </c>
      <c r="E517">
        <v>3.7</v>
      </c>
      <c r="F517">
        <v>2.7</v>
      </c>
      <c r="G517">
        <v>-1</v>
      </c>
      <c r="H517">
        <v>1.1</v>
      </c>
      <c r="I517">
        <v>0.9105</v>
      </c>
      <c r="J517">
        <v>-0.1895</v>
      </c>
      <c r="K517">
        <v>72.95</v>
      </c>
      <c r="L517">
        <v>72.925</v>
      </c>
      <c r="M517">
        <v>-0.0250000000000057</v>
      </c>
      <c r="N517">
        <v>77.75</v>
      </c>
      <c r="O517">
        <v>76.5355</v>
      </c>
      <c r="P517">
        <v>-1.2145</v>
      </c>
      <c r="R517" s="9">
        <f t="shared" si="75"/>
        <v>53697952</v>
      </c>
      <c r="S517">
        <f t="shared" si="76"/>
        <v>47002032</v>
      </c>
      <c r="T517">
        <f t="shared" si="72"/>
        <v>6695920</v>
      </c>
      <c r="U517">
        <f t="shared" si="77"/>
        <v>15964256</v>
      </c>
      <c r="V517">
        <f t="shared" si="78"/>
        <v>15850129.68</v>
      </c>
      <c r="W517">
        <f t="shared" si="73"/>
        <v>114126.320000002</v>
      </c>
      <c r="X517">
        <f t="shared" si="79"/>
        <v>1058720432</v>
      </c>
      <c r="Y517">
        <f t="shared" si="80"/>
        <v>1269490068</v>
      </c>
      <c r="Z517" s="11">
        <f t="shared" si="74"/>
        <v>-210769636</v>
      </c>
    </row>
    <row r="518" spans="1:26">
      <c r="A518" t="s">
        <v>515</v>
      </c>
      <c r="B518" t="s">
        <v>516</v>
      </c>
      <c r="C518">
        <v>1988400000</v>
      </c>
      <c r="D518">
        <v>2264400000</v>
      </c>
      <c r="E518">
        <v>15.78</v>
      </c>
      <c r="F518">
        <v>12.1167</v>
      </c>
      <c r="G518">
        <v>-3.6633</v>
      </c>
      <c r="H518">
        <v>15.82</v>
      </c>
      <c r="I518">
        <v>5.9379</v>
      </c>
      <c r="J518">
        <v>-9.8821</v>
      </c>
      <c r="K518">
        <v>29.4</v>
      </c>
      <c r="L518">
        <v>16.0558</v>
      </c>
      <c r="M518">
        <v>-13.3442</v>
      </c>
      <c r="N518">
        <v>61</v>
      </c>
      <c r="O518">
        <v>34.1104</v>
      </c>
      <c r="P518">
        <v>-26.8896</v>
      </c>
      <c r="R518" s="9">
        <f t="shared" si="75"/>
        <v>313769520</v>
      </c>
      <c r="S518">
        <f t="shared" si="76"/>
        <v>274370554.8</v>
      </c>
      <c r="T518">
        <f t="shared" si="72"/>
        <v>39398965.2</v>
      </c>
      <c r="U518">
        <f t="shared" si="77"/>
        <v>314564880</v>
      </c>
      <c r="V518">
        <f t="shared" si="78"/>
        <v>134457807.6</v>
      </c>
      <c r="W518">
        <f t="shared" si="73"/>
        <v>180107072.4</v>
      </c>
      <c r="X518">
        <f t="shared" si="79"/>
        <v>584589600</v>
      </c>
      <c r="Y518">
        <f t="shared" si="80"/>
        <v>363567535.2</v>
      </c>
      <c r="Z518" s="11">
        <f t="shared" si="74"/>
        <v>221022064.8</v>
      </c>
    </row>
    <row r="519" spans="1:26">
      <c r="A519" t="s">
        <v>879</v>
      </c>
      <c r="B519" t="s">
        <v>880</v>
      </c>
      <c r="C519">
        <v>983424846.8</v>
      </c>
      <c r="D519">
        <v>1899237196.8</v>
      </c>
      <c r="E519">
        <v>5.9816</v>
      </c>
      <c r="F519">
        <v>4.8211</v>
      </c>
      <c r="G519">
        <v>-1.1605</v>
      </c>
      <c r="H519">
        <v>0</v>
      </c>
      <c r="I519">
        <v>0</v>
      </c>
      <c r="J519">
        <v>0</v>
      </c>
      <c r="K519">
        <v>36.8675</v>
      </c>
      <c r="L519">
        <v>17.75</v>
      </c>
      <c r="M519">
        <v>-19.1175</v>
      </c>
      <c r="N519">
        <v>42.8491</v>
      </c>
      <c r="O519">
        <v>22.5711</v>
      </c>
      <c r="P519">
        <v>-20.278</v>
      </c>
      <c r="R519" s="9">
        <f t="shared" si="75"/>
        <v>58824540.6361888</v>
      </c>
      <c r="S519">
        <f t="shared" si="76"/>
        <v>91564124.4949248</v>
      </c>
      <c r="T519">
        <f t="shared" si="72"/>
        <v>-32739583.858736</v>
      </c>
      <c r="U519">
        <f t="shared" si="77"/>
        <v>0</v>
      </c>
      <c r="V519">
        <f t="shared" si="78"/>
        <v>0</v>
      </c>
      <c r="W519">
        <f t="shared" si="73"/>
        <v>0</v>
      </c>
      <c r="X519">
        <f t="shared" si="79"/>
        <v>362564155.39399</v>
      </c>
      <c r="Y519">
        <f t="shared" si="80"/>
        <v>337114602.432</v>
      </c>
      <c r="Z519" s="11">
        <f t="shared" si="74"/>
        <v>25449552.9619899</v>
      </c>
    </row>
    <row r="520" spans="1:26">
      <c r="A520" t="s">
        <v>145</v>
      </c>
      <c r="B520" t="s">
        <v>146</v>
      </c>
      <c r="C520">
        <v>2057219520</v>
      </c>
      <c r="D520">
        <v>2445021990</v>
      </c>
      <c r="E520">
        <v>18.08</v>
      </c>
      <c r="F520">
        <v>18.3456</v>
      </c>
      <c r="G520">
        <v>0.265600000000003</v>
      </c>
      <c r="H520">
        <v>0</v>
      </c>
      <c r="I520">
        <v>0</v>
      </c>
      <c r="J520">
        <v>0</v>
      </c>
      <c r="K520">
        <v>29.59</v>
      </c>
      <c r="L520">
        <v>30</v>
      </c>
      <c r="M520">
        <v>0.41</v>
      </c>
      <c r="N520">
        <v>47.67</v>
      </c>
      <c r="O520">
        <v>48.3456</v>
      </c>
      <c r="P520">
        <v>0.675599999999996</v>
      </c>
      <c r="R520" s="9">
        <f t="shared" si="75"/>
        <v>371945289.216</v>
      </c>
      <c r="S520">
        <f t="shared" si="76"/>
        <v>448553954.19744</v>
      </c>
      <c r="T520">
        <f t="shared" si="72"/>
        <v>-76608664.9814401</v>
      </c>
      <c r="U520">
        <f t="shared" si="77"/>
        <v>0</v>
      </c>
      <c r="V520">
        <f t="shared" si="78"/>
        <v>0</v>
      </c>
      <c r="W520">
        <f t="shared" si="73"/>
        <v>0</v>
      </c>
      <c r="X520">
        <f t="shared" si="79"/>
        <v>608731255.968</v>
      </c>
      <c r="Y520">
        <f t="shared" si="80"/>
        <v>733506597</v>
      </c>
      <c r="Z520" s="11">
        <f t="shared" si="74"/>
        <v>-124775341.032</v>
      </c>
    </row>
    <row r="521" spans="1:26">
      <c r="A521" t="s">
        <v>1719</v>
      </c>
      <c r="B521" t="s">
        <v>1720</v>
      </c>
      <c r="C521">
        <v>1484416700.05</v>
      </c>
      <c r="D521">
        <v>2408410857.05</v>
      </c>
      <c r="E521">
        <v>37.48</v>
      </c>
      <c r="F521">
        <v>37.0185</v>
      </c>
      <c r="G521">
        <v>-0.461499999999994</v>
      </c>
      <c r="H521">
        <v>0</v>
      </c>
      <c r="I521">
        <v>0.6037</v>
      </c>
      <c r="J521">
        <v>0.6037</v>
      </c>
      <c r="K521">
        <v>5.81</v>
      </c>
      <c r="L521">
        <v>2.5556</v>
      </c>
      <c r="M521">
        <v>-3.2544</v>
      </c>
      <c r="N521">
        <v>43.29</v>
      </c>
      <c r="O521">
        <v>40.1778</v>
      </c>
      <c r="P521">
        <v>-3.1122</v>
      </c>
      <c r="R521" s="9">
        <f t="shared" si="75"/>
        <v>556359379.17874</v>
      </c>
      <c r="S521">
        <f t="shared" si="76"/>
        <v>891557573.117054</v>
      </c>
      <c r="T521">
        <f t="shared" si="72"/>
        <v>-335198193.938315</v>
      </c>
      <c r="U521">
        <f t="shared" si="77"/>
        <v>0</v>
      </c>
      <c r="V521">
        <f t="shared" si="78"/>
        <v>14539576.3440109</v>
      </c>
      <c r="W521">
        <f t="shared" si="73"/>
        <v>-14539576.3440109</v>
      </c>
      <c r="X521">
        <f t="shared" si="79"/>
        <v>86244610.272905</v>
      </c>
      <c r="Y521">
        <f t="shared" si="80"/>
        <v>61549347.8627698</v>
      </c>
      <c r="Z521" s="11">
        <f t="shared" si="74"/>
        <v>24695262.4101352</v>
      </c>
    </row>
    <row r="522" spans="1:26">
      <c r="A522" t="s">
        <v>941</v>
      </c>
      <c r="B522" t="s">
        <v>942</v>
      </c>
      <c r="C522">
        <v>1323858271.68</v>
      </c>
      <c r="D522">
        <v>1415588400</v>
      </c>
      <c r="E522">
        <v>15.24</v>
      </c>
      <c r="F522">
        <v>6.0223</v>
      </c>
      <c r="G522">
        <v>-9.2177</v>
      </c>
      <c r="H522">
        <v>25.65</v>
      </c>
      <c r="I522">
        <v>6.4019</v>
      </c>
      <c r="J522">
        <v>-19.2481</v>
      </c>
      <c r="K522">
        <v>0.68</v>
      </c>
      <c r="L522">
        <v>29.8009</v>
      </c>
      <c r="M522">
        <v>29.1209</v>
      </c>
      <c r="N522">
        <v>41.57</v>
      </c>
      <c r="O522">
        <v>42.2251</v>
      </c>
      <c r="P522">
        <v>0.655099999999997</v>
      </c>
      <c r="R522" s="9">
        <f t="shared" si="75"/>
        <v>201756000.604032</v>
      </c>
      <c r="S522">
        <f t="shared" si="76"/>
        <v>85250980.2132</v>
      </c>
      <c r="T522">
        <f t="shared" si="72"/>
        <v>116505020.390832</v>
      </c>
      <c r="U522">
        <f t="shared" si="77"/>
        <v>339569646.68592</v>
      </c>
      <c r="V522">
        <f t="shared" si="78"/>
        <v>90624553.7796</v>
      </c>
      <c r="W522">
        <f t="shared" si="73"/>
        <v>248945092.90632</v>
      </c>
      <c r="X522">
        <f t="shared" si="79"/>
        <v>9002236.247424</v>
      </c>
      <c r="Y522">
        <f t="shared" si="80"/>
        <v>421858083.4956</v>
      </c>
      <c r="Z522" s="11">
        <f t="shared" si="74"/>
        <v>-412855847.248176</v>
      </c>
    </row>
    <row r="523" spans="1:26">
      <c r="A523" t="s">
        <v>1963</v>
      </c>
      <c r="B523" t="s">
        <v>1964</v>
      </c>
      <c r="C523">
        <v>2586066024.28</v>
      </c>
      <c r="D523">
        <v>2978379445.92</v>
      </c>
      <c r="E523">
        <v>53.21</v>
      </c>
      <c r="F523">
        <v>56.4031</v>
      </c>
      <c r="G523">
        <v>3.1931</v>
      </c>
      <c r="H523">
        <v>0</v>
      </c>
      <c r="I523">
        <v>0</v>
      </c>
      <c r="J523">
        <v>0</v>
      </c>
      <c r="K523">
        <v>5.57</v>
      </c>
      <c r="L523">
        <v>5.2343</v>
      </c>
      <c r="M523">
        <v>-0.3357</v>
      </c>
      <c r="N523">
        <v>58.78</v>
      </c>
      <c r="O523">
        <v>61.6374</v>
      </c>
      <c r="P523">
        <v>2.8574</v>
      </c>
      <c r="R523" s="9">
        <f t="shared" si="75"/>
        <v>1376045731.51939</v>
      </c>
      <c r="S523">
        <f t="shared" si="76"/>
        <v>1679898337.2617</v>
      </c>
      <c r="T523">
        <f t="shared" si="72"/>
        <v>-303852605.742315</v>
      </c>
      <c r="U523">
        <f t="shared" si="77"/>
        <v>0</v>
      </c>
      <c r="V523">
        <f t="shared" si="78"/>
        <v>0</v>
      </c>
      <c r="W523">
        <f t="shared" si="73"/>
        <v>0</v>
      </c>
      <c r="X523">
        <f t="shared" si="79"/>
        <v>144043877.552396</v>
      </c>
      <c r="Y523">
        <f t="shared" si="80"/>
        <v>155897315.337791</v>
      </c>
      <c r="Z523" s="11">
        <f t="shared" si="74"/>
        <v>-11853437.7853946</v>
      </c>
    </row>
    <row r="524" spans="1:26">
      <c r="A524" t="s">
        <v>537</v>
      </c>
      <c r="B524" t="s">
        <v>538</v>
      </c>
      <c r="C524">
        <v>1155991120.56</v>
      </c>
      <c r="D524">
        <v>1824652651.08</v>
      </c>
      <c r="E524">
        <v>0</v>
      </c>
      <c r="F524">
        <v>0</v>
      </c>
      <c r="G524">
        <v>0</v>
      </c>
      <c r="H524">
        <v>17.29</v>
      </c>
      <c r="I524">
        <v>9.2531</v>
      </c>
      <c r="J524">
        <v>-8.0369</v>
      </c>
      <c r="K524">
        <v>31.9</v>
      </c>
      <c r="L524">
        <v>37.4552</v>
      </c>
      <c r="M524">
        <v>5.5552</v>
      </c>
      <c r="N524">
        <v>49.19</v>
      </c>
      <c r="O524">
        <v>46.7083</v>
      </c>
      <c r="P524">
        <v>-2.4817</v>
      </c>
      <c r="R524" s="9">
        <f t="shared" si="75"/>
        <v>0</v>
      </c>
      <c r="S524">
        <f t="shared" si="76"/>
        <v>0</v>
      </c>
      <c r="T524">
        <f t="shared" si="72"/>
        <v>0</v>
      </c>
      <c r="U524">
        <f t="shared" si="77"/>
        <v>199870864.744824</v>
      </c>
      <c r="V524">
        <f t="shared" si="78"/>
        <v>168836934.457083</v>
      </c>
      <c r="W524">
        <f t="shared" si="73"/>
        <v>31033930.2877405</v>
      </c>
      <c r="X524">
        <f t="shared" si="79"/>
        <v>368761167.45864</v>
      </c>
      <c r="Y524">
        <f t="shared" si="80"/>
        <v>683427299.767316</v>
      </c>
      <c r="Z524" s="11">
        <f t="shared" si="74"/>
        <v>-314666132.308676</v>
      </c>
    </row>
    <row r="525" spans="1:26">
      <c r="A525" t="s">
        <v>1383</v>
      </c>
      <c r="B525" t="s">
        <v>1384</v>
      </c>
      <c r="C525">
        <v>1089088000</v>
      </c>
      <c r="D525">
        <v>2218216000</v>
      </c>
      <c r="E525">
        <v>22.1575</v>
      </c>
      <c r="F525">
        <v>3.3698</v>
      </c>
      <c r="G525">
        <v>-18.7877</v>
      </c>
      <c r="H525">
        <v>4.8864</v>
      </c>
      <c r="I525">
        <v>0</v>
      </c>
      <c r="J525">
        <v>-4.8864</v>
      </c>
      <c r="K525">
        <v>47.111</v>
      </c>
      <c r="L525">
        <v>47.6782</v>
      </c>
      <c r="M525">
        <v>0.5672</v>
      </c>
      <c r="N525">
        <v>74.1549</v>
      </c>
      <c r="O525">
        <v>51.0479</v>
      </c>
      <c r="P525">
        <v>-23.107</v>
      </c>
      <c r="R525" s="9">
        <f t="shared" si="75"/>
        <v>241314673.6</v>
      </c>
      <c r="S525">
        <f t="shared" si="76"/>
        <v>74749442.768</v>
      </c>
      <c r="T525">
        <f t="shared" ref="T525:T588" si="81">R525-S525</f>
        <v>166565230.832</v>
      </c>
      <c r="U525">
        <f t="shared" si="77"/>
        <v>53217196.032</v>
      </c>
      <c r="V525">
        <f t="shared" si="78"/>
        <v>0</v>
      </c>
      <c r="W525">
        <f t="shared" ref="W525:W588" si="82">U525-V525</f>
        <v>53217196.032</v>
      </c>
      <c r="X525">
        <f t="shared" si="79"/>
        <v>513080247.68</v>
      </c>
      <c r="Y525">
        <f t="shared" si="80"/>
        <v>1057605460.912</v>
      </c>
      <c r="Z525" s="11">
        <f t="shared" ref="Z525:Z588" si="83">X525-Y525</f>
        <v>-544525213.232</v>
      </c>
    </row>
    <row r="526" spans="1:26">
      <c r="A526" t="s">
        <v>1599</v>
      </c>
      <c r="B526" t="s">
        <v>1600</v>
      </c>
      <c r="C526">
        <v>1796331360.8</v>
      </c>
      <c r="D526">
        <v>2863017062.1</v>
      </c>
      <c r="E526">
        <v>5.4</v>
      </c>
      <c r="F526">
        <v>5.6985</v>
      </c>
      <c r="G526">
        <v>0.2985</v>
      </c>
      <c r="H526">
        <v>0.71</v>
      </c>
      <c r="I526">
        <v>1.4061</v>
      </c>
      <c r="J526">
        <v>0.6961</v>
      </c>
      <c r="K526">
        <v>63.33</v>
      </c>
      <c r="L526">
        <v>65.6737</v>
      </c>
      <c r="M526">
        <v>2.3437</v>
      </c>
      <c r="N526">
        <v>69.44</v>
      </c>
      <c r="O526">
        <v>72.7782</v>
      </c>
      <c r="P526">
        <v>3.3382</v>
      </c>
      <c r="R526" s="9">
        <f t="shared" si="75"/>
        <v>97001893.4832</v>
      </c>
      <c r="S526">
        <f t="shared" si="76"/>
        <v>163149027.283769</v>
      </c>
      <c r="T526">
        <f t="shared" si="81"/>
        <v>-66147133.8005685</v>
      </c>
      <c r="U526">
        <f t="shared" si="77"/>
        <v>12753952.66168</v>
      </c>
      <c r="V526">
        <f t="shared" si="78"/>
        <v>40256882.9101881</v>
      </c>
      <c r="W526">
        <f t="shared" si="82"/>
        <v>-27502930.2485081</v>
      </c>
      <c r="X526">
        <f t="shared" si="79"/>
        <v>1137616650.79464</v>
      </c>
      <c r="Y526">
        <f t="shared" si="80"/>
        <v>1880249236.31237</v>
      </c>
      <c r="Z526" s="11">
        <f t="shared" si="83"/>
        <v>-742632585.517728</v>
      </c>
    </row>
    <row r="527" spans="1:26">
      <c r="A527" t="s">
        <v>1419</v>
      </c>
      <c r="B527" t="s">
        <v>1420</v>
      </c>
      <c r="C527">
        <v>1803277525.51</v>
      </c>
      <c r="D527">
        <v>2579732699.06</v>
      </c>
      <c r="E527">
        <v>7.28</v>
      </c>
      <c r="F527">
        <v>11.2379</v>
      </c>
      <c r="G527">
        <v>3.9579</v>
      </c>
      <c r="H527">
        <v>0</v>
      </c>
      <c r="I527">
        <v>0.4359</v>
      </c>
      <c r="J527">
        <v>0.4359</v>
      </c>
      <c r="K527">
        <v>43.75</v>
      </c>
      <c r="L527">
        <v>19.3967</v>
      </c>
      <c r="M527">
        <v>-24.3533</v>
      </c>
      <c r="N527">
        <v>51.03</v>
      </c>
      <c r="O527">
        <v>31.0706</v>
      </c>
      <c r="P527">
        <v>-19.9594</v>
      </c>
      <c r="R527" s="9">
        <f t="shared" si="75"/>
        <v>131278603.857128</v>
      </c>
      <c r="S527">
        <f t="shared" si="76"/>
        <v>289907780.987664</v>
      </c>
      <c r="T527">
        <f t="shared" si="81"/>
        <v>-158629177.130536</v>
      </c>
      <c r="U527">
        <f t="shared" si="77"/>
        <v>0</v>
      </c>
      <c r="V527">
        <f t="shared" si="78"/>
        <v>11245054.8352025</v>
      </c>
      <c r="W527">
        <f t="shared" si="82"/>
        <v>-11245054.8352025</v>
      </c>
      <c r="X527">
        <f t="shared" si="79"/>
        <v>788933917.410625</v>
      </c>
      <c r="Y527">
        <f t="shared" si="80"/>
        <v>500383012.438571</v>
      </c>
      <c r="Z527" s="11">
        <f t="shared" si="83"/>
        <v>288550904.972054</v>
      </c>
    </row>
    <row r="528" spans="1:26">
      <c r="A528" t="s">
        <v>1497</v>
      </c>
      <c r="B528" t="s">
        <v>1498</v>
      </c>
      <c r="C528">
        <v>2058000000</v>
      </c>
      <c r="D528">
        <v>2782500000</v>
      </c>
      <c r="E528">
        <v>46.57</v>
      </c>
      <c r="F528">
        <v>43.5657</v>
      </c>
      <c r="G528">
        <v>-3.0043</v>
      </c>
      <c r="H528">
        <v>0.61</v>
      </c>
      <c r="I528">
        <v>0.4219</v>
      </c>
      <c r="J528">
        <v>-0.1881</v>
      </c>
      <c r="K528">
        <v>7.01</v>
      </c>
      <c r="L528">
        <v>7.6546</v>
      </c>
      <c r="M528">
        <v>0.644600000000001</v>
      </c>
      <c r="N528">
        <v>54.19</v>
      </c>
      <c r="O528">
        <v>51.6422</v>
      </c>
      <c r="P528">
        <v>-2.5478</v>
      </c>
      <c r="R528" s="9">
        <f t="shared" si="75"/>
        <v>958410600</v>
      </c>
      <c r="S528">
        <f t="shared" si="76"/>
        <v>1212215602.5</v>
      </c>
      <c r="T528">
        <f t="shared" si="81"/>
        <v>-253805002.5</v>
      </c>
      <c r="U528">
        <f t="shared" si="77"/>
        <v>12553800</v>
      </c>
      <c r="V528">
        <f t="shared" si="78"/>
        <v>11739367.5</v>
      </c>
      <c r="W528">
        <f t="shared" si="82"/>
        <v>814432.5</v>
      </c>
      <c r="X528">
        <f t="shared" si="79"/>
        <v>144265800</v>
      </c>
      <c r="Y528">
        <f t="shared" si="80"/>
        <v>212989245</v>
      </c>
      <c r="Z528" s="11">
        <f t="shared" si="83"/>
        <v>-68723445</v>
      </c>
    </row>
    <row r="529" spans="1:26">
      <c r="A529" t="s">
        <v>2013</v>
      </c>
      <c r="B529" t="s">
        <v>2014</v>
      </c>
      <c r="C529">
        <v>1411728631.2</v>
      </c>
      <c r="D529">
        <v>2418816439.62</v>
      </c>
      <c r="E529">
        <v>12.95</v>
      </c>
      <c r="F529">
        <v>0</v>
      </c>
      <c r="G529">
        <v>-12.95</v>
      </c>
      <c r="H529">
        <v>67</v>
      </c>
      <c r="I529">
        <v>22.1814</v>
      </c>
      <c r="J529">
        <v>-44.8186</v>
      </c>
      <c r="K529">
        <v>0</v>
      </c>
      <c r="L529">
        <v>0</v>
      </c>
      <c r="M529">
        <v>0</v>
      </c>
      <c r="N529">
        <v>79.95</v>
      </c>
      <c r="O529">
        <v>22.1814</v>
      </c>
      <c r="P529">
        <v>-57.7686</v>
      </c>
      <c r="R529" s="9">
        <f t="shared" si="75"/>
        <v>182818857.7404</v>
      </c>
      <c r="S529">
        <f t="shared" si="76"/>
        <v>0</v>
      </c>
      <c r="T529">
        <f t="shared" si="81"/>
        <v>182818857.7404</v>
      </c>
      <c r="U529">
        <f t="shared" si="77"/>
        <v>945858182.904</v>
      </c>
      <c r="V529">
        <f t="shared" si="78"/>
        <v>536527349.737871</v>
      </c>
      <c r="W529">
        <f t="shared" si="82"/>
        <v>409330833.166129</v>
      </c>
      <c r="X529">
        <f t="shared" si="79"/>
        <v>0</v>
      </c>
      <c r="Y529">
        <f t="shared" si="80"/>
        <v>0</v>
      </c>
      <c r="Z529" s="11">
        <f t="shared" si="83"/>
        <v>0</v>
      </c>
    </row>
    <row r="530" spans="1:26">
      <c r="A530" t="s">
        <v>785</v>
      </c>
      <c r="B530" t="s">
        <v>786</v>
      </c>
      <c r="C530">
        <v>1035495552</v>
      </c>
      <c r="D530">
        <v>1883236416</v>
      </c>
      <c r="E530">
        <v>41.32</v>
      </c>
      <c r="F530">
        <v>41.3143</v>
      </c>
      <c r="G530">
        <v>-0.00569999999999737</v>
      </c>
      <c r="H530">
        <v>0.49</v>
      </c>
      <c r="I530">
        <v>0.7804</v>
      </c>
      <c r="J530">
        <v>0.2904</v>
      </c>
      <c r="K530">
        <v>3.9</v>
      </c>
      <c r="L530">
        <v>11.5512</v>
      </c>
      <c r="M530">
        <v>7.6512</v>
      </c>
      <c r="N530">
        <v>45.71</v>
      </c>
      <c r="O530">
        <v>53.6459</v>
      </c>
      <c r="P530">
        <v>7.9359</v>
      </c>
      <c r="R530" s="9">
        <f t="shared" si="75"/>
        <v>427866762.0864</v>
      </c>
      <c r="S530">
        <f t="shared" si="76"/>
        <v>778045942.615488</v>
      </c>
      <c r="T530">
        <f t="shared" si="81"/>
        <v>-350179180.529088</v>
      </c>
      <c r="U530">
        <f t="shared" si="77"/>
        <v>5073928.2048</v>
      </c>
      <c r="V530">
        <f t="shared" si="78"/>
        <v>14696776.990464</v>
      </c>
      <c r="W530">
        <f t="shared" si="82"/>
        <v>-9622848.785664</v>
      </c>
      <c r="X530">
        <f t="shared" si="79"/>
        <v>40384326.528</v>
      </c>
      <c r="Y530">
        <f t="shared" si="80"/>
        <v>217536404.884992</v>
      </c>
      <c r="Z530" s="11">
        <f t="shared" si="83"/>
        <v>-177152078.356992</v>
      </c>
    </row>
    <row r="531" spans="1:26">
      <c r="A531" t="s">
        <v>1203</v>
      </c>
      <c r="B531" t="s">
        <v>1204</v>
      </c>
      <c r="C531">
        <v>1658400000</v>
      </c>
      <c r="D531">
        <v>2324000000</v>
      </c>
      <c r="E531">
        <v>56.14</v>
      </c>
      <c r="F531">
        <v>47.0925</v>
      </c>
      <c r="G531">
        <v>-9.0475</v>
      </c>
      <c r="H531">
        <v>1.42</v>
      </c>
      <c r="I531">
        <v>0</v>
      </c>
      <c r="J531">
        <v>-1.42</v>
      </c>
      <c r="K531">
        <v>4.66</v>
      </c>
      <c r="L531">
        <v>10.6588</v>
      </c>
      <c r="M531">
        <v>5.9988</v>
      </c>
      <c r="N531">
        <v>62.22</v>
      </c>
      <c r="O531">
        <v>57.7513</v>
      </c>
      <c r="P531">
        <v>-4.4687</v>
      </c>
      <c r="R531" s="9">
        <f t="shared" si="75"/>
        <v>931025760</v>
      </c>
      <c r="S531">
        <f t="shared" si="76"/>
        <v>1094429700</v>
      </c>
      <c r="T531">
        <f t="shared" si="81"/>
        <v>-163403940</v>
      </c>
      <c r="U531">
        <f t="shared" si="77"/>
        <v>23549280</v>
      </c>
      <c r="V531">
        <f t="shared" si="78"/>
        <v>0</v>
      </c>
      <c r="W531">
        <f t="shared" si="82"/>
        <v>23549280</v>
      </c>
      <c r="X531">
        <f t="shared" si="79"/>
        <v>77281440</v>
      </c>
      <c r="Y531">
        <f t="shared" si="80"/>
        <v>247710512</v>
      </c>
      <c r="Z531" s="11">
        <f t="shared" si="83"/>
        <v>-170429072</v>
      </c>
    </row>
    <row r="532" spans="1:26">
      <c r="A532" t="s">
        <v>623</v>
      </c>
      <c r="B532" t="s">
        <v>624</v>
      </c>
      <c r="C532">
        <v>1226400000</v>
      </c>
      <c r="D532">
        <v>2356800000</v>
      </c>
      <c r="E532">
        <v>55.92</v>
      </c>
      <c r="F532">
        <v>55.9104</v>
      </c>
      <c r="G532">
        <v>-0.00959999999999894</v>
      </c>
      <c r="H532">
        <v>0</v>
      </c>
      <c r="I532">
        <v>0</v>
      </c>
      <c r="J532">
        <v>0</v>
      </c>
      <c r="K532">
        <v>3.75</v>
      </c>
      <c r="L532">
        <v>5.6</v>
      </c>
      <c r="M532">
        <v>1.85</v>
      </c>
      <c r="N532">
        <v>59.67</v>
      </c>
      <c r="O532">
        <v>61.5104</v>
      </c>
      <c r="P532">
        <v>1.84039999999999</v>
      </c>
      <c r="R532" s="9">
        <f t="shared" si="75"/>
        <v>685802880</v>
      </c>
      <c r="S532">
        <f t="shared" si="76"/>
        <v>1317696307.2</v>
      </c>
      <c r="T532">
        <f t="shared" si="81"/>
        <v>-631893427.2</v>
      </c>
      <c r="U532">
        <f t="shared" si="77"/>
        <v>0</v>
      </c>
      <c r="V532">
        <f t="shared" si="78"/>
        <v>0</v>
      </c>
      <c r="W532">
        <f t="shared" si="82"/>
        <v>0</v>
      </c>
      <c r="X532">
        <f t="shared" si="79"/>
        <v>45990000</v>
      </c>
      <c r="Y532">
        <f t="shared" si="80"/>
        <v>131980800</v>
      </c>
      <c r="Z532" s="11">
        <f t="shared" si="83"/>
        <v>-85990800</v>
      </c>
    </row>
    <row r="533" spans="1:26">
      <c r="A533" t="s">
        <v>1287</v>
      </c>
      <c r="B533" t="s">
        <v>1288</v>
      </c>
      <c r="C533">
        <v>868600000</v>
      </c>
      <c r="D533">
        <v>1806000000</v>
      </c>
      <c r="E533">
        <v>21.5605</v>
      </c>
      <c r="F533">
        <v>16.1876</v>
      </c>
      <c r="G533">
        <v>-5.3729</v>
      </c>
      <c r="H533">
        <v>0</v>
      </c>
      <c r="I533">
        <v>0</v>
      </c>
      <c r="J533">
        <v>0</v>
      </c>
      <c r="K533">
        <v>5.45</v>
      </c>
      <c r="L533">
        <v>8.8522</v>
      </c>
      <c r="M533">
        <v>3.4022</v>
      </c>
      <c r="N533">
        <v>27.0105</v>
      </c>
      <c r="O533">
        <v>25.0398</v>
      </c>
      <c r="P533">
        <v>-1.9707</v>
      </c>
      <c r="R533" s="9">
        <f t="shared" si="75"/>
        <v>187274503</v>
      </c>
      <c r="S533">
        <f t="shared" si="76"/>
        <v>292348056</v>
      </c>
      <c r="T533">
        <f t="shared" si="81"/>
        <v>-105073553</v>
      </c>
      <c r="U533">
        <f t="shared" si="77"/>
        <v>0</v>
      </c>
      <c r="V533">
        <f t="shared" si="78"/>
        <v>0</v>
      </c>
      <c r="W533">
        <f t="shared" si="82"/>
        <v>0</v>
      </c>
      <c r="X533">
        <f t="shared" si="79"/>
        <v>47338700</v>
      </c>
      <c r="Y533">
        <f t="shared" si="80"/>
        <v>159870732</v>
      </c>
      <c r="Z533" s="11">
        <f t="shared" si="83"/>
        <v>-112532032</v>
      </c>
    </row>
    <row r="534" spans="1:26">
      <c r="A534" t="s">
        <v>1007</v>
      </c>
      <c r="B534" t="s">
        <v>1008</v>
      </c>
      <c r="C534">
        <v>1564117006.44</v>
      </c>
      <c r="D534">
        <v>2646114687.6</v>
      </c>
      <c r="E534">
        <v>10.91</v>
      </c>
      <c r="F534">
        <v>4.9149</v>
      </c>
      <c r="G534">
        <v>-5.9951</v>
      </c>
      <c r="H534">
        <v>4.23</v>
      </c>
      <c r="I534">
        <v>3.615</v>
      </c>
      <c r="J534">
        <v>-0.615</v>
      </c>
      <c r="K534">
        <v>41.91</v>
      </c>
      <c r="L534">
        <v>39.5077</v>
      </c>
      <c r="M534">
        <v>-2.4023</v>
      </c>
      <c r="N534">
        <v>57.05</v>
      </c>
      <c r="O534">
        <v>48.0376</v>
      </c>
      <c r="P534">
        <v>-9.0124</v>
      </c>
      <c r="R534" s="9">
        <f t="shared" si="75"/>
        <v>170645165.402604</v>
      </c>
      <c r="S534">
        <f t="shared" si="76"/>
        <v>130053890.780852</v>
      </c>
      <c r="T534">
        <f t="shared" si="81"/>
        <v>40591274.6217516</v>
      </c>
      <c r="U534">
        <f t="shared" si="77"/>
        <v>66162149.372412</v>
      </c>
      <c r="V534">
        <f t="shared" si="78"/>
        <v>95657045.95674</v>
      </c>
      <c r="W534">
        <f t="shared" si="82"/>
        <v>-29494896.584328</v>
      </c>
      <c r="X534">
        <f t="shared" si="79"/>
        <v>655521437.399004</v>
      </c>
      <c r="Y534">
        <f t="shared" si="80"/>
        <v>1045419052.43295</v>
      </c>
      <c r="Z534" s="11">
        <f t="shared" si="83"/>
        <v>-389897615.033941</v>
      </c>
    </row>
    <row r="535" spans="1:26">
      <c r="A535" t="s">
        <v>39</v>
      </c>
      <c r="B535" t="s">
        <v>40</v>
      </c>
      <c r="C535">
        <v>388086913.38</v>
      </c>
      <c r="D535">
        <v>2026197176.4</v>
      </c>
      <c r="E535">
        <v>0</v>
      </c>
      <c r="F535">
        <v>0</v>
      </c>
      <c r="G535">
        <v>0</v>
      </c>
      <c r="H535">
        <v>17.97</v>
      </c>
      <c r="I535">
        <v>5.5147</v>
      </c>
      <c r="J535">
        <v>-12.4553</v>
      </c>
      <c r="K535">
        <v>53.44</v>
      </c>
      <c r="L535">
        <v>37.1568</v>
      </c>
      <c r="M535">
        <v>-16.2832</v>
      </c>
      <c r="N535">
        <v>71.41</v>
      </c>
      <c r="O535">
        <v>42.6716</v>
      </c>
      <c r="P535">
        <v>-28.7384</v>
      </c>
      <c r="R535" s="9">
        <f t="shared" si="75"/>
        <v>0</v>
      </c>
      <c r="S535">
        <f t="shared" si="76"/>
        <v>0</v>
      </c>
      <c r="T535">
        <f t="shared" si="81"/>
        <v>0</v>
      </c>
      <c r="U535">
        <f t="shared" si="77"/>
        <v>69739218.334386</v>
      </c>
      <c r="V535">
        <f t="shared" si="78"/>
        <v>111738695.686931</v>
      </c>
      <c r="W535">
        <f t="shared" si="82"/>
        <v>-41999477.3525448</v>
      </c>
      <c r="X535">
        <f t="shared" si="79"/>
        <v>207393646.510272</v>
      </c>
      <c r="Y535">
        <f t="shared" si="80"/>
        <v>752870032.440595</v>
      </c>
      <c r="Z535" s="11">
        <f t="shared" si="83"/>
        <v>-545476385.930323</v>
      </c>
    </row>
    <row r="536" spans="1:26">
      <c r="A536" t="s">
        <v>869</v>
      </c>
      <c r="B536" t="s">
        <v>870</v>
      </c>
      <c r="C536">
        <v>1810432000</v>
      </c>
      <c r="D536">
        <v>2998528000</v>
      </c>
      <c r="E536">
        <v>64.95</v>
      </c>
      <c r="F536">
        <v>57.823</v>
      </c>
      <c r="G536">
        <v>-7.127</v>
      </c>
      <c r="H536">
        <v>0</v>
      </c>
      <c r="I536">
        <v>3.2569</v>
      </c>
      <c r="J536">
        <v>3.2569</v>
      </c>
      <c r="K536">
        <v>7.35</v>
      </c>
      <c r="L536">
        <v>5.6226</v>
      </c>
      <c r="M536">
        <v>-1.7274</v>
      </c>
      <c r="N536">
        <v>72.3</v>
      </c>
      <c r="O536">
        <v>66.7025</v>
      </c>
      <c r="P536">
        <v>-5.5975</v>
      </c>
      <c r="R536" s="9">
        <f t="shared" si="75"/>
        <v>1175875584</v>
      </c>
      <c r="S536">
        <f t="shared" si="76"/>
        <v>1733838845.44</v>
      </c>
      <c r="T536">
        <f t="shared" si="81"/>
        <v>-557963261.44</v>
      </c>
      <c r="U536">
        <f t="shared" si="77"/>
        <v>0</v>
      </c>
      <c r="V536">
        <f t="shared" si="78"/>
        <v>97659058.432</v>
      </c>
      <c r="W536">
        <f t="shared" si="82"/>
        <v>-97659058.432</v>
      </c>
      <c r="X536">
        <f t="shared" si="79"/>
        <v>133066752</v>
      </c>
      <c r="Y536">
        <f t="shared" si="80"/>
        <v>168595235.328</v>
      </c>
      <c r="Z536" s="11">
        <f t="shared" si="83"/>
        <v>-35528483.328</v>
      </c>
    </row>
    <row r="537" spans="1:26">
      <c r="A537" t="s">
        <v>1451</v>
      </c>
      <c r="B537" t="s">
        <v>1452</v>
      </c>
      <c r="C537">
        <v>937567872</v>
      </c>
      <c r="D537">
        <v>1568854656</v>
      </c>
      <c r="E537">
        <v>37.25</v>
      </c>
      <c r="F537">
        <v>37.2494</v>
      </c>
      <c r="G537">
        <v>-0.000599999999998602</v>
      </c>
      <c r="H537">
        <v>0</v>
      </c>
      <c r="I537">
        <v>0.9346</v>
      </c>
      <c r="J537">
        <v>0.9346</v>
      </c>
      <c r="K537">
        <v>9.29</v>
      </c>
      <c r="L537">
        <v>7.4037</v>
      </c>
      <c r="M537">
        <v>-1.8863</v>
      </c>
      <c r="N537">
        <v>46.54</v>
      </c>
      <c r="O537">
        <v>45.5877</v>
      </c>
      <c r="P537">
        <v>-0.952300000000001</v>
      </c>
      <c r="R537" s="9">
        <f t="shared" si="75"/>
        <v>349244032.32</v>
      </c>
      <c r="S537">
        <f t="shared" si="76"/>
        <v>584388946.232064</v>
      </c>
      <c r="T537">
        <f t="shared" si="81"/>
        <v>-235144913.912064</v>
      </c>
      <c r="U537">
        <f t="shared" si="77"/>
        <v>0</v>
      </c>
      <c r="V537">
        <f t="shared" si="78"/>
        <v>14662515.614976</v>
      </c>
      <c r="W537">
        <f t="shared" si="82"/>
        <v>-14662515.614976</v>
      </c>
      <c r="X537">
        <f t="shared" si="79"/>
        <v>87100055.3088</v>
      </c>
      <c r="Y537">
        <f t="shared" si="80"/>
        <v>116153292.166272</v>
      </c>
      <c r="Z537" s="11">
        <f t="shared" si="83"/>
        <v>-29053236.857472</v>
      </c>
    </row>
    <row r="538" spans="1:26">
      <c r="A538" t="s">
        <v>803</v>
      </c>
      <c r="B538" t="s">
        <v>804</v>
      </c>
      <c r="C538">
        <v>2014408618.2</v>
      </c>
      <c r="D538">
        <v>2633353280.8</v>
      </c>
      <c r="E538">
        <v>5.93</v>
      </c>
      <c r="F538">
        <v>9.1383</v>
      </c>
      <c r="G538">
        <v>3.2083</v>
      </c>
      <c r="H538">
        <v>0</v>
      </c>
      <c r="I538">
        <v>0</v>
      </c>
      <c r="J538">
        <v>0</v>
      </c>
      <c r="K538">
        <v>29.3</v>
      </c>
      <c r="L538">
        <v>15.6029</v>
      </c>
      <c r="M538">
        <v>-13.6971</v>
      </c>
      <c r="N538">
        <v>35.23</v>
      </c>
      <c r="O538">
        <v>24.7412</v>
      </c>
      <c r="P538">
        <v>-10.4888</v>
      </c>
      <c r="R538" s="9">
        <f t="shared" si="75"/>
        <v>119454431.05926</v>
      </c>
      <c r="S538">
        <f t="shared" si="76"/>
        <v>240643722.859346</v>
      </c>
      <c r="T538">
        <f t="shared" si="81"/>
        <v>-121189291.800086</v>
      </c>
      <c r="U538">
        <f t="shared" si="77"/>
        <v>0</v>
      </c>
      <c r="V538">
        <f t="shared" si="78"/>
        <v>0</v>
      </c>
      <c r="W538">
        <f t="shared" si="82"/>
        <v>0</v>
      </c>
      <c r="X538">
        <f t="shared" si="79"/>
        <v>590221725.1326</v>
      </c>
      <c r="Y538">
        <f t="shared" si="80"/>
        <v>410879479.049943</v>
      </c>
      <c r="Z538" s="11">
        <f t="shared" si="83"/>
        <v>179342246.082657</v>
      </c>
    </row>
    <row r="539" spans="1:26">
      <c r="A539" t="s">
        <v>459</v>
      </c>
      <c r="B539" t="s">
        <v>460</v>
      </c>
      <c r="C539">
        <v>1731066000</v>
      </c>
      <c r="D539">
        <v>2265853500</v>
      </c>
      <c r="E539">
        <v>0</v>
      </c>
      <c r="F539">
        <v>1.6115</v>
      </c>
      <c r="G539">
        <v>1.6115</v>
      </c>
      <c r="H539">
        <v>13.6</v>
      </c>
      <c r="I539">
        <v>8.4166</v>
      </c>
      <c r="J539">
        <v>-5.1834</v>
      </c>
      <c r="K539">
        <v>35.11</v>
      </c>
      <c r="L539">
        <v>27.9125</v>
      </c>
      <c r="M539">
        <v>-7.1975</v>
      </c>
      <c r="N539">
        <v>48.71</v>
      </c>
      <c r="O539">
        <v>37.9407</v>
      </c>
      <c r="P539">
        <v>-10.7693</v>
      </c>
      <c r="R539" s="9">
        <f t="shared" si="75"/>
        <v>0</v>
      </c>
      <c r="S539">
        <f t="shared" si="76"/>
        <v>36514229.1525</v>
      </c>
      <c r="T539">
        <f t="shared" si="81"/>
        <v>-36514229.1525</v>
      </c>
      <c r="U539">
        <f t="shared" si="77"/>
        <v>235424976</v>
      </c>
      <c r="V539">
        <f t="shared" si="78"/>
        <v>190707825.681</v>
      </c>
      <c r="W539">
        <f t="shared" si="82"/>
        <v>44717150.319</v>
      </c>
      <c r="X539">
        <f t="shared" si="79"/>
        <v>607777272.6</v>
      </c>
      <c r="Y539">
        <f t="shared" si="80"/>
        <v>632456358.1875</v>
      </c>
      <c r="Z539" s="11">
        <f t="shared" si="83"/>
        <v>-24679085.5875</v>
      </c>
    </row>
    <row r="540" spans="1:26">
      <c r="A540" t="s">
        <v>873</v>
      </c>
      <c r="B540" t="s">
        <v>874</v>
      </c>
      <c r="C540">
        <v>1401985828.8</v>
      </c>
      <c r="D540">
        <v>2194412601.6</v>
      </c>
      <c r="E540">
        <v>7.72</v>
      </c>
      <c r="F540">
        <v>4.3352</v>
      </c>
      <c r="G540">
        <v>-3.3848</v>
      </c>
      <c r="H540">
        <v>34.07</v>
      </c>
      <c r="I540">
        <v>6.5699</v>
      </c>
      <c r="J540">
        <v>-27.5001</v>
      </c>
      <c r="K540">
        <v>23.13</v>
      </c>
      <c r="L540">
        <v>7.0023</v>
      </c>
      <c r="M540">
        <v>-16.1277</v>
      </c>
      <c r="N540">
        <v>64.92</v>
      </c>
      <c r="O540">
        <v>17.9073</v>
      </c>
      <c r="P540">
        <v>-47.0127</v>
      </c>
      <c r="R540" s="9">
        <f t="shared" si="75"/>
        <v>108233305.98336</v>
      </c>
      <c r="S540">
        <f t="shared" si="76"/>
        <v>95132175.1045632</v>
      </c>
      <c r="T540">
        <f t="shared" si="81"/>
        <v>13101130.8787968</v>
      </c>
      <c r="U540">
        <f t="shared" si="77"/>
        <v>477656571.87216</v>
      </c>
      <c r="V540">
        <f t="shared" si="78"/>
        <v>144170713.512518</v>
      </c>
      <c r="W540">
        <f t="shared" si="82"/>
        <v>333485858.359642</v>
      </c>
      <c r="X540">
        <f t="shared" si="79"/>
        <v>324279322.20144</v>
      </c>
      <c r="Y540">
        <f t="shared" si="80"/>
        <v>153659353.601837</v>
      </c>
      <c r="Z540" s="11">
        <f t="shared" si="83"/>
        <v>170619968.599603</v>
      </c>
    </row>
    <row r="541" spans="1:26">
      <c r="A541" t="s">
        <v>1083</v>
      </c>
      <c r="B541" t="s">
        <v>1084</v>
      </c>
      <c r="C541">
        <v>1386012617.64</v>
      </c>
      <c r="D541">
        <v>2427294629.96</v>
      </c>
      <c r="E541">
        <v>40.39</v>
      </c>
      <c r="F541">
        <v>20.5727</v>
      </c>
      <c r="G541">
        <v>-19.8173</v>
      </c>
      <c r="H541">
        <v>7.56</v>
      </c>
      <c r="I541">
        <v>1.2474</v>
      </c>
      <c r="J541">
        <v>-6.3126</v>
      </c>
      <c r="K541">
        <v>12.75</v>
      </c>
      <c r="L541">
        <v>20.7342</v>
      </c>
      <c r="M541">
        <v>7.9842</v>
      </c>
      <c r="N541">
        <v>60.7</v>
      </c>
      <c r="O541">
        <v>42.5543</v>
      </c>
      <c r="P541">
        <v>-18.1457</v>
      </c>
      <c r="R541" s="9">
        <f t="shared" si="75"/>
        <v>559810496.264796</v>
      </c>
      <c r="S541">
        <f t="shared" si="76"/>
        <v>499360042.337781</v>
      </c>
      <c r="T541">
        <f t="shared" si="81"/>
        <v>60450453.927015</v>
      </c>
      <c r="U541">
        <f t="shared" si="77"/>
        <v>104782553.893584</v>
      </c>
      <c r="V541">
        <f t="shared" si="78"/>
        <v>30278073.214121</v>
      </c>
      <c r="W541">
        <f t="shared" si="82"/>
        <v>74504480.679463</v>
      </c>
      <c r="X541">
        <f t="shared" si="79"/>
        <v>176716608.7491</v>
      </c>
      <c r="Y541">
        <f t="shared" si="80"/>
        <v>503280123.165166</v>
      </c>
      <c r="Z541" s="11">
        <f t="shared" si="83"/>
        <v>-326563514.416066</v>
      </c>
    </row>
    <row r="542" spans="1:26">
      <c r="A542" t="s">
        <v>1275</v>
      </c>
      <c r="B542" t="s">
        <v>1276</v>
      </c>
      <c r="C542">
        <v>1080290633.6</v>
      </c>
      <c r="D542">
        <v>2108985296.64</v>
      </c>
      <c r="E542">
        <v>56.68</v>
      </c>
      <c r="F542">
        <v>62.6118</v>
      </c>
      <c r="G542">
        <v>5.9318</v>
      </c>
      <c r="H542">
        <v>0</v>
      </c>
      <c r="I542">
        <v>0</v>
      </c>
      <c r="J542">
        <v>0</v>
      </c>
      <c r="K542">
        <v>12.29</v>
      </c>
      <c r="L542">
        <v>3.3363</v>
      </c>
      <c r="M542">
        <v>-8.9537</v>
      </c>
      <c r="N542">
        <v>68.97</v>
      </c>
      <c r="O542">
        <v>65.9482</v>
      </c>
      <c r="P542">
        <v>-3.0218</v>
      </c>
      <c r="R542" s="9">
        <f t="shared" si="75"/>
        <v>612308731.12448</v>
      </c>
      <c r="S542">
        <f t="shared" si="76"/>
        <v>1320473655.96164</v>
      </c>
      <c r="T542">
        <f t="shared" si="81"/>
        <v>-708164924.837164</v>
      </c>
      <c r="U542">
        <f t="shared" si="77"/>
        <v>0</v>
      </c>
      <c r="V542">
        <f t="shared" si="78"/>
        <v>0</v>
      </c>
      <c r="W542">
        <f t="shared" si="82"/>
        <v>0</v>
      </c>
      <c r="X542">
        <f t="shared" si="79"/>
        <v>132767718.86944</v>
      </c>
      <c r="Y542">
        <f t="shared" si="80"/>
        <v>70362076.4518003</v>
      </c>
      <c r="Z542" s="11">
        <f t="shared" si="83"/>
        <v>62405642.4176397</v>
      </c>
    </row>
    <row r="543" spans="1:26">
      <c r="A543" t="s">
        <v>1663</v>
      </c>
      <c r="B543" t="s">
        <v>1664</v>
      </c>
      <c r="C543">
        <v>2080505491.2</v>
      </c>
      <c r="D543">
        <v>2996886297.6</v>
      </c>
      <c r="E543">
        <v>8.02</v>
      </c>
      <c r="F543">
        <v>61.2175</v>
      </c>
      <c r="G543">
        <v>53.1975</v>
      </c>
      <c r="H543">
        <v>42.08</v>
      </c>
      <c r="I543">
        <v>0.7254</v>
      </c>
      <c r="J543">
        <v>-41.3546</v>
      </c>
      <c r="K543">
        <v>13.67</v>
      </c>
      <c r="L543">
        <v>2.9151</v>
      </c>
      <c r="M543">
        <v>-10.7549</v>
      </c>
      <c r="N543">
        <v>63.77</v>
      </c>
      <c r="O543">
        <v>64.858</v>
      </c>
      <c r="P543">
        <v>1.088</v>
      </c>
      <c r="R543" s="9">
        <f t="shared" si="75"/>
        <v>166856540.39424</v>
      </c>
      <c r="S543">
        <f t="shared" si="76"/>
        <v>1834618869.23328</v>
      </c>
      <c r="T543">
        <f t="shared" si="81"/>
        <v>-1667762328.83904</v>
      </c>
      <c r="U543">
        <f t="shared" si="77"/>
        <v>875476710.69696</v>
      </c>
      <c r="V543">
        <f t="shared" si="78"/>
        <v>21739413.2027904</v>
      </c>
      <c r="W543">
        <f t="shared" si="82"/>
        <v>853737297.49417</v>
      </c>
      <c r="X543">
        <f t="shared" si="79"/>
        <v>284405100.64704</v>
      </c>
      <c r="Y543">
        <f t="shared" si="80"/>
        <v>87362232.4613376</v>
      </c>
      <c r="Z543" s="11">
        <f t="shared" si="83"/>
        <v>197042868.185702</v>
      </c>
    </row>
    <row r="544" spans="1:26">
      <c r="A544" t="s">
        <v>1943</v>
      </c>
      <c r="B544" t="s">
        <v>1944</v>
      </c>
      <c r="C544">
        <v>2717796120</v>
      </c>
      <c r="D544">
        <v>2881765720</v>
      </c>
      <c r="E544">
        <v>0</v>
      </c>
      <c r="F544">
        <v>0.385</v>
      </c>
      <c r="G544">
        <v>0.385</v>
      </c>
      <c r="H544">
        <v>1.05</v>
      </c>
      <c r="I544">
        <v>0.4908</v>
      </c>
      <c r="J544">
        <v>-0.5592</v>
      </c>
      <c r="K544">
        <v>67.69</v>
      </c>
      <c r="L544">
        <v>54.7314</v>
      </c>
      <c r="M544">
        <v>-12.9586</v>
      </c>
      <c r="N544">
        <v>68.74</v>
      </c>
      <c r="O544">
        <v>55.6072</v>
      </c>
      <c r="P544">
        <v>-13.1328</v>
      </c>
      <c r="R544" s="9">
        <f t="shared" si="75"/>
        <v>0</v>
      </c>
      <c r="S544">
        <f t="shared" si="76"/>
        <v>11094798.022</v>
      </c>
      <c r="T544">
        <f t="shared" si="81"/>
        <v>-11094798.022</v>
      </c>
      <c r="U544">
        <f t="shared" si="77"/>
        <v>28536859.26</v>
      </c>
      <c r="V544">
        <f t="shared" si="78"/>
        <v>14143706.15376</v>
      </c>
      <c r="W544">
        <f t="shared" si="82"/>
        <v>14393153.10624</v>
      </c>
      <c r="X544">
        <f t="shared" si="79"/>
        <v>1839676193.628</v>
      </c>
      <c r="Y544">
        <f t="shared" si="80"/>
        <v>1577230723.27608</v>
      </c>
      <c r="Z544" s="11">
        <f t="shared" si="83"/>
        <v>262445470.35192</v>
      </c>
    </row>
    <row r="545" spans="1:26">
      <c r="A545" t="s">
        <v>951</v>
      </c>
      <c r="B545" t="s">
        <v>952</v>
      </c>
      <c r="C545">
        <v>2220191166.81</v>
      </c>
      <c r="D545">
        <v>2736378280.89</v>
      </c>
      <c r="E545">
        <v>20.56</v>
      </c>
      <c r="F545">
        <v>20.9874</v>
      </c>
      <c r="G545">
        <v>0.427400000000002</v>
      </c>
      <c r="H545">
        <v>0</v>
      </c>
      <c r="I545">
        <v>0</v>
      </c>
      <c r="J545">
        <v>0</v>
      </c>
      <c r="K545">
        <v>7.95</v>
      </c>
      <c r="L545">
        <v>11.442</v>
      </c>
      <c r="M545">
        <v>3.492</v>
      </c>
      <c r="N545">
        <v>28.51</v>
      </c>
      <c r="O545">
        <v>32.4294</v>
      </c>
      <c r="P545">
        <v>3.9194</v>
      </c>
      <c r="R545" s="9">
        <f t="shared" si="75"/>
        <v>456471303.896136</v>
      </c>
      <c r="S545">
        <f t="shared" si="76"/>
        <v>574294655.323508</v>
      </c>
      <c r="T545">
        <f t="shared" si="81"/>
        <v>-117823351.427372</v>
      </c>
      <c r="U545">
        <f t="shared" si="77"/>
        <v>0</v>
      </c>
      <c r="V545">
        <f t="shared" si="78"/>
        <v>0</v>
      </c>
      <c r="W545">
        <f t="shared" si="82"/>
        <v>0</v>
      </c>
      <c r="X545">
        <f t="shared" si="79"/>
        <v>176505197.761395</v>
      </c>
      <c r="Y545">
        <f t="shared" si="80"/>
        <v>313096402.899434</v>
      </c>
      <c r="Z545" s="11">
        <f t="shared" si="83"/>
        <v>-136591205.138039</v>
      </c>
    </row>
    <row r="546" spans="1:26">
      <c r="A546" t="s">
        <v>1721</v>
      </c>
      <c r="B546" t="s">
        <v>1722</v>
      </c>
      <c r="C546">
        <v>1579500000</v>
      </c>
      <c r="D546">
        <v>2548696701.6</v>
      </c>
      <c r="E546">
        <v>27.56</v>
      </c>
      <c r="F546">
        <v>28.147</v>
      </c>
      <c r="G546">
        <v>0.587</v>
      </c>
      <c r="H546">
        <v>0</v>
      </c>
      <c r="I546">
        <v>0</v>
      </c>
      <c r="J546">
        <v>0</v>
      </c>
      <c r="K546">
        <v>7.76</v>
      </c>
      <c r="L546">
        <v>5.5569</v>
      </c>
      <c r="M546">
        <v>-2.2031</v>
      </c>
      <c r="N546">
        <v>35.32</v>
      </c>
      <c r="O546">
        <v>33.7038</v>
      </c>
      <c r="P546">
        <v>-1.6162</v>
      </c>
      <c r="R546" s="9">
        <f t="shared" si="75"/>
        <v>435310200</v>
      </c>
      <c r="S546">
        <f t="shared" si="76"/>
        <v>717381660.599352</v>
      </c>
      <c r="T546">
        <f t="shared" si="81"/>
        <v>-282071460.599352</v>
      </c>
      <c r="U546">
        <f t="shared" si="77"/>
        <v>0</v>
      </c>
      <c r="V546">
        <f t="shared" si="78"/>
        <v>0</v>
      </c>
      <c r="W546">
        <f t="shared" si="82"/>
        <v>0</v>
      </c>
      <c r="X546">
        <f t="shared" si="79"/>
        <v>122569200</v>
      </c>
      <c r="Y546">
        <f t="shared" si="80"/>
        <v>141628527.01121</v>
      </c>
      <c r="Z546" s="11">
        <f t="shared" si="83"/>
        <v>-19059327.0112104</v>
      </c>
    </row>
    <row r="547" spans="1:26">
      <c r="A547" t="s">
        <v>691</v>
      </c>
      <c r="B547" t="s">
        <v>692</v>
      </c>
      <c r="C547">
        <v>1121963022.96</v>
      </c>
      <c r="D547">
        <v>2518070856.96</v>
      </c>
      <c r="E547">
        <v>56.22</v>
      </c>
      <c r="F547">
        <v>13.3876</v>
      </c>
      <c r="G547">
        <v>-42.8324</v>
      </c>
      <c r="H547">
        <v>0.9</v>
      </c>
      <c r="I547">
        <v>0.8435</v>
      </c>
      <c r="J547">
        <v>-0.0565</v>
      </c>
      <c r="K547">
        <v>1.78</v>
      </c>
      <c r="L547">
        <v>20.6687</v>
      </c>
      <c r="M547">
        <v>18.8887</v>
      </c>
      <c r="N547">
        <v>58.9</v>
      </c>
      <c r="O547">
        <v>34.8999</v>
      </c>
      <c r="P547">
        <v>-24.0001</v>
      </c>
      <c r="R547" s="9">
        <f t="shared" si="75"/>
        <v>630767611.508112</v>
      </c>
      <c r="S547">
        <f t="shared" si="76"/>
        <v>337109254.046377</v>
      </c>
      <c r="T547">
        <f t="shared" si="81"/>
        <v>293658357.461735</v>
      </c>
      <c r="U547">
        <f t="shared" si="77"/>
        <v>10097667.20664</v>
      </c>
      <c r="V547">
        <f t="shared" si="78"/>
        <v>21239927.6784576</v>
      </c>
      <c r="W547">
        <f t="shared" si="82"/>
        <v>-11142260.4718176</v>
      </c>
      <c r="X547">
        <f t="shared" si="79"/>
        <v>19970941.808688</v>
      </c>
      <c r="Y547">
        <f t="shared" si="80"/>
        <v>520452511.212492</v>
      </c>
      <c r="Z547" s="11">
        <f t="shared" si="83"/>
        <v>-500481569.403804</v>
      </c>
    </row>
    <row r="548" spans="1:26">
      <c r="A548" t="s">
        <v>353</v>
      </c>
      <c r="B548" t="s">
        <v>354</v>
      </c>
      <c r="C548">
        <v>979734873.56</v>
      </c>
      <c r="D548">
        <v>2149360111.71</v>
      </c>
      <c r="E548">
        <v>14.32</v>
      </c>
      <c r="F548">
        <v>10.814</v>
      </c>
      <c r="G548">
        <v>-3.506</v>
      </c>
      <c r="H548">
        <v>0</v>
      </c>
      <c r="I548">
        <v>0</v>
      </c>
      <c r="J548">
        <v>0</v>
      </c>
      <c r="K548">
        <v>20.28</v>
      </c>
      <c r="L548">
        <v>21.295</v>
      </c>
      <c r="M548">
        <v>1.015</v>
      </c>
      <c r="N548">
        <v>34.6</v>
      </c>
      <c r="O548">
        <v>32.1091</v>
      </c>
      <c r="P548">
        <v>-2.4909</v>
      </c>
      <c r="R548" s="9">
        <f t="shared" si="75"/>
        <v>140298033.893792</v>
      </c>
      <c r="S548">
        <f t="shared" si="76"/>
        <v>232431802.480319</v>
      </c>
      <c r="T548">
        <f t="shared" si="81"/>
        <v>-92133768.5865274</v>
      </c>
      <c r="U548">
        <f t="shared" si="77"/>
        <v>0</v>
      </c>
      <c r="V548">
        <f t="shared" si="78"/>
        <v>0</v>
      </c>
      <c r="W548">
        <f t="shared" si="82"/>
        <v>0</v>
      </c>
      <c r="X548">
        <f t="shared" si="79"/>
        <v>198690232.357968</v>
      </c>
      <c r="Y548">
        <f t="shared" si="80"/>
        <v>457706235.788645</v>
      </c>
      <c r="Z548" s="11">
        <f t="shared" si="83"/>
        <v>-259016003.430677</v>
      </c>
    </row>
    <row r="549" spans="1:26">
      <c r="A549" t="s">
        <v>651</v>
      </c>
      <c r="B549" t="s">
        <v>652</v>
      </c>
      <c r="C549">
        <v>2306955000</v>
      </c>
      <c r="D549">
        <v>2556052800</v>
      </c>
      <c r="E549">
        <v>28.28</v>
      </c>
      <c r="F549">
        <v>10.4665</v>
      </c>
      <c r="G549">
        <v>-17.8135</v>
      </c>
      <c r="H549">
        <v>2.43</v>
      </c>
      <c r="I549">
        <v>5.3739</v>
      </c>
      <c r="J549">
        <v>2.9439</v>
      </c>
      <c r="K549">
        <v>40.76</v>
      </c>
      <c r="L549">
        <v>10.3953</v>
      </c>
      <c r="M549">
        <v>-30.3647</v>
      </c>
      <c r="N549">
        <v>71.47</v>
      </c>
      <c r="O549">
        <v>26.2358</v>
      </c>
      <c r="P549">
        <v>-45.2342</v>
      </c>
      <c r="R549" s="9">
        <f t="shared" si="75"/>
        <v>652406874</v>
      </c>
      <c r="S549">
        <f t="shared" si="76"/>
        <v>267529266.312</v>
      </c>
      <c r="T549">
        <f t="shared" si="81"/>
        <v>384877607.688</v>
      </c>
      <c r="U549">
        <f t="shared" si="77"/>
        <v>56059006.5</v>
      </c>
      <c r="V549">
        <f t="shared" si="78"/>
        <v>137359721.4192</v>
      </c>
      <c r="W549">
        <f t="shared" si="82"/>
        <v>-81300714.9192</v>
      </c>
      <c r="X549">
        <f t="shared" si="79"/>
        <v>940314858</v>
      </c>
      <c r="Y549">
        <f t="shared" si="80"/>
        <v>265709356.7184</v>
      </c>
      <c r="Z549" s="11">
        <f t="shared" si="83"/>
        <v>674605501.2816</v>
      </c>
    </row>
    <row r="550" spans="1:26">
      <c r="A550" t="s">
        <v>1979</v>
      </c>
      <c r="B550" t="s">
        <v>1980</v>
      </c>
      <c r="C550">
        <v>1569764548</v>
      </c>
      <c r="D550">
        <v>1441821356</v>
      </c>
      <c r="E550">
        <v>0.23</v>
      </c>
      <c r="F550">
        <v>0.3126</v>
      </c>
      <c r="G550">
        <v>0.0826</v>
      </c>
      <c r="H550">
        <v>0</v>
      </c>
      <c r="I550">
        <v>0.2456</v>
      </c>
      <c r="J550">
        <v>0.2456</v>
      </c>
      <c r="K550">
        <v>18.79</v>
      </c>
      <c r="L550">
        <v>17.6712</v>
      </c>
      <c r="M550">
        <v>-1.1188</v>
      </c>
      <c r="N550">
        <v>19.02</v>
      </c>
      <c r="O550">
        <v>18.2295</v>
      </c>
      <c r="P550">
        <v>-0.790499999999998</v>
      </c>
      <c r="R550" s="9">
        <f t="shared" si="75"/>
        <v>3610458.4604</v>
      </c>
      <c r="S550">
        <f t="shared" si="76"/>
        <v>4507133.558856</v>
      </c>
      <c r="T550">
        <f t="shared" si="81"/>
        <v>-896675.098455999</v>
      </c>
      <c r="U550">
        <f t="shared" si="77"/>
        <v>0</v>
      </c>
      <c r="V550">
        <f t="shared" si="78"/>
        <v>3541113.250336</v>
      </c>
      <c r="W550">
        <f t="shared" si="82"/>
        <v>-3541113.250336</v>
      </c>
      <c r="X550">
        <f t="shared" si="79"/>
        <v>294958758.5692</v>
      </c>
      <c r="Y550">
        <f t="shared" si="80"/>
        <v>254787135.461472</v>
      </c>
      <c r="Z550" s="11">
        <f t="shared" si="83"/>
        <v>40171623.107728</v>
      </c>
    </row>
    <row r="551" spans="1:26">
      <c r="A551" t="s">
        <v>1589</v>
      </c>
      <c r="B551" t="s">
        <v>1590</v>
      </c>
      <c r="C551">
        <v>2213440424.6</v>
      </c>
      <c r="D551">
        <v>2797623127.18</v>
      </c>
      <c r="E551">
        <v>55.63</v>
      </c>
      <c r="F551">
        <v>3.4312</v>
      </c>
      <c r="G551">
        <v>-52.1988</v>
      </c>
      <c r="H551">
        <v>0</v>
      </c>
      <c r="I551">
        <v>1.8531</v>
      </c>
      <c r="J551">
        <v>1.8531</v>
      </c>
      <c r="K551">
        <v>17.73</v>
      </c>
      <c r="L551">
        <v>4.14</v>
      </c>
      <c r="M551">
        <v>-13.59</v>
      </c>
      <c r="N551">
        <v>73.36</v>
      </c>
      <c r="O551">
        <v>9.4243</v>
      </c>
      <c r="P551">
        <v>-63.9357</v>
      </c>
      <c r="R551" s="9">
        <f t="shared" si="75"/>
        <v>1231336908.20498</v>
      </c>
      <c r="S551">
        <f t="shared" si="76"/>
        <v>95992044.7398002</v>
      </c>
      <c r="T551">
        <f t="shared" si="81"/>
        <v>1135344863.46518</v>
      </c>
      <c r="U551">
        <f t="shared" si="77"/>
        <v>0</v>
      </c>
      <c r="V551">
        <f t="shared" si="78"/>
        <v>51842754.1697726</v>
      </c>
      <c r="W551">
        <f t="shared" si="82"/>
        <v>-51842754.1697726</v>
      </c>
      <c r="X551">
        <f t="shared" si="79"/>
        <v>392442987.28158</v>
      </c>
      <c r="Y551">
        <f t="shared" si="80"/>
        <v>115821597.465252</v>
      </c>
      <c r="Z551" s="11">
        <f t="shared" si="83"/>
        <v>276621389.816328</v>
      </c>
    </row>
    <row r="552" spans="1:26">
      <c r="A552" t="s">
        <v>1279</v>
      </c>
      <c r="B552" t="s">
        <v>1280</v>
      </c>
      <c r="C552">
        <v>2137968165</v>
      </c>
      <c r="D552">
        <v>2932551609</v>
      </c>
      <c r="E552">
        <v>47.84</v>
      </c>
      <c r="F552">
        <v>58.1936</v>
      </c>
      <c r="G552">
        <v>10.3536</v>
      </c>
      <c r="H552">
        <v>1.18</v>
      </c>
      <c r="I552">
        <v>0.3826</v>
      </c>
      <c r="J552">
        <v>-0.7974</v>
      </c>
      <c r="K552">
        <v>22.63</v>
      </c>
      <c r="L552">
        <v>7.4847</v>
      </c>
      <c r="M552">
        <v>-15.1453</v>
      </c>
      <c r="N552">
        <v>71.65</v>
      </c>
      <c r="O552">
        <v>66.0609</v>
      </c>
      <c r="P552">
        <v>-5.5891</v>
      </c>
      <c r="R552" s="9">
        <f t="shared" si="75"/>
        <v>1022803970.136</v>
      </c>
      <c r="S552">
        <f t="shared" si="76"/>
        <v>1706557353.13502</v>
      </c>
      <c r="T552">
        <f t="shared" si="81"/>
        <v>-683753382.999024</v>
      </c>
      <c r="U552">
        <f t="shared" si="77"/>
        <v>25228024.347</v>
      </c>
      <c r="V552">
        <f t="shared" si="78"/>
        <v>11219942.456034</v>
      </c>
      <c r="W552">
        <f t="shared" si="82"/>
        <v>14008081.890966</v>
      </c>
      <c r="X552">
        <f t="shared" si="79"/>
        <v>483822195.7395</v>
      </c>
      <c r="Y552">
        <f t="shared" si="80"/>
        <v>219492690.278823</v>
      </c>
      <c r="Z552" s="11">
        <f t="shared" si="83"/>
        <v>264329505.460677</v>
      </c>
    </row>
    <row r="553" spans="1:26">
      <c r="A553" t="s">
        <v>1337</v>
      </c>
      <c r="B553" t="s">
        <v>1338</v>
      </c>
      <c r="C553">
        <v>1381991432.73</v>
      </c>
      <c r="D553">
        <v>2548098904.2</v>
      </c>
      <c r="E553">
        <v>52.26</v>
      </c>
      <c r="F553">
        <v>53.545</v>
      </c>
      <c r="G553">
        <v>1.285</v>
      </c>
      <c r="H553">
        <v>0</v>
      </c>
      <c r="I553">
        <v>0.4796</v>
      </c>
      <c r="J553">
        <v>0.4796</v>
      </c>
      <c r="K553">
        <v>13.58</v>
      </c>
      <c r="L553">
        <v>9.3506</v>
      </c>
      <c r="M553">
        <v>-4.2294</v>
      </c>
      <c r="N553">
        <v>65.84</v>
      </c>
      <c r="O553">
        <v>63.3752</v>
      </c>
      <c r="P553">
        <v>-2.4648</v>
      </c>
      <c r="R553" s="9">
        <f t="shared" si="75"/>
        <v>722228722.744698</v>
      </c>
      <c r="S553">
        <f t="shared" si="76"/>
        <v>1364379558.25389</v>
      </c>
      <c r="T553">
        <f t="shared" si="81"/>
        <v>-642150835.509192</v>
      </c>
      <c r="U553">
        <f t="shared" si="77"/>
        <v>0</v>
      </c>
      <c r="V553">
        <f t="shared" si="78"/>
        <v>12220682.3445432</v>
      </c>
      <c r="W553">
        <f t="shared" si="82"/>
        <v>-12220682.3445432</v>
      </c>
      <c r="X553">
        <f t="shared" si="79"/>
        <v>187674436.564734</v>
      </c>
      <c r="Y553">
        <f t="shared" si="80"/>
        <v>238262536.136125</v>
      </c>
      <c r="Z553" s="11">
        <f t="shared" si="83"/>
        <v>-50588099.5713912</v>
      </c>
    </row>
    <row r="554" spans="1:26">
      <c r="A554" t="s">
        <v>1443</v>
      </c>
      <c r="B554" t="s">
        <v>1444</v>
      </c>
      <c r="C554">
        <v>1391451716.72</v>
      </c>
      <c r="D554">
        <v>2604184864.32</v>
      </c>
      <c r="E554">
        <v>23.05</v>
      </c>
      <c r="F554">
        <v>23.2461</v>
      </c>
      <c r="G554">
        <v>0.196099999999998</v>
      </c>
      <c r="H554">
        <v>0</v>
      </c>
      <c r="I554">
        <v>0</v>
      </c>
      <c r="J554">
        <v>0</v>
      </c>
      <c r="K554">
        <v>7.71</v>
      </c>
      <c r="L554">
        <v>8.0161</v>
      </c>
      <c r="M554">
        <v>0.3061</v>
      </c>
      <c r="N554">
        <v>30.76</v>
      </c>
      <c r="O554">
        <v>31.2622</v>
      </c>
      <c r="P554">
        <v>0.502199999999998</v>
      </c>
      <c r="R554" s="9">
        <f t="shared" si="75"/>
        <v>320729620.70396</v>
      </c>
      <c r="S554">
        <f t="shared" si="76"/>
        <v>605371417.744691</v>
      </c>
      <c r="T554">
        <f t="shared" si="81"/>
        <v>-284641797.040731</v>
      </c>
      <c r="U554">
        <f t="shared" si="77"/>
        <v>0</v>
      </c>
      <c r="V554">
        <f t="shared" si="78"/>
        <v>0</v>
      </c>
      <c r="W554">
        <f t="shared" si="82"/>
        <v>0</v>
      </c>
      <c r="X554">
        <f t="shared" si="79"/>
        <v>107280927.359112</v>
      </c>
      <c r="Y554">
        <f t="shared" si="80"/>
        <v>208754062.908756</v>
      </c>
      <c r="Z554" s="11">
        <f t="shared" si="83"/>
        <v>-101473135.549644</v>
      </c>
    </row>
    <row r="555" spans="1:26">
      <c r="A555" t="s">
        <v>665</v>
      </c>
      <c r="B555" t="s">
        <v>666</v>
      </c>
      <c r="C555">
        <v>1820720000</v>
      </c>
      <c r="D555">
        <v>2574000000</v>
      </c>
      <c r="E555">
        <v>4.93</v>
      </c>
      <c r="F555">
        <v>9.7362</v>
      </c>
      <c r="G555">
        <v>4.8062</v>
      </c>
      <c r="H555">
        <v>6.04</v>
      </c>
      <c r="I555">
        <v>5.8397</v>
      </c>
      <c r="J555">
        <v>-0.2003</v>
      </c>
      <c r="K555">
        <v>43.14</v>
      </c>
      <c r="L555">
        <v>13.954</v>
      </c>
      <c r="M555">
        <v>-29.186</v>
      </c>
      <c r="N555">
        <v>54.11</v>
      </c>
      <c r="O555">
        <v>29.53</v>
      </c>
      <c r="P555">
        <v>-24.58</v>
      </c>
      <c r="R555" s="9">
        <f t="shared" si="75"/>
        <v>89761496</v>
      </c>
      <c r="S555">
        <f t="shared" si="76"/>
        <v>250609788</v>
      </c>
      <c r="T555">
        <f t="shared" si="81"/>
        <v>-160848292</v>
      </c>
      <c r="U555">
        <f t="shared" si="77"/>
        <v>109971488</v>
      </c>
      <c r="V555">
        <f t="shared" si="78"/>
        <v>150313878</v>
      </c>
      <c r="W555">
        <f t="shared" si="82"/>
        <v>-40342390</v>
      </c>
      <c r="X555">
        <f t="shared" si="79"/>
        <v>785458608</v>
      </c>
      <c r="Y555">
        <f t="shared" si="80"/>
        <v>359175960</v>
      </c>
      <c r="Z555" s="11">
        <f t="shared" si="83"/>
        <v>426282648</v>
      </c>
    </row>
    <row r="556" spans="1:26">
      <c r="A556" t="s">
        <v>845</v>
      </c>
      <c r="B556" t="s">
        <v>846</v>
      </c>
      <c r="C556">
        <v>1914000000</v>
      </c>
      <c r="D556">
        <v>2190000000</v>
      </c>
      <c r="E556">
        <v>1.5</v>
      </c>
      <c r="F556">
        <v>18.0608</v>
      </c>
      <c r="G556">
        <v>16.5608</v>
      </c>
      <c r="H556">
        <v>5.74</v>
      </c>
      <c r="I556">
        <v>2.139</v>
      </c>
      <c r="J556">
        <v>-3.601</v>
      </c>
      <c r="K556">
        <v>50.3</v>
      </c>
      <c r="L556">
        <v>17.1468</v>
      </c>
      <c r="M556">
        <v>-33.1532</v>
      </c>
      <c r="N556">
        <v>57.54</v>
      </c>
      <c r="O556">
        <v>37.3466</v>
      </c>
      <c r="P556">
        <v>-20.1934</v>
      </c>
      <c r="R556" s="9">
        <f t="shared" si="75"/>
        <v>28710000</v>
      </c>
      <c r="S556">
        <f t="shared" si="76"/>
        <v>395531520</v>
      </c>
      <c r="T556">
        <f t="shared" si="81"/>
        <v>-366821520</v>
      </c>
      <c r="U556">
        <f t="shared" si="77"/>
        <v>109863600</v>
      </c>
      <c r="V556">
        <f t="shared" si="78"/>
        <v>46844100</v>
      </c>
      <c r="W556">
        <f t="shared" si="82"/>
        <v>63019500</v>
      </c>
      <c r="X556">
        <f t="shared" si="79"/>
        <v>962742000</v>
      </c>
      <c r="Y556">
        <f t="shared" si="80"/>
        <v>375514920</v>
      </c>
      <c r="Z556" s="11">
        <f t="shared" si="83"/>
        <v>587227080</v>
      </c>
    </row>
    <row r="557" spans="1:26">
      <c r="A557" t="s">
        <v>1905</v>
      </c>
      <c r="B557" t="s">
        <v>1906</v>
      </c>
      <c r="C557">
        <v>658476509.44</v>
      </c>
      <c r="D557">
        <v>1547214014.87</v>
      </c>
      <c r="E557">
        <v>59.3614</v>
      </c>
      <c r="F557">
        <v>71.9819</v>
      </c>
      <c r="G557">
        <v>12.6205</v>
      </c>
      <c r="H557">
        <v>0</v>
      </c>
      <c r="I557">
        <v>0</v>
      </c>
      <c r="J557">
        <v>0</v>
      </c>
      <c r="K557">
        <v>15.5996</v>
      </c>
      <c r="L557">
        <v>0.8838</v>
      </c>
      <c r="M557">
        <v>-14.7158</v>
      </c>
      <c r="N557">
        <v>74.961</v>
      </c>
      <c r="O557">
        <v>72.8658</v>
      </c>
      <c r="P557">
        <v>-2.09520000000001</v>
      </c>
      <c r="R557" s="9">
        <f t="shared" si="75"/>
        <v>390880874.674716</v>
      </c>
      <c r="S557">
        <f t="shared" si="76"/>
        <v>1113714044.96971</v>
      </c>
      <c r="T557">
        <f t="shared" si="81"/>
        <v>-722833170.294992</v>
      </c>
      <c r="U557">
        <f t="shared" si="77"/>
        <v>0</v>
      </c>
      <c r="V557">
        <f t="shared" si="78"/>
        <v>0</v>
      </c>
      <c r="W557">
        <f t="shared" si="82"/>
        <v>0</v>
      </c>
      <c r="X557">
        <f t="shared" si="79"/>
        <v>102719701.566602</v>
      </c>
      <c r="Y557">
        <f t="shared" si="80"/>
        <v>13674277.4634211</v>
      </c>
      <c r="Z557" s="11">
        <f t="shared" si="83"/>
        <v>89045424.1031812</v>
      </c>
    </row>
    <row r="558" spans="1:26">
      <c r="A558" t="s">
        <v>1545</v>
      </c>
      <c r="B558" t="s">
        <v>1546</v>
      </c>
      <c r="C558">
        <v>2002032194.64</v>
      </c>
      <c r="D558">
        <v>2761229796.54</v>
      </c>
      <c r="E558">
        <v>27.25</v>
      </c>
      <c r="F558">
        <v>27.2514</v>
      </c>
      <c r="G558">
        <v>0.00140000000000029</v>
      </c>
      <c r="H558">
        <v>4.78</v>
      </c>
      <c r="I558">
        <v>5.4185</v>
      </c>
      <c r="J558">
        <v>0.6385</v>
      </c>
      <c r="K558">
        <v>1.5</v>
      </c>
      <c r="L558">
        <v>0</v>
      </c>
      <c r="M558">
        <v>-1.5</v>
      </c>
      <c r="N558">
        <v>33.53</v>
      </c>
      <c r="O558">
        <v>32.67</v>
      </c>
      <c r="P558">
        <v>-0.859999999999999</v>
      </c>
      <c r="R558" s="9">
        <f t="shared" si="75"/>
        <v>545553773.0394</v>
      </c>
      <c r="S558">
        <f t="shared" si="76"/>
        <v>752473776.774302</v>
      </c>
      <c r="T558">
        <f t="shared" si="81"/>
        <v>-206920003.734902</v>
      </c>
      <c r="U558">
        <f t="shared" si="77"/>
        <v>95697138.903792</v>
      </c>
      <c r="V558">
        <f t="shared" si="78"/>
        <v>149617236.52552</v>
      </c>
      <c r="W558">
        <f t="shared" si="82"/>
        <v>-53920097.6217279</v>
      </c>
      <c r="X558">
        <f t="shared" si="79"/>
        <v>30030482.9196</v>
      </c>
      <c r="Y558">
        <f t="shared" si="80"/>
        <v>0</v>
      </c>
      <c r="Z558" s="11">
        <f t="shared" si="83"/>
        <v>30030482.9196</v>
      </c>
    </row>
    <row r="559" spans="1:26">
      <c r="A559" t="s">
        <v>1059</v>
      </c>
      <c r="B559" t="s">
        <v>1060</v>
      </c>
      <c r="C559">
        <v>2113335193.98</v>
      </c>
      <c r="D559">
        <v>2492482693.68</v>
      </c>
      <c r="E559">
        <v>0</v>
      </c>
      <c r="F559">
        <v>0.8417</v>
      </c>
      <c r="G559">
        <v>0.8417</v>
      </c>
      <c r="H559">
        <v>1.49</v>
      </c>
      <c r="I559">
        <v>0</v>
      </c>
      <c r="J559">
        <v>-1.49</v>
      </c>
      <c r="K559">
        <v>45.56</v>
      </c>
      <c r="L559">
        <v>36.4734</v>
      </c>
      <c r="M559">
        <v>-9.0866</v>
      </c>
      <c r="N559">
        <v>47.05</v>
      </c>
      <c r="O559">
        <v>37.3151</v>
      </c>
      <c r="P559">
        <v>-9.7349</v>
      </c>
      <c r="R559" s="9">
        <f t="shared" si="75"/>
        <v>0</v>
      </c>
      <c r="S559">
        <f t="shared" si="76"/>
        <v>20979226.8327046</v>
      </c>
      <c r="T559">
        <f t="shared" si="81"/>
        <v>-20979226.8327046</v>
      </c>
      <c r="U559">
        <f t="shared" si="77"/>
        <v>31488694.390302</v>
      </c>
      <c r="V559">
        <f t="shared" si="78"/>
        <v>0</v>
      </c>
      <c r="W559">
        <f t="shared" si="82"/>
        <v>31488694.390302</v>
      </c>
      <c r="X559">
        <f t="shared" si="79"/>
        <v>962835514.377288</v>
      </c>
      <c r="Y559">
        <f t="shared" si="80"/>
        <v>909093182.796681</v>
      </c>
      <c r="Z559" s="11">
        <f t="shared" si="83"/>
        <v>53742331.5806071</v>
      </c>
    </row>
    <row r="560" spans="1:26">
      <c r="A560" t="s">
        <v>697</v>
      </c>
      <c r="B560" t="s">
        <v>698</v>
      </c>
      <c r="C560">
        <v>2200836363.04</v>
      </c>
      <c r="D560">
        <v>2955979111.68</v>
      </c>
      <c r="E560">
        <v>14.78</v>
      </c>
      <c r="F560">
        <v>17.6947</v>
      </c>
      <c r="G560">
        <v>2.9147</v>
      </c>
      <c r="H560">
        <v>0</v>
      </c>
      <c r="I560">
        <v>0</v>
      </c>
      <c r="J560">
        <v>0</v>
      </c>
      <c r="K560">
        <v>32.48</v>
      </c>
      <c r="L560">
        <v>15.7733</v>
      </c>
      <c r="M560">
        <v>-16.7067</v>
      </c>
      <c r="N560">
        <v>47.26</v>
      </c>
      <c r="O560">
        <v>33.468</v>
      </c>
      <c r="P560">
        <v>-13.792</v>
      </c>
      <c r="R560" s="9">
        <f t="shared" si="75"/>
        <v>325283614.457312</v>
      </c>
      <c r="S560">
        <f t="shared" si="76"/>
        <v>523051635.874441</v>
      </c>
      <c r="T560">
        <f t="shared" si="81"/>
        <v>-197768021.417129</v>
      </c>
      <c r="U560">
        <f t="shared" si="77"/>
        <v>0</v>
      </c>
      <c r="V560">
        <f t="shared" si="78"/>
        <v>0</v>
      </c>
      <c r="W560">
        <f t="shared" si="82"/>
        <v>0</v>
      </c>
      <c r="X560">
        <f t="shared" si="79"/>
        <v>714831650.715392</v>
      </c>
      <c r="Y560">
        <f t="shared" si="80"/>
        <v>466255453.222621</v>
      </c>
      <c r="Z560" s="11">
        <f t="shared" si="83"/>
        <v>248576197.49277</v>
      </c>
    </row>
    <row r="561" spans="1:26">
      <c r="A561" t="s">
        <v>1349</v>
      </c>
      <c r="B561" t="s">
        <v>1350</v>
      </c>
      <c r="C561">
        <v>1152000000</v>
      </c>
      <c r="D561">
        <v>1400400000</v>
      </c>
      <c r="E561">
        <v>21.88</v>
      </c>
      <c r="F561">
        <v>20.3858</v>
      </c>
      <c r="G561">
        <v>-1.4942</v>
      </c>
      <c r="H561">
        <v>1.54</v>
      </c>
      <c r="I561">
        <v>0.7667</v>
      </c>
      <c r="J561">
        <v>-0.7733</v>
      </c>
      <c r="K561">
        <v>10.38</v>
      </c>
      <c r="L561">
        <v>11.915</v>
      </c>
      <c r="M561">
        <v>1.535</v>
      </c>
      <c r="N561">
        <v>33.8</v>
      </c>
      <c r="O561">
        <v>33.0674</v>
      </c>
      <c r="P561">
        <v>-0.732599999999998</v>
      </c>
      <c r="R561" s="9">
        <f t="shared" si="75"/>
        <v>252057600</v>
      </c>
      <c r="S561">
        <f t="shared" si="76"/>
        <v>285482743.2</v>
      </c>
      <c r="T561">
        <f t="shared" si="81"/>
        <v>-33425143.2</v>
      </c>
      <c r="U561">
        <f t="shared" si="77"/>
        <v>17740800</v>
      </c>
      <c r="V561">
        <f t="shared" si="78"/>
        <v>10736866.8</v>
      </c>
      <c r="W561">
        <f t="shared" si="82"/>
        <v>7003933.2</v>
      </c>
      <c r="X561">
        <f t="shared" si="79"/>
        <v>119577600</v>
      </c>
      <c r="Y561">
        <f t="shared" si="80"/>
        <v>166857660</v>
      </c>
      <c r="Z561" s="11">
        <f t="shared" si="83"/>
        <v>-47280060</v>
      </c>
    </row>
    <row r="562" spans="1:26">
      <c r="A562" t="s">
        <v>1579</v>
      </c>
      <c r="B562" t="s">
        <v>1580</v>
      </c>
      <c r="C562">
        <v>1559155000</v>
      </c>
      <c r="D562">
        <v>2676862500</v>
      </c>
      <c r="E562">
        <v>0.29</v>
      </c>
      <c r="F562">
        <v>1.234</v>
      </c>
      <c r="G562">
        <v>0.944</v>
      </c>
      <c r="H562">
        <v>0</v>
      </c>
      <c r="I562">
        <v>0</v>
      </c>
      <c r="J562">
        <v>0</v>
      </c>
      <c r="K562">
        <v>74.01</v>
      </c>
      <c r="L562">
        <v>75.2542</v>
      </c>
      <c r="M562">
        <v>1.24419999999999</v>
      </c>
      <c r="N562">
        <v>74.3</v>
      </c>
      <c r="O562">
        <v>76.4882</v>
      </c>
      <c r="P562">
        <v>2.18820000000001</v>
      </c>
      <c r="R562" s="9">
        <f t="shared" si="75"/>
        <v>4521549.5</v>
      </c>
      <c r="S562">
        <f t="shared" si="76"/>
        <v>33032483.25</v>
      </c>
      <c r="T562">
        <f t="shared" si="81"/>
        <v>-28510933.75</v>
      </c>
      <c r="U562">
        <f t="shared" si="77"/>
        <v>0</v>
      </c>
      <c r="V562">
        <f t="shared" si="78"/>
        <v>0</v>
      </c>
      <c r="W562">
        <f t="shared" si="82"/>
        <v>0</v>
      </c>
      <c r="X562">
        <f t="shared" si="79"/>
        <v>1153930615.5</v>
      </c>
      <c r="Y562">
        <f t="shared" si="80"/>
        <v>2014451459.475</v>
      </c>
      <c r="Z562" s="11">
        <f t="shared" si="83"/>
        <v>-860520843.975</v>
      </c>
    </row>
    <row r="563" spans="1:26">
      <c r="A563" t="s">
        <v>1381</v>
      </c>
      <c r="B563" t="s">
        <v>1382</v>
      </c>
      <c r="C563">
        <v>743315893.26</v>
      </c>
      <c r="D563">
        <v>1998762959.84</v>
      </c>
      <c r="E563">
        <v>0.72</v>
      </c>
      <c r="F563">
        <v>46.0102</v>
      </c>
      <c r="G563">
        <v>45.2902</v>
      </c>
      <c r="H563">
        <v>0</v>
      </c>
      <c r="I563">
        <v>1.0132</v>
      </c>
      <c r="J563">
        <v>1.0132</v>
      </c>
      <c r="K563">
        <v>60.68</v>
      </c>
      <c r="L563">
        <v>6.1477</v>
      </c>
      <c r="M563">
        <v>-54.5323</v>
      </c>
      <c r="N563">
        <v>61.4</v>
      </c>
      <c r="O563">
        <v>53.171</v>
      </c>
      <c r="P563">
        <v>-8.229</v>
      </c>
      <c r="R563" s="9">
        <f t="shared" si="75"/>
        <v>5351874.431472</v>
      </c>
      <c r="S563">
        <f t="shared" si="76"/>
        <v>919634835.348304</v>
      </c>
      <c r="T563">
        <f t="shared" si="81"/>
        <v>-914282960.916832</v>
      </c>
      <c r="U563">
        <f t="shared" si="77"/>
        <v>0</v>
      </c>
      <c r="V563">
        <f t="shared" si="78"/>
        <v>20251466.3090989</v>
      </c>
      <c r="W563">
        <f t="shared" si="82"/>
        <v>-20251466.3090989</v>
      </c>
      <c r="X563">
        <f t="shared" si="79"/>
        <v>451044084.030168</v>
      </c>
      <c r="Y563">
        <f t="shared" si="80"/>
        <v>122877950.482084</v>
      </c>
      <c r="Z563" s="11">
        <f t="shared" si="83"/>
        <v>328166133.548084</v>
      </c>
    </row>
    <row r="564" spans="1:26">
      <c r="A564" t="s">
        <v>413</v>
      </c>
      <c r="B564" t="s">
        <v>414</v>
      </c>
      <c r="C564">
        <v>792110340</v>
      </c>
      <c r="D564">
        <v>2198759994.64</v>
      </c>
      <c r="E564">
        <v>0</v>
      </c>
      <c r="F564">
        <v>2.7583</v>
      </c>
      <c r="G564">
        <v>2.7583</v>
      </c>
      <c r="H564">
        <v>1.21</v>
      </c>
      <c r="I564">
        <v>3.0841</v>
      </c>
      <c r="J564">
        <v>1.8741</v>
      </c>
      <c r="K564">
        <v>77.01</v>
      </c>
      <c r="L564">
        <v>54.0855</v>
      </c>
      <c r="M564">
        <v>-22.9245</v>
      </c>
      <c r="N564">
        <v>78.22</v>
      </c>
      <c r="O564">
        <v>59.9278</v>
      </c>
      <c r="P564">
        <v>-18.2922</v>
      </c>
      <c r="R564" s="9">
        <f t="shared" si="75"/>
        <v>0</v>
      </c>
      <c r="S564">
        <f t="shared" si="76"/>
        <v>60648396.9321551</v>
      </c>
      <c r="T564">
        <f t="shared" si="81"/>
        <v>-60648396.9321551</v>
      </c>
      <c r="U564">
        <f t="shared" si="77"/>
        <v>9584535.114</v>
      </c>
      <c r="V564">
        <f t="shared" si="78"/>
        <v>67811956.9946922</v>
      </c>
      <c r="W564">
        <f t="shared" si="82"/>
        <v>-58227421.8806922</v>
      </c>
      <c r="X564">
        <f t="shared" si="79"/>
        <v>610004172.834</v>
      </c>
      <c r="Y564">
        <f t="shared" si="80"/>
        <v>1189210336.90102</v>
      </c>
      <c r="Z564" s="11">
        <f t="shared" si="83"/>
        <v>-579206164.067017</v>
      </c>
    </row>
    <row r="565" spans="1:26">
      <c r="A565" t="s">
        <v>1779</v>
      </c>
      <c r="B565" t="s">
        <v>1780</v>
      </c>
      <c r="C565">
        <v>1160021000</v>
      </c>
      <c r="D565">
        <v>1300427000</v>
      </c>
      <c r="E565">
        <v>30.01</v>
      </c>
      <c r="F565">
        <v>27.7516</v>
      </c>
      <c r="G565">
        <v>-2.2584</v>
      </c>
      <c r="H565">
        <v>1.99</v>
      </c>
      <c r="I565">
        <v>0</v>
      </c>
      <c r="J565">
        <v>-1.99</v>
      </c>
      <c r="K565">
        <v>8.2</v>
      </c>
      <c r="L565">
        <v>6.3188</v>
      </c>
      <c r="M565">
        <v>-1.8812</v>
      </c>
      <c r="N565">
        <v>40.2</v>
      </c>
      <c r="O565">
        <v>34.0704</v>
      </c>
      <c r="P565">
        <v>-6.1296</v>
      </c>
      <c r="R565" s="9">
        <f t="shared" si="75"/>
        <v>348122302.1</v>
      </c>
      <c r="S565">
        <f t="shared" si="76"/>
        <v>360889299.332</v>
      </c>
      <c r="T565">
        <f t="shared" si="81"/>
        <v>-12766997.2319999</v>
      </c>
      <c r="U565">
        <f t="shared" si="77"/>
        <v>23084417.9</v>
      </c>
      <c r="V565">
        <f t="shared" si="78"/>
        <v>0</v>
      </c>
      <c r="W565">
        <f t="shared" si="82"/>
        <v>23084417.9</v>
      </c>
      <c r="X565">
        <f t="shared" si="79"/>
        <v>95121722</v>
      </c>
      <c r="Y565">
        <f t="shared" si="80"/>
        <v>82171381.276</v>
      </c>
      <c r="Z565" s="11">
        <f t="shared" si="83"/>
        <v>12950340.724</v>
      </c>
    </row>
    <row r="566" spans="1:26">
      <c r="A566" t="s">
        <v>1277</v>
      </c>
      <c r="B566" t="s">
        <v>1278</v>
      </c>
      <c r="C566">
        <v>1036857600</v>
      </c>
      <c r="D566">
        <v>2132544000</v>
      </c>
      <c r="E566">
        <v>30.92</v>
      </c>
      <c r="F566">
        <v>33.672</v>
      </c>
      <c r="G566">
        <v>2.75199999999999</v>
      </c>
      <c r="H566">
        <v>0</v>
      </c>
      <c r="I566">
        <v>0</v>
      </c>
      <c r="J566">
        <v>0</v>
      </c>
      <c r="K566">
        <v>21.06</v>
      </c>
      <c r="L566">
        <v>5.2778</v>
      </c>
      <c r="M566">
        <v>-15.7822</v>
      </c>
      <c r="N566">
        <v>51.98</v>
      </c>
      <c r="O566">
        <v>38.9498</v>
      </c>
      <c r="P566">
        <v>-13.0302</v>
      </c>
      <c r="R566" s="9">
        <f t="shared" si="75"/>
        <v>320596369.92</v>
      </c>
      <c r="S566">
        <f t="shared" si="76"/>
        <v>718070215.68</v>
      </c>
      <c r="T566">
        <f t="shared" si="81"/>
        <v>-397473845.76</v>
      </c>
      <c r="U566">
        <f t="shared" si="77"/>
        <v>0</v>
      </c>
      <c r="V566">
        <f t="shared" si="78"/>
        <v>0</v>
      </c>
      <c r="W566">
        <f t="shared" si="82"/>
        <v>0</v>
      </c>
      <c r="X566">
        <f t="shared" si="79"/>
        <v>218362210.56</v>
      </c>
      <c r="Y566">
        <f t="shared" si="80"/>
        <v>112551407.232</v>
      </c>
      <c r="Z566" s="11">
        <f t="shared" si="83"/>
        <v>105810803.328</v>
      </c>
    </row>
    <row r="567" spans="1:26">
      <c r="A567" t="s">
        <v>1789</v>
      </c>
      <c r="B567" t="s">
        <v>1790</v>
      </c>
      <c r="C567">
        <v>759873000</v>
      </c>
      <c r="D567">
        <v>2112510000</v>
      </c>
      <c r="E567">
        <v>0</v>
      </c>
      <c r="F567">
        <v>1.4168</v>
      </c>
      <c r="G567">
        <v>1.4168</v>
      </c>
      <c r="H567">
        <v>0</v>
      </c>
      <c r="I567">
        <v>0</v>
      </c>
      <c r="J567">
        <v>0</v>
      </c>
      <c r="K567">
        <v>70.21</v>
      </c>
      <c r="L567">
        <v>46.0949</v>
      </c>
      <c r="M567">
        <v>-24.1151</v>
      </c>
      <c r="N567">
        <v>70.21</v>
      </c>
      <c r="O567">
        <v>47.5117</v>
      </c>
      <c r="P567">
        <v>-22.6983</v>
      </c>
      <c r="R567" s="9">
        <f t="shared" si="75"/>
        <v>0</v>
      </c>
      <c r="S567">
        <f t="shared" si="76"/>
        <v>29930041.68</v>
      </c>
      <c r="T567">
        <f t="shared" si="81"/>
        <v>-29930041.68</v>
      </c>
      <c r="U567">
        <f t="shared" si="77"/>
        <v>0</v>
      </c>
      <c r="V567">
        <f t="shared" si="78"/>
        <v>0</v>
      </c>
      <c r="W567">
        <f t="shared" si="82"/>
        <v>0</v>
      </c>
      <c r="X567">
        <f t="shared" si="79"/>
        <v>533506833.3</v>
      </c>
      <c r="Y567">
        <f t="shared" si="80"/>
        <v>973759371.99</v>
      </c>
      <c r="Z567" s="11">
        <f t="shared" si="83"/>
        <v>-440252538.69</v>
      </c>
    </row>
    <row r="568" spans="1:26">
      <c r="A568" t="s">
        <v>27</v>
      </c>
      <c r="B568" t="s">
        <v>28</v>
      </c>
      <c r="C568">
        <v>1662721630.75</v>
      </c>
      <c r="D568">
        <v>2884083937.28</v>
      </c>
      <c r="E568">
        <v>0</v>
      </c>
      <c r="F568">
        <v>0</v>
      </c>
      <c r="G568">
        <v>0</v>
      </c>
      <c r="H568">
        <v>3.37</v>
      </c>
      <c r="I568">
        <v>3.5123</v>
      </c>
      <c r="J568">
        <v>0.1423</v>
      </c>
      <c r="K568">
        <v>67.18</v>
      </c>
      <c r="L568">
        <v>47.853</v>
      </c>
      <c r="M568">
        <v>-19.327</v>
      </c>
      <c r="N568">
        <v>70.55</v>
      </c>
      <c r="O568">
        <v>51.3653</v>
      </c>
      <c r="P568">
        <v>-19.1847</v>
      </c>
      <c r="R568" s="9">
        <f t="shared" si="75"/>
        <v>0</v>
      </c>
      <c r="S568">
        <f t="shared" si="76"/>
        <v>0</v>
      </c>
      <c r="T568">
        <f t="shared" si="81"/>
        <v>0</v>
      </c>
      <c r="U568">
        <f t="shared" si="77"/>
        <v>56033718.956275</v>
      </c>
      <c r="V568">
        <f t="shared" si="78"/>
        <v>101297680.129085</v>
      </c>
      <c r="W568">
        <f t="shared" si="82"/>
        <v>-45263961.1728104</v>
      </c>
      <c r="X568">
        <f t="shared" si="79"/>
        <v>1117016391.53785</v>
      </c>
      <c r="Y568">
        <f t="shared" si="80"/>
        <v>1380120686.5066</v>
      </c>
      <c r="Z568" s="11">
        <f t="shared" si="83"/>
        <v>-263104294.968748</v>
      </c>
    </row>
    <row r="569" spans="1:26">
      <c r="A569" t="s">
        <v>1581</v>
      </c>
      <c r="B569" t="s">
        <v>1582</v>
      </c>
      <c r="C569">
        <v>1857314257.92</v>
      </c>
      <c r="D569">
        <v>2624159917.44</v>
      </c>
      <c r="E569">
        <v>32.8</v>
      </c>
      <c r="F569">
        <v>9.3087</v>
      </c>
      <c r="G569">
        <v>-23.4913</v>
      </c>
      <c r="H569">
        <v>0</v>
      </c>
      <c r="I569">
        <v>1.3385</v>
      </c>
      <c r="J569">
        <v>1.3385</v>
      </c>
      <c r="K569">
        <v>5.21</v>
      </c>
      <c r="L569">
        <v>4.4758</v>
      </c>
      <c r="M569">
        <v>-0.7342</v>
      </c>
      <c r="N569">
        <v>38.01</v>
      </c>
      <c r="O569">
        <v>15.123</v>
      </c>
      <c r="P569">
        <v>-22.887</v>
      </c>
      <c r="R569" s="9">
        <f t="shared" si="75"/>
        <v>609199076.59776</v>
      </c>
      <c r="S569">
        <f t="shared" si="76"/>
        <v>244275174.234737</v>
      </c>
      <c r="T569">
        <f t="shared" si="81"/>
        <v>364923902.363023</v>
      </c>
      <c r="U569">
        <f t="shared" si="77"/>
        <v>0</v>
      </c>
      <c r="V569">
        <f t="shared" si="78"/>
        <v>35124380.4949344</v>
      </c>
      <c r="W569">
        <f t="shared" si="82"/>
        <v>-35124380.4949344</v>
      </c>
      <c r="X569">
        <f t="shared" si="79"/>
        <v>96766072.837632</v>
      </c>
      <c r="Y569">
        <f t="shared" si="80"/>
        <v>117452149.58478</v>
      </c>
      <c r="Z569" s="11">
        <f t="shared" si="83"/>
        <v>-20686076.7471475</v>
      </c>
    </row>
    <row r="570" spans="1:26">
      <c r="A570" t="s">
        <v>1047</v>
      </c>
      <c r="B570" t="s">
        <v>1048</v>
      </c>
      <c r="C570">
        <v>999589520</v>
      </c>
      <c r="D570">
        <v>2715986875</v>
      </c>
      <c r="E570">
        <v>9.8936</v>
      </c>
      <c r="F570">
        <v>10.1473</v>
      </c>
      <c r="G570">
        <v>0.2537</v>
      </c>
      <c r="H570">
        <v>0</v>
      </c>
      <c r="I570">
        <v>0</v>
      </c>
      <c r="J570">
        <v>0</v>
      </c>
      <c r="K570">
        <v>87.9086</v>
      </c>
      <c r="L570">
        <v>40.7295</v>
      </c>
      <c r="M570">
        <v>-47.1791</v>
      </c>
      <c r="N570">
        <v>97.8022</v>
      </c>
      <c r="O570">
        <v>50.8768</v>
      </c>
      <c r="P570">
        <v>-46.9254</v>
      </c>
      <c r="R570" s="9">
        <f t="shared" si="75"/>
        <v>98895388.75072</v>
      </c>
      <c r="S570">
        <f t="shared" si="76"/>
        <v>275599336.166875</v>
      </c>
      <c r="T570">
        <f t="shared" si="81"/>
        <v>-176703947.416155</v>
      </c>
      <c r="U570">
        <f t="shared" si="77"/>
        <v>0</v>
      </c>
      <c r="V570">
        <f t="shared" si="78"/>
        <v>0</v>
      </c>
      <c r="W570">
        <f t="shared" si="82"/>
        <v>0</v>
      </c>
      <c r="X570">
        <f t="shared" si="79"/>
        <v>878725152.77872</v>
      </c>
      <c r="Y570">
        <f t="shared" si="80"/>
        <v>1106207874.25312</v>
      </c>
      <c r="Z570" s="11">
        <f t="shared" si="83"/>
        <v>-227482721.474405</v>
      </c>
    </row>
    <row r="571" spans="1:26">
      <c r="A571" t="s">
        <v>1043</v>
      </c>
      <c r="B571" t="s">
        <v>1044</v>
      </c>
      <c r="C571">
        <v>2185442072.1</v>
      </c>
      <c r="D571">
        <v>1506253679.2</v>
      </c>
      <c r="E571">
        <v>38.41</v>
      </c>
      <c r="F571">
        <v>48.2056</v>
      </c>
      <c r="G571">
        <v>9.7956</v>
      </c>
      <c r="H571">
        <v>0</v>
      </c>
      <c r="I571">
        <v>0</v>
      </c>
      <c r="J571">
        <v>0</v>
      </c>
      <c r="K571">
        <v>29.39</v>
      </c>
      <c r="L571">
        <v>10.8986</v>
      </c>
      <c r="M571">
        <v>-18.4914</v>
      </c>
      <c r="N571">
        <v>67.8</v>
      </c>
      <c r="O571">
        <v>59.1042</v>
      </c>
      <c r="P571">
        <v>-8.6958</v>
      </c>
      <c r="R571" s="9">
        <f t="shared" si="75"/>
        <v>839428299.89361</v>
      </c>
      <c r="S571">
        <f t="shared" si="76"/>
        <v>726098623.580435</v>
      </c>
      <c r="T571">
        <f t="shared" si="81"/>
        <v>113329676.313175</v>
      </c>
      <c r="U571">
        <f t="shared" si="77"/>
        <v>0</v>
      </c>
      <c r="V571">
        <f t="shared" si="78"/>
        <v>0</v>
      </c>
      <c r="W571">
        <f t="shared" si="82"/>
        <v>0</v>
      </c>
      <c r="X571">
        <f t="shared" si="79"/>
        <v>642301424.99019</v>
      </c>
      <c r="Y571">
        <f t="shared" si="80"/>
        <v>164160563.481291</v>
      </c>
      <c r="Z571" s="11">
        <f t="shared" si="83"/>
        <v>478140861.508899</v>
      </c>
    </row>
    <row r="572" spans="1:26">
      <c r="A572" t="s">
        <v>1917</v>
      </c>
      <c r="B572" t="s">
        <v>1918</v>
      </c>
      <c r="C572">
        <v>1974622220.94</v>
      </c>
      <c r="D572">
        <v>2667622220.49</v>
      </c>
      <c r="E572">
        <v>30.88</v>
      </c>
      <c r="F572">
        <v>30.3377</v>
      </c>
      <c r="G572">
        <v>-0.542299999999997</v>
      </c>
      <c r="H572">
        <v>0.41</v>
      </c>
      <c r="I572">
        <v>0</v>
      </c>
      <c r="J572">
        <v>-0.41</v>
      </c>
      <c r="K572">
        <v>12.29</v>
      </c>
      <c r="L572">
        <v>15.0163</v>
      </c>
      <c r="M572">
        <v>2.7263</v>
      </c>
      <c r="N572">
        <v>43.58</v>
      </c>
      <c r="O572">
        <v>45.3539</v>
      </c>
      <c r="P572">
        <v>1.7739</v>
      </c>
      <c r="R572" s="9">
        <f t="shared" si="75"/>
        <v>609763341.826272</v>
      </c>
      <c r="S572">
        <f t="shared" si="76"/>
        <v>809295226.385595</v>
      </c>
      <c r="T572">
        <f t="shared" si="81"/>
        <v>-199531884.559323</v>
      </c>
      <c r="U572">
        <f t="shared" si="77"/>
        <v>8095951.105854</v>
      </c>
      <c r="V572">
        <f t="shared" si="78"/>
        <v>0</v>
      </c>
      <c r="W572">
        <f t="shared" si="82"/>
        <v>8095951.105854</v>
      </c>
      <c r="X572">
        <f t="shared" si="79"/>
        <v>242681070.953526</v>
      </c>
      <c r="Y572">
        <f t="shared" si="80"/>
        <v>400578155.49544</v>
      </c>
      <c r="Z572" s="11">
        <f t="shared" si="83"/>
        <v>-157897084.541914</v>
      </c>
    </row>
    <row r="573" spans="1:26">
      <c r="A573" t="s">
        <v>173</v>
      </c>
      <c r="B573" t="s">
        <v>174</v>
      </c>
      <c r="C573">
        <v>879273885.07</v>
      </c>
      <c r="D573">
        <v>1947881158.08</v>
      </c>
      <c r="E573">
        <v>32.46</v>
      </c>
      <c r="F573">
        <v>32.6881</v>
      </c>
      <c r="G573">
        <v>0.228099999999998</v>
      </c>
      <c r="H573">
        <v>9.38</v>
      </c>
      <c r="I573">
        <v>7.8984</v>
      </c>
      <c r="J573">
        <v>-1.4816</v>
      </c>
      <c r="K573">
        <v>15.03</v>
      </c>
      <c r="L573">
        <v>17.588</v>
      </c>
      <c r="M573">
        <v>2.558</v>
      </c>
      <c r="N573">
        <v>56.87</v>
      </c>
      <c r="O573">
        <v>58.1744</v>
      </c>
      <c r="P573">
        <v>1.3044</v>
      </c>
      <c r="R573" s="9">
        <f t="shared" si="75"/>
        <v>285412303.093722</v>
      </c>
      <c r="S573">
        <f t="shared" si="76"/>
        <v>636725340.834348</v>
      </c>
      <c r="T573">
        <f t="shared" si="81"/>
        <v>-351313037.740626</v>
      </c>
      <c r="U573">
        <f t="shared" si="77"/>
        <v>82475890.419566</v>
      </c>
      <c r="V573">
        <f t="shared" si="78"/>
        <v>153851445.389791</v>
      </c>
      <c r="W573">
        <f t="shared" si="82"/>
        <v>-71375554.9702247</v>
      </c>
      <c r="X573">
        <f t="shared" si="79"/>
        <v>132154864.926021</v>
      </c>
      <c r="Y573">
        <f t="shared" si="80"/>
        <v>342593338.08311</v>
      </c>
      <c r="Z573" s="11">
        <f t="shared" si="83"/>
        <v>-210438473.157089</v>
      </c>
    </row>
    <row r="574" spans="1:26">
      <c r="A574" t="s">
        <v>1769</v>
      </c>
      <c r="B574" t="s">
        <v>1770</v>
      </c>
      <c r="C574">
        <v>1693270045.74</v>
      </c>
      <c r="D574">
        <v>2761796690.38</v>
      </c>
      <c r="E574">
        <v>1.92</v>
      </c>
      <c r="F574">
        <v>0</v>
      </c>
      <c r="G574">
        <v>-1.92</v>
      </c>
      <c r="H574">
        <v>0.31</v>
      </c>
      <c r="I574">
        <v>0</v>
      </c>
      <c r="J574">
        <v>-0.31</v>
      </c>
      <c r="K574">
        <v>23.15</v>
      </c>
      <c r="L574">
        <v>11.4197</v>
      </c>
      <c r="M574">
        <v>-11.7303</v>
      </c>
      <c r="N574">
        <v>25.38</v>
      </c>
      <c r="O574">
        <v>11.4197</v>
      </c>
      <c r="P574">
        <v>-13.9603</v>
      </c>
      <c r="R574" s="9">
        <f t="shared" si="75"/>
        <v>32510784.878208</v>
      </c>
      <c r="S574">
        <f t="shared" si="76"/>
        <v>0</v>
      </c>
      <c r="T574">
        <f t="shared" si="81"/>
        <v>32510784.878208</v>
      </c>
      <c r="U574">
        <f t="shared" si="77"/>
        <v>5249137.141794</v>
      </c>
      <c r="V574">
        <f t="shared" si="78"/>
        <v>0</v>
      </c>
      <c r="W574">
        <f t="shared" si="82"/>
        <v>5249137.141794</v>
      </c>
      <c r="X574">
        <f t="shared" si="79"/>
        <v>391992015.58881</v>
      </c>
      <c r="Y574">
        <f t="shared" si="80"/>
        <v>315388896.651325</v>
      </c>
      <c r="Z574" s="11">
        <f t="shared" si="83"/>
        <v>76603118.9374851</v>
      </c>
    </row>
    <row r="575" spans="1:26">
      <c r="A575" t="s">
        <v>1157</v>
      </c>
      <c r="B575" t="s">
        <v>1158</v>
      </c>
      <c r="C575">
        <v>459996712</v>
      </c>
      <c r="D575">
        <v>1636807952</v>
      </c>
      <c r="E575">
        <v>49.4158</v>
      </c>
      <c r="F575">
        <v>23.8605</v>
      </c>
      <c r="G575">
        <v>-25.5553</v>
      </c>
      <c r="H575">
        <v>0.777</v>
      </c>
      <c r="I575">
        <v>0</v>
      </c>
      <c r="J575">
        <v>-0.777</v>
      </c>
      <c r="K575">
        <v>23.9496</v>
      </c>
      <c r="L575">
        <v>17.976</v>
      </c>
      <c r="M575">
        <v>-5.9736</v>
      </c>
      <c r="N575">
        <v>74.1424</v>
      </c>
      <c r="O575">
        <v>41.8365</v>
      </c>
      <c r="P575">
        <v>-32.3059</v>
      </c>
      <c r="R575" s="9">
        <f t="shared" si="75"/>
        <v>227311055.208496</v>
      </c>
      <c r="S575">
        <f t="shared" si="76"/>
        <v>390550561.38696</v>
      </c>
      <c r="T575">
        <f t="shared" si="81"/>
        <v>-163239506.178464</v>
      </c>
      <c r="U575">
        <f t="shared" si="77"/>
        <v>3574174.45224</v>
      </c>
      <c r="V575">
        <f t="shared" si="78"/>
        <v>0</v>
      </c>
      <c r="W575">
        <f t="shared" si="82"/>
        <v>3574174.45224</v>
      </c>
      <c r="X575">
        <f t="shared" si="79"/>
        <v>110167372.537152</v>
      </c>
      <c r="Y575">
        <f t="shared" si="80"/>
        <v>294232597.45152</v>
      </c>
      <c r="Z575" s="11">
        <f t="shared" si="83"/>
        <v>-184065224.914368</v>
      </c>
    </row>
    <row r="576" spans="1:26">
      <c r="A576" t="s">
        <v>871</v>
      </c>
      <c r="B576" t="s">
        <v>872</v>
      </c>
      <c r="C576">
        <v>2025423792</v>
      </c>
      <c r="D576">
        <v>2637684252</v>
      </c>
      <c r="E576">
        <v>0.76</v>
      </c>
      <c r="F576">
        <v>0</v>
      </c>
      <c r="G576">
        <v>-0.76</v>
      </c>
      <c r="H576">
        <v>0</v>
      </c>
      <c r="I576">
        <v>0</v>
      </c>
      <c r="J576">
        <v>0</v>
      </c>
      <c r="K576">
        <v>48.56</v>
      </c>
      <c r="L576">
        <v>32.5693</v>
      </c>
      <c r="M576">
        <v>-15.9907</v>
      </c>
      <c r="N576">
        <v>49.32</v>
      </c>
      <c r="O576">
        <v>32.5693</v>
      </c>
      <c r="P576">
        <v>-16.7507</v>
      </c>
      <c r="R576" s="9">
        <f t="shared" si="75"/>
        <v>15393220.8192</v>
      </c>
      <c r="S576">
        <f t="shared" si="76"/>
        <v>0</v>
      </c>
      <c r="T576">
        <f t="shared" si="81"/>
        <v>15393220.8192</v>
      </c>
      <c r="U576">
        <f t="shared" si="77"/>
        <v>0</v>
      </c>
      <c r="V576">
        <f t="shared" si="78"/>
        <v>0</v>
      </c>
      <c r="W576">
        <f t="shared" si="82"/>
        <v>0</v>
      </c>
      <c r="X576">
        <f t="shared" si="79"/>
        <v>983545793.3952</v>
      </c>
      <c r="Y576">
        <f t="shared" si="80"/>
        <v>859075297.086636</v>
      </c>
      <c r="Z576" s="11">
        <f t="shared" si="83"/>
        <v>124470496.308564</v>
      </c>
    </row>
    <row r="577" spans="1:26">
      <c r="A577" t="s">
        <v>1595</v>
      </c>
      <c r="B577" t="s">
        <v>1596</v>
      </c>
      <c r="C577">
        <v>938182500</v>
      </c>
      <c r="D577">
        <v>2713605750</v>
      </c>
      <c r="E577">
        <v>3.04</v>
      </c>
      <c r="F577">
        <v>4.7147</v>
      </c>
      <c r="G577">
        <v>1.6747</v>
      </c>
      <c r="H577">
        <v>0</v>
      </c>
      <c r="I577">
        <v>0</v>
      </c>
      <c r="J577">
        <v>0</v>
      </c>
      <c r="K577">
        <v>72.18</v>
      </c>
      <c r="L577">
        <v>38.5841</v>
      </c>
      <c r="M577">
        <v>-33.5959</v>
      </c>
      <c r="N577">
        <v>75.22</v>
      </c>
      <c r="O577">
        <v>43.2988</v>
      </c>
      <c r="P577">
        <v>-31.9212</v>
      </c>
      <c r="R577" s="9">
        <f t="shared" si="75"/>
        <v>28520748</v>
      </c>
      <c r="S577">
        <f t="shared" si="76"/>
        <v>127938370.29525</v>
      </c>
      <c r="T577">
        <f t="shared" si="81"/>
        <v>-99417622.29525</v>
      </c>
      <c r="U577">
        <f t="shared" si="77"/>
        <v>0</v>
      </c>
      <c r="V577">
        <f t="shared" si="78"/>
        <v>0</v>
      </c>
      <c r="W577">
        <f t="shared" si="82"/>
        <v>0</v>
      </c>
      <c r="X577">
        <f t="shared" si="79"/>
        <v>677180128.5</v>
      </c>
      <c r="Y577">
        <f t="shared" si="80"/>
        <v>1047020356.18575</v>
      </c>
      <c r="Z577" s="11">
        <f t="shared" si="83"/>
        <v>-369840227.68575</v>
      </c>
    </row>
    <row r="578" spans="1:26">
      <c r="A578" t="s">
        <v>589</v>
      </c>
      <c r="B578" t="s">
        <v>590</v>
      </c>
      <c r="C578">
        <v>2559748800</v>
      </c>
      <c r="D578">
        <v>2846306400</v>
      </c>
      <c r="E578">
        <v>3.69</v>
      </c>
      <c r="F578">
        <v>6.0303</v>
      </c>
      <c r="G578">
        <v>2.3403</v>
      </c>
      <c r="H578">
        <v>14.04</v>
      </c>
      <c r="I578">
        <v>8.9387</v>
      </c>
      <c r="J578">
        <v>-5.1013</v>
      </c>
      <c r="K578">
        <v>47.13</v>
      </c>
      <c r="L578">
        <v>11.3908</v>
      </c>
      <c r="M578">
        <v>-35.7392</v>
      </c>
      <c r="N578">
        <v>64.86</v>
      </c>
      <c r="O578">
        <v>26.3598</v>
      </c>
      <c r="P578">
        <v>-38.5002</v>
      </c>
      <c r="R578" s="9">
        <f t="shared" si="75"/>
        <v>94454730.72</v>
      </c>
      <c r="S578">
        <f t="shared" si="76"/>
        <v>171640814.8392</v>
      </c>
      <c r="T578">
        <f t="shared" si="81"/>
        <v>-77186084.1192</v>
      </c>
      <c r="U578">
        <f t="shared" si="77"/>
        <v>359388731.52</v>
      </c>
      <c r="V578">
        <f t="shared" si="78"/>
        <v>254422790.1768</v>
      </c>
      <c r="W578">
        <f t="shared" si="82"/>
        <v>104965941.3432</v>
      </c>
      <c r="X578">
        <f t="shared" si="79"/>
        <v>1206409609.44</v>
      </c>
      <c r="Y578">
        <f t="shared" si="80"/>
        <v>324217069.4112</v>
      </c>
      <c r="Z578" s="11">
        <f t="shared" si="83"/>
        <v>882192540.0288</v>
      </c>
    </row>
    <row r="579" spans="1:26">
      <c r="A579" t="s">
        <v>1195</v>
      </c>
      <c r="B579" t="s">
        <v>1196</v>
      </c>
      <c r="C579">
        <v>1359992339.28</v>
      </c>
      <c r="D579">
        <v>1375954690.68</v>
      </c>
      <c r="E579">
        <v>29.95</v>
      </c>
      <c r="F579">
        <v>36.3644</v>
      </c>
      <c r="G579">
        <v>6.4144</v>
      </c>
      <c r="H579">
        <v>0</v>
      </c>
      <c r="I579">
        <v>0</v>
      </c>
      <c r="J579">
        <v>0</v>
      </c>
      <c r="K579">
        <v>31.01</v>
      </c>
      <c r="L579">
        <v>12.9113</v>
      </c>
      <c r="M579">
        <v>-18.0987</v>
      </c>
      <c r="N579">
        <v>60.96</v>
      </c>
      <c r="O579">
        <v>49.2757</v>
      </c>
      <c r="P579">
        <v>-11.6843</v>
      </c>
      <c r="R579" s="9">
        <f t="shared" ref="R579:R642" si="84">C579*E579/100</f>
        <v>407317705.61436</v>
      </c>
      <c r="S579">
        <f t="shared" ref="S579:S642" si="85">D579*F579/100</f>
        <v>500357667.537638</v>
      </c>
      <c r="T579">
        <f t="shared" si="81"/>
        <v>-93039961.923278</v>
      </c>
      <c r="U579">
        <f t="shared" ref="U579:U642" si="86">C579*H579/100</f>
        <v>0</v>
      </c>
      <c r="V579">
        <f t="shared" ref="V579:V642" si="87">D579*I579/100</f>
        <v>0</v>
      </c>
      <c r="W579">
        <f t="shared" si="82"/>
        <v>0</v>
      </c>
      <c r="X579">
        <f t="shared" ref="X579:X642" si="88">C579*K579/100</f>
        <v>421733624.410728</v>
      </c>
      <c r="Y579">
        <f t="shared" ref="Y579:Y642" si="89">D579*L579/100</f>
        <v>177653637.977767</v>
      </c>
      <c r="Z579" s="11">
        <f t="shared" si="83"/>
        <v>244079986.432961</v>
      </c>
    </row>
    <row r="580" spans="1:26">
      <c r="A580" t="s">
        <v>21</v>
      </c>
      <c r="B580" t="s">
        <v>22</v>
      </c>
      <c r="C580">
        <v>1685718000</v>
      </c>
      <c r="D580">
        <v>2524336200</v>
      </c>
      <c r="E580">
        <v>7.43</v>
      </c>
      <c r="F580">
        <v>9.1265</v>
      </c>
      <c r="G580">
        <v>1.6965</v>
      </c>
      <c r="H580">
        <v>0</v>
      </c>
      <c r="I580">
        <v>0</v>
      </c>
      <c r="J580">
        <v>0</v>
      </c>
      <c r="K580">
        <v>56.33</v>
      </c>
      <c r="L580">
        <v>44.1318</v>
      </c>
      <c r="M580">
        <v>-12.1982</v>
      </c>
      <c r="N580">
        <v>63.76</v>
      </c>
      <c r="O580">
        <v>53.2583</v>
      </c>
      <c r="P580">
        <v>-10.5017</v>
      </c>
      <c r="R580" s="9">
        <f t="shared" si="84"/>
        <v>125248847.4</v>
      </c>
      <c r="S580">
        <f t="shared" si="85"/>
        <v>230383543.293</v>
      </c>
      <c r="T580">
        <f t="shared" si="81"/>
        <v>-105134695.893</v>
      </c>
      <c r="U580">
        <f t="shared" si="86"/>
        <v>0</v>
      </c>
      <c r="V580">
        <f t="shared" si="87"/>
        <v>0</v>
      </c>
      <c r="W580">
        <f t="shared" si="82"/>
        <v>0</v>
      </c>
      <c r="X580">
        <f t="shared" si="88"/>
        <v>949564949.4</v>
      </c>
      <c r="Y580">
        <f t="shared" si="89"/>
        <v>1114035003.1116</v>
      </c>
      <c r="Z580" s="11">
        <f t="shared" si="83"/>
        <v>-164470053.7116</v>
      </c>
    </row>
    <row r="581" spans="1:26">
      <c r="A581" t="s">
        <v>1479</v>
      </c>
      <c r="B581" t="s">
        <v>1480</v>
      </c>
      <c r="C581">
        <v>532692629.16</v>
      </c>
      <c r="D581">
        <v>933708428.64</v>
      </c>
      <c r="E581">
        <v>23.77</v>
      </c>
      <c r="F581">
        <v>24.4435</v>
      </c>
      <c r="G581">
        <v>0.673500000000001</v>
      </c>
      <c r="H581">
        <v>0</v>
      </c>
      <c r="I581">
        <v>0</v>
      </c>
      <c r="J581">
        <v>0</v>
      </c>
      <c r="K581">
        <v>8.49</v>
      </c>
      <c r="L581">
        <v>7.7156</v>
      </c>
      <c r="M581">
        <v>-0.7744</v>
      </c>
      <c r="N581">
        <v>32.26</v>
      </c>
      <c r="O581">
        <v>32.1591</v>
      </c>
      <c r="P581">
        <v>-0.100899999999996</v>
      </c>
      <c r="R581" s="9">
        <f t="shared" si="84"/>
        <v>126621037.951332</v>
      </c>
      <c r="S581">
        <f t="shared" si="85"/>
        <v>228231019.754618</v>
      </c>
      <c r="T581">
        <f t="shared" si="81"/>
        <v>-101609981.803286</v>
      </c>
      <c r="U581">
        <f t="shared" si="86"/>
        <v>0</v>
      </c>
      <c r="V581">
        <f t="shared" si="87"/>
        <v>0</v>
      </c>
      <c r="W581">
        <f t="shared" si="82"/>
        <v>0</v>
      </c>
      <c r="X581">
        <f t="shared" si="88"/>
        <v>45225604.215684</v>
      </c>
      <c r="Y581">
        <f t="shared" si="89"/>
        <v>72041207.5201478</v>
      </c>
      <c r="Z581" s="11">
        <f t="shared" si="83"/>
        <v>-26815603.3044638</v>
      </c>
    </row>
    <row r="582" spans="1:26">
      <c r="A582" t="s">
        <v>981</v>
      </c>
      <c r="B582" t="s">
        <v>982</v>
      </c>
      <c r="C582">
        <v>611980500</v>
      </c>
      <c r="D582">
        <v>1445558000</v>
      </c>
      <c r="E582">
        <v>2.05</v>
      </c>
      <c r="F582">
        <v>1.7754</v>
      </c>
      <c r="G582">
        <v>-0.2746</v>
      </c>
      <c r="H582">
        <v>0</v>
      </c>
      <c r="I582">
        <v>0</v>
      </c>
      <c r="J582">
        <v>0</v>
      </c>
      <c r="K582">
        <v>64.51</v>
      </c>
      <c r="L582">
        <v>64.7309</v>
      </c>
      <c r="M582">
        <v>0.2209</v>
      </c>
      <c r="N582">
        <v>66.56</v>
      </c>
      <c r="O582">
        <v>66.5063</v>
      </c>
      <c r="P582">
        <v>-0.0537000000000063</v>
      </c>
      <c r="R582" s="9">
        <f t="shared" si="84"/>
        <v>12545600.25</v>
      </c>
      <c r="S582">
        <f t="shared" si="85"/>
        <v>25664436.732</v>
      </c>
      <c r="T582">
        <f t="shared" si="81"/>
        <v>-13118836.482</v>
      </c>
      <c r="U582">
        <f t="shared" si="86"/>
        <v>0</v>
      </c>
      <c r="V582">
        <f t="shared" si="87"/>
        <v>0</v>
      </c>
      <c r="W582">
        <f t="shared" si="82"/>
        <v>0</v>
      </c>
      <c r="X582">
        <f t="shared" si="88"/>
        <v>394788620.55</v>
      </c>
      <c r="Y582">
        <f t="shared" si="89"/>
        <v>935722703.422</v>
      </c>
      <c r="Z582" s="11">
        <f t="shared" si="83"/>
        <v>-540934082.872</v>
      </c>
    </row>
    <row r="583" spans="1:26">
      <c r="A583" t="s">
        <v>261</v>
      </c>
      <c r="B583" t="s">
        <v>262</v>
      </c>
      <c r="C583">
        <v>2257535706</v>
      </c>
      <c r="D583">
        <v>2166340169</v>
      </c>
      <c r="E583">
        <v>21.8</v>
      </c>
      <c r="F583">
        <v>20.9487</v>
      </c>
      <c r="G583">
        <v>-0.851300000000002</v>
      </c>
      <c r="H583">
        <v>20.26</v>
      </c>
      <c r="I583">
        <v>9.209</v>
      </c>
      <c r="J583">
        <v>-11.051</v>
      </c>
      <c r="K583">
        <v>30.68</v>
      </c>
      <c r="L583">
        <v>14.7677</v>
      </c>
      <c r="M583">
        <v>-15.9123</v>
      </c>
      <c r="N583">
        <v>72.74</v>
      </c>
      <c r="O583">
        <v>44.9254</v>
      </c>
      <c r="P583">
        <v>-27.8146</v>
      </c>
      <c r="R583" s="9">
        <f t="shared" si="84"/>
        <v>492142783.908</v>
      </c>
      <c r="S583">
        <f t="shared" si="85"/>
        <v>453820102.983303</v>
      </c>
      <c r="T583">
        <f t="shared" si="81"/>
        <v>38322680.924697</v>
      </c>
      <c r="U583">
        <f t="shared" si="86"/>
        <v>457376734.0356</v>
      </c>
      <c r="V583">
        <f t="shared" si="87"/>
        <v>199498266.16321</v>
      </c>
      <c r="W583">
        <f t="shared" si="82"/>
        <v>257878467.87239</v>
      </c>
      <c r="X583">
        <f t="shared" si="88"/>
        <v>692611954.6008</v>
      </c>
      <c r="Y583">
        <f t="shared" si="89"/>
        <v>319918617.137413</v>
      </c>
      <c r="Z583" s="11">
        <f t="shared" si="83"/>
        <v>372693337.463387</v>
      </c>
    </row>
    <row r="584" spans="1:26">
      <c r="A584" t="s">
        <v>1109</v>
      </c>
      <c r="B584" t="s">
        <v>1110</v>
      </c>
      <c r="C584">
        <v>2211840000</v>
      </c>
      <c r="D584">
        <v>2916000000</v>
      </c>
      <c r="E584">
        <v>4.63</v>
      </c>
      <c r="F584">
        <v>0</v>
      </c>
      <c r="G584">
        <v>-4.63</v>
      </c>
      <c r="H584">
        <v>0</v>
      </c>
      <c r="I584">
        <v>0</v>
      </c>
      <c r="J584">
        <v>0</v>
      </c>
      <c r="K584">
        <v>72.61</v>
      </c>
      <c r="L584">
        <v>13.914</v>
      </c>
      <c r="M584">
        <v>-58.696</v>
      </c>
      <c r="N584">
        <v>77.24</v>
      </c>
      <c r="O584">
        <v>13.914</v>
      </c>
      <c r="P584">
        <v>-63.326</v>
      </c>
      <c r="R584" s="9">
        <f t="shared" si="84"/>
        <v>102408192</v>
      </c>
      <c r="S584">
        <f t="shared" si="85"/>
        <v>0</v>
      </c>
      <c r="T584">
        <f t="shared" si="81"/>
        <v>102408192</v>
      </c>
      <c r="U584">
        <f t="shared" si="86"/>
        <v>0</v>
      </c>
      <c r="V584">
        <f t="shared" si="87"/>
        <v>0</v>
      </c>
      <c r="W584">
        <f t="shared" si="82"/>
        <v>0</v>
      </c>
      <c r="X584">
        <f t="shared" si="88"/>
        <v>1606017024</v>
      </c>
      <c r="Y584">
        <f t="shared" si="89"/>
        <v>405732240</v>
      </c>
      <c r="Z584" s="11">
        <f t="shared" si="83"/>
        <v>1200284784</v>
      </c>
    </row>
    <row r="585" spans="1:26">
      <c r="A585" t="s">
        <v>111</v>
      </c>
      <c r="B585" t="s">
        <v>112</v>
      </c>
      <c r="C585">
        <v>529048800</v>
      </c>
      <c r="D585">
        <v>2057908994.72</v>
      </c>
      <c r="E585">
        <v>13.41</v>
      </c>
      <c r="F585">
        <v>14.9818</v>
      </c>
      <c r="G585">
        <v>1.5718</v>
      </c>
      <c r="H585">
        <v>1.69</v>
      </c>
      <c r="I585">
        <v>0</v>
      </c>
      <c r="J585">
        <v>-1.69</v>
      </c>
      <c r="K585">
        <v>52.95</v>
      </c>
      <c r="L585">
        <v>37.855</v>
      </c>
      <c r="M585">
        <v>-15.095</v>
      </c>
      <c r="N585">
        <v>68.05</v>
      </c>
      <c r="O585">
        <v>52.8369</v>
      </c>
      <c r="P585">
        <v>-15.2131</v>
      </c>
      <c r="R585" s="9">
        <f t="shared" si="84"/>
        <v>70945444.08</v>
      </c>
      <c r="S585">
        <f t="shared" si="85"/>
        <v>308311809.770961</v>
      </c>
      <c r="T585">
        <f t="shared" si="81"/>
        <v>-237366365.690961</v>
      </c>
      <c r="U585">
        <f t="shared" si="86"/>
        <v>8940924.72</v>
      </c>
      <c r="V585">
        <f t="shared" si="87"/>
        <v>0</v>
      </c>
      <c r="W585">
        <f t="shared" si="82"/>
        <v>8940924.72</v>
      </c>
      <c r="X585">
        <f t="shared" si="88"/>
        <v>280131339.6</v>
      </c>
      <c r="Y585">
        <f t="shared" si="89"/>
        <v>779021449.951256</v>
      </c>
      <c r="Z585" s="11">
        <f t="shared" si="83"/>
        <v>-498890110.351256</v>
      </c>
    </row>
    <row r="586" spans="1:26">
      <c r="A586" t="s">
        <v>875</v>
      </c>
      <c r="B586" t="s">
        <v>876</v>
      </c>
      <c r="C586">
        <v>532997130</v>
      </c>
      <c r="D586">
        <v>1112794008</v>
      </c>
      <c r="E586">
        <v>0</v>
      </c>
      <c r="F586">
        <v>0</v>
      </c>
      <c r="G586">
        <v>0</v>
      </c>
      <c r="H586">
        <v>1.3404</v>
      </c>
      <c r="I586">
        <v>0</v>
      </c>
      <c r="J586">
        <v>-1.3404</v>
      </c>
      <c r="K586">
        <v>72.0974</v>
      </c>
      <c r="L586">
        <v>27.706</v>
      </c>
      <c r="M586">
        <v>-44.3914</v>
      </c>
      <c r="N586">
        <v>73.4378</v>
      </c>
      <c r="O586">
        <v>27.706</v>
      </c>
      <c r="P586">
        <v>-45.7318</v>
      </c>
      <c r="R586" s="9">
        <f t="shared" si="84"/>
        <v>0</v>
      </c>
      <c r="S586">
        <f t="shared" si="85"/>
        <v>0</v>
      </c>
      <c r="T586">
        <f t="shared" si="81"/>
        <v>0</v>
      </c>
      <c r="U586">
        <f t="shared" si="86"/>
        <v>7144293.53052</v>
      </c>
      <c r="V586">
        <f t="shared" si="87"/>
        <v>0</v>
      </c>
      <c r="W586">
        <f t="shared" si="82"/>
        <v>7144293.53052</v>
      </c>
      <c r="X586">
        <f t="shared" si="88"/>
        <v>384277072.80462</v>
      </c>
      <c r="Y586">
        <f t="shared" si="89"/>
        <v>308310707.85648</v>
      </c>
      <c r="Z586" s="11">
        <f t="shared" si="83"/>
        <v>75966364.94814</v>
      </c>
    </row>
    <row r="587" spans="1:26">
      <c r="A587" t="s">
        <v>885</v>
      </c>
      <c r="B587" t="s">
        <v>886</v>
      </c>
      <c r="C587">
        <v>778176000</v>
      </c>
      <c r="D587">
        <v>1820448000</v>
      </c>
      <c r="E587">
        <v>1.1923</v>
      </c>
      <c r="F587">
        <v>1.618</v>
      </c>
      <c r="G587">
        <v>0.4257</v>
      </c>
      <c r="H587">
        <v>2.8529</v>
      </c>
      <c r="I587">
        <v>0</v>
      </c>
      <c r="J587">
        <v>-2.8529</v>
      </c>
      <c r="K587">
        <v>55.91</v>
      </c>
      <c r="L587">
        <v>27.9831</v>
      </c>
      <c r="M587">
        <v>-27.9269</v>
      </c>
      <c r="N587">
        <v>59.9552</v>
      </c>
      <c r="O587">
        <v>29.601</v>
      </c>
      <c r="P587">
        <v>-30.3542</v>
      </c>
      <c r="R587" s="9">
        <f t="shared" si="84"/>
        <v>9278192.448</v>
      </c>
      <c r="S587">
        <f t="shared" si="85"/>
        <v>29454848.64</v>
      </c>
      <c r="T587">
        <f t="shared" si="81"/>
        <v>-20176656.192</v>
      </c>
      <c r="U587">
        <f t="shared" si="86"/>
        <v>22200583.104</v>
      </c>
      <c r="V587">
        <f t="shared" si="87"/>
        <v>0</v>
      </c>
      <c r="W587">
        <f t="shared" si="82"/>
        <v>22200583.104</v>
      </c>
      <c r="X587">
        <f t="shared" si="88"/>
        <v>435078201.6</v>
      </c>
      <c r="Y587">
        <f t="shared" si="89"/>
        <v>509417784.288</v>
      </c>
      <c r="Z587" s="11">
        <f t="shared" si="83"/>
        <v>-74339582.688</v>
      </c>
    </row>
    <row r="588" spans="1:26">
      <c r="A588" t="s">
        <v>1471</v>
      </c>
      <c r="B588" t="s">
        <v>1472</v>
      </c>
      <c r="C588">
        <v>1776755500</v>
      </c>
      <c r="D588">
        <v>2718135900</v>
      </c>
      <c r="E588">
        <v>0.19</v>
      </c>
      <c r="F588">
        <v>1.666</v>
      </c>
      <c r="G588">
        <v>1.476</v>
      </c>
      <c r="H588">
        <v>0</v>
      </c>
      <c r="I588">
        <v>0</v>
      </c>
      <c r="J588">
        <v>0</v>
      </c>
      <c r="K588">
        <v>76.08</v>
      </c>
      <c r="L588">
        <v>6.8876</v>
      </c>
      <c r="M588">
        <v>-69.1924</v>
      </c>
      <c r="N588">
        <v>76.27</v>
      </c>
      <c r="O588">
        <v>8.5536</v>
      </c>
      <c r="P588">
        <v>-67.7164</v>
      </c>
      <c r="R588" s="9">
        <f t="shared" si="84"/>
        <v>3375835.45</v>
      </c>
      <c r="S588">
        <f t="shared" si="85"/>
        <v>45284144.094</v>
      </c>
      <c r="T588">
        <f t="shared" si="81"/>
        <v>-41908308.644</v>
      </c>
      <c r="U588">
        <f t="shared" si="86"/>
        <v>0</v>
      </c>
      <c r="V588">
        <f t="shared" si="87"/>
        <v>0</v>
      </c>
      <c r="W588">
        <f t="shared" si="82"/>
        <v>0</v>
      </c>
      <c r="X588">
        <f t="shared" si="88"/>
        <v>1351755584.4</v>
      </c>
      <c r="Y588">
        <f t="shared" si="89"/>
        <v>187214328.2484</v>
      </c>
      <c r="Z588" s="11">
        <f t="shared" si="83"/>
        <v>1164541256.1516</v>
      </c>
    </row>
    <row r="589" spans="1:26">
      <c r="A589" t="s">
        <v>1811</v>
      </c>
      <c r="B589" t="s">
        <v>1812</v>
      </c>
      <c r="C589">
        <v>1777205500</v>
      </c>
      <c r="D589">
        <v>1925896000</v>
      </c>
      <c r="E589">
        <v>0.13</v>
      </c>
      <c r="F589">
        <v>0.5767</v>
      </c>
      <c r="G589">
        <v>0.4467</v>
      </c>
      <c r="H589">
        <v>0</v>
      </c>
      <c r="I589">
        <v>0.4761</v>
      </c>
      <c r="J589">
        <v>0.4761</v>
      </c>
      <c r="K589">
        <v>55.55</v>
      </c>
      <c r="L589">
        <v>25.5769</v>
      </c>
      <c r="M589">
        <v>-29.9731</v>
      </c>
      <c r="N589">
        <v>55.68</v>
      </c>
      <c r="O589">
        <v>26.6297</v>
      </c>
      <c r="P589">
        <v>-29.0503</v>
      </c>
      <c r="R589" s="9">
        <f t="shared" si="84"/>
        <v>2310367.15</v>
      </c>
      <c r="S589">
        <f t="shared" si="85"/>
        <v>11106642.232</v>
      </c>
      <c r="T589">
        <f t="shared" ref="T589:T652" si="90">R589-S589</f>
        <v>-8796275.082</v>
      </c>
      <c r="U589">
        <f t="shared" si="86"/>
        <v>0</v>
      </c>
      <c r="V589">
        <f t="shared" si="87"/>
        <v>9169190.856</v>
      </c>
      <c r="W589">
        <f t="shared" ref="W589:W652" si="91">U589-V589</f>
        <v>-9169190.856</v>
      </c>
      <c r="X589">
        <f t="shared" si="88"/>
        <v>987237655.25</v>
      </c>
      <c r="Y589">
        <f t="shared" si="89"/>
        <v>492584494.024</v>
      </c>
      <c r="Z589" s="11">
        <f t="shared" ref="Z589:Z652" si="92">X589-Y589</f>
        <v>494653161.226</v>
      </c>
    </row>
    <row r="590" spans="1:26">
      <c r="A590" t="s">
        <v>747</v>
      </c>
      <c r="B590" t="s">
        <v>748</v>
      </c>
      <c r="C590">
        <v>2012400000</v>
      </c>
      <c r="D590">
        <v>2482480000</v>
      </c>
      <c r="E590">
        <v>0</v>
      </c>
      <c r="F590">
        <v>0.9373</v>
      </c>
      <c r="G590">
        <v>0.9373</v>
      </c>
      <c r="H590">
        <v>0</v>
      </c>
      <c r="I590">
        <v>0</v>
      </c>
      <c r="J590">
        <v>0</v>
      </c>
      <c r="K590">
        <v>73.82</v>
      </c>
      <c r="L590">
        <v>20.9691</v>
      </c>
      <c r="M590">
        <v>-52.8509</v>
      </c>
      <c r="N590">
        <v>73.82</v>
      </c>
      <c r="O590">
        <v>21.9063</v>
      </c>
      <c r="P590">
        <v>-51.9137</v>
      </c>
      <c r="R590" s="9">
        <f t="shared" si="84"/>
        <v>0</v>
      </c>
      <c r="S590">
        <f t="shared" si="85"/>
        <v>23268285.04</v>
      </c>
      <c r="T590">
        <f t="shared" si="90"/>
        <v>-23268285.04</v>
      </c>
      <c r="U590">
        <f t="shared" si="86"/>
        <v>0</v>
      </c>
      <c r="V590">
        <f t="shared" si="87"/>
        <v>0</v>
      </c>
      <c r="W590">
        <f t="shared" si="91"/>
        <v>0</v>
      </c>
      <c r="X590">
        <f t="shared" si="88"/>
        <v>1485553680</v>
      </c>
      <c r="Y590">
        <f t="shared" si="89"/>
        <v>520553713.68</v>
      </c>
      <c r="Z590" s="11">
        <f t="shared" si="92"/>
        <v>964999966.32</v>
      </c>
    </row>
    <row r="591" spans="1:26">
      <c r="A591" t="s">
        <v>1413</v>
      </c>
      <c r="B591" t="s">
        <v>1414</v>
      </c>
      <c r="C591">
        <v>1291163328</v>
      </c>
      <c r="D591">
        <v>2451339072</v>
      </c>
      <c r="E591">
        <v>1.15</v>
      </c>
      <c r="F591">
        <v>0</v>
      </c>
      <c r="G591">
        <v>-1.15</v>
      </c>
      <c r="H591">
        <v>0</v>
      </c>
      <c r="I591">
        <v>1.4248</v>
      </c>
      <c r="J591">
        <v>1.4248</v>
      </c>
      <c r="K591">
        <v>39.85</v>
      </c>
      <c r="L591">
        <v>20.4924</v>
      </c>
      <c r="M591">
        <v>-19.3576</v>
      </c>
      <c r="N591">
        <v>41</v>
      </c>
      <c r="O591">
        <v>21.9171</v>
      </c>
      <c r="P591">
        <v>-19.0829</v>
      </c>
      <c r="R591" s="9">
        <f t="shared" si="84"/>
        <v>14848378.272</v>
      </c>
      <c r="S591">
        <f t="shared" si="85"/>
        <v>0</v>
      </c>
      <c r="T591">
        <f t="shared" si="90"/>
        <v>14848378.272</v>
      </c>
      <c r="U591">
        <f t="shared" si="86"/>
        <v>0</v>
      </c>
      <c r="V591">
        <f t="shared" si="87"/>
        <v>34926679.097856</v>
      </c>
      <c r="W591">
        <f t="shared" si="91"/>
        <v>-34926679.097856</v>
      </c>
      <c r="X591">
        <f t="shared" si="88"/>
        <v>514528586.208</v>
      </c>
      <c r="Y591">
        <f t="shared" si="89"/>
        <v>502338207.990528</v>
      </c>
      <c r="Z591" s="11">
        <f t="shared" si="92"/>
        <v>12190378.217472</v>
      </c>
    </row>
    <row r="592" spans="1:26">
      <c r="A592" t="s">
        <v>1199</v>
      </c>
      <c r="B592" t="s">
        <v>1200</v>
      </c>
      <c r="C592">
        <v>1623160000</v>
      </c>
      <c r="D592">
        <v>2227000000</v>
      </c>
      <c r="E592">
        <v>7.35</v>
      </c>
      <c r="F592">
        <v>51.4404</v>
      </c>
      <c r="G592">
        <v>44.0904</v>
      </c>
      <c r="H592">
        <v>0</v>
      </c>
      <c r="I592">
        <v>0</v>
      </c>
      <c r="J592">
        <v>0</v>
      </c>
      <c r="K592">
        <v>70.45</v>
      </c>
      <c r="L592">
        <v>11.14</v>
      </c>
      <c r="M592">
        <v>-59.31</v>
      </c>
      <c r="N592">
        <v>77.8</v>
      </c>
      <c r="O592">
        <v>62.5805</v>
      </c>
      <c r="P592">
        <v>-15.2195</v>
      </c>
      <c r="R592" s="9">
        <f t="shared" si="84"/>
        <v>119302260</v>
      </c>
      <c r="S592">
        <f t="shared" si="85"/>
        <v>1145577708</v>
      </c>
      <c r="T592">
        <f t="shared" si="90"/>
        <v>-1026275448</v>
      </c>
      <c r="U592">
        <f t="shared" si="86"/>
        <v>0</v>
      </c>
      <c r="V592">
        <f t="shared" si="87"/>
        <v>0</v>
      </c>
      <c r="W592">
        <f t="shared" si="91"/>
        <v>0</v>
      </c>
      <c r="X592">
        <f t="shared" si="88"/>
        <v>1143516220</v>
      </c>
      <c r="Y592">
        <f t="shared" si="89"/>
        <v>248087800</v>
      </c>
      <c r="Z592" s="11">
        <f t="shared" si="92"/>
        <v>895428420</v>
      </c>
    </row>
    <row r="593" spans="1:26">
      <c r="A593" t="s">
        <v>1329</v>
      </c>
      <c r="B593" t="s">
        <v>1330</v>
      </c>
      <c r="C593">
        <v>1717297650.3</v>
      </c>
      <c r="D593">
        <v>2184463811.6</v>
      </c>
      <c r="E593">
        <v>0</v>
      </c>
      <c r="F593">
        <v>0.727</v>
      </c>
      <c r="G593">
        <v>0.727</v>
      </c>
      <c r="H593">
        <v>0.66</v>
      </c>
      <c r="I593">
        <v>2.7278</v>
      </c>
      <c r="J593">
        <v>2.0678</v>
      </c>
      <c r="K593">
        <v>60.17</v>
      </c>
      <c r="L593">
        <v>28.4345</v>
      </c>
      <c r="M593">
        <v>-31.7355</v>
      </c>
      <c r="N593">
        <v>60.83</v>
      </c>
      <c r="O593">
        <v>31.8894</v>
      </c>
      <c r="P593">
        <v>-28.9406</v>
      </c>
      <c r="R593" s="9">
        <f t="shared" si="84"/>
        <v>0</v>
      </c>
      <c r="S593">
        <f t="shared" si="85"/>
        <v>15881051.910332</v>
      </c>
      <c r="T593">
        <f t="shared" si="90"/>
        <v>-15881051.910332</v>
      </c>
      <c r="U593">
        <f t="shared" si="86"/>
        <v>11334164.49198</v>
      </c>
      <c r="V593">
        <f t="shared" si="87"/>
        <v>59587803.8528248</v>
      </c>
      <c r="W593">
        <f t="shared" si="91"/>
        <v>-48253639.3608448</v>
      </c>
      <c r="X593">
        <f t="shared" si="88"/>
        <v>1033297996.18551</v>
      </c>
      <c r="Y593">
        <f t="shared" si="89"/>
        <v>621141362.509402</v>
      </c>
      <c r="Z593" s="11">
        <f t="shared" si="92"/>
        <v>412156633.676108</v>
      </c>
    </row>
    <row r="594" spans="1:26">
      <c r="A594" t="s">
        <v>521</v>
      </c>
      <c r="B594" t="s">
        <v>522</v>
      </c>
      <c r="C594">
        <v>1312065600</v>
      </c>
      <c r="D594">
        <v>2053436000</v>
      </c>
      <c r="E594">
        <v>0.7</v>
      </c>
      <c r="F594">
        <v>0</v>
      </c>
      <c r="G594">
        <v>-0.7</v>
      </c>
      <c r="H594">
        <v>0</v>
      </c>
      <c r="I594">
        <v>2.3827</v>
      </c>
      <c r="J594">
        <v>2.3827</v>
      </c>
      <c r="K594">
        <v>72.54</v>
      </c>
      <c r="L594">
        <v>51.8302</v>
      </c>
      <c r="M594">
        <v>-20.7098</v>
      </c>
      <c r="N594">
        <v>73.24</v>
      </c>
      <c r="O594">
        <v>54.2129</v>
      </c>
      <c r="P594">
        <v>-19.0271</v>
      </c>
      <c r="R594" s="9">
        <f t="shared" si="84"/>
        <v>9184459.2</v>
      </c>
      <c r="S594">
        <f t="shared" si="85"/>
        <v>0</v>
      </c>
      <c r="T594">
        <f t="shared" si="90"/>
        <v>9184459.2</v>
      </c>
      <c r="U594">
        <f t="shared" si="86"/>
        <v>0</v>
      </c>
      <c r="V594">
        <f t="shared" si="87"/>
        <v>48927219.572</v>
      </c>
      <c r="W594">
        <f t="shared" si="91"/>
        <v>-48927219.572</v>
      </c>
      <c r="X594">
        <f t="shared" si="88"/>
        <v>951772386.24</v>
      </c>
      <c r="Y594">
        <f t="shared" si="89"/>
        <v>1064299985.672</v>
      </c>
      <c r="Z594" s="11">
        <f t="shared" si="92"/>
        <v>-112527599.432</v>
      </c>
    </row>
    <row r="595" spans="1:26">
      <c r="A595" t="s">
        <v>433</v>
      </c>
      <c r="B595" t="s">
        <v>434</v>
      </c>
      <c r="C595">
        <v>2855087036.25</v>
      </c>
      <c r="D595">
        <v>2917178038.8</v>
      </c>
      <c r="E595">
        <v>7.01</v>
      </c>
      <c r="F595">
        <v>19.2399</v>
      </c>
      <c r="G595">
        <v>12.2299</v>
      </c>
      <c r="H595">
        <v>0.59</v>
      </c>
      <c r="I595">
        <v>1.2197</v>
      </c>
      <c r="J595">
        <v>0.6297</v>
      </c>
      <c r="K595">
        <v>46.2</v>
      </c>
      <c r="L595">
        <v>25.3906</v>
      </c>
      <c r="M595">
        <v>-20.8094</v>
      </c>
      <c r="N595">
        <v>53.8</v>
      </c>
      <c r="O595">
        <v>45.8503</v>
      </c>
      <c r="P595">
        <v>-7.9497</v>
      </c>
      <c r="R595" s="9">
        <f t="shared" si="84"/>
        <v>200141601.241125</v>
      </c>
      <c r="S595">
        <f t="shared" si="85"/>
        <v>561262137.487081</v>
      </c>
      <c r="T595">
        <f t="shared" si="90"/>
        <v>-361120536.245956</v>
      </c>
      <c r="U595">
        <f t="shared" si="86"/>
        <v>16845013.513875</v>
      </c>
      <c r="V595">
        <f t="shared" si="87"/>
        <v>35580820.5392436</v>
      </c>
      <c r="W595">
        <f t="shared" si="91"/>
        <v>-18735807.0253686</v>
      </c>
      <c r="X595">
        <f t="shared" si="88"/>
        <v>1319050210.7475</v>
      </c>
      <c r="Y595">
        <f t="shared" si="89"/>
        <v>740689007.119553</v>
      </c>
      <c r="Z595" s="11">
        <f t="shared" si="92"/>
        <v>578361203.627947</v>
      </c>
    </row>
    <row r="596" spans="1:26">
      <c r="A596" t="s">
        <v>1431</v>
      </c>
      <c r="B596" t="s">
        <v>1432</v>
      </c>
      <c r="C596">
        <v>2198474208</v>
      </c>
      <c r="D596">
        <v>2994711552</v>
      </c>
      <c r="E596">
        <v>0</v>
      </c>
      <c r="F596">
        <v>34.362</v>
      </c>
      <c r="G596">
        <v>34.362</v>
      </c>
      <c r="H596">
        <v>1.21</v>
      </c>
      <c r="I596">
        <v>3.0938</v>
      </c>
      <c r="J596">
        <v>1.8838</v>
      </c>
      <c r="K596">
        <v>46.61</v>
      </c>
      <c r="L596">
        <v>6.7345</v>
      </c>
      <c r="M596">
        <v>-39.8755</v>
      </c>
      <c r="N596">
        <v>47.82</v>
      </c>
      <c r="O596">
        <v>44.1902</v>
      </c>
      <c r="P596">
        <v>-3.6298</v>
      </c>
      <c r="R596" s="9">
        <f t="shared" si="84"/>
        <v>0</v>
      </c>
      <c r="S596">
        <f t="shared" si="85"/>
        <v>1029042783.49824</v>
      </c>
      <c r="T596">
        <f t="shared" si="90"/>
        <v>-1029042783.49824</v>
      </c>
      <c r="U596">
        <f t="shared" si="86"/>
        <v>26601537.9168</v>
      </c>
      <c r="V596">
        <f t="shared" si="87"/>
        <v>92650385.995776</v>
      </c>
      <c r="W596">
        <f t="shared" si="91"/>
        <v>-66048848.078976</v>
      </c>
      <c r="X596">
        <f t="shared" si="88"/>
        <v>1024708828.3488</v>
      </c>
      <c r="Y596">
        <f t="shared" si="89"/>
        <v>201678849.46944</v>
      </c>
      <c r="Z596" s="11">
        <f t="shared" si="92"/>
        <v>823029978.87936</v>
      </c>
    </row>
    <row r="597" spans="1:26">
      <c r="A597" t="s">
        <v>627</v>
      </c>
      <c r="B597" t="s">
        <v>628</v>
      </c>
      <c r="C597">
        <v>1090910660</v>
      </c>
      <c r="D597">
        <v>1811645802</v>
      </c>
      <c r="E597">
        <v>7.43</v>
      </c>
      <c r="F597">
        <v>10.3224</v>
      </c>
      <c r="G597">
        <v>2.8924</v>
      </c>
      <c r="H597">
        <v>0</v>
      </c>
      <c r="I597">
        <v>0</v>
      </c>
      <c r="J597">
        <v>0</v>
      </c>
      <c r="K597">
        <v>45.02</v>
      </c>
      <c r="L597">
        <v>26.4498</v>
      </c>
      <c r="M597">
        <v>-18.5702</v>
      </c>
      <c r="N597">
        <v>52.45</v>
      </c>
      <c r="O597">
        <v>36.7722</v>
      </c>
      <c r="P597">
        <v>-15.6778</v>
      </c>
      <c r="R597" s="9">
        <f t="shared" si="84"/>
        <v>81054662.038</v>
      </c>
      <c r="S597">
        <f t="shared" si="85"/>
        <v>187005326.265648</v>
      </c>
      <c r="T597">
        <f t="shared" si="90"/>
        <v>-105950664.227648</v>
      </c>
      <c r="U597">
        <f t="shared" si="86"/>
        <v>0</v>
      </c>
      <c r="V597">
        <f t="shared" si="87"/>
        <v>0</v>
      </c>
      <c r="W597">
        <f t="shared" si="91"/>
        <v>0</v>
      </c>
      <c r="X597">
        <f t="shared" si="88"/>
        <v>491127979.132</v>
      </c>
      <c r="Y597">
        <f t="shared" si="89"/>
        <v>479176691.337396</v>
      </c>
      <c r="Z597" s="11">
        <f t="shared" si="92"/>
        <v>11951287.794604</v>
      </c>
    </row>
    <row r="598" spans="1:26">
      <c r="A598" t="s">
        <v>113</v>
      </c>
      <c r="B598" t="s">
        <v>114</v>
      </c>
      <c r="C598">
        <v>763440762.56</v>
      </c>
      <c r="D598">
        <v>2696407799.68</v>
      </c>
      <c r="E598">
        <v>4.53</v>
      </c>
      <c r="F598">
        <v>5.4109</v>
      </c>
      <c r="G598">
        <v>0.8809</v>
      </c>
      <c r="H598">
        <v>2.09</v>
      </c>
      <c r="I598">
        <v>1.9142</v>
      </c>
      <c r="J598">
        <v>-0.1758</v>
      </c>
      <c r="K598">
        <v>74.6</v>
      </c>
      <c r="L598">
        <v>35.7971</v>
      </c>
      <c r="M598">
        <v>-38.8029</v>
      </c>
      <c r="N598">
        <v>81.22</v>
      </c>
      <c r="O598">
        <v>43.1221</v>
      </c>
      <c r="P598">
        <v>-38.0979</v>
      </c>
      <c r="R598" s="9">
        <f t="shared" si="84"/>
        <v>34583866.543968</v>
      </c>
      <c r="S598">
        <f t="shared" si="85"/>
        <v>145899929.632885</v>
      </c>
      <c r="T598">
        <f t="shared" si="90"/>
        <v>-111316063.088917</v>
      </c>
      <c r="U598">
        <f t="shared" si="86"/>
        <v>15955911.937504</v>
      </c>
      <c r="V598">
        <f t="shared" si="87"/>
        <v>51614638.1014746</v>
      </c>
      <c r="W598">
        <f t="shared" si="91"/>
        <v>-35658726.1639706</v>
      </c>
      <c r="X598">
        <f t="shared" si="88"/>
        <v>569526808.86976</v>
      </c>
      <c r="Y598">
        <f t="shared" si="89"/>
        <v>965235796.459249</v>
      </c>
      <c r="Z598" s="11">
        <f t="shared" si="92"/>
        <v>-395708987.589489</v>
      </c>
    </row>
    <row r="599" spans="1:26">
      <c r="A599" t="s">
        <v>635</v>
      </c>
      <c r="B599" t="s">
        <v>636</v>
      </c>
      <c r="C599">
        <v>988049400</v>
      </c>
      <c r="D599">
        <v>1887427700</v>
      </c>
      <c r="E599">
        <v>36.61</v>
      </c>
      <c r="F599">
        <v>32.3896</v>
      </c>
      <c r="G599">
        <v>-4.2204</v>
      </c>
      <c r="H599">
        <v>0</v>
      </c>
      <c r="I599">
        <v>0</v>
      </c>
      <c r="J599">
        <v>0</v>
      </c>
      <c r="K599">
        <v>13.42</v>
      </c>
      <c r="L599">
        <v>9.7108</v>
      </c>
      <c r="M599">
        <v>-3.7092</v>
      </c>
      <c r="N599">
        <v>50.03</v>
      </c>
      <c r="O599">
        <v>42.1005</v>
      </c>
      <c r="P599">
        <v>-7.9295</v>
      </c>
      <c r="R599" s="9">
        <f t="shared" si="84"/>
        <v>361724885.34</v>
      </c>
      <c r="S599">
        <f t="shared" si="85"/>
        <v>611330282.3192</v>
      </c>
      <c r="T599">
        <f t="shared" si="90"/>
        <v>-249605396.9792</v>
      </c>
      <c r="U599">
        <f t="shared" si="86"/>
        <v>0</v>
      </c>
      <c r="V599">
        <f t="shared" si="87"/>
        <v>0</v>
      </c>
      <c r="W599">
        <f t="shared" si="91"/>
        <v>0</v>
      </c>
      <c r="X599">
        <f t="shared" si="88"/>
        <v>132596229.48</v>
      </c>
      <c r="Y599">
        <f t="shared" si="89"/>
        <v>183284329.0916</v>
      </c>
      <c r="Z599" s="11">
        <f t="shared" si="92"/>
        <v>-50688099.6116</v>
      </c>
    </row>
    <row r="600" spans="1:26">
      <c r="A600" t="s">
        <v>1631</v>
      </c>
      <c r="B600" t="s">
        <v>1632</v>
      </c>
      <c r="C600">
        <v>1636319759.4</v>
      </c>
      <c r="D600">
        <v>2542770273.6</v>
      </c>
      <c r="E600">
        <v>55.11</v>
      </c>
      <c r="F600">
        <v>55.1191</v>
      </c>
      <c r="G600">
        <v>0.00910000000000366</v>
      </c>
      <c r="H600">
        <v>0</v>
      </c>
      <c r="I600">
        <v>0</v>
      </c>
      <c r="J600">
        <v>0</v>
      </c>
      <c r="K600">
        <v>3.79</v>
      </c>
      <c r="L600">
        <v>7.0939</v>
      </c>
      <c r="M600">
        <v>3.3039</v>
      </c>
      <c r="N600">
        <v>58.9</v>
      </c>
      <c r="O600">
        <v>62.213</v>
      </c>
      <c r="P600">
        <v>3.313</v>
      </c>
      <c r="R600" s="9">
        <f t="shared" si="84"/>
        <v>901775819.40534</v>
      </c>
      <c r="S600">
        <f t="shared" si="85"/>
        <v>1401552089.87586</v>
      </c>
      <c r="T600">
        <f t="shared" si="90"/>
        <v>-499776270.470518</v>
      </c>
      <c r="U600">
        <f t="shared" si="86"/>
        <v>0</v>
      </c>
      <c r="V600">
        <f t="shared" si="87"/>
        <v>0</v>
      </c>
      <c r="W600">
        <f t="shared" si="91"/>
        <v>0</v>
      </c>
      <c r="X600">
        <f t="shared" si="88"/>
        <v>62016518.88126</v>
      </c>
      <c r="Y600">
        <f t="shared" si="89"/>
        <v>180381580.43891</v>
      </c>
      <c r="Z600" s="11">
        <f t="shared" si="92"/>
        <v>-118365061.55765</v>
      </c>
    </row>
    <row r="601" spans="1:26">
      <c r="A601" t="s">
        <v>559</v>
      </c>
      <c r="B601" t="s">
        <v>560</v>
      </c>
      <c r="C601">
        <v>2274942384.42</v>
      </c>
      <c r="D601">
        <v>2348200300.5</v>
      </c>
      <c r="E601">
        <v>4.37</v>
      </c>
      <c r="F601">
        <v>4.3364</v>
      </c>
      <c r="G601">
        <v>-0.0335999999999999</v>
      </c>
      <c r="H601">
        <v>0</v>
      </c>
      <c r="I601">
        <v>0</v>
      </c>
      <c r="J601">
        <v>0</v>
      </c>
      <c r="K601">
        <v>42.29</v>
      </c>
      <c r="L601">
        <v>41.5574</v>
      </c>
      <c r="M601">
        <v>-0.732599999999998</v>
      </c>
      <c r="N601">
        <v>46.66</v>
      </c>
      <c r="O601">
        <v>45.8938</v>
      </c>
      <c r="P601">
        <v>-0.766199999999998</v>
      </c>
      <c r="R601" s="9">
        <f t="shared" si="84"/>
        <v>99414982.199154</v>
      </c>
      <c r="S601">
        <f t="shared" si="85"/>
        <v>101827357.830882</v>
      </c>
      <c r="T601">
        <f t="shared" si="90"/>
        <v>-2412375.63172799</v>
      </c>
      <c r="U601">
        <f t="shared" si="86"/>
        <v>0</v>
      </c>
      <c r="V601">
        <f t="shared" si="87"/>
        <v>0</v>
      </c>
      <c r="W601">
        <f t="shared" si="91"/>
        <v>0</v>
      </c>
      <c r="X601">
        <f t="shared" si="88"/>
        <v>962073134.371218</v>
      </c>
      <c r="Y601">
        <f t="shared" si="89"/>
        <v>975850991.679987</v>
      </c>
      <c r="Z601" s="11">
        <f t="shared" si="92"/>
        <v>-13777857.3087691</v>
      </c>
    </row>
    <row r="602" spans="1:26">
      <c r="A602" t="s">
        <v>519</v>
      </c>
      <c r="B602" t="s">
        <v>520</v>
      </c>
      <c r="C602">
        <v>682890000</v>
      </c>
      <c r="D602">
        <v>1497600000</v>
      </c>
      <c r="E602">
        <v>36.5641</v>
      </c>
      <c r="F602">
        <v>26.7258</v>
      </c>
      <c r="G602">
        <v>-9.8383</v>
      </c>
      <c r="H602">
        <v>1.2962</v>
      </c>
      <c r="I602">
        <v>0</v>
      </c>
      <c r="J602">
        <v>-1.2962</v>
      </c>
      <c r="K602">
        <v>41.5696</v>
      </c>
      <c r="L602">
        <v>14.3738</v>
      </c>
      <c r="M602">
        <v>-27.1958</v>
      </c>
      <c r="N602">
        <v>79.4299</v>
      </c>
      <c r="O602">
        <v>41.0996</v>
      </c>
      <c r="P602">
        <v>-38.3303</v>
      </c>
      <c r="R602" s="9">
        <f t="shared" si="84"/>
        <v>249692582.49</v>
      </c>
      <c r="S602">
        <f t="shared" si="85"/>
        <v>400245580.8</v>
      </c>
      <c r="T602">
        <f t="shared" si="90"/>
        <v>-150552998.31</v>
      </c>
      <c r="U602">
        <f t="shared" si="86"/>
        <v>8851620.18</v>
      </c>
      <c r="V602">
        <f t="shared" si="87"/>
        <v>0</v>
      </c>
      <c r="W602">
        <f t="shared" si="91"/>
        <v>8851620.18</v>
      </c>
      <c r="X602">
        <f t="shared" si="88"/>
        <v>283874641.44</v>
      </c>
      <c r="Y602">
        <f t="shared" si="89"/>
        <v>215262028.8</v>
      </c>
      <c r="Z602" s="11">
        <f t="shared" si="92"/>
        <v>68612612.64</v>
      </c>
    </row>
    <row r="603" spans="1:26">
      <c r="A603" t="s">
        <v>1601</v>
      </c>
      <c r="B603" t="s">
        <v>1602</v>
      </c>
      <c r="C603">
        <v>650445400</v>
      </c>
      <c r="D603">
        <v>2627557500</v>
      </c>
      <c r="E603">
        <v>29.31</v>
      </c>
      <c r="F603">
        <v>20.462</v>
      </c>
      <c r="G603">
        <v>-8.848</v>
      </c>
      <c r="H603">
        <v>0.69</v>
      </c>
      <c r="I603">
        <v>0</v>
      </c>
      <c r="J603">
        <v>-0.69</v>
      </c>
      <c r="K603">
        <v>37.03</v>
      </c>
      <c r="L603">
        <v>16.4853</v>
      </c>
      <c r="M603">
        <v>-20.5447</v>
      </c>
      <c r="N603">
        <v>67.03</v>
      </c>
      <c r="O603">
        <v>36.9473</v>
      </c>
      <c r="P603">
        <v>-30.0827</v>
      </c>
      <c r="R603" s="9">
        <f t="shared" si="84"/>
        <v>190645546.74</v>
      </c>
      <c r="S603">
        <f t="shared" si="85"/>
        <v>537650815.65</v>
      </c>
      <c r="T603">
        <f t="shared" si="90"/>
        <v>-347005268.91</v>
      </c>
      <c r="U603">
        <f t="shared" si="86"/>
        <v>4488073.26</v>
      </c>
      <c r="V603">
        <f t="shared" si="87"/>
        <v>0</v>
      </c>
      <c r="W603">
        <f t="shared" si="91"/>
        <v>4488073.26</v>
      </c>
      <c r="X603">
        <f t="shared" si="88"/>
        <v>240859931.62</v>
      </c>
      <c r="Y603">
        <f t="shared" si="89"/>
        <v>433160736.5475</v>
      </c>
      <c r="Z603" s="11">
        <f t="shared" si="92"/>
        <v>-192300804.9275</v>
      </c>
    </row>
    <row r="604" spans="1:26">
      <c r="A604" t="s">
        <v>1411</v>
      </c>
      <c r="B604" t="s">
        <v>1412</v>
      </c>
      <c r="C604">
        <v>1090739520</v>
      </c>
      <c r="D604">
        <v>1960845120</v>
      </c>
      <c r="E604">
        <v>6.14</v>
      </c>
      <c r="F604">
        <v>3.4459</v>
      </c>
      <c r="G604">
        <v>-2.6941</v>
      </c>
      <c r="H604">
        <v>64.8</v>
      </c>
      <c r="I604">
        <v>5.6707</v>
      </c>
      <c r="J604">
        <v>-59.1293</v>
      </c>
      <c r="K604">
        <v>5.66</v>
      </c>
      <c r="L604">
        <v>34.5821</v>
      </c>
      <c r="M604">
        <v>28.9221</v>
      </c>
      <c r="N604">
        <v>76.6</v>
      </c>
      <c r="O604">
        <v>43.6987</v>
      </c>
      <c r="P604">
        <v>-32.9013</v>
      </c>
      <c r="R604" s="9">
        <f t="shared" si="84"/>
        <v>66971406.528</v>
      </c>
      <c r="S604">
        <f t="shared" si="85"/>
        <v>67568761.99008</v>
      </c>
      <c r="T604">
        <f t="shared" si="90"/>
        <v>-597355.462080009</v>
      </c>
      <c r="U604">
        <f t="shared" si="86"/>
        <v>706799208.96</v>
      </c>
      <c r="V604">
        <f t="shared" si="87"/>
        <v>111193644.21984</v>
      </c>
      <c r="W604">
        <f t="shared" si="91"/>
        <v>595605564.74016</v>
      </c>
      <c r="X604">
        <f t="shared" si="88"/>
        <v>61735856.832</v>
      </c>
      <c r="Y604">
        <f t="shared" si="89"/>
        <v>678101420.24352</v>
      </c>
      <c r="Z604" s="11">
        <f t="shared" si="92"/>
        <v>-616365563.41152</v>
      </c>
    </row>
    <row r="605" spans="1:26">
      <c r="A605" t="s">
        <v>1971</v>
      </c>
      <c r="B605" t="s">
        <v>1972</v>
      </c>
      <c r="C605">
        <v>2026087901.97</v>
      </c>
      <c r="D605">
        <v>2774426852.01</v>
      </c>
      <c r="E605">
        <v>56.81</v>
      </c>
      <c r="F605">
        <v>56.4149</v>
      </c>
      <c r="G605">
        <v>-0.395099999999999</v>
      </c>
      <c r="H605">
        <v>0</v>
      </c>
      <c r="I605">
        <v>0</v>
      </c>
      <c r="J605">
        <v>0</v>
      </c>
      <c r="K605">
        <v>0.78</v>
      </c>
      <c r="L605">
        <v>2.1602</v>
      </c>
      <c r="M605">
        <v>1.3802</v>
      </c>
      <c r="N605">
        <v>57.59</v>
      </c>
      <c r="O605">
        <v>58.5751</v>
      </c>
      <c r="P605">
        <v>0.985099999999996</v>
      </c>
      <c r="R605" s="9">
        <f t="shared" si="84"/>
        <v>1151020537.10916</v>
      </c>
      <c r="S605">
        <f t="shared" si="85"/>
        <v>1565190134.13459</v>
      </c>
      <c r="T605">
        <f t="shared" si="90"/>
        <v>-414169597.025433</v>
      </c>
      <c r="U605">
        <f t="shared" si="86"/>
        <v>0</v>
      </c>
      <c r="V605">
        <f t="shared" si="87"/>
        <v>0</v>
      </c>
      <c r="W605">
        <f t="shared" si="91"/>
        <v>0</v>
      </c>
      <c r="X605">
        <f t="shared" si="88"/>
        <v>15803485.635366</v>
      </c>
      <c r="Y605">
        <f t="shared" si="89"/>
        <v>59933168.85712</v>
      </c>
      <c r="Z605" s="11">
        <f t="shared" si="92"/>
        <v>-44129683.221754</v>
      </c>
    </row>
    <row r="606" spans="1:26">
      <c r="A606" t="s">
        <v>11</v>
      </c>
      <c r="B606" t="s">
        <v>12</v>
      </c>
      <c r="C606">
        <v>451261821</v>
      </c>
      <c r="D606">
        <v>1231679323.2</v>
      </c>
      <c r="E606">
        <v>69.8312</v>
      </c>
      <c r="F606">
        <v>45.8279</v>
      </c>
      <c r="G606">
        <v>-24.0033</v>
      </c>
      <c r="H606">
        <v>2.0343</v>
      </c>
      <c r="I606">
        <v>2.7181</v>
      </c>
      <c r="J606">
        <v>0.6838</v>
      </c>
      <c r="K606">
        <v>4.7233</v>
      </c>
      <c r="L606">
        <v>13.4151</v>
      </c>
      <c r="M606">
        <v>8.6918</v>
      </c>
      <c r="N606">
        <v>76.5888</v>
      </c>
      <c r="O606">
        <v>61.9612</v>
      </c>
      <c r="P606">
        <v>-14.6276</v>
      </c>
      <c r="R606" s="9">
        <f t="shared" si="84"/>
        <v>315121544.746152</v>
      </c>
      <c r="S606">
        <f t="shared" si="85"/>
        <v>564452768.556773</v>
      </c>
      <c r="T606">
        <f t="shared" si="90"/>
        <v>-249331223.810621</v>
      </c>
      <c r="U606">
        <f t="shared" si="86"/>
        <v>9180019.224603</v>
      </c>
      <c r="V606">
        <f t="shared" si="87"/>
        <v>33478275.6838992</v>
      </c>
      <c r="W606">
        <f t="shared" si="91"/>
        <v>-24298256.4592962</v>
      </c>
      <c r="X606">
        <f t="shared" si="88"/>
        <v>21314449.591293</v>
      </c>
      <c r="Y606">
        <f t="shared" si="89"/>
        <v>165231012.886603</v>
      </c>
      <c r="Z606" s="11">
        <f t="shared" si="92"/>
        <v>-143916563.29531</v>
      </c>
    </row>
    <row r="607" spans="1:26">
      <c r="A607" t="s">
        <v>1955</v>
      </c>
      <c r="B607" t="s">
        <v>1956</v>
      </c>
      <c r="C607">
        <v>2105251281.88</v>
      </c>
      <c r="D607">
        <v>2428133699.94</v>
      </c>
      <c r="E607">
        <v>1.89</v>
      </c>
      <c r="F607">
        <v>1.9005</v>
      </c>
      <c r="G607">
        <v>0.0105000000000002</v>
      </c>
      <c r="H607">
        <v>10.91</v>
      </c>
      <c r="I607">
        <v>4.1098</v>
      </c>
      <c r="J607">
        <v>-6.8002</v>
      </c>
      <c r="K607">
        <v>63.92</v>
      </c>
      <c r="L607">
        <v>69.5926</v>
      </c>
      <c r="M607">
        <v>5.6726</v>
      </c>
      <c r="N607">
        <v>76.72</v>
      </c>
      <c r="O607">
        <v>75.6029</v>
      </c>
      <c r="P607">
        <v>-1.11709999999999</v>
      </c>
      <c r="R607" s="9">
        <f t="shared" si="84"/>
        <v>39789249.227532</v>
      </c>
      <c r="S607">
        <f t="shared" si="85"/>
        <v>46146680.9673597</v>
      </c>
      <c r="T607">
        <f t="shared" si="90"/>
        <v>-6357431.73982771</v>
      </c>
      <c r="U607">
        <f t="shared" si="86"/>
        <v>229682914.853108</v>
      </c>
      <c r="V607">
        <f t="shared" si="87"/>
        <v>99791438.8001341</v>
      </c>
      <c r="W607">
        <f t="shared" si="91"/>
        <v>129891476.052974</v>
      </c>
      <c r="X607">
        <f t="shared" si="88"/>
        <v>1345676619.3777</v>
      </c>
      <c r="Y607">
        <f t="shared" si="89"/>
        <v>1689801373.26444</v>
      </c>
      <c r="Z607" s="11">
        <f t="shared" si="92"/>
        <v>-344124753.886749</v>
      </c>
    </row>
    <row r="608" spans="1:26">
      <c r="A608" t="s">
        <v>1453</v>
      </c>
      <c r="B608" t="s">
        <v>1454</v>
      </c>
      <c r="C608">
        <v>927431681.55</v>
      </c>
      <c r="D608">
        <v>2137589668.81</v>
      </c>
      <c r="E608">
        <v>0</v>
      </c>
      <c r="F608">
        <v>0</v>
      </c>
      <c r="G608">
        <v>0</v>
      </c>
      <c r="H608">
        <v>21.43</v>
      </c>
      <c r="I608">
        <v>21.5807</v>
      </c>
      <c r="J608">
        <v>0.150700000000001</v>
      </c>
      <c r="K608">
        <v>33.19</v>
      </c>
      <c r="L608">
        <v>33.8414</v>
      </c>
      <c r="M608">
        <v>0.651400000000002</v>
      </c>
      <c r="N608">
        <v>54.62</v>
      </c>
      <c r="O608">
        <v>55.4221</v>
      </c>
      <c r="P608">
        <v>0.802100000000003</v>
      </c>
      <c r="R608" s="9">
        <f t="shared" si="84"/>
        <v>0</v>
      </c>
      <c r="S608">
        <f t="shared" si="85"/>
        <v>0</v>
      </c>
      <c r="T608">
        <f t="shared" si="90"/>
        <v>0</v>
      </c>
      <c r="U608">
        <f t="shared" si="86"/>
        <v>198748609.356165</v>
      </c>
      <c r="V608">
        <f t="shared" si="87"/>
        <v>461306813.65688</v>
      </c>
      <c r="W608">
        <f t="shared" si="91"/>
        <v>-262558204.300715</v>
      </c>
      <c r="X608">
        <f t="shared" si="88"/>
        <v>307814575.106445</v>
      </c>
      <c r="Y608">
        <f t="shared" si="89"/>
        <v>723390270.180667</v>
      </c>
      <c r="Z608" s="11">
        <f t="shared" si="92"/>
        <v>-415575695.074222</v>
      </c>
    </row>
    <row r="609" spans="1:26">
      <c r="A609" t="s">
        <v>1757</v>
      </c>
      <c r="B609" t="s">
        <v>1758</v>
      </c>
      <c r="C609">
        <v>1936102532</v>
      </c>
      <c r="D609">
        <v>2522057436</v>
      </c>
      <c r="E609">
        <v>43.39</v>
      </c>
      <c r="F609">
        <v>43.5779</v>
      </c>
      <c r="G609">
        <v>0.187899999999999</v>
      </c>
      <c r="H609">
        <v>0</v>
      </c>
      <c r="I609">
        <v>0.6278</v>
      </c>
      <c r="J609">
        <v>0.6278</v>
      </c>
      <c r="K609">
        <v>6.48</v>
      </c>
      <c r="L609">
        <v>3.8901</v>
      </c>
      <c r="M609">
        <v>-2.5899</v>
      </c>
      <c r="N609">
        <v>49.87</v>
      </c>
      <c r="O609">
        <v>48.0958</v>
      </c>
      <c r="P609">
        <v>-1.7742</v>
      </c>
      <c r="R609" s="9">
        <f t="shared" si="84"/>
        <v>840074888.6348</v>
      </c>
      <c r="S609">
        <f t="shared" si="85"/>
        <v>1099059667.40264</v>
      </c>
      <c r="T609">
        <f t="shared" si="90"/>
        <v>-258984778.767844</v>
      </c>
      <c r="U609">
        <f t="shared" si="86"/>
        <v>0</v>
      </c>
      <c r="V609">
        <f t="shared" si="87"/>
        <v>15833476.583208</v>
      </c>
      <c r="W609">
        <f t="shared" si="91"/>
        <v>-15833476.583208</v>
      </c>
      <c r="X609">
        <f t="shared" si="88"/>
        <v>125459444.0736</v>
      </c>
      <c r="Y609">
        <f t="shared" si="89"/>
        <v>98110556.317836</v>
      </c>
      <c r="Z609" s="11">
        <f t="shared" si="92"/>
        <v>27348887.755764</v>
      </c>
    </row>
    <row r="610" spans="1:26">
      <c r="A610" t="s">
        <v>1903</v>
      </c>
      <c r="B610" t="s">
        <v>1904</v>
      </c>
      <c r="C610">
        <v>1948912056</v>
      </c>
      <c r="D610">
        <v>1993373928</v>
      </c>
      <c r="E610">
        <v>0.27</v>
      </c>
      <c r="F610">
        <v>0</v>
      </c>
      <c r="G610">
        <v>-0.27</v>
      </c>
      <c r="H610">
        <v>0.82</v>
      </c>
      <c r="I610">
        <v>0</v>
      </c>
      <c r="J610">
        <v>-0.82</v>
      </c>
      <c r="K610">
        <v>53.35</v>
      </c>
      <c r="L610">
        <v>55.1811</v>
      </c>
      <c r="M610">
        <v>1.8311</v>
      </c>
      <c r="N610">
        <v>54.44</v>
      </c>
      <c r="O610">
        <v>55.1811</v>
      </c>
      <c r="P610">
        <v>0.741100000000003</v>
      </c>
      <c r="R610" s="9">
        <f t="shared" si="84"/>
        <v>5262062.5512</v>
      </c>
      <c r="S610">
        <f t="shared" si="85"/>
        <v>0</v>
      </c>
      <c r="T610">
        <f t="shared" si="90"/>
        <v>5262062.5512</v>
      </c>
      <c r="U610">
        <f t="shared" si="86"/>
        <v>15981078.8592</v>
      </c>
      <c r="V610">
        <f t="shared" si="87"/>
        <v>0</v>
      </c>
      <c r="W610">
        <f t="shared" si="91"/>
        <v>15981078.8592</v>
      </c>
      <c r="X610">
        <f t="shared" si="88"/>
        <v>1039744581.876</v>
      </c>
      <c r="Y610">
        <f t="shared" si="89"/>
        <v>1099965660.58361</v>
      </c>
      <c r="Z610" s="11">
        <f t="shared" si="92"/>
        <v>-60221078.7076079</v>
      </c>
    </row>
    <row r="611" spans="1:26">
      <c r="A611" t="s">
        <v>1655</v>
      </c>
      <c r="B611" t="s">
        <v>1656</v>
      </c>
      <c r="C611">
        <v>1405526500</v>
      </c>
      <c r="D611">
        <v>2425413200</v>
      </c>
      <c r="E611">
        <v>47.23</v>
      </c>
      <c r="F611">
        <v>17.4166</v>
      </c>
      <c r="G611">
        <v>-29.8134</v>
      </c>
      <c r="H611">
        <v>0</v>
      </c>
      <c r="I611">
        <v>0</v>
      </c>
      <c r="J611">
        <v>0</v>
      </c>
      <c r="K611">
        <v>26.58</v>
      </c>
      <c r="L611">
        <v>17.9169</v>
      </c>
      <c r="M611">
        <v>-8.6631</v>
      </c>
      <c r="N611">
        <v>73.81</v>
      </c>
      <c r="O611">
        <v>35.3336</v>
      </c>
      <c r="P611">
        <v>-38.4764</v>
      </c>
      <c r="R611" s="9">
        <f t="shared" si="84"/>
        <v>663830165.95</v>
      </c>
      <c r="S611">
        <f t="shared" si="85"/>
        <v>422424515.3912</v>
      </c>
      <c r="T611">
        <f t="shared" si="90"/>
        <v>241405650.5588</v>
      </c>
      <c r="U611">
        <f t="shared" si="86"/>
        <v>0</v>
      </c>
      <c r="V611">
        <f t="shared" si="87"/>
        <v>0</v>
      </c>
      <c r="W611">
        <f t="shared" si="91"/>
        <v>0</v>
      </c>
      <c r="X611">
        <f t="shared" si="88"/>
        <v>373588943.7</v>
      </c>
      <c r="Y611">
        <f t="shared" si="89"/>
        <v>434558857.6308</v>
      </c>
      <c r="Z611" s="11">
        <f t="shared" si="92"/>
        <v>-60969913.9308</v>
      </c>
    </row>
    <row r="612" spans="1:26">
      <c r="A612" t="s">
        <v>501</v>
      </c>
      <c r="B612" t="s">
        <v>502</v>
      </c>
      <c r="C612">
        <v>1122758388.3</v>
      </c>
      <c r="D612">
        <v>1711643904</v>
      </c>
      <c r="E612">
        <v>0</v>
      </c>
      <c r="F612">
        <v>0.5541</v>
      </c>
      <c r="G612">
        <v>0.5541</v>
      </c>
      <c r="H612">
        <v>0</v>
      </c>
      <c r="I612">
        <v>0</v>
      </c>
      <c r="J612">
        <v>0</v>
      </c>
      <c r="K612">
        <v>50.79</v>
      </c>
      <c r="L612">
        <v>24.1978</v>
      </c>
      <c r="M612">
        <v>-26.5922</v>
      </c>
      <c r="N612">
        <v>50.79</v>
      </c>
      <c r="O612">
        <v>24.7518</v>
      </c>
      <c r="P612">
        <v>-26.0382</v>
      </c>
      <c r="R612" s="9">
        <f t="shared" si="84"/>
        <v>0</v>
      </c>
      <c r="S612">
        <f t="shared" si="85"/>
        <v>9484218.872064</v>
      </c>
      <c r="T612">
        <f t="shared" si="90"/>
        <v>-9484218.872064</v>
      </c>
      <c r="U612">
        <f t="shared" si="86"/>
        <v>0</v>
      </c>
      <c r="V612">
        <f t="shared" si="87"/>
        <v>0</v>
      </c>
      <c r="W612">
        <f t="shared" si="91"/>
        <v>0</v>
      </c>
      <c r="X612">
        <f t="shared" si="88"/>
        <v>570248985.41757</v>
      </c>
      <c r="Y612">
        <f t="shared" si="89"/>
        <v>414180168.602112</v>
      </c>
      <c r="Z612" s="11">
        <f t="shared" si="92"/>
        <v>156068816.815458</v>
      </c>
    </row>
    <row r="613" spans="1:26">
      <c r="A613" t="s">
        <v>295</v>
      </c>
      <c r="B613" t="s">
        <v>296</v>
      </c>
      <c r="C613">
        <v>1362398783.2</v>
      </c>
      <c r="D613">
        <v>2245749615.2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58.46</v>
      </c>
      <c r="L613">
        <v>58.5401</v>
      </c>
      <c r="M613">
        <v>0.0801000000000016</v>
      </c>
      <c r="N613">
        <v>58.46</v>
      </c>
      <c r="O613">
        <v>58.5401</v>
      </c>
      <c r="P613">
        <v>0.0801000000000016</v>
      </c>
      <c r="R613" s="9">
        <f t="shared" si="84"/>
        <v>0</v>
      </c>
      <c r="S613">
        <f t="shared" si="85"/>
        <v>0</v>
      </c>
      <c r="T613">
        <f t="shared" si="90"/>
        <v>0</v>
      </c>
      <c r="U613">
        <f t="shared" si="86"/>
        <v>0</v>
      </c>
      <c r="V613">
        <f t="shared" si="87"/>
        <v>0</v>
      </c>
      <c r="W613">
        <f t="shared" si="91"/>
        <v>0</v>
      </c>
      <c r="X613">
        <f t="shared" si="88"/>
        <v>796458328.65872</v>
      </c>
      <c r="Y613">
        <f t="shared" si="89"/>
        <v>1314664070.4877</v>
      </c>
      <c r="Z613" s="11">
        <f t="shared" si="92"/>
        <v>-518205741.828975</v>
      </c>
    </row>
    <row r="614" spans="1:26">
      <c r="A614" t="s">
        <v>649</v>
      </c>
      <c r="B614" t="s">
        <v>650</v>
      </c>
      <c r="C614">
        <v>2612173554.66</v>
      </c>
      <c r="D614">
        <v>2999762348.85</v>
      </c>
      <c r="E614">
        <v>1.44</v>
      </c>
      <c r="F614">
        <v>2.1265</v>
      </c>
      <c r="G614">
        <v>0.6865</v>
      </c>
      <c r="H614">
        <v>0</v>
      </c>
      <c r="I614">
        <v>0</v>
      </c>
      <c r="J614">
        <v>0</v>
      </c>
      <c r="K614">
        <v>58.45</v>
      </c>
      <c r="L614">
        <v>37.3643</v>
      </c>
      <c r="M614">
        <v>-21.0857</v>
      </c>
      <c r="N614">
        <v>59.89</v>
      </c>
      <c r="O614">
        <v>39.4908</v>
      </c>
      <c r="P614">
        <v>-20.3992</v>
      </c>
      <c r="R614" s="9">
        <f t="shared" si="84"/>
        <v>37615299.187104</v>
      </c>
      <c r="S614">
        <f t="shared" si="85"/>
        <v>63789946.3482952</v>
      </c>
      <c r="T614">
        <f t="shared" si="90"/>
        <v>-26174647.1611913</v>
      </c>
      <c r="U614">
        <f t="shared" si="86"/>
        <v>0</v>
      </c>
      <c r="V614">
        <f t="shared" si="87"/>
        <v>0</v>
      </c>
      <c r="W614">
        <f t="shared" si="91"/>
        <v>0</v>
      </c>
      <c r="X614">
        <f t="shared" si="88"/>
        <v>1526815442.69877</v>
      </c>
      <c r="Y614">
        <f t="shared" si="89"/>
        <v>1120840203.31136</v>
      </c>
      <c r="Z614" s="11">
        <f t="shared" si="92"/>
        <v>405975239.387409</v>
      </c>
    </row>
    <row r="615" spans="1:26">
      <c r="A615" t="s">
        <v>1257</v>
      </c>
      <c r="B615" t="s">
        <v>1258</v>
      </c>
      <c r="C615">
        <v>472320500</v>
      </c>
      <c r="D615">
        <v>1867649000</v>
      </c>
      <c r="E615">
        <v>8.66</v>
      </c>
      <c r="F615">
        <v>9.768</v>
      </c>
      <c r="G615">
        <v>1.108</v>
      </c>
      <c r="H615">
        <v>0</v>
      </c>
      <c r="I615">
        <v>0.7978</v>
      </c>
      <c r="J615">
        <v>0.7978</v>
      </c>
      <c r="K615">
        <v>9.65</v>
      </c>
      <c r="L615">
        <v>9.6084</v>
      </c>
      <c r="M615">
        <v>-0.0416000000000007</v>
      </c>
      <c r="N615">
        <v>18.31</v>
      </c>
      <c r="O615">
        <v>20.1743</v>
      </c>
      <c r="P615">
        <v>1.8643</v>
      </c>
      <c r="R615" s="9">
        <f t="shared" si="84"/>
        <v>40902955.3</v>
      </c>
      <c r="S615">
        <f t="shared" si="85"/>
        <v>182431954.32</v>
      </c>
      <c r="T615">
        <f t="shared" si="90"/>
        <v>-141528999.02</v>
      </c>
      <c r="U615">
        <f t="shared" si="86"/>
        <v>0</v>
      </c>
      <c r="V615">
        <f t="shared" si="87"/>
        <v>14900103.722</v>
      </c>
      <c r="W615">
        <f t="shared" si="91"/>
        <v>-14900103.722</v>
      </c>
      <c r="X615">
        <f t="shared" si="88"/>
        <v>45578928.25</v>
      </c>
      <c r="Y615">
        <f t="shared" si="89"/>
        <v>179451186.516</v>
      </c>
      <c r="Z615" s="11">
        <f t="shared" si="92"/>
        <v>-133872258.266</v>
      </c>
    </row>
    <row r="616" spans="1:26">
      <c r="A616" t="s">
        <v>1611</v>
      </c>
      <c r="B616" t="s">
        <v>1612</v>
      </c>
      <c r="C616">
        <v>1638337600</v>
      </c>
      <c r="D616">
        <v>2334708800</v>
      </c>
      <c r="E616">
        <v>30.79</v>
      </c>
      <c r="F616">
        <v>31.542</v>
      </c>
      <c r="G616">
        <v>0.752000000000002</v>
      </c>
      <c r="H616">
        <v>0.54</v>
      </c>
      <c r="I616">
        <v>1.6034</v>
      </c>
      <c r="J616">
        <v>1.0634</v>
      </c>
      <c r="K616">
        <v>6.68</v>
      </c>
      <c r="L616">
        <v>5.3344</v>
      </c>
      <c r="M616">
        <v>-1.3456</v>
      </c>
      <c r="N616">
        <v>38.01</v>
      </c>
      <c r="O616">
        <v>38.4798</v>
      </c>
      <c r="P616">
        <v>0.469799999999999</v>
      </c>
      <c r="R616" s="9">
        <f t="shared" si="84"/>
        <v>504444147.04</v>
      </c>
      <c r="S616">
        <f t="shared" si="85"/>
        <v>736413849.696</v>
      </c>
      <c r="T616">
        <f t="shared" si="90"/>
        <v>-231969702.656</v>
      </c>
      <c r="U616">
        <f t="shared" si="86"/>
        <v>8847023.04</v>
      </c>
      <c r="V616">
        <f t="shared" si="87"/>
        <v>37434720.8992</v>
      </c>
      <c r="W616">
        <f t="shared" si="91"/>
        <v>-28587697.8592</v>
      </c>
      <c r="X616">
        <f t="shared" si="88"/>
        <v>109440951.68</v>
      </c>
      <c r="Y616">
        <f t="shared" si="89"/>
        <v>124542706.2272</v>
      </c>
      <c r="Z616" s="11">
        <f t="shared" si="92"/>
        <v>-15101754.5472</v>
      </c>
    </row>
    <row r="617" spans="1:26">
      <c r="A617" t="s">
        <v>2027</v>
      </c>
      <c r="B617" t="s">
        <v>2028</v>
      </c>
      <c r="C617">
        <v>585949651.68</v>
      </c>
      <c r="D617">
        <v>1970729938.5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35.3</v>
      </c>
      <c r="L617">
        <v>13.7868</v>
      </c>
      <c r="M617">
        <v>-21.5132</v>
      </c>
      <c r="N617">
        <v>35.3</v>
      </c>
      <c r="O617">
        <v>13.7868</v>
      </c>
      <c r="P617">
        <v>-21.5132</v>
      </c>
      <c r="R617" s="9">
        <f t="shared" si="84"/>
        <v>0</v>
      </c>
      <c r="S617">
        <f t="shared" si="85"/>
        <v>0</v>
      </c>
      <c r="T617">
        <f t="shared" si="90"/>
        <v>0</v>
      </c>
      <c r="U617">
        <f t="shared" si="86"/>
        <v>0</v>
      </c>
      <c r="V617">
        <f t="shared" si="87"/>
        <v>0</v>
      </c>
      <c r="W617">
        <f t="shared" si="91"/>
        <v>0</v>
      </c>
      <c r="X617">
        <f t="shared" si="88"/>
        <v>206840227.04304</v>
      </c>
      <c r="Y617">
        <f t="shared" si="89"/>
        <v>271700595.161118</v>
      </c>
      <c r="Z617" s="11">
        <f t="shared" si="92"/>
        <v>-64860368.118078</v>
      </c>
    </row>
    <row r="618" spans="1:26">
      <c r="A618" t="s">
        <v>483</v>
      </c>
      <c r="B618" t="s">
        <v>484</v>
      </c>
      <c r="C618">
        <v>936956400</v>
      </c>
      <c r="D618">
        <v>2123878200</v>
      </c>
      <c r="E618">
        <v>0</v>
      </c>
      <c r="F618">
        <v>0</v>
      </c>
      <c r="G618">
        <v>0</v>
      </c>
      <c r="H618">
        <v>0</v>
      </c>
      <c r="I618">
        <v>1.9928</v>
      </c>
      <c r="J618">
        <v>1.9928</v>
      </c>
      <c r="K618">
        <v>65.85</v>
      </c>
      <c r="L618">
        <v>42.734</v>
      </c>
      <c r="M618">
        <v>-23.116</v>
      </c>
      <c r="N618">
        <v>65.85</v>
      </c>
      <c r="O618">
        <v>44.7268</v>
      </c>
      <c r="P618">
        <v>-21.1232</v>
      </c>
      <c r="R618" s="9">
        <f t="shared" si="84"/>
        <v>0</v>
      </c>
      <c r="S618">
        <f t="shared" si="85"/>
        <v>0</v>
      </c>
      <c r="T618">
        <f t="shared" si="90"/>
        <v>0</v>
      </c>
      <c r="U618">
        <f t="shared" si="86"/>
        <v>0</v>
      </c>
      <c r="V618">
        <f t="shared" si="87"/>
        <v>42324644.7696</v>
      </c>
      <c r="W618">
        <f t="shared" si="91"/>
        <v>-42324644.7696</v>
      </c>
      <c r="X618">
        <f t="shared" si="88"/>
        <v>616985789.4</v>
      </c>
      <c r="Y618">
        <f t="shared" si="89"/>
        <v>907618109.988</v>
      </c>
      <c r="Z618" s="11">
        <f t="shared" si="92"/>
        <v>-290632320.588</v>
      </c>
    </row>
    <row r="619" spans="1:26">
      <c r="A619" t="s">
        <v>61</v>
      </c>
      <c r="B619" t="s">
        <v>62</v>
      </c>
      <c r="C619">
        <v>636296910.62</v>
      </c>
      <c r="D619">
        <v>1653513556.94</v>
      </c>
      <c r="E619">
        <v>5.0326</v>
      </c>
      <c r="F619">
        <v>10.4906</v>
      </c>
      <c r="G619">
        <v>5.458</v>
      </c>
      <c r="H619">
        <v>39.5051</v>
      </c>
      <c r="I619">
        <v>13.8413</v>
      </c>
      <c r="J619">
        <v>-25.6638</v>
      </c>
      <c r="K619">
        <v>42.8625</v>
      </c>
      <c r="L619">
        <v>33.7451</v>
      </c>
      <c r="M619">
        <v>-9.1174</v>
      </c>
      <c r="N619">
        <v>87.4002</v>
      </c>
      <c r="O619">
        <v>58.077</v>
      </c>
      <c r="P619">
        <v>-29.3232</v>
      </c>
      <c r="R619" s="9">
        <f t="shared" si="84"/>
        <v>32022278.3238621</v>
      </c>
      <c r="S619">
        <f t="shared" si="85"/>
        <v>173463493.204348</v>
      </c>
      <c r="T619">
        <f t="shared" si="90"/>
        <v>-141441214.880486</v>
      </c>
      <c r="U619">
        <f t="shared" si="86"/>
        <v>251369730.837342</v>
      </c>
      <c r="V619">
        <f t="shared" si="87"/>
        <v>228867771.956736</v>
      </c>
      <c r="W619">
        <f t="shared" si="91"/>
        <v>22501958.8806054</v>
      </c>
      <c r="X619">
        <f t="shared" si="88"/>
        <v>272732763.314497</v>
      </c>
      <c r="Y619">
        <f t="shared" si="89"/>
        <v>557979803.30296</v>
      </c>
      <c r="Z619" s="11">
        <f t="shared" si="92"/>
        <v>-285247039.988462</v>
      </c>
    </row>
    <row r="620" spans="1:26">
      <c r="A620" t="s">
        <v>617</v>
      </c>
      <c r="B620" t="s">
        <v>618</v>
      </c>
      <c r="C620">
        <v>416095911</v>
      </c>
      <c r="D620">
        <v>1258494992</v>
      </c>
      <c r="E620">
        <v>0</v>
      </c>
      <c r="F620">
        <v>2.1902</v>
      </c>
      <c r="G620">
        <v>2.1902</v>
      </c>
      <c r="H620">
        <v>15.19</v>
      </c>
      <c r="I620">
        <v>3.3653</v>
      </c>
      <c r="J620">
        <v>-11.8247</v>
      </c>
      <c r="K620">
        <v>43.99</v>
      </c>
      <c r="L620">
        <v>24.5802</v>
      </c>
      <c r="M620">
        <v>-19.4098</v>
      </c>
      <c r="N620">
        <v>59.18</v>
      </c>
      <c r="O620">
        <v>30.1358</v>
      </c>
      <c r="P620">
        <v>-29.0442</v>
      </c>
      <c r="R620" s="9">
        <f t="shared" si="84"/>
        <v>0</v>
      </c>
      <c r="S620">
        <f t="shared" si="85"/>
        <v>27563557.314784</v>
      </c>
      <c r="T620">
        <f t="shared" si="90"/>
        <v>-27563557.314784</v>
      </c>
      <c r="U620">
        <f t="shared" si="86"/>
        <v>63204968.8809</v>
      </c>
      <c r="V620">
        <f t="shared" si="87"/>
        <v>42352131.965776</v>
      </c>
      <c r="W620">
        <f t="shared" si="91"/>
        <v>20852836.915124</v>
      </c>
      <c r="X620">
        <f t="shared" si="88"/>
        <v>183040591.2489</v>
      </c>
      <c r="Y620">
        <f t="shared" si="89"/>
        <v>309340586.023584</v>
      </c>
      <c r="Z620" s="11">
        <f t="shared" si="92"/>
        <v>-126299994.774684</v>
      </c>
    </row>
    <row r="621" spans="1:26">
      <c r="A621" t="s">
        <v>2011</v>
      </c>
      <c r="B621" t="s">
        <v>2012</v>
      </c>
      <c r="C621">
        <v>533494760.34</v>
      </c>
      <c r="D621">
        <v>2821535819.95</v>
      </c>
      <c r="E621">
        <v>7.69</v>
      </c>
      <c r="F621">
        <v>0.1418</v>
      </c>
      <c r="G621">
        <v>-7.5482</v>
      </c>
      <c r="H621">
        <v>0</v>
      </c>
      <c r="I621">
        <v>0</v>
      </c>
      <c r="J621">
        <v>0</v>
      </c>
      <c r="K621">
        <v>55.0133</v>
      </c>
      <c r="L621">
        <v>14.232</v>
      </c>
      <c r="M621">
        <v>-40.7813</v>
      </c>
      <c r="N621">
        <v>62.7033</v>
      </c>
      <c r="O621">
        <v>14.3738</v>
      </c>
      <c r="P621">
        <v>-48.3295</v>
      </c>
      <c r="R621" s="9">
        <f t="shared" si="84"/>
        <v>41025747.070146</v>
      </c>
      <c r="S621">
        <f t="shared" si="85"/>
        <v>4000937.7926891</v>
      </c>
      <c r="T621">
        <f t="shared" si="90"/>
        <v>37024809.2774569</v>
      </c>
      <c r="U621">
        <f t="shared" si="86"/>
        <v>0</v>
      </c>
      <c r="V621">
        <f t="shared" si="87"/>
        <v>0</v>
      </c>
      <c r="W621">
        <f t="shared" si="91"/>
        <v>0</v>
      </c>
      <c r="X621">
        <f t="shared" si="88"/>
        <v>293493072.990125</v>
      </c>
      <c r="Y621">
        <f t="shared" si="89"/>
        <v>401560977.895284</v>
      </c>
      <c r="Z621" s="11">
        <f t="shared" si="92"/>
        <v>-108067904.905159</v>
      </c>
    </row>
    <row r="622" spans="1:26">
      <c r="A622" t="s">
        <v>2021</v>
      </c>
      <c r="B622" t="s">
        <v>2022</v>
      </c>
      <c r="C622">
        <v>537469716</v>
      </c>
      <c r="D622">
        <v>1498291458.3</v>
      </c>
      <c r="E622">
        <v>0</v>
      </c>
      <c r="F622">
        <v>0.9501</v>
      </c>
      <c r="G622">
        <v>0.9501</v>
      </c>
      <c r="H622">
        <v>6.11</v>
      </c>
      <c r="I622">
        <v>5.668</v>
      </c>
      <c r="J622">
        <v>-0.442</v>
      </c>
      <c r="K622">
        <v>72.16</v>
      </c>
      <c r="L622">
        <v>6.4902</v>
      </c>
      <c r="M622">
        <v>-65.6698</v>
      </c>
      <c r="N622">
        <v>78.27</v>
      </c>
      <c r="O622">
        <v>13.1083</v>
      </c>
      <c r="P622">
        <v>-65.1617</v>
      </c>
      <c r="R622" s="9">
        <f t="shared" si="84"/>
        <v>0</v>
      </c>
      <c r="S622">
        <f t="shared" si="85"/>
        <v>14235267.1453083</v>
      </c>
      <c r="T622">
        <f t="shared" si="90"/>
        <v>-14235267.1453083</v>
      </c>
      <c r="U622">
        <f t="shared" si="86"/>
        <v>32839399.6476</v>
      </c>
      <c r="V622">
        <f t="shared" si="87"/>
        <v>84923159.856444</v>
      </c>
      <c r="W622">
        <f t="shared" si="91"/>
        <v>-52083760.208844</v>
      </c>
      <c r="X622">
        <f t="shared" si="88"/>
        <v>387838147.0656</v>
      </c>
      <c r="Y622">
        <f t="shared" si="89"/>
        <v>97242112.2265866</v>
      </c>
      <c r="Z622" s="11">
        <f t="shared" si="92"/>
        <v>290596034.839013</v>
      </c>
    </row>
    <row r="623" spans="1:26">
      <c r="A623" t="s">
        <v>1771</v>
      </c>
      <c r="B623" t="s">
        <v>1772</v>
      </c>
      <c r="C623">
        <v>566715218.97</v>
      </c>
      <c r="D623">
        <v>2089722257.04</v>
      </c>
      <c r="E623">
        <v>0</v>
      </c>
      <c r="F623">
        <v>1.8194</v>
      </c>
      <c r="G623">
        <v>1.8194</v>
      </c>
      <c r="H623">
        <v>49.23</v>
      </c>
      <c r="I623">
        <v>19.47</v>
      </c>
      <c r="J623">
        <v>-29.76</v>
      </c>
      <c r="K623">
        <v>18.67</v>
      </c>
      <c r="L623">
        <v>23.1371</v>
      </c>
      <c r="M623">
        <v>4.4671</v>
      </c>
      <c r="N623">
        <v>67.9</v>
      </c>
      <c r="O623">
        <v>44.4265</v>
      </c>
      <c r="P623">
        <v>-23.4735</v>
      </c>
      <c r="R623" s="9">
        <f t="shared" si="84"/>
        <v>0</v>
      </c>
      <c r="S623">
        <f t="shared" si="85"/>
        <v>38020406.7445858</v>
      </c>
      <c r="T623">
        <f t="shared" si="90"/>
        <v>-38020406.7445858</v>
      </c>
      <c r="U623">
        <f t="shared" si="86"/>
        <v>278993902.298931</v>
      </c>
      <c r="V623">
        <f t="shared" si="87"/>
        <v>406868923.445688</v>
      </c>
      <c r="W623">
        <f t="shared" si="91"/>
        <v>-127875021.146757</v>
      </c>
      <c r="X623">
        <f t="shared" si="88"/>
        <v>105805731.381699</v>
      </c>
      <c r="Y623">
        <f t="shared" si="89"/>
        <v>483501128.333602</v>
      </c>
      <c r="Z623" s="11">
        <f t="shared" si="92"/>
        <v>-377695396.951903</v>
      </c>
    </row>
    <row r="624" spans="1:26">
      <c r="A624" t="s">
        <v>219</v>
      </c>
      <c r="B624" t="s">
        <v>220</v>
      </c>
      <c r="C624">
        <v>2331360393.8</v>
      </c>
      <c r="D624">
        <v>2771619923.7</v>
      </c>
      <c r="E624">
        <v>6.4</v>
      </c>
      <c r="F624">
        <v>6.3971</v>
      </c>
      <c r="G624">
        <v>-0.00290000000000035</v>
      </c>
      <c r="H624">
        <v>12.96</v>
      </c>
      <c r="I624">
        <v>12.8134</v>
      </c>
      <c r="J624">
        <v>-0.146600000000001</v>
      </c>
      <c r="K624">
        <v>34.49</v>
      </c>
      <c r="L624">
        <v>34.487</v>
      </c>
      <c r="M624">
        <v>-0.00300000000000011</v>
      </c>
      <c r="N624">
        <v>53.85</v>
      </c>
      <c r="O624">
        <v>53.6975</v>
      </c>
      <c r="P624">
        <v>-0.152500000000003</v>
      </c>
      <c r="R624" s="9">
        <f t="shared" si="84"/>
        <v>149207065.2032</v>
      </c>
      <c r="S624">
        <f t="shared" si="85"/>
        <v>177303298.139013</v>
      </c>
      <c r="T624">
        <f t="shared" si="90"/>
        <v>-28096232.9358127</v>
      </c>
      <c r="U624">
        <f t="shared" si="86"/>
        <v>302144307.03648</v>
      </c>
      <c r="V624">
        <f t="shared" si="87"/>
        <v>355138747.303376</v>
      </c>
      <c r="W624">
        <f t="shared" si="91"/>
        <v>-52994440.2668958</v>
      </c>
      <c r="X624">
        <f t="shared" si="88"/>
        <v>804086199.82162</v>
      </c>
      <c r="Y624">
        <f t="shared" si="89"/>
        <v>955848563.086419</v>
      </c>
      <c r="Z624" s="11">
        <f t="shared" si="92"/>
        <v>-151762363.264799</v>
      </c>
    </row>
    <row r="625" spans="1:26">
      <c r="A625" t="s">
        <v>953</v>
      </c>
      <c r="B625" t="s">
        <v>954</v>
      </c>
      <c r="C625">
        <v>864960318</v>
      </c>
      <c r="D625">
        <v>1632000600</v>
      </c>
      <c r="E625">
        <v>49.26</v>
      </c>
      <c r="F625">
        <v>5.148</v>
      </c>
      <c r="G625">
        <v>-44.112</v>
      </c>
      <c r="H625">
        <v>0.65</v>
      </c>
      <c r="I625">
        <v>1.3071</v>
      </c>
      <c r="J625">
        <v>0.6571</v>
      </c>
      <c r="K625">
        <v>26.65</v>
      </c>
      <c r="L625">
        <v>37.6971</v>
      </c>
      <c r="M625">
        <v>11.0471</v>
      </c>
      <c r="N625">
        <v>76.56</v>
      </c>
      <c r="O625">
        <v>44.1521</v>
      </c>
      <c r="P625">
        <v>-32.4079</v>
      </c>
      <c r="R625" s="9">
        <f t="shared" si="84"/>
        <v>426079452.6468</v>
      </c>
      <c r="S625">
        <f t="shared" si="85"/>
        <v>84015390.888</v>
      </c>
      <c r="T625">
        <f t="shared" si="90"/>
        <v>342064061.7588</v>
      </c>
      <c r="U625">
        <f t="shared" si="86"/>
        <v>5622242.067</v>
      </c>
      <c r="V625">
        <f t="shared" si="87"/>
        <v>21331879.8426</v>
      </c>
      <c r="W625">
        <f t="shared" si="91"/>
        <v>-15709637.7756</v>
      </c>
      <c r="X625">
        <f t="shared" si="88"/>
        <v>230511924.747</v>
      </c>
      <c r="Y625">
        <f t="shared" si="89"/>
        <v>615216898.1826</v>
      </c>
      <c r="Z625" s="11">
        <f t="shared" si="92"/>
        <v>-384704973.4356</v>
      </c>
    </row>
    <row r="626" spans="1:26">
      <c r="A626" t="s">
        <v>281</v>
      </c>
      <c r="B626" t="s">
        <v>282</v>
      </c>
      <c r="C626">
        <v>1282197720</v>
      </c>
      <c r="D626">
        <v>1890042960</v>
      </c>
      <c r="E626">
        <v>34.86</v>
      </c>
      <c r="F626">
        <v>34.8658</v>
      </c>
      <c r="G626">
        <v>0.00580000000000069</v>
      </c>
      <c r="H626">
        <v>11.58</v>
      </c>
      <c r="I626">
        <v>11.5764</v>
      </c>
      <c r="J626">
        <v>-0.00360000000000049</v>
      </c>
      <c r="K626">
        <v>24.06</v>
      </c>
      <c r="L626">
        <v>23.9689</v>
      </c>
      <c r="M626">
        <v>-0.0910999999999973</v>
      </c>
      <c r="N626">
        <v>70.5</v>
      </c>
      <c r="O626">
        <v>70.4111</v>
      </c>
      <c r="P626">
        <v>-0.0888999999999953</v>
      </c>
      <c r="R626" s="9">
        <f t="shared" si="84"/>
        <v>446974125.192</v>
      </c>
      <c r="S626">
        <f t="shared" si="85"/>
        <v>658978598.34768</v>
      </c>
      <c r="T626">
        <f t="shared" si="90"/>
        <v>-212004473.15568</v>
      </c>
      <c r="U626">
        <f t="shared" si="86"/>
        <v>148478495.976</v>
      </c>
      <c r="V626">
        <f t="shared" si="87"/>
        <v>218798933.22144</v>
      </c>
      <c r="W626">
        <f t="shared" si="91"/>
        <v>-70320437.24544</v>
      </c>
      <c r="X626">
        <f t="shared" si="88"/>
        <v>308496771.432</v>
      </c>
      <c r="Y626">
        <f t="shared" si="89"/>
        <v>453022507.03944</v>
      </c>
      <c r="Z626" s="11">
        <f t="shared" si="92"/>
        <v>-144525735.60744</v>
      </c>
    </row>
    <row r="627" spans="1:26">
      <c r="A627" t="s">
        <v>1533</v>
      </c>
      <c r="B627" t="s">
        <v>1534</v>
      </c>
      <c r="C627">
        <v>1282765419.84</v>
      </c>
      <c r="D627">
        <v>1491147144.16</v>
      </c>
      <c r="E627">
        <v>1.76</v>
      </c>
      <c r="F627">
        <v>1.1159</v>
      </c>
      <c r="G627">
        <v>-0.6441</v>
      </c>
      <c r="H627">
        <v>30.94</v>
      </c>
      <c r="I627">
        <v>33.7883</v>
      </c>
      <c r="J627">
        <v>2.8483</v>
      </c>
      <c r="K627">
        <v>18.57</v>
      </c>
      <c r="L627">
        <v>6.0837</v>
      </c>
      <c r="M627">
        <v>-12.4863</v>
      </c>
      <c r="N627">
        <v>51.27</v>
      </c>
      <c r="O627">
        <v>40.9879</v>
      </c>
      <c r="P627">
        <v>-10.2821</v>
      </c>
      <c r="R627" s="9">
        <f t="shared" si="84"/>
        <v>22576671.389184</v>
      </c>
      <c r="S627">
        <f t="shared" si="85"/>
        <v>16639710.9816814</v>
      </c>
      <c r="T627">
        <f t="shared" si="90"/>
        <v>5936960.40750256</v>
      </c>
      <c r="U627">
        <f t="shared" si="86"/>
        <v>396887620.898496</v>
      </c>
      <c r="V627">
        <f t="shared" si="87"/>
        <v>503833270.510213</v>
      </c>
      <c r="W627">
        <f t="shared" si="91"/>
        <v>-106945649.611717</v>
      </c>
      <c r="X627">
        <f t="shared" si="88"/>
        <v>238209538.464288</v>
      </c>
      <c r="Y627">
        <f t="shared" si="89"/>
        <v>90716918.8092619</v>
      </c>
      <c r="Z627" s="11">
        <f t="shared" si="92"/>
        <v>147492619.655026</v>
      </c>
    </row>
    <row r="628" spans="1:26">
      <c r="A628" t="s">
        <v>1603</v>
      </c>
      <c r="B628" t="s">
        <v>1604</v>
      </c>
      <c r="C628">
        <v>1419676470</v>
      </c>
      <c r="D628">
        <v>2134278720</v>
      </c>
      <c r="E628">
        <v>26.65</v>
      </c>
      <c r="F628">
        <v>15.2816</v>
      </c>
      <c r="G628">
        <v>-11.3684</v>
      </c>
      <c r="H628">
        <v>0</v>
      </c>
      <c r="I628">
        <v>0</v>
      </c>
      <c r="J628">
        <v>0</v>
      </c>
      <c r="K628">
        <v>24.41</v>
      </c>
      <c r="L628">
        <v>35.4474</v>
      </c>
      <c r="M628">
        <v>11.0374</v>
      </c>
      <c r="N628">
        <v>51.06</v>
      </c>
      <c r="O628">
        <v>50.7289</v>
      </c>
      <c r="P628">
        <v>-0.331099999999999</v>
      </c>
      <c r="R628" s="9">
        <f t="shared" si="84"/>
        <v>378343779.255</v>
      </c>
      <c r="S628">
        <f t="shared" si="85"/>
        <v>326151936.87552</v>
      </c>
      <c r="T628">
        <f t="shared" si="90"/>
        <v>52191842.37948</v>
      </c>
      <c r="U628">
        <f t="shared" si="86"/>
        <v>0</v>
      </c>
      <c r="V628">
        <f t="shared" si="87"/>
        <v>0</v>
      </c>
      <c r="W628">
        <f t="shared" si="91"/>
        <v>0</v>
      </c>
      <c r="X628">
        <f t="shared" si="88"/>
        <v>346543026.327</v>
      </c>
      <c r="Y628">
        <f t="shared" si="89"/>
        <v>756546314.99328</v>
      </c>
      <c r="Z628" s="11">
        <f t="shared" si="92"/>
        <v>-410003288.66628</v>
      </c>
    </row>
    <row r="629" spans="1:26">
      <c r="A629" t="s">
        <v>1795</v>
      </c>
      <c r="B629" t="s">
        <v>1796</v>
      </c>
      <c r="C629">
        <v>2373200000</v>
      </c>
      <c r="D629">
        <v>2806700000</v>
      </c>
      <c r="E629">
        <v>2.21</v>
      </c>
      <c r="F629">
        <v>0.4699</v>
      </c>
      <c r="G629">
        <v>-1.7401</v>
      </c>
      <c r="H629">
        <v>0</v>
      </c>
      <c r="I629">
        <v>0.6196</v>
      </c>
      <c r="J629">
        <v>0.6196</v>
      </c>
      <c r="K629">
        <v>49.94</v>
      </c>
      <c r="L629">
        <v>7.1729</v>
      </c>
      <c r="M629">
        <v>-42.7671</v>
      </c>
      <c r="N629">
        <v>52.15</v>
      </c>
      <c r="O629">
        <v>8.2624</v>
      </c>
      <c r="P629">
        <v>-43.8876</v>
      </c>
      <c r="R629" s="9">
        <f t="shared" si="84"/>
        <v>52447720</v>
      </c>
      <c r="S629">
        <f t="shared" si="85"/>
        <v>13188683.3</v>
      </c>
      <c r="T629">
        <f t="shared" si="90"/>
        <v>39259036.7</v>
      </c>
      <c r="U629">
        <f t="shared" si="86"/>
        <v>0</v>
      </c>
      <c r="V629">
        <f t="shared" si="87"/>
        <v>17390313.2</v>
      </c>
      <c r="W629">
        <f t="shared" si="91"/>
        <v>-17390313.2</v>
      </c>
      <c r="X629">
        <f t="shared" si="88"/>
        <v>1185176080</v>
      </c>
      <c r="Y629">
        <f t="shared" si="89"/>
        <v>201321784.3</v>
      </c>
      <c r="Z629" s="11">
        <f t="shared" si="92"/>
        <v>983854295.7</v>
      </c>
    </row>
    <row r="630" spans="1:26">
      <c r="A630" t="s">
        <v>237</v>
      </c>
      <c r="B630" t="s">
        <v>238</v>
      </c>
      <c r="C630">
        <v>512974942.2</v>
      </c>
      <c r="D630">
        <v>1452710550.6</v>
      </c>
      <c r="E630">
        <v>46.72</v>
      </c>
      <c r="F630">
        <v>19.8116</v>
      </c>
      <c r="G630">
        <v>-26.9084</v>
      </c>
      <c r="H630">
        <v>0</v>
      </c>
      <c r="I630">
        <v>0</v>
      </c>
      <c r="J630">
        <v>0</v>
      </c>
      <c r="K630">
        <v>20.71</v>
      </c>
      <c r="L630">
        <v>29.8667</v>
      </c>
      <c r="M630">
        <v>9.1567</v>
      </c>
      <c r="N630">
        <v>67.43</v>
      </c>
      <c r="O630">
        <v>49.6783</v>
      </c>
      <c r="P630">
        <v>-17.7517</v>
      </c>
      <c r="R630" s="9">
        <f t="shared" si="84"/>
        <v>239661892.99584</v>
      </c>
      <c r="S630">
        <f t="shared" si="85"/>
        <v>287805203.44267</v>
      </c>
      <c r="T630">
        <f t="shared" si="90"/>
        <v>-48143310.4468296</v>
      </c>
      <c r="U630">
        <f t="shared" si="86"/>
        <v>0</v>
      </c>
      <c r="V630">
        <f t="shared" si="87"/>
        <v>0</v>
      </c>
      <c r="W630">
        <f t="shared" si="91"/>
        <v>0</v>
      </c>
      <c r="X630">
        <f t="shared" si="88"/>
        <v>106237110.52962</v>
      </c>
      <c r="Y630">
        <f t="shared" si="89"/>
        <v>433876702.01605</v>
      </c>
      <c r="Z630" s="11">
        <f t="shared" si="92"/>
        <v>-327639591.48643</v>
      </c>
    </row>
    <row r="631" spans="1:26">
      <c r="A631" t="s">
        <v>117</v>
      </c>
      <c r="B631" t="s">
        <v>118</v>
      </c>
      <c r="C631">
        <v>891825390</v>
      </c>
      <c r="D631">
        <v>2373796964</v>
      </c>
      <c r="E631">
        <v>44.2423</v>
      </c>
      <c r="F631">
        <v>32.3007</v>
      </c>
      <c r="G631">
        <v>-11.9416</v>
      </c>
      <c r="H631">
        <v>0</v>
      </c>
      <c r="I631">
        <v>0</v>
      </c>
      <c r="J631">
        <v>0</v>
      </c>
      <c r="K631">
        <v>35.6717</v>
      </c>
      <c r="L631">
        <v>40.5312</v>
      </c>
      <c r="M631">
        <v>4.8595</v>
      </c>
      <c r="N631">
        <v>79.914</v>
      </c>
      <c r="O631">
        <v>72.8319</v>
      </c>
      <c r="P631">
        <v>-7.0821</v>
      </c>
      <c r="R631" s="9">
        <f t="shared" si="84"/>
        <v>394564064.51997</v>
      </c>
      <c r="S631">
        <f t="shared" si="85"/>
        <v>766753035.950748</v>
      </c>
      <c r="T631">
        <f t="shared" si="90"/>
        <v>-372188971.430778</v>
      </c>
      <c r="U631">
        <f t="shared" si="86"/>
        <v>0</v>
      </c>
      <c r="V631">
        <f t="shared" si="87"/>
        <v>0</v>
      </c>
      <c r="W631">
        <f t="shared" si="91"/>
        <v>0</v>
      </c>
      <c r="X631">
        <f t="shared" si="88"/>
        <v>318129277.64463</v>
      </c>
      <c r="Y631">
        <f t="shared" si="89"/>
        <v>962128395.072768</v>
      </c>
      <c r="Z631" s="11">
        <f t="shared" si="92"/>
        <v>-643999117.428138</v>
      </c>
    </row>
    <row r="632" spans="1:26">
      <c r="A632" t="s">
        <v>1075</v>
      </c>
      <c r="B632" t="s">
        <v>1076</v>
      </c>
      <c r="C632">
        <v>953993040</v>
      </c>
      <c r="D632">
        <v>2653210560</v>
      </c>
      <c r="E632">
        <v>0</v>
      </c>
      <c r="F632">
        <v>0</v>
      </c>
      <c r="G632">
        <v>0</v>
      </c>
      <c r="H632">
        <v>5.12</v>
      </c>
      <c r="I632">
        <v>10.769</v>
      </c>
      <c r="J632">
        <v>5.649</v>
      </c>
      <c r="K632">
        <v>49.43</v>
      </c>
      <c r="L632">
        <v>42.3851</v>
      </c>
      <c r="M632">
        <v>-7.0449</v>
      </c>
      <c r="N632">
        <v>54.55</v>
      </c>
      <c r="O632">
        <v>53.154</v>
      </c>
      <c r="P632">
        <v>-1.39599999999999</v>
      </c>
      <c r="R632" s="9">
        <f t="shared" si="84"/>
        <v>0</v>
      </c>
      <c r="S632">
        <f t="shared" si="85"/>
        <v>0</v>
      </c>
      <c r="T632">
        <f t="shared" si="90"/>
        <v>0</v>
      </c>
      <c r="U632">
        <f t="shared" si="86"/>
        <v>48844443.648</v>
      </c>
      <c r="V632">
        <f t="shared" si="87"/>
        <v>285724245.2064</v>
      </c>
      <c r="W632">
        <f t="shared" si="91"/>
        <v>-236879801.5584</v>
      </c>
      <c r="X632">
        <f t="shared" si="88"/>
        <v>471558759.672</v>
      </c>
      <c r="Y632">
        <f t="shared" si="89"/>
        <v>1124565949.06656</v>
      </c>
      <c r="Z632" s="11">
        <f t="shared" si="92"/>
        <v>-653007189.39456</v>
      </c>
    </row>
    <row r="633" spans="1:26">
      <c r="A633" t="s">
        <v>841</v>
      </c>
      <c r="B633" t="s">
        <v>842</v>
      </c>
      <c r="C633">
        <v>556443098.65</v>
      </c>
      <c r="D633">
        <v>1151740079.5</v>
      </c>
      <c r="E633">
        <v>12.94</v>
      </c>
      <c r="F633">
        <v>4.7365</v>
      </c>
      <c r="G633">
        <v>-8.2035</v>
      </c>
      <c r="H633">
        <v>2.63</v>
      </c>
      <c r="I633">
        <v>0</v>
      </c>
      <c r="J633">
        <v>-2.63</v>
      </c>
      <c r="K633">
        <v>14.89</v>
      </c>
      <c r="L633">
        <v>12.772</v>
      </c>
      <c r="M633">
        <v>-2.118</v>
      </c>
      <c r="N633">
        <v>30.46</v>
      </c>
      <c r="O633">
        <v>17.5085</v>
      </c>
      <c r="P633">
        <v>-12.9515</v>
      </c>
      <c r="R633" s="9">
        <f t="shared" si="84"/>
        <v>72003736.96531</v>
      </c>
      <c r="S633">
        <f t="shared" si="85"/>
        <v>54552168.8655175</v>
      </c>
      <c r="T633">
        <f t="shared" si="90"/>
        <v>17451568.0997925</v>
      </c>
      <c r="U633">
        <f t="shared" si="86"/>
        <v>14634453.494495</v>
      </c>
      <c r="V633">
        <f t="shared" si="87"/>
        <v>0</v>
      </c>
      <c r="W633">
        <f t="shared" si="91"/>
        <v>14634453.494495</v>
      </c>
      <c r="X633">
        <f t="shared" si="88"/>
        <v>82854377.388985</v>
      </c>
      <c r="Y633">
        <f t="shared" si="89"/>
        <v>147100242.95374</v>
      </c>
      <c r="Z633" s="11">
        <f t="shared" si="92"/>
        <v>-64245865.564755</v>
      </c>
    </row>
    <row r="634" spans="1:26">
      <c r="A634" t="s">
        <v>1875</v>
      </c>
      <c r="B634" t="s">
        <v>1876</v>
      </c>
      <c r="C634">
        <v>749066000</v>
      </c>
      <c r="D634">
        <v>1931020000</v>
      </c>
      <c r="E634">
        <v>6.71</v>
      </c>
      <c r="F634">
        <v>10.6912</v>
      </c>
      <c r="G634">
        <v>3.9812</v>
      </c>
      <c r="H634">
        <v>0</v>
      </c>
      <c r="I634">
        <v>0</v>
      </c>
      <c r="J634">
        <v>0</v>
      </c>
      <c r="K634">
        <v>68.64</v>
      </c>
      <c r="L634">
        <v>35.3151</v>
      </c>
      <c r="M634">
        <v>-33.3249</v>
      </c>
      <c r="N634">
        <v>75.35</v>
      </c>
      <c r="O634">
        <v>46.0063</v>
      </c>
      <c r="P634">
        <v>-29.3437</v>
      </c>
      <c r="R634" s="9">
        <f t="shared" si="84"/>
        <v>50262328.6</v>
      </c>
      <c r="S634">
        <f t="shared" si="85"/>
        <v>206449210.24</v>
      </c>
      <c r="T634">
        <f t="shared" si="90"/>
        <v>-156186881.64</v>
      </c>
      <c r="U634">
        <f t="shared" si="86"/>
        <v>0</v>
      </c>
      <c r="V634">
        <f t="shared" si="87"/>
        <v>0</v>
      </c>
      <c r="W634">
        <f t="shared" si="91"/>
        <v>0</v>
      </c>
      <c r="X634">
        <f t="shared" si="88"/>
        <v>514158902.4</v>
      </c>
      <c r="Y634">
        <f t="shared" si="89"/>
        <v>681941644.02</v>
      </c>
      <c r="Z634" s="11">
        <f t="shared" si="92"/>
        <v>-167782741.62</v>
      </c>
    </row>
    <row r="635" spans="1:26">
      <c r="A635" t="s">
        <v>1619</v>
      </c>
      <c r="B635" t="s">
        <v>1620</v>
      </c>
      <c r="C635">
        <v>2653560000</v>
      </c>
      <c r="D635">
        <v>2889679734.73</v>
      </c>
      <c r="E635">
        <v>4.43</v>
      </c>
      <c r="F635">
        <v>1.3356</v>
      </c>
      <c r="G635">
        <v>-3.0944</v>
      </c>
      <c r="H635">
        <v>0</v>
      </c>
      <c r="I635">
        <v>0.3796</v>
      </c>
      <c r="J635">
        <v>0.3796</v>
      </c>
      <c r="K635">
        <v>68.89</v>
      </c>
      <c r="L635">
        <v>23.1866</v>
      </c>
      <c r="M635">
        <v>-45.7034</v>
      </c>
      <c r="N635">
        <v>73.32</v>
      </c>
      <c r="O635">
        <v>24.9018</v>
      </c>
      <c r="P635">
        <v>-48.4182</v>
      </c>
      <c r="R635" s="9">
        <f t="shared" si="84"/>
        <v>117552708</v>
      </c>
      <c r="S635">
        <f t="shared" si="85"/>
        <v>38594562.5370539</v>
      </c>
      <c r="T635">
        <f t="shared" si="90"/>
        <v>78958145.4629461</v>
      </c>
      <c r="U635">
        <f t="shared" si="86"/>
        <v>0</v>
      </c>
      <c r="V635">
        <f t="shared" si="87"/>
        <v>10969224.2730351</v>
      </c>
      <c r="W635">
        <f t="shared" si="91"/>
        <v>-10969224.2730351</v>
      </c>
      <c r="X635">
        <f t="shared" si="88"/>
        <v>1828037484</v>
      </c>
      <c r="Y635">
        <f t="shared" si="89"/>
        <v>670018481.372906</v>
      </c>
      <c r="Z635" s="11">
        <f t="shared" si="92"/>
        <v>1158019002.62709</v>
      </c>
    </row>
    <row r="636" spans="1:26">
      <c r="A636" t="s">
        <v>1405</v>
      </c>
      <c r="B636" t="s">
        <v>1406</v>
      </c>
      <c r="C636">
        <v>924860300</v>
      </c>
      <c r="D636">
        <v>1581699860</v>
      </c>
      <c r="E636">
        <v>24.66</v>
      </c>
      <c r="F636">
        <v>28.7126</v>
      </c>
      <c r="G636">
        <v>4.0526</v>
      </c>
      <c r="H636">
        <v>0.95</v>
      </c>
      <c r="I636">
        <v>1.1315</v>
      </c>
      <c r="J636">
        <v>0.1815</v>
      </c>
      <c r="K636">
        <v>23.08</v>
      </c>
      <c r="L636">
        <v>9.4818</v>
      </c>
      <c r="M636">
        <v>-13.5982</v>
      </c>
      <c r="N636">
        <v>48.69</v>
      </c>
      <c r="O636">
        <v>39.326</v>
      </c>
      <c r="P636">
        <v>-9.364</v>
      </c>
      <c r="R636" s="9">
        <f t="shared" si="84"/>
        <v>228070549.98</v>
      </c>
      <c r="S636">
        <f t="shared" si="85"/>
        <v>454147154.00236</v>
      </c>
      <c r="T636">
        <f t="shared" si="90"/>
        <v>-226076604.02236</v>
      </c>
      <c r="U636">
        <f t="shared" si="86"/>
        <v>8786172.85</v>
      </c>
      <c r="V636">
        <f t="shared" si="87"/>
        <v>17896933.9159</v>
      </c>
      <c r="W636">
        <f t="shared" si="91"/>
        <v>-9110761.0659</v>
      </c>
      <c r="X636">
        <f t="shared" si="88"/>
        <v>213457757.24</v>
      </c>
      <c r="Y636">
        <f t="shared" si="89"/>
        <v>149973617.32548</v>
      </c>
      <c r="Z636" s="11">
        <f t="shared" si="92"/>
        <v>63484139.91452</v>
      </c>
    </row>
    <row r="637" spans="1:26">
      <c r="A637" t="s">
        <v>65</v>
      </c>
      <c r="B637" t="s">
        <v>66</v>
      </c>
      <c r="C637">
        <v>1816423010.3</v>
      </c>
      <c r="D637">
        <v>2292553100.4</v>
      </c>
      <c r="E637">
        <v>5.95</v>
      </c>
      <c r="F637">
        <v>2.2361</v>
      </c>
      <c r="G637">
        <v>-3.7139</v>
      </c>
      <c r="H637">
        <v>0</v>
      </c>
      <c r="I637">
        <v>0</v>
      </c>
      <c r="J637">
        <v>0</v>
      </c>
      <c r="K637">
        <v>50.38</v>
      </c>
      <c r="L637">
        <v>52.0739</v>
      </c>
      <c r="M637">
        <v>1.6939</v>
      </c>
      <c r="N637">
        <v>56.33</v>
      </c>
      <c r="O637">
        <v>54.31</v>
      </c>
      <c r="P637">
        <v>-2.02</v>
      </c>
      <c r="R637" s="9">
        <f t="shared" si="84"/>
        <v>108077169.11285</v>
      </c>
      <c r="S637">
        <f t="shared" si="85"/>
        <v>51263779.8780444</v>
      </c>
      <c r="T637">
        <f t="shared" si="90"/>
        <v>56813389.2348056</v>
      </c>
      <c r="U637">
        <f t="shared" si="86"/>
        <v>0</v>
      </c>
      <c r="V637">
        <f t="shared" si="87"/>
        <v>0</v>
      </c>
      <c r="W637">
        <f t="shared" si="91"/>
        <v>0</v>
      </c>
      <c r="X637">
        <f t="shared" si="88"/>
        <v>915113912.58914</v>
      </c>
      <c r="Y637">
        <f t="shared" si="89"/>
        <v>1193821808.9492</v>
      </c>
      <c r="Z637" s="11">
        <f t="shared" si="92"/>
        <v>-278707896.360056</v>
      </c>
    </row>
    <row r="638" spans="1:26">
      <c r="A638" t="s">
        <v>313</v>
      </c>
      <c r="B638" t="s">
        <v>314</v>
      </c>
      <c r="C638">
        <v>1172278083.6</v>
      </c>
      <c r="D638">
        <v>1645698078.9</v>
      </c>
      <c r="E638">
        <v>10.9</v>
      </c>
      <c r="F638">
        <v>5.2261</v>
      </c>
      <c r="G638">
        <v>-5.6739</v>
      </c>
      <c r="H638">
        <v>25.76</v>
      </c>
      <c r="I638">
        <v>17.1357</v>
      </c>
      <c r="J638">
        <v>-8.6243</v>
      </c>
      <c r="K638">
        <v>17.72</v>
      </c>
      <c r="L638">
        <v>14.3108</v>
      </c>
      <c r="M638">
        <v>-3.4092</v>
      </c>
      <c r="N638">
        <v>54.38</v>
      </c>
      <c r="O638">
        <v>36.6726</v>
      </c>
      <c r="P638">
        <v>-17.7074</v>
      </c>
      <c r="R638" s="9">
        <f t="shared" si="84"/>
        <v>127778311.1124</v>
      </c>
      <c r="S638">
        <f t="shared" si="85"/>
        <v>86005827.3013929</v>
      </c>
      <c r="T638">
        <f t="shared" si="90"/>
        <v>41772483.8110071</v>
      </c>
      <c r="U638">
        <f t="shared" si="86"/>
        <v>301978834.33536</v>
      </c>
      <c r="V638">
        <f t="shared" si="87"/>
        <v>282001885.706067</v>
      </c>
      <c r="W638">
        <f t="shared" si="91"/>
        <v>19976948.6292927</v>
      </c>
      <c r="X638">
        <f t="shared" si="88"/>
        <v>207727676.41392</v>
      </c>
      <c r="Y638">
        <f t="shared" si="89"/>
        <v>235512560.675221</v>
      </c>
      <c r="Z638" s="11">
        <f t="shared" si="92"/>
        <v>-27784884.2613012</v>
      </c>
    </row>
    <row r="639" spans="1:26">
      <c r="A639" t="s">
        <v>1921</v>
      </c>
      <c r="B639" t="s">
        <v>1922</v>
      </c>
      <c r="C639">
        <v>1675280880</v>
      </c>
      <c r="D639">
        <v>2457768040</v>
      </c>
      <c r="E639">
        <v>63.07</v>
      </c>
      <c r="F639">
        <v>2.4643</v>
      </c>
      <c r="G639">
        <v>-60.6057</v>
      </c>
      <c r="H639">
        <v>0.28</v>
      </c>
      <c r="I639">
        <v>0</v>
      </c>
      <c r="J639">
        <v>-0.28</v>
      </c>
      <c r="K639">
        <v>9.08</v>
      </c>
      <c r="L639">
        <v>69.1444</v>
      </c>
      <c r="M639">
        <v>60.0644</v>
      </c>
      <c r="N639">
        <v>72.43</v>
      </c>
      <c r="O639">
        <v>71.6087</v>
      </c>
      <c r="P639">
        <v>-0.821300000000008</v>
      </c>
      <c r="R639" s="9">
        <f t="shared" si="84"/>
        <v>1056599651.016</v>
      </c>
      <c r="S639">
        <f t="shared" si="85"/>
        <v>60566777.80972</v>
      </c>
      <c r="T639">
        <f t="shared" si="90"/>
        <v>996032873.20628</v>
      </c>
      <c r="U639">
        <f t="shared" si="86"/>
        <v>4690786.464</v>
      </c>
      <c r="V639">
        <f t="shared" si="87"/>
        <v>0</v>
      </c>
      <c r="W639">
        <f t="shared" si="91"/>
        <v>4690786.464</v>
      </c>
      <c r="X639">
        <f t="shared" si="88"/>
        <v>152115503.904</v>
      </c>
      <c r="Y639">
        <f t="shared" si="89"/>
        <v>1699408964.64976</v>
      </c>
      <c r="Z639" s="11">
        <f t="shared" si="92"/>
        <v>-1547293460.74576</v>
      </c>
    </row>
    <row r="640" spans="1:26">
      <c r="A640" t="s">
        <v>597</v>
      </c>
      <c r="B640" t="s">
        <v>598</v>
      </c>
      <c r="C640">
        <v>1774239396.8</v>
      </c>
      <c r="D640">
        <v>2715736380.75</v>
      </c>
      <c r="E640">
        <v>0</v>
      </c>
      <c r="F640">
        <v>0</v>
      </c>
      <c r="G640">
        <v>0</v>
      </c>
      <c r="H640">
        <v>7.16</v>
      </c>
      <c r="I640">
        <v>0</v>
      </c>
      <c r="J640">
        <v>-7.16</v>
      </c>
      <c r="K640">
        <v>66.65</v>
      </c>
      <c r="L640">
        <v>52.5935</v>
      </c>
      <c r="M640">
        <v>-14.0565</v>
      </c>
      <c r="N640">
        <v>73.81</v>
      </c>
      <c r="O640">
        <v>52.5935</v>
      </c>
      <c r="P640">
        <v>-21.2165</v>
      </c>
      <c r="R640" s="9">
        <f t="shared" si="84"/>
        <v>0</v>
      </c>
      <c r="S640">
        <f t="shared" si="85"/>
        <v>0</v>
      </c>
      <c r="T640">
        <f t="shared" si="90"/>
        <v>0</v>
      </c>
      <c r="U640">
        <f t="shared" si="86"/>
        <v>127035540.81088</v>
      </c>
      <c r="V640">
        <f t="shared" si="87"/>
        <v>0</v>
      </c>
      <c r="W640">
        <f t="shared" si="91"/>
        <v>127035540.81088</v>
      </c>
      <c r="X640">
        <f t="shared" si="88"/>
        <v>1182530557.9672</v>
      </c>
      <c r="Y640">
        <f t="shared" si="89"/>
        <v>1428300813.40975</v>
      </c>
      <c r="Z640" s="11">
        <f t="shared" si="92"/>
        <v>-245770255.442551</v>
      </c>
    </row>
    <row r="641" spans="1:26">
      <c r="A641" t="s">
        <v>555</v>
      </c>
      <c r="B641" t="s">
        <v>556</v>
      </c>
      <c r="C641">
        <v>1109108365.93</v>
      </c>
      <c r="D641">
        <v>2351936276.64</v>
      </c>
      <c r="E641">
        <v>42.27</v>
      </c>
      <c r="F641">
        <v>38.3607</v>
      </c>
      <c r="G641">
        <v>-3.9093</v>
      </c>
      <c r="H641">
        <v>0.38</v>
      </c>
      <c r="I641">
        <v>0.6335</v>
      </c>
      <c r="J641">
        <v>0.2535</v>
      </c>
      <c r="K641">
        <v>17.66</v>
      </c>
      <c r="L641">
        <v>10.6802</v>
      </c>
      <c r="M641">
        <v>-6.9798</v>
      </c>
      <c r="N641">
        <v>60.31</v>
      </c>
      <c r="O641">
        <v>49.6745</v>
      </c>
      <c r="P641">
        <v>-10.6355</v>
      </c>
      <c r="R641" s="9">
        <f t="shared" si="84"/>
        <v>468820106.278611</v>
      </c>
      <c r="S641">
        <f t="shared" si="85"/>
        <v>902219219.27304</v>
      </c>
      <c r="T641">
        <f t="shared" si="90"/>
        <v>-433399112.994429</v>
      </c>
      <c r="U641">
        <f t="shared" si="86"/>
        <v>4214611.790534</v>
      </c>
      <c r="V641">
        <f t="shared" si="87"/>
        <v>14899516.3125144</v>
      </c>
      <c r="W641">
        <f t="shared" si="91"/>
        <v>-10684904.5219804</v>
      </c>
      <c r="X641">
        <f t="shared" si="88"/>
        <v>195868537.423238</v>
      </c>
      <c r="Y641">
        <f t="shared" si="89"/>
        <v>251191498.217705</v>
      </c>
      <c r="Z641" s="11">
        <f t="shared" si="92"/>
        <v>-55322960.7944672</v>
      </c>
    </row>
    <row r="642" spans="1:26">
      <c r="A642" t="s">
        <v>1985</v>
      </c>
      <c r="B642" t="s">
        <v>1986</v>
      </c>
      <c r="C642">
        <v>1380160000</v>
      </c>
      <c r="D642">
        <v>2474300000</v>
      </c>
      <c r="E642">
        <v>30.5</v>
      </c>
      <c r="F642">
        <v>31.8085</v>
      </c>
      <c r="G642">
        <v>1.3085</v>
      </c>
      <c r="H642">
        <v>0</v>
      </c>
      <c r="I642">
        <v>0.3142</v>
      </c>
      <c r="J642">
        <v>0.3142</v>
      </c>
      <c r="K642">
        <v>3.05</v>
      </c>
      <c r="L642">
        <v>1.3515</v>
      </c>
      <c r="M642">
        <v>-1.6985</v>
      </c>
      <c r="N642">
        <v>33.55</v>
      </c>
      <c r="O642">
        <v>33.4742</v>
      </c>
      <c r="P642">
        <v>-0.0757999999999939</v>
      </c>
      <c r="R642" s="9">
        <f t="shared" si="84"/>
        <v>420948800</v>
      </c>
      <c r="S642">
        <f t="shared" si="85"/>
        <v>787037715.5</v>
      </c>
      <c r="T642">
        <f t="shared" si="90"/>
        <v>-366088915.5</v>
      </c>
      <c r="U642">
        <f t="shared" si="86"/>
        <v>0</v>
      </c>
      <c r="V642">
        <f t="shared" si="87"/>
        <v>7774250.6</v>
      </c>
      <c r="W642">
        <f t="shared" si="91"/>
        <v>-7774250.6</v>
      </c>
      <c r="X642">
        <f t="shared" si="88"/>
        <v>42094880</v>
      </c>
      <c r="Y642">
        <f t="shared" si="89"/>
        <v>33440164.5</v>
      </c>
      <c r="Z642" s="11">
        <f t="shared" si="92"/>
        <v>8654715.49999999</v>
      </c>
    </row>
    <row r="643" spans="1:26">
      <c r="A643" t="s">
        <v>541</v>
      </c>
      <c r="B643" t="s">
        <v>542</v>
      </c>
      <c r="C643">
        <v>1183200000</v>
      </c>
      <c r="D643">
        <v>1765280000</v>
      </c>
      <c r="E643">
        <v>1.63</v>
      </c>
      <c r="F643">
        <v>0</v>
      </c>
      <c r="G643">
        <v>-1.63</v>
      </c>
      <c r="H643">
        <v>0.56</v>
      </c>
      <c r="I643">
        <v>0</v>
      </c>
      <c r="J643">
        <v>-0.56</v>
      </c>
      <c r="K643">
        <v>34.68</v>
      </c>
      <c r="L643">
        <v>39.1419</v>
      </c>
      <c r="M643">
        <v>4.4619</v>
      </c>
      <c r="N643">
        <v>36.87</v>
      </c>
      <c r="O643">
        <v>39.1419</v>
      </c>
      <c r="P643">
        <v>2.2719</v>
      </c>
      <c r="R643" s="9">
        <f t="shared" ref="R643:R706" si="93">C643*E643/100</f>
        <v>19286160</v>
      </c>
      <c r="S643">
        <f t="shared" ref="S643:S706" si="94">D643*F643/100</f>
        <v>0</v>
      </c>
      <c r="T643">
        <f t="shared" si="90"/>
        <v>19286160</v>
      </c>
      <c r="U643">
        <f t="shared" ref="U643:U706" si="95">C643*H643/100</f>
        <v>6625920</v>
      </c>
      <c r="V643">
        <f t="shared" ref="V643:V706" si="96">D643*I643/100</f>
        <v>0</v>
      </c>
      <c r="W643">
        <f t="shared" si="91"/>
        <v>6625920</v>
      </c>
      <c r="X643">
        <f t="shared" ref="X643:X706" si="97">C643*K643/100</f>
        <v>410333760</v>
      </c>
      <c r="Y643">
        <f t="shared" ref="Y643:Y706" si="98">D643*L643/100</f>
        <v>690964132.32</v>
      </c>
      <c r="Z643" s="11">
        <f t="shared" si="92"/>
        <v>-280630372.32</v>
      </c>
    </row>
    <row r="644" spans="1:26">
      <c r="A644" t="s">
        <v>1649</v>
      </c>
      <c r="B644" t="s">
        <v>1650</v>
      </c>
      <c r="C644">
        <v>2240273281.48</v>
      </c>
      <c r="D644">
        <v>2795372835.66</v>
      </c>
      <c r="E644">
        <v>0.48</v>
      </c>
      <c r="F644">
        <v>0</v>
      </c>
      <c r="G644">
        <v>-0.48</v>
      </c>
      <c r="H644">
        <v>5.14</v>
      </c>
      <c r="I644">
        <v>1.6183</v>
      </c>
      <c r="J644">
        <v>-3.5217</v>
      </c>
      <c r="K644">
        <v>41.31</v>
      </c>
      <c r="L644">
        <v>22.6816</v>
      </c>
      <c r="M644">
        <v>-18.6284</v>
      </c>
      <c r="N644">
        <v>46.93</v>
      </c>
      <c r="O644">
        <v>24.2998</v>
      </c>
      <c r="P644">
        <v>-22.6302</v>
      </c>
      <c r="R644" s="9">
        <f t="shared" si="93"/>
        <v>10753311.751104</v>
      </c>
      <c r="S644">
        <f t="shared" si="94"/>
        <v>0</v>
      </c>
      <c r="T644">
        <f t="shared" si="90"/>
        <v>10753311.751104</v>
      </c>
      <c r="U644">
        <f t="shared" si="95"/>
        <v>115150046.668072</v>
      </c>
      <c r="V644">
        <f t="shared" si="96"/>
        <v>45237518.5994858</v>
      </c>
      <c r="W644">
        <f t="shared" si="91"/>
        <v>69912528.0685862</v>
      </c>
      <c r="X644">
        <f t="shared" si="97"/>
        <v>925456892.579388</v>
      </c>
      <c r="Y644">
        <f t="shared" si="98"/>
        <v>634035285.093059</v>
      </c>
      <c r="Z644" s="11">
        <f t="shared" si="92"/>
        <v>291421607.48633</v>
      </c>
    </row>
    <row r="645" spans="1:26">
      <c r="A645" t="s">
        <v>569</v>
      </c>
      <c r="B645" t="s">
        <v>570</v>
      </c>
      <c r="C645">
        <v>1459304000</v>
      </c>
      <c r="D645">
        <v>2191988096.5</v>
      </c>
      <c r="E645">
        <v>1.56</v>
      </c>
      <c r="F645">
        <v>2.9353</v>
      </c>
      <c r="G645">
        <v>1.3753</v>
      </c>
      <c r="H645">
        <v>6.39</v>
      </c>
      <c r="I645">
        <v>6.1251</v>
      </c>
      <c r="J645">
        <v>-0.2649</v>
      </c>
      <c r="K645">
        <v>68.5</v>
      </c>
      <c r="L645">
        <v>53.9744</v>
      </c>
      <c r="M645">
        <v>-14.5256</v>
      </c>
      <c r="N645">
        <v>76.45</v>
      </c>
      <c r="O645">
        <v>63.0348</v>
      </c>
      <c r="P645">
        <v>-13.4152</v>
      </c>
      <c r="R645" s="9">
        <f t="shared" si="93"/>
        <v>22765142.4</v>
      </c>
      <c r="S645">
        <f t="shared" si="94"/>
        <v>64341426.5965645</v>
      </c>
      <c r="T645">
        <f t="shared" si="90"/>
        <v>-41576284.1965645</v>
      </c>
      <c r="U645">
        <f t="shared" si="95"/>
        <v>93249525.6</v>
      </c>
      <c r="V645">
        <f t="shared" si="96"/>
        <v>134261462.898722</v>
      </c>
      <c r="W645">
        <f t="shared" si="91"/>
        <v>-41011937.2987215</v>
      </c>
      <c r="X645">
        <f t="shared" si="97"/>
        <v>999623240</v>
      </c>
      <c r="Y645">
        <f t="shared" si="98"/>
        <v>1183112423.1573</v>
      </c>
      <c r="Z645" s="11">
        <f t="shared" si="92"/>
        <v>-183489183.157296</v>
      </c>
    </row>
    <row r="646" spans="1:26">
      <c r="A646" t="s">
        <v>1167</v>
      </c>
      <c r="B646" t="s">
        <v>1168</v>
      </c>
      <c r="C646">
        <v>1224115200</v>
      </c>
      <c r="D646">
        <v>2094681600</v>
      </c>
      <c r="E646">
        <v>35.3</v>
      </c>
      <c r="F646">
        <v>35.9502</v>
      </c>
      <c r="G646">
        <v>0.650200000000005</v>
      </c>
      <c r="H646">
        <v>0</v>
      </c>
      <c r="I646">
        <v>0</v>
      </c>
      <c r="J646">
        <v>0</v>
      </c>
      <c r="K646">
        <v>6.24</v>
      </c>
      <c r="L646">
        <v>6.9655</v>
      </c>
      <c r="M646">
        <v>0.725499999999999</v>
      </c>
      <c r="N646">
        <v>41.54</v>
      </c>
      <c r="O646">
        <v>42.9157</v>
      </c>
      <c r="P646">
        <v>1.3757</v>
      </c>
      <c r="R646" s="9">
        <f t="shared" si="93"/>
        <v>432112665.6</v>
      </c>
      <c r="S646">
        <f t="shared" si="94"/>
        <v>753042224.5632</v>
      </c>
      <c r="T646">
        <f t="shared" si="90"/>
        <v>-320929558.9632</v>
      </c>
      <c r="U646">
        <f t="shared" si="95"/>
        <v>0</v>
      </c>
      <c r="V646">
        <f t="shared" si="96"/>
        <v>0</v>
      </c>
      <c r="W646">
        <f t="shared" si="91"/>
        <v>0</v>
      </c>
      <c r="X646">
        <f t="shared" si="97"/>
        <v>76384788.48</v>
      </c>
      <c r="Y646">
        <f t="shared" si="98"/>
        <v>145905046.848</v>
      </c>
      <c r="Z646" s="11">
        <f t="shared" si="92"/>
        <v>-69520258.368</v>
      </c>
    </row>
    <row r="647" spans="1:26">
      <c r="A647" t="s">
        <v>1421</v>
      </c>
      <c r="B647" t="s">
        <v>1422</v>
      </c>
      <c r="C647">
        <v>1210302000</v>
      </c>
      <c r="D647">
        <v>1870111800</v>
      </c>
      <c r="E647">
        <v>54.05</v>
      </c>
      <c r="F647">
        <v>44.0231</v>
      </c>
      <c r="G647">
        <v>-10.0269</v>
      </c>
      <c r="H647">
        <v>0.31</v>
      </c>
      <c r="I647">
        <v>0.3032</v>
      </c>
      <c r="J647">
        <v>-0.00679999999999997</v>
      </c>
      <c r="K647">
        <v>7.05</v>
      </c>
      <c r="L647">
        <v>6.1443</v>
      </c>
      <c r="M647">
        <v>-0.9057</v>
      </c>
      <c r="N647">
        <v>61.41</v>
      </c>
      <c r="O647">
        <v>50.4706</v>
      </c>
      <c r="P647">
        <v>-10.9394</v>
      </c>
      <c r="R647" s="9">
        <f t="shared" si="93"/>
        <v>654168231</v>
      </c>
      <c r="S647">
        <f t="shared" si="94"/>
        <v>823281187.8258</v>
      </c>
      <c r="T647">
        <f t="shared" si="90"/>
        <v>-169112956.8258</v>
      </c>
      <c r="U647">
        <f t="shared" si="95"/>
        <v>3751936.2</v>
      </c>
      <c r="V647">
        <f t="shared" si="96"/>
        <v>5670178.9776</v>
      </c>
      <c r="W647">
        <f t="shared" si="91"/>
        <v>-1918242.7776</v>
      </c>
      <c r="X647">
        <f t="shared" si="97"/>
        <v>85326291</v>
      </c>
      <c r="Y647">
        <f t="shared" si="98"/>
        <v>114905279.3274</v>
      </c>
      <c r="Z647" s="11">
        <f t="shared" si="92"/>
        <v>-29578988.3274</v>
      </c>
    </row>
    <row r="648" spans="1:26">
      <c r="A648" t="s">
        <v>1393</v>
      </c>
      <c r="B648" t="s">
        <v>1394</v>
      </c>
      <c r="C648">
        <v>1186400900</v>
      </c>
      <c r="D648">
        <v>1483809300</v>
      </c>
      <c r="E648">
        <v>16.94</v>
      </c>
      <c r="F648">
        <v>17.048</v>
      </c>
      <c r="G648">
        <v>0.107999999999997</v>
      </c>
      <c r="H648">
        <v>2.17</v>
      </c>
      <c r="I648">
        <v>2.1702</v>
      </c>
      <c r="J648">
        <v>0.000199999999999978</v>
      </c>
      <c r="K648">
        <v>12.69</v>
      </c>
      <c r="L648">
        <v>5.5576</v>
      </c>
      <c r="M648">
        <v>-7.1324</v>
      </c>
      <c r="N648">
        <v>31.8</v>
      </c>
      <c r="O648">
        <v>24.7758</v>
      </c>
      <c r="P648">
        <v>-7.0242</v>
      </c>
      <c r="R648" s="9">
        <f t="shared" si="93"/>
        <v>200976312.46</v>
      </c>
      <c r="S648">
        <f t="shared" si="94"/>
        <v>252959809.464</v>
      </c>
      <c r="T648">
        <f t="shared" si="90"/>
        <v>-51983497.004</v>
      </c>
      <c r="U648">
        <f t="shared" si="95"/>
        <v>25744899.53</v>
      </c>
      <c r="V648">
        <f t="shared" si="96"/>
        <v>32201629.4286</v>
      </c>
      <c r="W648">
        <f t="shared" si="91"/>
        <v>-6456729.8986</v>
      </c>
      <c r="X648">
        <f t="shared" si="97"/>
        <v>150554274.21</v>
      </c>
      <c r="Y648">
        <f t="shared" si="98"/>
        <v>82464185.6568</v>
      </c>
      <c r="Z648" s="11">
        <f t="shared" si="92"/>
        <v>68090088.5532</v>
      </c>
    </row>
    <row r="649" spans="1:26">
      <c r="A649" t="s">
        <v>1561</v>
      </c>
      <c r="B649" t="s">
        <v>1562</v>
      </c>
      <c r="C649">
        <v>1666109834.77</v>
      </c>
      <c r="D649">
        <v>2075192305.96</v>
      </c>
      <c r="E649">
        <v>42.51</v>
      </c>
      <c r="F649">
        <v>6.3039</v>
      </c>
      <c r="G649">
        <v>-36.2061</v>
      </c>
      <c r="H649">
        <v>0.46</v>
      </c>
      <c r="I649">
        <v>1.6951</v>
      </c>
      <c r="J649">
        <v>1.2351</v>
      </c>
      <c r="K649">
        <v>8.49</v>
      </c>
      <c r="L649">
        <v>5.3062</v>
      </c>
      <c r="M649">
        <v>-3.1838</v>
      </c>
      <c r="N649">
        <v>51.46</v>
      </c>
      <c r="O649">
        <v>13.3052</v>
      </c>
      <c r="P649">
        <v>-38.1548</v>
      </c>
      <c r="R649" s="9">
        <f t="shared" si="93"/>
        <v>708263290.760727</v>
      </c>
      <c r="S649">
        <f t="shared" si="94"/>
        <v>130818047.775412</v>
      </c>
      <c r="T649">
        <f t="shared" si="90"/>
        <v>577445242.985314</v>
      </c>
      <c r="U649">
        <f t="shared" si="95"/>
        <v>7664105.239942</v>
      </c>
      <c r="V649">
        <f t="shared" si="96"/>
        <v>35176584.778328</v>
      </c>
      <c r="W649">
        <f t="shared" si="91"/>
        <v>-27512479.538386</v>
      </c>
      <c r="X649">
        <f t="shared" si="97"/>
        <v>141452724.971973</v>
      </c>
      <c r="Y649">
        <f t="shared" si="98"/>
        <v>110113854.13885</v>
      </c>
      <c r="Z649" s="11">
        <f t="shared" si="92"/>
        <v>31338870.8331235</v>
      </c>
    </row>
    <row r="650" spans="1:26">
      <c r="A650" t="s">
        <v>1839</v>
      </c>
      <c r="B650" t="s">
        <v>1840</v>
      </c>
      <c r="C650">
        <v>1356969600</v>
      </c>
      <c r="D650">
        <v>1689811200</v>
      </c>
      <c r="E650">
        <v>33.89</v>
      </c>
      <c r="F650">
        <v>34.279</v>
      </c>
      <c r="G650">
        <v>0.389000000000003</v>
      </c>
      <c r="H650">
        <v>1.17</v>
      </c>
      <c r="I650">
        <v>0</v>
      </c>
      <c r="J650">
        <v>-1.17</v>
      </c>
      <c r="K650">
        <v>5.71</v>
      </c>
      <c r="L650">
        <v>4.4236</v>
      </c>
      <c r="M650">
        <v>-1.2864</v>
      </c>
      <c r="N650">
        <v>40.77</v>
      </c>
      <c r="O650">
        <v>38.7025</v>
      </c>
      <c r="P650">
        <v>-2.0675</v>
      </c>
      <c r="R650" s="9">
        <f t="shared" si="93"/>
        <v>459876997.44</v>
      </c>
      <c r="S650">
        <f t="shared" si="94"/>
        <v>579250381.248</v>
      </c>
      <c r="T650">
        <f t="shared" si="90"/>
        <v>-119373383.808</v>
      </c>
      <c r="U650">
        <f t="shared" si="95"/>
        <v>15876544.32</v>
      </c>
      <c r="V650">
        <f t="shared" si="96"/>
        <v>0</v>
      </c>
      <c r="W650">
        <f t="shared" si="91"/>
        <v>15876544.32</v>
      </c>
      <c r="X650">
        <f t="shared" si="97"/>
        <v>77482964.16</v>
      </c>
      <c r="Y650">
        <f t="shared" si="98"/>
        <v>74750488.2432</v>
      </c>
      <c r="Z650" s="11">
        <f t="shared" si="92"/>
        <v>2732475.91679999</v>
      </c>
    </row>
    <row r="651" spans="1:26">
      <c r="A651" t="s">
        <v>935</v>
      </c>
      <c r="B651" t="s">
        <v>936</v>
      </c>
      <c r="C651">
        <v>842201389.76</v>
      </c>
      <c r="D651">
        <v>1441659320.96</v>
      </c>
      <c r="E651">
        <v>78.7584</v>
      </c>
      <c r="F651">
        <v>76.5182</v>
      </c>
      <c r="G651">
        <v>-2.2402</v>
      </c>
      <c r="H651">
        <v>0</v>
      </c>
      <c r="I651">
        <v>0</v>
      </c>
      <c r="J651">
        <v>0</v>
      </c>
      <c r="K651">
        <v>1.233</v>
      </c>
      <c r="L651">
        <v>4.784</v>
      </c>
      <c r="M651">
        <v>3.551</v>
      </c>
      <c r="N651">
        <v>79.9914</v>
      </c>
      <c r="O651">
        <v>81.3023</v>
      </c>
      <c r="P651">
        <v>1.3109</v>
      </c>
      <c r="R651" s="9">
        <f t="shared" si="93"/>
        <v>663304339.35274</v>
      </c>
      <c r="S651">
        <f t="shared" si="94"/>
        <v>1103131762.53081</v>
      </c>
      <c r="T651">
        <f t="shared" si="90"/>
        <v>-439827423.178075</v>
      </c>
      <c r="U651">
        <f t="shared" si="95"/>
        <v>0</v>
      </c>
      <c r="V651">
        <f t="shared" si="96"/>
        <v>0</v>
      </c>
      <c r="W651">
        <f t="shared" si="91"/>
        <v>0</v>
      </c>
      <c r="X651">
        <f t="shared" si="97"/>
        <v>10384343.1357408</v>
      </c>
      <c r="Y651">
        <f t="shared" si="98"/>
        <v>68968981.9147264</v>
      </c>
      <c r="Z651" s="11">
        <f t="shared" si="92"/>
        <v>-58584638.7789856</v>
      </c>
    </row>
    <row r="652" spans="1:26">
      <c r="A652" t="s">
        <v>1717</v>
      </c>
      <c r="B652" t="s">
        <v>1718</v>
      </c>
      <c r="C652">
        <v>1027898880</v>
      </c>
      <c r="D652">
        <v>2006670240</v>
      </c>
      <c r="E652">
        <v>70.29</v>
      </c>
      <c r="F652">
        <v>66.2759</v>
      </c>
      <c r="G652">
        <v>-4.01410000000001</v>
      </c>
      <c r="H652">
        <v>3.61</v>
      </c>
      <c r="I652">
        <v>0</v>
      </c>
      <c r="J652">
        <v>-3.61</v>
      </c>
      <c r="K652">
        <v>2.7</v>
      </c>
      <c r="L652">
        <v>2.1397</v>
      </c>
      <c r="M652">
        <v>-0.5603</v>
      </c>
      <c r="N652">
        <v>76.6</v>
      </c>
      <c r="O652">
        <v>68.4156</v>
      </c>
      <c r="P652">
        <v>-8.1844</v>
      </c>
      <c r="R652" s="9">
        <f t="shared" si="93"/>
        <v>722510122.752</v>
      </c>
      <c r="S652">
        <f t="shared" si="94"/>
        <v>1329938761.59216</v>
      </c>
      <c r="T652">
        <f t="shared" si="90"/>
        <v>-607428638.84016</v>
      </c>
      <c r="U652">
        <f t="shared" si="95"/>
        <v>37107149.568</v>
      </c>
      <c r="V652">
        <f t="shared" si="96"/>
        <v>0</v>
      </c>
      <c r="W652">
        <f t="shared" si="91"/>
        <v>37107149.568</v>
      </c>
      <c r="X652">
        <f t="shared" si="97"/>
        <v>27753269.76</v>
      </c>
      <c r="Y652">
        <f t="shared" si="98"/>
        <v>42936723.12528</v>
      </c>
      <c r="Z652" s="11">
        <f t="shared" si="92"/>
        <v>-15183453.36528</v>
      </c>
    </row>
    <row r="653" spans="1:26">
      <c r="A653" t="s">
        <v>497</v>
      </c>
      <c r="B653" t="s">
        <v>498</v>
      </c>
      <c r="C653">
        <v>1053339490</v>
      </c>
      <c r="D653">
        <v>2423908809</v>
      </c>
      <c r="E653">
        <v>11.71</v>
      </c>
      <c r="F653">
        <v>11.0731</v>
      </c>
      <c r="G653">
        <v>-0.636900000000001</v>
      </c>
      <c r="H653">
        <v>0</v>
      </c>
      <c r="I653">
        <v>0</v>
      </c>
      <c r="J653">
        <v>0</v>
      </c>
      <c r="K653">
        <v>42.51</v>
      </c>
      <c r="L653">
        <v>25.4051</v>
      </c>
      <c r="M653">
        <v>-17.1049</v>
      </c>
      <c r="N653">
        <v>54.22</v>
      </c>
      <c r="O653">
        <v>36.4782</v>
      </c>
      <c r="P653">
        <v>-17.7418</v>
      </c>
      <c r="R653" s="9">
        <f t="shared" si="93"/>
        <v>123346054.279</v>
      </c>
      <c r="S653">
        <f t="shared" si="94"/>
        <v>268401846.329379</v>
      </c>
      <c r="T653">
        <f t="shared" ref="T653:T716" si="99">R653-S653</f>
        <v>-145055792.050379</v>
      </c>
      <c r="U653">
        <f t="shared" si="95"/>
        <v>0</v>
      </c>
      <c r="V653">
        <f t="shared" si="96"/>
        <v>0</v>
      </c>
      <c r="W653">
        <f t="shared" ref="W653:W716" si="100">U653-V653</f>
        <v>0</v>
      </c>
      <c r="X653">
        <f t="shared" si="97"/>
        <v>447774617.199</v>
      </c>
      <c r="Y653">
        <f t="shared" si="98"/>
        <v>615796456.835259</v>
      </c>
      <c r="Z653" s="11">
        <f t="shared" ref="Z653:Z716" si="101">X653-Y653</f>
        <v>-168021839.636259</v>
      </c>
    </row>
    <row r="654" spans="1:26">
      <c r="A654" t="s">
        <v>585</v>
      </c>
      <c r="B654" t="s">
        <v>586</v>
      </c>
      <c r="C654">
        <v>670877339.64</v>
      </c>
      <c r="D654">
        <v>1331888836.05</v>
      </c>
      <c r="E654">
        <v>18.33</v>
      </c>
      <c r="F654">
        <v>21.1876</v>
      </c>
      <c r="G654">
        <v>2.8576</v>
      </c>
      <c r="H654">
        <v>0</v>
      </c>
      <c r="I654">
        <v>0</v>
      </c>
      <c r="J654">
        <v>0</v>
      </c>
      <c r="K654">
        <v>11.5</v>
      </c>
      <c r="L654">
        <v>9.7558</v>
      </c>
      <c r="M654">
        <v>-1.7442</v>
      </c>
      <c r="N654">
        <v>29.83</v>
      </c>
      <c r="O654">
        <v>30.9434</v>
      </c>
      <c r="P654">
        <v>1.1134</v>
      </c>
      <c r="R654" s="9">
        <f t="shared" si="93"/>
        <v>122971816.356012</v>
      </c>
      <c r="S654">
        <f t="shared" si="94"/>
        <v>282195279.02693</v>
      </c>
      <c r="T654">
        <f t="shared" si="99"/>
        <v>-159223462.670918</v>
      </c>
      <c r="U654">
        <f t="shared" si="95"/>
        <v>0</v>
      </c>
      <c r="V654">
        <f t="shared" si="96"/>
        <v>0</v>
      </c>
      <c r="W654">
        <f t="shared" si="100"/>
        <v>0</v>
      </c>
      <c r="X654">
        <f t="shared" si="97"/>
        <v>77150894.0586</v>
      </c>
      <c r="Y654">
        <f t="shared" si="98"/>
        <v>129936411.067366</v>
      </c>
      <c r="Z654" s="11">
        <f t="shared" si="101"/>
        <v>-52785517.0087659</v>
      </c>
    </row>
    <row r="655" spans="1:26">
      <c r="A655" t="s">
        <v>1613</v>
      </c>
      <c r="B655" t="s">
        <v>1614</v>
      </c>
      <c r="C655">
        <v>1272000000</v>
      </c>
      <c r="D655">
        <v>2352800000</v>
      </c>
      <c r="E655">
        <v>62.84</v>
      </c>
      <c r="F655">
        <v>68.9458</v>
      </c>
      <c r="G655">
        <v>6.1058</v>
      </c>
      <c r="H655">
        <v>0</v>
      </c>
      <c r="I655">
        <v>1.582</v>
      </c>
      <c r="J655">
        <v>1.582</v>
      </c>
      <c r="K655">
        <v>8.63</v>
      </c>
      <c r="L655">
        <v>1.2238</v>
      </c>
      <c r="M655">
        <v>-7.4062</v>
      </c>
      <c r="N655">
        <v>71.47</v>
      </c>
      <c r="O655">
        <v>71.7516</v>
      </c>
      <c r="P655">
        <v>0.281599999999997</v>
      </c>
      <c r="R655" s="9">
        <f t="shared" si="93"/>
        <v>799324800</v>
      </c>
      <c r="S655">
        <f t="shared" si="94"/>
        <v>1622156782.4</v>
      </c>
      <c r="T655">
        <f t="shared" si="99"/>
        <v>-822831982.4</v>
      </c>
      <c r="U655">
        <f t="shared" si="95"/>
        <v>0</v>
      </c>
      <c r="V655">
        <f t="shared" si="96"/>
        <v>37221296</v>
      </c>
      <c r="W655">
        <f t="shared" si="100"/>
        <v>-37221296</v>
      </c>
      <c r="X655">
        <f t="shared" si="97"/>
        <v>109773600</v>
      </c>
      <c r="Y655">
        <f t="shared" si="98"/>
        <v>28793566.4</v>
      </c>
      <c r="Z655" s="11">
        <f t="shared" si="101"/>
        <v>80980033.6</v>
      </c>
    </row>
    <row r="656" spans="1:26">
      <c r="A656" t="s">
        <v>545</v>
      </c>
      <c r="B656" t="s">
        <v>546</v>
      </c>
      <c r="C656">
        <v>1515000000</v>
      </c>
      <c r="D656">
        <v>2510000000</v>
      </c>
      <c r="E656">
        <v>3.16</v>
      </c>
      <c r="F656">
        <v>3.1102</v>
      </c>
      <c r="G656">
        <v>-0.0498000000000003</v>
      </c>
      <c r="H656">
        <v>4.33</v>
      </c>
      <c r="I656">
        <v>9.345</v>
      </c>
      <c r="J656">
        <v>5.015</v>
      </c>
      <c r="K656">
        <v>60.51</v>
      </c>
      <c r="L656">
        <v>54.688</v>
      </c>
      <c r="M656">
        <v>-5.822</v>
      </c>
      <c r="N656">
        <v>68</v>
      </c>
      <c r="O656">
        <v>67.1431</v>
      </c>
      <c r="P656">
        <v>-0.856899999999996</v>
      </c>
      <c r="R656" s="9">
        <f t="shared" si="93"/>
        <v>47874000</v>
      </c>
      <c r="S656">
        <f t="shared" si="94"/>
        <v>78066020</v>
      </c>
      <c r="T656">
        <f t="shared" si="99"/>
        <v>-30192020</v>
      </c>
      <c r="U656">
        <f t="shared" si="95"/>
        <v>65599500</v>
      </c>
      <c r="V656">
        <f t="shared" si="96"/>
        <v>234559500</v>
      </c>
      <c r="W656">
        <f t="shared" si="100"/>
        <v>-168960000</v>
      </c>
      <c r="X656">
        <f t="shared" si="97"/>
        <v>916726500</v>
      </c>
      <c r="Y656">
        <f t="shared" si="98"/>
        <v>1372668800</v>
      </c>
      <c r="Z656" s="11">
        <f t="shared" si="101"/>
        <v>-455942300</v>
      </c>
    </row>
    <row r="657" spans="1:26">
      <c r="A657" t="s">
        <v>1673</v>
      </c>
      <c r="B657" t="s">
        <v>1674</v>
      </c>
      <c r="C657">
        <v>1594602852.7</v>
      </c>
      <c r="D657">
        <v>2595321358.5</v>
      </c>
      <c r="E657">
        <v>23.03</v>
      </c>
      <c r="F657">
        <v>23.0855</v>
      </c>
      <c r="G657">
        <v>0.0554999999999986</v>
      </c>
      <c r="H657">
        <v>0</v>
      </c>
      <c r="I657">
        <v>0</v>
      </c>
      <c r="J657">
        <v>0</v>
      </c>
      <c r="K657">
        <v>5.22</v>
      </c>
      <c r="L657">
        <v>6.3476</v>
      </c>
      <c r="M657">
        <v>1.1276</v>
      </c>
      <c r="N657">
        <v>28.25</v>
      </c>
      <c r="O657">
        <v>29.4331</v>
      </c>
      <c r="P657">
        <v>1.1831</v>
      </c>
      <c r="R657" s="9">
        <f t="shared" si="93"/>
        <v>367237036.97681</v>
      </c>
      <c r="S657">
        <f t="shared" si="94"/>
        <v>599142912.216517</v>
      </c>
      <c r="T657">
        <f t="shared" si="99"/>
        <v>-231905875.239707</v>
      </c>
      <c r="U657">
        <f t="shared" si="95"/>
        <v>0</v>
      </c>
      <c r="V657">
        <f t="shared" si="96"/>
        <v>0</v>
      </c>
      <c r="W657">
        <f t="shared" si="100"/>
        <v>0</v>
      </c>
      <c r="X657">
        <f t="shared" si="97"/>
        <v>83238268.91094</v>
      </c>
      <c r="Y657">
        <f t="shared" si="98"/>
        <v>164740618.552146</v>
      </c>
      <c r="Z657" s="11">
        <f t="shared" si="101"/>
        <v>-81502349.641206</v>
      </c>
    </row>
    <row r="658" spans="1:26">
      <c r="A658" t="s">
        <v>969</v>
      </c>
      <c r="B658" t="s">
        <v>970</v>
      </c>
      <c r="C658">
        <v>1061766000</v>
      </c>
      <c r="D658">
        <v>2475133200</v>
      </c>
      <c r="E658">
        <v>1.6961</v>
      </c>
      <c r="F658">
        <v>1.8146</v>
      </c>
      <c r="G658">
        <v>0.1185</v>
      </c>
      <c r="H658">
        <v>52.9006</v>
      </c>
      <c r="I658">
        <v>0.7249</v>
      </c>
      <c r="J658">
        <v>-52.1757</v>
      </c>
      <c r="K658">
        <v>19.4058</v>
      </c>
      <c r="L658">
        <v>30.0855</v>
      </c>
      <c r="M658">
        <v>10.6797</v>
      </c>
      <c r="N658">
        <v>74.0025</v>
      </c>
      <c r="O658">
        <v>32.625</v>
      </c>
      <c r="P658">
        <v>-41.3775</v>
      </c>
      <c r="R658" s="9">
        <f t="shared" si="93"/>
        <v>18008613.126</v>
      </c>
      <c r="S658">
        <f t="shared" si="94"/>
        <v>44913767.0472</v>
      </c>
      <c r="T658">
        <f t="shared" si="99"/>
        <v>-26905153.9212</v>
      </c>
      <c r="U658">
        <f t="shared" si="95"/>
        <v>561680584.596</v>
      </c>
      <c r="V658">
        <f t="shared" si="96"/>
        <v>17942240.5668</v>
      </c>
      <c r="W658">
        <f t="shared" si="100"/>
        <v>543738344.0292</v>
      </c>
      <c r="X658">
        <f t="shared" si="97"/>
        <v>206044186.428</v>
      </c>
      <c r="Y658">
        <f t="shared" si="98"/>
        <v>744656198.886</v>
      </c>
      <c r="Z658" s="11">
        <f t="shared" si="101"/>
        <v>-538612012.458</v>
      </c>
    </row>
    <row r="659" spans="1:26">
      <c r="A659" t="s">
        <v>505</v>
      </c>
      <c r="B659" t="s">
        <v>506</v>
      </c>
      <c r="C659">
        <v>625890520</v>
      </c>
      <c r="D659">
        <v>1643970140</v>
      </c>
      <c r="E659">
        <v>3.78</v>
      </c>
      <c r="F659">
        <v>7.3612</v>
      </c>
      <c r="G659">
        <v>3.5812</v>
      </c>
      <c r="H659">
        <v>10.38</v>
      </c>
      <c r="I659">
        <v>6.1413</v>
      </c>
      <c r="J659">
        <v>-4.2387</v>
      </c>
      <c r="K659">
        <v>27.87</v>
      </c>
      <c r="L659">
        <v>10.6065</v>
      </c>
      <c r="M659">
        <v>-17.2635</v>
      </c>
      <c r="N659">
        <v>42.03</v>
      </c>
      <c r="O659">
        <v>24.109</v>
      </c>
      <c r="P659">
        <v>-17.921</v>
      </c>
      <c r="R659" s="9">
        <f t="shared" si="93"/>
        <v>23658661.656</v>
      </c>
      <c r="S659">
        <f t="shared" si="94"/>
        <v>121015929.94568</v>
      </c>
      <c r="T659">
        <f t="shared" si="99"/>
        <v>-97357268.28968</v>
      </c>
      <c r="U659">
        <f t="shared" si="95"/>
        <v>64967435.976</v>
      </c>
      <c r="V659">
        <f t="shared" si="96"/>
        <v>100961138.20782</v>
      </c>
      <c r="W659">
        <f t="shared" si="100"/>
        <v>-35993702.23182</v>
      </c>
      <c r="X659">
        <f t="shared" si="97"/>
        <v>174435687.924</v>
      </c>
      <c r="Y659">
        <f t="shared" si="98"/>
        <v>174367692.8991</v>
      </c>
      <c r="Z659" s="11">
        <f t="shared" si="101"/>
        <v>67995.0249000192</v>
      </c>
    </row>
    <row r="660" spans="1:26">
      <c r="A660" t="s">
        <v>1309</v>
      </c>
      <c r="B660" t="s">
        <v>1310</v>
      </c>
      <c r="C660">
        <v>1442031668.91</v>
      </c>
      <c r="D660">
        <v>2456794695.18</v>
      </c>
      <c r="E660">
        <v>33.87</v>
      </c>
      <c r="F660">
        <v>33.0529</v>
      </c>
      <c r="G660">
        <v>-0.817099999999996</v>
      </c>
      <c r="H660">
        <v>2.05</v>
      </c>
      <c r="I660">
        <v>2.049</v>
      </c>
      <c r="J660">
        <v>-0.00099999999999989</v>
      </c>
      <c r="K660">
        <v>2.18</v>
      </c>
      <c r="L660">
        <v>3.3973</v>
      </c>
      <c r="M660">
        <v>1.2173</v>
      </c>
      <c r="N660">
        <v>38.1</v>
      </c>
      <c r="O660">
        <v>38.4992</v>
      </c>
      <c r="P660">
        <v>0.3992</v>
      </c>
      <c r="R660" s="9">
        <f t="shared" si="93"/>
        <v>488416126.259817</v>
      </c>
      <c r="S660">
        <f t="shared" si="94"/>
        <v>812041893.80315</v>
      </c>
      <c r="T660">
        <f t="shared" si="99"/>
        <v>-323625767.543333</v>
      </c>
      <c r="U660">
        <f t="shared" si="95"/>
        <v>29561649.212655</v>
      </c>
      <c r="V660">
        <f t="shared" si="96"/>
        <v>50339723.3042382</v>
      </c>
      <c r="W660">
        <f t="shared" si="100"/>
        <v>-20778074.0915832</v>
      </c>
      <c r="X660">
        <f t="shared" si="97"/>
        <v>31436290.382238</v>
      </c>
      <c r="Y660">
        <f t="shared" si="98"/>
        <v>83464686.1793501</v>
      </c>
      <c r="Z660" s="11">
        <f t="shared" si="101"/>
        <v>-52028395.7971121</v>
      </c>
    </row>
    <row r="661" spans="1:26">
      <c r="A661" t="s">
        <v>1991</v>
      </c>
      <c r="B661" t="s">
        <v>1992</v>
      </c>
      <c r="C661">
        <v>591887997.36</v>
      </c>
      <c r="D661">
        <v>1568652659.67</v>
      </c>
      <c r="E661">
        <v>0</v>
      </c>
      <c r="F661">
        <v>61.2247</v>
      </c>
      <c r="G661">
        <v>61.2247</v>
      </c>
      <c r="H661">
        <v>24.5581</v>
      </c>
      <c r="I661">
        <v>0</v>
      </c>
      <c r="J661">
        <v>-24.5581</v>
      </c>
      <c r="K661">
        <v>55.217</v>
      </c>
      <c r="L661">
        <v>9.6385</v>
      </c>
      <c r="M661">
        <v>-45.5785</v>
      </c>
      <c r="N661">
        <v>79.7751</v>
      </c>
      <c r="O661">
        <v>70.8633</v>
      </c>
      <c r="P661">
        <v>-8.9118</v>
      </c>
      <c r="R661" s="9">
        <f t="shared" si="93"/>
        <v>0</v>
      </c>
      <c r="S661">
        <f t="shared" si="94"/>
        <v>960402884.924978</v>
      </c>
      <c r="T661">
        <f t="shared" si="99"/>
        <v>-960402884.924978</v>
      </c>
      <c r="U661">
        <f t="shared" si="95"/>
        <v>145356446.279666</v>
      </c>
      <c r="V661">
        <f t="shared" si="96"/>
        <v>0</v>
      </c>
      <c r="W661">
        <f t="shared" si="100"/>
        <v>145356446.279666</v>
      </c>
      <c r="X661">
        <f t="shared" si="97"/>
        <v>326822795.502271</v>
      </c>
      <c r="Y661">
        <f t="shared" si="98"/>
        <v>151194586.602293</v>
      </c>
      <c r="Z661" s="11">
        <f t="shared" si="101"/>
        <v>175628208.899978</v>
      </c>
    </row>
    <row r="662" spans="1:26">
      <c r="A662" t="s">
        <v>797</v>
      </c>
      <c r="B662" t="s">
        <v>798</v>
      </c>
      <c r="C662">
        <v>1043040000</v>
      </c>
      <c r="D662">
        <v>1526400000</v>
      </c>
      <c r="E662">
        <v>32.89</v>
      </c>
      <c r="F662">
        <v>8.3147</v>
      </c>
      <c r="G662">
        <v>-24.5753</v>
      </c>
      <c r="H662">
        <v>0</v>
      </c>
      <c r="I662">
        <v>0</v>
      </c>
      <c r="J662">
        <v>0</v>
      </c>
      <c r="K662">
        <v>12.79</v>
      </c>
      <c r="L662">
        <v>11.3133</v>
      </c>
      <c r="M662">
        <v>-1.4767</v>
      </c>
      <c r="N662">
        <v>45.68</v>
      </c>
      <c r="O662">
        <v>19.628</v>
      </c>
      <c r="P662">
        <v>-26.052</v>
      </c>
      <c r="R662" s="9">
        <f t="shared" si="93"/>
        <v>343055856</v>
      </c>
      <c r="S662">
        <f t="shared" si="94"/>
        <v>126915580.8</v>
      </c>
      <c r="T662">
        <f t="shared" si="99"/>
        <v>216140275.2</v>
      </c>
      <c r="U662">
        <f t="shared" si="95"/>
        <v>0</v>
      </c>
      <c r="V662">
        <f t="shared" si="96"/>
        <v>0</v>
      </c>
      <c r="W662">
        <f t="shared" si="100"/>
        <v>0</v>
      </c>
      <c r="X662">
        <f t="shared" si="97"/>
        <v>133404816</v>
      </c>
      <c r="Y662">
        <f t="shared" si="98"/>
        <v>172686211.2</v>
      </c>
      <c r="Z662" s="11">
        <f t="shared" si="101"/>
        <v>-39281395.2</v>
      </c>
    </row>
    <row r="663" spans="1:26">
      <c r="A663" t="s">
        <v>531</v>
      </c>
      <c r="B663" t="s">
        <v>532</v>
      </c>
      <c r="C663">
        <v>777231000</v>
      </c>
      <c r="D663">
        <v>1863225000</v>
      </c>
      <c r="E663">
        <v>1.2398</v>
      </c>
      <c r="F663">
        <v>2.3674</v>
      </c>
      <c r="G663">
        <v>1.1276</v>
      </c>
      <c r="H663">
        <v>0</v>
      </c>
      <c r="I663">
        <v>0</v>
      </c>
      <c r="J663">
        <v>0</v>
      </c>
      <c r="K663">
        <v>77.5113</v>
      </c>
      <c r="L663">
        <v>56.633</v>
      </c>
      <c r="M663">
        <v>-20.8783</v>
      </c>
      <c r="N663">
        <v>78.7511</v>
      </c>
      <c r="O663">
        <v>59.0004</v>
      </c>
      <c r="P663">
        <v>-19.7507</v>
      </c>
      <c r="R663" s="9">
        <f t="shared" si="93"/>
        <v>9636109.938</v>
      </c>
      <c r="S663">
        <f t="shared" si="94"/>
        <v>44109988.65</v>
      </c>
      <c r="T663">
        <f t="shared" si="99"/>
        <v>-34473878.712</v>
      </c>
      <c r="U663">
        <f t="shared" si="95"/>
        <v>0</v>
      </c>
      <c r="V663">
        <f t="shared" si="96"/>
        <v>0</v>
      </c>
      <c r="W663">
        <f t="shared" si="100"/>
        <v>0</v>
      </c>
      <c r="X663">
        <f t="shared" si="97"/>
        <v>602441852.103</v>
      </c>
      <c r="Y663">
        <f t="shared" si="98"/>
        <v>1055200214.25</v>
      </c>
      <c r="Z663" s="11">
        <f t="shared" si="101"/>
        <v>-452758362.147</v>
      </c>
    </row>
    <row r="664" spans="1:26">
      <c r="A664" t="s">
        <v>639</v>
      </c>
      <c r="B664" t="s">
        <v>640</v>
      </c>
      <c r="C664">
        <v>1679095768.8</v>
      </c>
      <c r="D664">
        <v>2021911154.93</v>
      </c>
      <c r="E664">
        <v>1.4928</v>
      </c>
      <c r="F664">
        <v>1.4928</v>
      </c>
      <c r="G664">
        <v>0</v>
      </c>
      <c r="H664">
        <v>11.9964</v>
      </c>
      <c r="I664">
        <v>6.6107</v>
      </c>
      <c r="J664">
        <v>-5.3857</v>
      </c>
      <c r="K664">
        <v>27.9278</v>
      </c>
      <c r="L664">
        <v>30.6193</v>
      </c>
      <c r="M664">
        <v>2.6915</v>
      </c>
      <c r="N664">
        <v>41.417</v>
      </c>
      <c r="O664">
        <v>38.7228</v>
      </c>
      <c r="P664">
        <v>-2.6942</v>
      </c>
      <c r="R664" s="9">
        <f t="shared" si="93"/>
        <v>25065541.6366464</v>
      </c>
      <c r="S664">
        <f t="shared" si="94"/>
        <v>30183089.720795</v>
      </c>
      <c r="T664">
        <f t="shared" si="99"/>
        <v>-5117548.08414864</v>
      </c>
      <c r="U664">
        <f t="shared" si="95"/>
        <v>201431044.808323</v>
      </c>
      <c r="V664">
        <f t="shared" si="96"/>
        <v>133662480.718957</v>
      </c>
      <c r="W664">
        <f t="shared" si="100"/>
        <v>67768564.0893657</v>
      </c>
      <c r="X664">
        <f t="shared" si="97"/>
        <v>468934508.118926</v>
      </c>
      <c r="Y664">
        <f t="shared" si="98"/>
        <v>619095042.261482</v>
      </c>
      <c r="Z664" s="11">
        <f t="shared" si="101"/>
        <v>-150160534.142555</v>
      </c>
    </row>
    <row r="665" spans="1:26">
      <c r="A665" t="s">
        <v>593</v>
      </c>
      <c r="B665" t="s">
        <v>594</v>
      </c>
      <c r="C665">
        <v>2165673114.14</v>
      </c>
      <c r="D665">
        <v>2880653995.44</v>
      </c>
      <c r="E665">
        <v>3.16</v>
      </c>
      <c r="F665">
        <v>2.8404</v>
      </c>
      <c r="G665">
        <v>-0.3196</v>
      </c>
      <c r="H665">
        <v>2.44</v>
      </c>
      <c r="I665">
        <v>0</v>
      </c>
      <c r="J665">
        <v>-2.44</v>
      </c>
      <c r="K665">
        <v>35.68</v>
      </c>
      <c r="L665">
        <v>37.5637</v>
      </c>
      <c r="M665">
        <v>1.8837</v>
      </c>
      <c r="N665">
        <v>41.28</v>
      </c>
      <c r="O665">
        <v>40.4042</v>
      </c>
      <c r="P665">
        <v>-0.875799999999998</v>
      </c>
      <c r="R665" s="9">
        <f t="shared" si="93"/>
        <v>68435270.406824</v>
      </c>
      <c r="S665">
        <f t="shared" si="94"/>
        <v>81822096.0864778</v>
      </c>
      <c r="T665">
        <f t="shared" si="99"/>
        <v>-13386825.6796538</v>
      </c>
      <c r="U665">
        <f t="shared" si="95"/>
        <v>52842423.985016</v>
      </c>
      <c r="V665">
        <f t="shared" si="96"/>
        <v>0</v>
      </c>
      <c r="W665">
        <f t="shared" si="100"/>
        <v>52842423.985016</v>
      </c>
      <c r="X665">
        <f t="shared" si="97"/>
        <v>772712167.125152</v>
      </c>
      <c r="Y665">
        <f t="shared" si="98"/>
        <v>1082080224.8851</v>
      </c>
      <c r="Z665" s="11">
        <f t="shared" si="101"/>
        <v>-309368057.759943</v>
      </c>
    </row>
    <row r="666" spans="1:26">
      <c r="A666" t="s">
        <v>2055</v>
      </c>
      <c r="B666" t="s">
        <v>2056</v>
      </c>
      <c r="C666">
        <v>961926000</v>
      </c>
      <c r="D666">
        <v>1955049600</v>
      </c>
      <c r="E666">
        <v>45.79</v>
      </c>
      <c r="F666">
        <v>7.5504</v>
      </c>
      <c r="G666">
        <v>-38.2396</v>
      </c>
      <c r="H666">
        <v>0</v>
      </c>
      <c r="I666">
        <v>0</v>
      </c>
      <c r="J666">
        <v>0</v>
      </c>
      <c r="K666">
        <v>30.03</v>
      </c>
      <c r="L666">
        <v>14.2069</v>
      </c>
      <c r="M666">
        <v>-15.8231</v>
      </c>
      <c r="N666">
        <v>75.82</v>
      </c>
      <c r="O666">
        <v>21.7572</v>
      </c>
      <c r="P666">
        <v>-54.0628</v>
      </c>
      <c r="R666" s="9">
        <f t="shared" si="93"/>
        <v>440465915.4</v>
      </c>
      <c r="S666">
        <f t="shared" si="94"/>
        <v>147614064.9984</v>
      </c>
      <c r="T666">
        <f t="shared" si="99"/>
        <v>292851850.4016</v>
      </c>
      <c r="U666">
        <f t="shared" si="95"/>
        <v>0</v>
      </c>
      <c r="V666">
        <f t="shared" si="96"/>
        <v>0</v>
      </c>
      <c r="W666">
        <f t="shared" si="100"/>
        <v>0</v>
      </c>
      <c r="X666">
        <f t="shared" si="97"/>
        <v>288866377.8</v>
      </c>
      <c r="Y666">
        <f t="shared" si="98"/>
        <v>277751941.6224</v>
      </c>
      <c r="Z666" s="11">
        <f t="shared" si="101"/>
        <v>11114436.1776</v>
      </c>
    </row>
    <row r="667" spans="1:26">
      <c r="A667" t="s">
        <v>475</v>
      </c>
      <c r="B667" t="s">
        <v>476</v>
      </c>
      <c r="C667">
        <v>1760088000</v>
      </c>
      <c r="D667">
        <v>1845425600</v>
      </c>
      <c r="E667">
        <v>11.1</v>
      </c>
      <c r="F667">
        <v>13.5838</v>
      </c>
      <c r="G667">
        <v>2.4838</v>
      </c>
      <c r="H667">
        <v>4.17</v>
      </c>
      <c r="I667">
        <v>1.6404</v>
      </c>
      <c r="J667">
        <v>-2.5296</v>
      </c>
      <c r="K667">
        <v>29.55</v>
      </c>
      <c r="L667">
        <v>31.7126</v>
      </c>
      <c r="M667">
        <v>2.1626</v>
      </c>
      <c r="N667">
        <v>44.82</v>
      </c>
      <c r="O667">
        <v>46.9367</v>
      </c>
      <c r="P667">
        <v>2.1167</v>
      </c>
      <c r="R667" s="9">
        <f t="shared" si="93"/>
        <v>195369768</v>
      </c>
      <c r="S667">
        <f t="shared" si="94"/>
        <v>250678922.6528</v>
      </c>
      <c r="T667">
        <f t="shared" si="99"/>
        <v>-55309154.6528</v>
      </c>
      <c r="U667">
        <f t="shared" si="95"/>
        <v>73395669.6</v>
      </c>
      <c r="V667">
        <f t="shared" si="96"/>
        <v>30272361.5424</v>
      </c>
      <c r="W667">
        <f t="shared" si="100"/>
        <v>43123308.0576</v>
      </c>
      <c r="X667">
        <f t="shared" si="97"/>
        <v>520106004</v>
      </c>
      <c r="Y667">
        <f t="shared" si="98"/>
        <v>585232438.8256</v>
      </c>
      <c r="Z667" s="11">
        <f t="shared" si="101"/>
        <v>-65126434.8256</v>
      </c>
    </row>
    <row r="668" spans="1:26">
      <c r="A668" t="s">
        <v>1297</v>
      </c>
      <c r="B668" t="s">
        <v>1298</v>
      </c>
      <c r="C668">
        <v>727136460</v>
      </c>
      <c r="D668">
        <v>63783900</v>
      </c>
      <c r="E668">
        <v>27.98</v>
      </c>
      <c r="F668">
        <v>27.9836</v>
      </c>
      <c r="G668">
        <v>0.00359999999999871</v>
      </c>
      <c r="H668">
        <v>0</v>
      </c>
      <c r="I668">
        <v>0</v>
      </c>
      <c r="J668">
        <v>0</v>
      </c>
      <c r="K668">
        <v>6.04</v>
      </c>
      <c r="L668">
        <v>6.5707</v>
      </c>
      <c r="M668">
        <v>0.5307</v>
      </c>
      <c r="N668">
        <v>34.02</v>
      </c>
      <c r="O668">
        <v>34.5543</v>
      </c>
      <c r="P668">
        <v>0.534299999999995</v>
      </c>
      <c r="R668" s="9">
        <f t="shared" si="93"/>
        <v>203452781.508</v>
      </c>
      <c r="S668">
        <f t="shared" si="94"/>
        <v>17849031.4404</v>
      </c>
      <c r="T668">
        <f t="shared" si="99"/>
        <v>185603750.0676</v>
      </c>
      <c r="U668">
        <f t="shared" si="95"/>
        <v>0</v>
      </c>
      <c r="V668">
        <f t="shared" si="96"/>
        <v>0</v>
      </c>
      <c r="W668">
        <f t="shared" si="100"/>
        <v>0</v>
      </c>
      <c r="X668">
        <f t="shared" si="97"/>
        <v>43919042.184</v>
      </c>
      <c r="Y668">
        <f t="shared" si="98"/>
        <v>4191048.7173</v>
      </c>
      <c r="Z668" s="11">
        <f t="shared" si="101"/>
        <v>39727993.4667</v>
      </c>
    </row>
    <row r="669" spans="1:26">
      <c r="A669" t="s">
        <v>1725</v>
      </c>
      <c r="B669" t="s">
        <v>1726</v>
      </c>
      <c r="C669">
        <v>1928510925.12</v>
      </c>
      <c r="D669">
        <v>2198767293.84</v>
      </c>
      <c r="E669">
        <v>0</v>
      </c>
      <c r="F669">
        <v>0</v>
      </c>
      <c r="G669">
        <v>0</v>
      </c>
      <c r="H669">
        <v>0.64</v>
      </c>
      <c r="I669">
        <v>0.6537</v>
      </c>
      <c r="J669">
        <v>0.0136999999999999</v>
      </c>
      <c r="K669">
        <v>74.6</v>
      </c>
      <c r="L669">
        <v>74.4823</v>
      </c>
      <c r="M669">
        <v>-0.117699999999999</v>
      </c>
      <c r="N669">
        <v>75.24</v>
      </c>
      <c r="O669">
        <v>75.136</v>
      </c>
      <c r="P669">
        <v>-0.103999999999999</v>
      </c>
      <c r="R669" s="9">
        <f t="shared" si="93"/>
        <v>0</v>
      </c>
      <c r="S669">
        <f t="shared" si="94"/>
        <v>0</v>
      </c>
      <c r="T669">
        <f t="shared" si="99"/>
        <v>0</v>
      </c>
      <c r="U669">
        <f t="shared" si="95"/>
        <v>12342469.920768</v>
      </c>
      <c r="V669">
        <f t="shared" si="96"/>
        <v>14373341.7998321</v>
      </c>
      <c r="W669">
        <f t="shared" si="100"/>
        <v>-2030871.87906408</v>
      </c>
      <c r="X669">
        <f t="shared" si="97"/>
        <v>1438669150.13952</v>
      </c>
      <c r="Y669">
        <f t="shared" si="98"/>
        <v>1637692452.09979</v>
      </c>
      <c r="Z669" s="11">
        <f t="shared" si="101"/>
        <v>-199023301.960271</v>
      </c>
    </row>
    <row r="670" spans="1:26">
      <c r="A670" t="s">
        <v>1861</v>
      </c>
      <c r="B670" t="s">
        <v>1862</v>
      </c>
      <c r="C670">
        <v>2032246937.14</v>
      </c>
      <c r="D670">
        <v>2409403791.76</v>
      </c>
      <c r="E670">
        <v>0.32</v>
      </c>
      <c r="F670">
        <v>0</v>
      </c>
      <c r="G670">
        <v>-0.32</v>
      </c>
      <c r="H670">
        <v>3.39</v>
      </c>
      <c r="I670">
        <v>0.7282</v>
      </c>
      <c r="J670">
        <v>-2.6618</v>
      </c>
      <c r="K670">
        <v>17.56</v>
      </c>
      <c r="L670">
        <v>6.1703</v>
      </c>
      <c r="M670">
        <v>-11.3897</v>
      </c>
      <c r="N670">
        <v>21.27</v>
      </c>
      <c r="O670">
        <v>6.8985</v>
      </c>
      <c r="P670">
        <v>-14.3715</v>
      </c>
      <c r="R670" s="9">
        <f t="shared" si="93"/>
        <v>6503190.198848</v>
      </c>
      <c r="S670">
        <f t="shared" si="94"/>
        <v>0</v>
      </c>
      <c r="T670">
        <f t="shared" si="99"/>
        <v>6503190.198848</v>
      </c>
      <c r="U670">
        <f t="shared" si="95"/>
        <v>68893171.169046</v>
      </c>
      <c r="V670">
        <f t="shared" si="96"/>
        <v>17545278.4115963</v>
      </c>
      <c r="W670">
        <f t="shared" si="100"/>
        <v>51347892.7574497</v>
      </c>
      <c r="X670">
        <f t="shared" si="97"/>
        <v>356862562.161784</v>
      </c>
      <c r="Y670">
        <f t="shared" si="98"/>
        <v>148667442.162967</v>
      </c>
      <c r="Z670" s="11">
        <f t="shared" si="101"/>
        <v>208195119.998817</v>
      </c>
    </row>
    <row r="671" spans="1:26">
      <c r="A671" t="s">
        <v>279</v>
      </c>
      <c r="B671" t="s">
        <v>280</v>
      </c>
      <c r="C671">
        <v>2783508860.1</v>
      </c>
      <c r="D671">
        <v>2772480022.8</v>
      </c>
      <c r="E671">
        <v>3.36</v>
      </c>
      <c r="F671">
        <v>0</v>
      </c>
      <c r="G671">
        <v>-3.36</v>
      </c>
      <c r="H671">
        <v>51.5</v>
      </c>
      <c r="I671">
        <v>14.4464</v>
      </c>
      <c r="J671">
        <v>-37.0536</v>
      </c>
      <c r="K671">
        <v>19.14</v>
      </c>
      <c r="L671">
        <v>28.6712</v>
      </c>
      <c r="M671">
        <v>9.5312</v>
      </c>
      <c r="N671">
        <v>74</v>
      </c>
      <c r="O671">
        <v>43.1176</v>
      </c>
      <c r="P671">
        <v>-30.8824</v>
      </c>
      <c r="R671" s="9">
        <f t="shared" si="93"/>
        <v>93525897.69936</v>
      </c>
      <c r="S671">
        <f t="shared" si="94"/>
        <v>0</v>
      </c>
      <c r="T671">
        <f t="shared" si="99"/>
        <v>93525897.69936</v>
      </c>
      <c r="U671">
        <f t="shared" si="95"/>
        <v>1433507062.9515</v>
      </c>
      <c r="V671">
        <f t="shared" si="96"/>
        <v>400523554.013779</v>
      </c>
      <c r="W671">
        <f t="shared" si="100"/>
        <v>1032983508.93772</v>
      </c>
      <c r="X671">
        <f t="shared" si="97"/>
        <v>532763595.82314</v>
      </c>
      <c r="Y671">
        <f t="shared" si="98"/>
        <v>794903292.297034</v>
      </c>
      <c r="Z671" s="11">
        <f t="shared" si="101"/>
        <v>-262139696.473894</v>
      </c>
    </row>
    <row r="672" spans="1:26">
      <c r="A672" t="s">
        <v>1081</v>
      </c>
      <c r="B672" t="s">
        <v>1082</v>
      </c>
      <c r="C672">
        <v>2326800000</v>
      </c>
      <c r="D672">
        <v>2878848000</v>
      </c>
      <c r="E672">
        <v>20.1</v>
      </c>
      <c r="F672">
        <v>3.9996</v>
      </c>
      <c r="G672">
        <v>-16.1004</v>
      </c>
      <c r="H672">
        <v>0</v>
      </c>
      <c r="I672">
        <v>2.0538</v>
      </c>
      <c r="J672">
        <v>2.0538</v>
      </c>
      <c r="K672">
        <v>56.09</v>
      </c>
      <c r="L672">
        <v>8.846</v>
      </c>
      <c r="M672">
        <v>-47.244</v>
      </c>
      <c r="N672">
        <v>76.19</v>
      </c>
      <c r="O672">
        <v>14.8994</v>
      </c>
      <c r="P672">
        <v>-61.2906</v>
      </c>
      <c r="R672" s="9">
        <f t="shared" si="93"/>
        <v>467686800</v>
      </c>
      <c r="S672">
        <f t="shared" si="94"/>
        <v>115142404.608</v>
      </c>
      <c r="T672">
        <f t="shared" si="99"/>
        <v>352544395.392</v>
      </c>
      <c r="U672">
        <f t="shared" si="95"/>
        <v>0</v>
      </c>
      <c r="V672">
        <f t="shared" si="96"/>
        <v>59125780.224</v>
      </c>
      <c r="W672">
        <f t="shared" si="100"/>
        <v>-59125780.224</v>
      </c>
      <c r="X672">
        <f t="shared" si="97"/>
        <v>1305102120</v>
      </c>
      <c r="Y672">
        <f t="shared" si="98"/>
        <v>254662894.08</v>
      </c>
      <c r="Z672" s="11">
        <f t="shared" si="101"/>
        <v>1050439225.92</v>
      </c>
    </row>
    <row r="673" spans="1:26">
      <c r="A673" t="s">
        <v>1461</v>
      </c>
      <c r="B673" t="s">
        <v>1462</v>
      </c>
      <c r="C673">
        <v>1699992414.12</v>
      </c>
      <c r="D673">
        <v>2188675248.76</v>
      </c>
      <c r="E673">
        <v>30.01</v>
      </c>
      <c r="F673">
        <v>22.9684</v>
      </c>
      <c r="G673">
        <v>-7.0416</v>
      </c>
      <c r="H673">
        <v>0</v>
      </c>
      <c r="I673">
        <v>0</v>
      </c>
      <c r="J673">
        <v>0</v>
      </c>
      <c r="K673">
        <v>19.25</v>
      </c>
      <c r="L673">
        <v>5.994</v>
      </c>
      <c r="M673">
        <v>-13.256</v>
      </c>
      <c r="N673">
        <v>49.26</v>
      </c>
      <c r="O673">
        <v>28.9624</v>
      </c>
      <c r="P673">
        <v>-20.2976</v>
      </c>
      <c r="R673" s="9">
        <f t="shared" si="93"/>
        <v>510167723.477412</v>
      </c>
      <c r="S673">
        <f t="shared" si="94"/>
        <v>502703685.836192</v>
      </c>
      <c r="T673">
        <f t="shared" si="99"/>
        <v>7464037.64122009</v>
      </c>
      <c r="U673">
        <f t="shared" si="95"/>
        <v>0</v>
      </c>
      <c r="V673">
        <f t="shared" si="96"/>
        <v>0</v>
      </c>
      <c r="W673">
        <f t="shared" si="100"/>
        <v>0</v>
      </c>
      <c r="X673">
        <f t="shared" si="97"/>
        <v>327248539.7181</v>
      </c>
      <c r="Y673">
        <f t="shared" si="98"/>
        <v>131189194.410674</v>
      </c>
      <c r="Z673" s="11">
        <f t="shared" si="101"/>
        <v>196059345.307426</v>
      </c>
    </row>
    <row r="674" spans="1:26">
      <c r="A674" t="s">
        <v>319</v>
      </c>
      <c r="B674" t="s">
        <v>320</v>
      </c>
      <c r="C674">
        <v>2639832520.5</v>
      </c>
      <c r="D674">
        <v>2492696521.85</v>
      </c>
      <c r="E674">
        <v>5.63</v>
      </c>
      <c r="F674">
        <v>5.6089</v>
      </c>
      <c r="G674">
        <v>-0.0210999999999997</v>
      </c>
      <c r="H674">
        <v>1.32</v>
      </c>
      <c r="I674">
        <v>1.2537</v>
      </c>
      <c r="J674">
        <v>-0.0663</v>
      </c>
      <c r="K674">
        <v>62.38</v>
      </c>
      <c r="L674">
        <v>62.1912</v>
      </c>
      <c r="M674">
        <v>-0.1888</v>
      </c>
      <c r="N674">
        <v>69.33</v>
      </c>
      <c r="O674">
        <v>69.0537</v>
      </c>
      <c r="P674">
        <v>-0.276299999999992</v>
      </c>
      <c r="R674" s="9">
        <f t="shared" si="93"/>
        <v>148622570.90415</v>
      </c>
      <c r="S674">
        <f t="shared" si="94"/>
        <v>139812855.214045</v>
      </c>
      <c r="T674">
        <f t="shared" si="99"/>
        <v>8809715.69010532</v>
      </c>
      <c r="U674">
        <f t="shared" si="95"/>
        <v>34845789.2706</v>
      </c>
      <c r="V674">
        <f t="shared" si="96"/>
        <v>31250936.2944335</v>
      </c>
      <c r="W674">
        <f t="shared" si="100"/>
        <v>3594852.97616655</v>
      </c>
      <c r="X674">
        <f t="shared" si="97"/>
        <v>1646727526.2879</v>
      </c>
      <c r="Y674">
        <f t="shared" si="98"/>
        <v>1550237879.29678</v>
      </c>
      <c r="Z674" s="11">
        <f t="shared" si="101"/>
        <v>96489646.9911227</v>
      </c>
    </row>
    <row r="675" spans="1:26">
      <c r="A675" t="s">
        <v>1187</v>
      </c>
      <c r="B675" t="s">
        <v>1188</v>
      </c>
      <c r="C675">
        <v>1993513880.88</v>
      </c>
      <c r="D675">
        <v>2131952344.83</v>
      </c>
      <c r="E675">
        <v>36.31</v>
      </c>
      <c r="F675">
        <v>33.4986</v>
      </c>
      <c r="G675">
        <v>-2.8114</v>
      </c>
      <c r="H675">
        <v>0</v>
      </c>
      <c r="I675">
        <v>0</v>
      </c>
      <c r="J675">
        <v>0</v>
      </c>
      <c r="K675">
        <v>28.44</v>
      </c>
      <c r="L675">
        <v>19.9282</v>
      </c>
      <c r="M675">
        <v>-8.5118</v>
      </c>
      <c r="N675">
        <v>64.75</v>
      </c>
      <c r="O675">
        <v>53.4268</v>
      </c>
      <c r="P675">
        <v>-11.3232</v>
      </c>
      <c r="R675" s="9">
        <f t="shared" si="93"/>
        <v>723844890.147528</v>
      </c>
      <c r="S675">
        <f t="shared" si="94"/>
        <v>714174188.185223</v>
      </c>
      <c r="T675">
        <f t="shared" si="99"/>
        <v>9670701.96230555</v>
      </c>
      <c r="U675">
        <f t="shared" si="95"/>
        <v>0</v>
      </c>
      <c r="V675">
        <f t="shared" si="96"/>
        <v>0</v>
      </c>
      <c r="W675">
        <f t="shared" si="100"/>
        <v>0</v>
      </c>
      <c r="X675">
        <f t="shared" si="97"/>
        <v>566955347.722272</v>
      </c>
      <c r="Y675">
        <f t="shared" si="98"/>
        <v>424859727.182412</v>
      </c>
      <c r="Z675" s="11">
        <f t="shared" si="101"/>
        <v>142095620.53986</v>
      </c>
    </row>
    <row r="676" spans="1:26">
      <c r="A676" t="s">
        <v>1973</v>
      </c>
      <c r="B676" t="s">
        <v>1974</v>
      </c>
      <c r="C676">
        <v>1633789080</v>
      </c>
      <c r="D676">
        <v>2289190760</v>
      </c>
      <c r="E676">
        <v>66.26</v>
      </c>
      <c r="F676">
        <v>66.596</v>
      </c>
      <c r="G676">
        <v>0.335999999999999</v>
      </c>
      <c r="H676">
        <v>0</v>
      </c>
      <c r="I676">
        <v>0</v>
      </c>
      <c r="J676">
        <v>0</v>
      </c>
      <c r="K676">
        <v>1.65</v>
      </c>
      <c r="L676">
        <v>1.8635</v>
      </c>
      <c r="M676">
        <v>0.2135</v>
      </c>
      <c r="N676">
        <v>67.91</v>
      </c>
      <c r="O676">
        <v>68.4596</v>
      </c>
      <c r="P676">
        <v>0.549599999999998</v>
      </c>
      <c r="R676" s="9">
        <f t="shared" si="93"/>
        <v>1082548644.408</v>
      </c>
      <c r="S676">
        <f t="shared" si="94"/>
        <v>1524509478.5296</v>
      </c>
      <c r="T676">
        <f t="shared" si="99"/>
        <v>-441960834.1216</v>
      </c>
      <c r="U676">
        <f t="shared" si="95"/>
        <v>0</v>
      </c>
      <c r="V676">
        <f t="shared" si="96"/>
        <v>0</v>
      </c>
      <c r="W676">
        <f t="shared" si="100"/>
        <v>0</v>
      </c>
      <c r="X676">
        <f t="shared" si="97"/>
        <v>26957519.82</v>
      </c>
      <c r="Y676">
        <f t="shared" si="98"/>
        <v>42659069.8126</v>
      </c>
      <c r="Z676" s="11">
        <f t="shared" si="101"/>
        <v>-15701549.9926</v>
      </c>
    </row>
    <row r="677" spans="1:26">
      <c r="A677" t="s">
        <v>1869</v>
      </c>
      <c r="B677" t="s">
        <v>1870</v>
      </c>
      <c r="C677">
        <v>1040369840.64</v>
      </c>
      <c r="D677">
        <v>1678015872</v>
      </c>
      <c r="E677">
        <v>41.85</v>
      </c>
      <c r="F677">
        <v>41.0768</v>
      </c>
      <c r="G677">
        <v>-0.773200000000003</v>
      </c>
      <c r="H677">
        <v>0.51</v>
      </c>
      <c r="I677">
        <v>0.8675</v>
      </c>
      <c r="J677">
        <v>0.3575</v>
      </c>
      <c r="K677">
        <v>6.51</v>
      </c>
      <c r="L677">
        <v>3.3163</v>
      </c>
      <c r="M677">
        <v>-3.1937</v>
      </c>
      <c r="N677">
        <v>48.87</v>
      </c>
      <c r="O677">
        <v>45.2606</v>
      </c>
      <c r="P677">
        <v>-3.6094</v>
      </c>
      <c r="R677" s="9">
        <f t="shared" si="93"/>
        <v>435394778.30784</v>
      </c>
      <c r="S677">
        <f t="shared" si="94"/>
        <v>689275223.709696</v>
      </c>
      <c r="T677">
        <f t="shared" si="99"/>
        <v>-253880445.401856</v>
      </c>
      <c r="U677">
        <f t="shared" si="95"/>
        <v>5305886.187264</v>
      </c>
      <c r="V677">
        <f t="shared" si="96"/>
        <v>14556787.6896</v>
      </c>
      <c r="W677">
        <f t="shared" si="100"/>
        <v>-9250901.502336</v>
      </c>
      <c r="X677">
        <f t="shared" si="97"/>
        <v>67728076.625664</v>
      </c>
      <c r="Y677">
        <f t="shared" si="98"/>
        <v>55648040.363136</v>
      </c>
      <c r="Z677" s="11">
        <f t="shared" si="101"/>
        <v>12080036.262528</v>
      </c>
    </row>
    <row r="678" spans="1:26">
      <c r="A678" t="s">
        <v>1557</v>
      </c>
      <c r="B678" t="s">
        <v>1558</v>
      </c>
      <c r="C678">
        <v>1850704403.31</v>
      </c>
      <c r="D678">
        <v>2487256620.6</v>
      </c>
      <c r="E678">
        <v>20.65</v>
      </c>
      <c r="F678">
        <v>6.501</v>
      </c>
      <c r="G678">
        <v>-14.149</v>
      </c>
      <c r="H678">
        <v>0</v>
      </c>
      <c r="I678">
        <v>0</v>
      </c>
      <c r="J678">
        <v>0</v>
      </c>
      <c r="K678">
        <v>35.31</v>
      </c>
      <c r="L678">
        <v>37.7916</v>
      </c>
      <c r="M678">
        <v>2.4816</v>
      </c>
      <c r="N678">
        <v>55.96</v>
      </c>
      <c r="O678">
        <v>44.2926</v>
      </c>
      <c r="P678">
        <v>-11.6674</v>
      </c>
      <c r="R678" s="9">
        <f t="shared" si="93"/>
        <v>382170459.283515</v>
      </c>
      <c r="S678">
        <f t="shared" si="94"/>
        <v>161696552.905206</v>
      </c>
      <c r="T678">
        <f t="shared" si="99"/>
        <v>220473906.378309</v>
      </c>
      <c r="U678">
        <f t="shared" si="95"/>
        <v>0</v>
      </c>
      <c r="V678">
        <f t="shared" si="96"/>
        <v>0</v>
      </c>
      <c r="W678">
        <f t="shared" si="100"/>
        <v>0</v>
      </c>
      <c r="X678">
        <f t="shared" si="97"/>
        <v>653483724.808761</v>
      </c>
      <c r="Y678">
        <f t="shared" si="98"/>
        <v>939974073.03067</v>
      </c>
      <c r="Z678" s="11">
        <f t="shared" si="101"/>
        <v>-286490348.221909</v>
      </c>
    </row>
    <row r="679" spans="1:26">
      <c r="A679" t="s">
        <v>1745</v>
      </c>
      <c r="B679" t="s">
        <v>1746</v>
      </c>
      <c r="C679">
        <v>1904590000</v>
      </c>
      <c r="D679">
        <v>2484740000</v>
      </c>
      <c r="E679">
        <v>8.43</v>
      </c>
      <c r="F679">
        <v>30.2926</v>
      </c>
      <c r="G679">
        <v>21.8626</v>
      </c>
      <c r="H679">
        <v>0</v>
      </c>
      <c r="I679">
        <v>0</v>
      </c>
      <c r="J679">
        <v>0</v>
      </c>
      <c r="K679">
        <v>39.68</v>
      </c>
      <c r="L679">
        <v>19.8869</v>
      </c>
      <c r="M679">
        <v>-19.7931</v>
      </c>
      <c r="N679">
        <v>48.11</v>
      </c>
      <c r="O679">
        <v>50.1795</v>
      </c>
      <c r="P679">
        <v>2.0695</v>
      </c>
      <c r="R679" s="9">
        <f t="shared" si="93"/>
        <v>160556937</v>
      </c>
      <c r="S679">
        <f t="shared" si="94"/>
        <v>752692349.24</v>
      </c>
      <c r="T679">
        <f t="shared" si="99"/>
        <v>-592135412.24</v>
      </c>
      <c r="U679">
        <f t="shared" si="95"/>
        <v>0</v>
      </c>
      <c r="V679">
        <f t="shared" si="96"/>
        <v>0</v>
      </c>
      <c r="W679">
        <f t="shared" si="100"/>
        <v>0</v>
      </c>
      <c r="X679">
        <f t="shared" si="97"/>
        <v>755741312</v>
      </c>
      <c r="Y679">
        <f t="shared" si="98"/>
        <v>494137759.06</v>
      </c>
      <c r="Z679" s="11">
        <f t="shared" si="101"/>
        <v>261603552.94</v>
      </c>
    </row>
    <row r="680" spans="1:26">
      <c r="A680" t="s">
        <v>1115</v>
      </c>
      <c r="B680" t="s">
        <v>1116</v>
      </c>
      <c r="C680">
        <v>1754951096</v>
      </c>
      <c r="D680">
        <v>2471943474.98</v>
      </c>
      <c r="E680">
        <v>4.9</v>
      </c>
      <c r="F680">
        <v>10.6544</v>
      </c>
      <c r="G680">
        <v>5.7544</v>
      </c>
      <c r="H680">
        <v>0.45</v>
      </c>
      <c r="I680">
        <v>0</v>
      </c>
      <c r="J680">
        <v>-0.45</v>
      </c>
      <c r="K680">
        <v>63.5</v>
      </c>
      <c r="L680">
        <v>33.4041</v>
      </c>
      <c r="M680">
        <v>-30.0959</v>
      </c>
      <c r="N680">
        <v>68.85</v>
      </c>
      <c r="O680">
        <v>44.0585</v>
      </c>
      <c r="P680">
        <v>-24.7915</v>
      </c>
      <c r="R680" s="9">
        <f t="shared" si="93"/>
        <v>85992603.704</v>
      </c>
      <c r="S680">
        <f t="shared" si="94"/>
        <v>263370745.598269</v>
      </c>
      <c r="T680">
        <f t="shared" si="99"/>
        <v>-177378141.894269</v>
      </c>
      <c r="U680">
        <f t="shared" si="95"/>
        <v>7897279.932</v>
      </c>
      <c r="V680">
        <f t="shared" si="96"/>
        <v>0</v>
      </c>
      <c r="W680">
        <f t="shared" si="100"/>
        <v>7897279.932</v>
      </c>
      <c r="X680">
        <f t="shared" si="97"/>
        <v>1114393945.96</v>
      </c>
      <c r="Y680">
        <f t="shared" si="98"/>
        <v>825730470.325794</v>
      </c>
      <c r="Z680" s="11">
        <f t="shared" si="101"/>
        <v>288663475.634206</v>
      </c>
    </row>
    <row r="681" spans="1:26">
      <c r="A681" t="s">
        <v>839</v>
      </c>
      <c r="B681" t="s">
        <v>840</v>
      </c>
      <c r="C681">
        <v>1103586576.48</v>
      </c>
      <c r="D681">
        <v>1808324285</v>
      </c>
      <c r="E681">
        <v>37.84</v>
      </c>
      <c r="F681">
        <v>30.8227</v>
      </c>
      <c r="G681">
        <v>-7.0173</v>
      </c>
      <c r="H681">
        <v>19.34</v>
      </c>
      <c r="I681">
        <v>4.8049</v>
      </c>
      <c r="J681">
        <v>-14.5351</v>
      </c>
      <c r="K681">
        <v>11.2</v>
      </c>
      <c r="L681">
        <v>9.7303</v>
      </c>
      <c r="M681">
        <v>-1.4697</v>
      </c>
      <c r="N681">
        <v>68.38</v>
      </c>
      <c r="O681">
        <v>45.3579</v>
      </c>
      <c r="P681">
        <v>-23.0221</v>
      </c>
      <c r="R681" s="9">
        <f t="shared" si="93"/>
        <v>417597160.540032</v>
      </c>
      <c r="S681">
        <f t="shared" si="94"/>
        <v>557374369.392695</v>
      </c>
      <c r="T681">
        <f t="shared" si="99"/>
        <v>-139777208.852663</v>
      </c>
      <c r="U681">
        <f t="shared" si="95"/>
        <v>213433643.891232</v>
      </c>
      <c r="V681">
        <f t="shared" si="96"/>
        <v>86888173.569965</v>
      </c>
      <c r="W681">
        <f t="shared" si="100"/>
        <v>126545470.321267</v>
      </c>
      <c r="X681">
        <f t="shared" si="97"/>
        <v>123601696.56576</v>
      </c>
      <c r="Y681">
        <f t="shared" si="98"/>
        <v>175955377.903355</v>
      </c>
      <c r="Z681" s="11">
        <f t="shared" si="101"/>
        <v>-52353681.337595</v>
      </c>
    </row>
    <row r="682" spans="1:26">
      <c r="A682" t="s">
        <v>523</v>
      </c>
      <c r="B682" t="s">
        <v>524</v>
      </c>
      <c r="C682">
        <v>1749493268.9</v>
      </c>
      <c r="D682">
        <v>2369277448.44</v>
      </c>
      <c r="E682">
        <v>49.16</v>
      </c>
      <c r="F682">
        <v>50.0831</v>
      </c>
      <c r="G682">
        <v>0.923100000000005</v>
      </c>
      <c r="H682">
        <v>0</v>
      </c>
      <c r="I682">
        <v>0</v>
      </c>
      <c r="J682">
        <v>0</v>
      </c>
      <c r="K682">
        <v>6.82</v>
      </c>
      <c r="L682">
        <v>9.8838</v>
      </c>
      <c r="M682">
        <v>3.0638</v>
      </c>
      <c r="N682">
        <v>55.98</v>
      </c>
      <c r="O682">
        <v>59.9669</v>
      </c>
      <c r="P682">
        <v>3.98690000000001</v>
      </c>
      <c r="R682" s="9">
        <f t="shared" si="93"/>
        <v>860050890.99124</v>
      </c>
      <c r="S682">
        <f t="shared" si="94"/>
        <v>1186607593.77965</v>
      </c>
      <c r="T682">
        <f t="shared" si="99"/>
        <v>-326556702.788414</v>
      </c>
      <c r="U682">
        <f t="shared" si="95"/>
        <v>0</v>
      </c>
      <c r="V682">
        <f t="shared" si="96"/>
        <v>0</v>
      </c>
      <c r="W682">
        <f t="shared" si="100"/>
        <v>0</v>
      </c>
      <c r="X682">
        <f t="shared" si="97"/>
        <v>119315440.93898</v>
      </c>
      <c r="Y682">
        <f t="shared" si="98"/>
        <v>234174644.448913</v>
      </c>
      <c r="Z682" s="11">
        <f t="shared" si="101"/>
        <v>-114859203.509933</v>
      </c>
    </row>
    <row r="683" spans="1:26">
      <c r="A683" t="s">
        <v>125</v>
      </c>
      <c r="B683" t="s">
        <v>126</v>
      </c>
      <c r="C683">
        <v>1115048200</v>
      </c>
      <c r="D683">
        <v>2454203884.08</v>
      </c>
      <c r="E683">
        <v>65.6451</v>
      </c>
      <c r="F683">
        <v>11.3455</v>
      </c>
      <c r="G683">
        <v>-54.2996</v>
      </c>
      <c r="H683">
        <v>1.8385</v>
      </c>
      <c r="I683">
        <v>3.4806</v>
      </c>
      <c r="J683">
        <v>1.6421</v>
      </c>
      <c r="K683">
        <v>13.1203</v>
      </c>
      <c r="L683">
        <v>42.372</v>
      </c>
      <c r="M683">
        <v>29.2517</v>
      </c>
      <c r="N683">
        <v>80.6039</v>
      </c>
      <c r="O683">
        <v>57.1982</v>
      </c>
      <c r="P683">
        <v>-23.4057</v>
      </c>
      <c r="R683" s="9">
        <f t="shared" si="93"/>
        <v>731974505.9382</v>
      </c>
      <c r="S683">
        <f t="shared" si="94"/>
        <v>278441701.668296</v>
      </c>
      <c r="T683">
        <f t="shared" si="99"/>
        <v>453532804.269903</v>
      </c>
      <c r="U683">
        <f t="shared" si="95"/>
        <v>20500161.157</v>
      </c>
      <c r="V683">
        <f t="shared" si="96"/>
        <v>85421020.3892885</v>
      </c>
      <c r="W683">
        <f t="shared" si="100"/>
        <v>-64920859.2322885</v>
      </c>
      <c r="X683">
        <f t="shared" si="97"/>
        <v>146297668.9846</v>
      </c>
      <c r="Y683">
        <f t="shared" si="98"/>
        <v>1039895269.76238</v>
      </c>
      <c r="Z683" s="11">
        <f t="shared" si="101"/>
        <v>-893597600.777778</v>
      </c>
    </row>
    <row r="684" spans="1:26">
      <c r="A684" t="s">
        <v>1259</v>
      </c>
      <c r="B684" t="s">
        <v>1260</v>
      </c>
      <c r="C684">
        <v>1352182242</v>
      </c>
      <c r="D684">
        <v>1805440048</v>
      </c>
      <c r="E684">
        <v>15.56</v>
      </c>
      <c r="F684">
        <v>6.9172</v>
      </c>
      <c r="G684">
        <v>-8.6428</v>
      </c>
      <c r="H684">
        <v>5.43</v>
      </c>
      <c r="I684">
        <v>7.2631</v>
      </c>
      <c r="J684">
        <v>1.8331</v>
      </c>
      <c r="K684">
        <v>33.17</v>
      </c>
      <c r="L684">
        <v>11.5863</v>
      </c>
      <c r="M684">
        <v>-21.5837</v>
      </c>
      <c r="N684">
        <v>54.16</v>
      </c>
      <c r="O684">
        <v>25.7665</v>
      </c>
      <c r="P684">
        <v>-28.3935</v>
      </c>
      <c r="R684" s="9">
        <f t="shared" si="93"/>
        <v>210399556.8552</v>
      </c>
      <c r="S684">
        <f t="shared" si="94"/>
        <v>124885899.000256</v>
      </c>
      <c r="T684">
        <f t="shared" si="99"/>
        <v>85513657.854944</v>
      </c>
      <c r="U684">
        <f t="shared" si="95"/>
        <v>73423495.7406</v>
      </c>
      <c r="V684">
        <f t="shared" si="96"/>
        <v>131130916.126288</v>
      </c>
      <c r="W684">
        <f t="shared" si="100"/>
        <v>-57707420.385688</v>
      </c>
      <c r="X684">
        <f t="shared" si="97"/>
        <v>448518849.6714</v>
      </c>
      <c r="Y684">
        <f t="shared" si="98"/>
        <v>209183700.281424</v>
      </c>
      <c r="Z684" s="11">
        <f t="shared" si="101"/>
        <v>239335149.389976</v>
      </c>
    </row>
    <row r="685" spans="1:26">
      <c r="A685" t="s">
        <v>817</v>
      </c>
      <c r="B685" t="s">
        <v>818</v>
      </c>
      <c r="C685">
        <v>1900507764.54</v>
      </c>
      <c r="D685">
        <v>2912466444.36</v>
      </c>
      <c r="E685">
        <v>26.77</v>
      </c>
      <c r="F685">
        <v>31.6847</v>
      </c>
      <c r="G685">
        <v>4.9147</v>
      </c>
      <c r="H685">
        <v>3.63</v>
      </c>
      <c r="I685">
        <v>3.1154</v>
      </c>
      <c r="J685">
        <v>-0.5146</v>
      </c>
      <c r="K685">
        <v>2.51</v>
      </c>
      <c r="L685">
        <v>4.2933</v>
      </c>
      <c r="M685">
        <v>1.7833</v>
      </c>
      <c r="N685">
        <v>32.91</v>
      </c>
      <c r="O685">
        <v>39.0934</v>
      </c>
      <c r="P685">
        <v>6.18340000000001</v>
      </c>
      <c r="R685" s="9">
        <f t="shared" si="93"/>
        <v>508765928.567358</v>
      </c>
      <c r="S685">
        <f t="shared" si="94"/>
        <v>922806255.496133</v>
      </c>
      <c r="T685">
        <f t="shared" si="99"/>
        <v>-414040326.928775</v>
      </c>
      <c r="U685">
        <f t="shared" si="95"/>
        <v>68988431.852802</v>
      </c>
      <c r="V685">
        <f t="shared" si="96"/>
        <v>90734979.6075914</v>
      </c>
      <c r="W685">
        <f t="shared" si="100"/>
        <v>-21746547.7547895</v>
      </c>
      <c r="X685">
        <f t="shared" si="97"/>
        <v>47702744.889954</v>
      </c>
      <c r="Y685">
        <f t="shared" si="98"/>
        <v>125040921.855708</v>
      </c>
      <c r="Z685" s="11">
        <f t="shared" si="101"/>
        <v>-77338176.9657539</v>
      </c>
    </row>
    <row r="686" spans="1:26">
      <c r="A686" t="s">
        <v>1735</v>
      </c>
      <c r="B686" t="s">
        <v>1736</v>
      </c>
      <c r="C686">
        <v>1027377965.25</v>
      </c>
      <c r="D686">
        <v>1834059923.15</v>
      </c>
      <c r="E686">
        <v>28.4</v>
      </c>
      <c r="F686">
        <v>34.2691</v>
      </c>
      <c r="G686">
        <v>5.8691</v>
      </c>
      <c r="H686">
        <v>0</v>
      </c>
      <c r="I686">
        <v>1.3088</v>
      </c>
      <c r="J686">
        <v>1.3088</v>
      </c>
      <c r="K686">
        <v>8.1</v>
      </c>
      <c r="L686">
        <v>2.8847</v>
      </c>
      <c r="M686">
        <v>-5.2153</v>
      </c>
      <c r="N686">
        <v>36.5</v>
      </c>
      <c r="O686">
        <v>38.4625</v>
      </c>
      <c r="P686">
        <v>1.9625</v>
      </c>
      <c r="R686" s="9">
        <f t="shared" si="93"/>
        <v>291775342.131</v>
      </c>
      <c r="S686">
        <f t="shared" si="94"/>
        <v>628515829.124197</v>
      </c>
      <c r="T686">
        <f t="shared" si="99"/>
        <v>-336740486.993197</v>
      </c>
      <c r="U686">
        <f t="shared" si="95"/>
        <v>0</v>
      </c>
      <c r="V686">
        <f t="shared" si="96"/>
        <v>24004176.2741872</v>
      </c>
      <c r="W686">
        <f t="shared" si="100"/>
        <v>-24004176.2741872</v>
      </c>
      <c r="X686">
        <f t="shared" si="97"/>
        <v>83217615.18525</v>
      </c>
      <c r="Y686">
        <f t="shared" si="98"/>
        <v>52907126.6031081</v>
      </c>
      <c r="Z686" s="11">
        <f t="shared" si="101"/>
        <v>30310488.5821419</v>
      </c>
    </row>
    <row r="687" spans="1:26">
      <c r="A687" t="s">
        <v>1893</v>
      </c>
      <c r="B687" t="s">
        <v>1894</v>
      </c>
      <c r="C687">
        <v>2026794664.81</v>
      </c>
      <c r="D687">
        <v>2632452595.82</v>
      </c>
      <c r="E687">
        <v>39.77</v>
      </c>
      <c r="F687">
        <v>40.8533</v>
      </c>
      <c r="G687">
        <v>1.08329999999999</v>
      </c>
      <c r="H687">
        <v>0</v>
      </c>
      <c r="I687">
        <v>0</v>
      </c>
      <c r="J687">
        <v>0</v>
      </c>
      <c r="K687">
        <v>4.8</v>
      </c>
      <c r="L687">
        <v>3.6813</v>
      </c>
      <c r="M687">
        <v>-1.1187</v>
      </c>
      <c r="N687">
        <v>44.57</v>
      </c>
      <c r="O687">
        <v>44.5347</v>
      </c>
      <c r="P687">
        <v>-0.0352999999999994</v>
      </c>
      <c r="R687" s="9">
        <f t="shared" si="93"/>
        <v>806056238.194937</v>
      </c>
      <c r="S687">
        <f t="shared" si="94"/>
        <v>1075443756.32813</v>
      </c>
      <c r="T687">
        <f t="shared" si="99"/>
        <v>-269387518.133195</v>
      </c>
      <c r="U687">
        <f t="shared" si="95"/>
        <v>0</v>
      </c>
      <c r="V687">
        <f t="shared" si="96"/>
        <v>0</v>
      </c>
      <c r="W687">
        <f t="shared" si="100"/>
        <v>0</v>
      </c>
      <c r="X687">
        <f t="shared" si="97"/>
        <v>97286143.91088</v>
      </c>
      <c r="Y687">
        <f t="shared" si="98"/>
        <v>96908477.4099217</v>
      </c>
      <c r="Z687" s="11">
        <f t="shared" si="101"/>
        <v>377666.500958338</v>
      </c>
    </row>
    <row r="688" spans="1:26">
      <c r="A688" t="s">
        <v>1467</v>
      </c>
      <c r="B688" t="s">
        <v>1468</v>
      </c>
      <c r="C688">
        <v>619336139.58</v>
      </c>
      <c r="D688">
        <v>1833752520.18</v>
      </c>
      <c r="E688">
        <v>0.6</v>
      </c>
      <c r="F688">
        <v>0</v>
      </c>
      <c r="G688">
        <v>-0.6</v>
      </c>
      <c r="H688">
        <v>0</v>
      </c>
      <c r="I688">
        <v>1.4915</v>
      </c>
      <c r="J688">
        <v>1.4915</v>
      </c>
      <c r="K688">
        <v>74.43</v>
      </c>
      <c r="L688">
        <v>42.9634</v>
      </c>
      <c r="M688">
        <v>-31.4666</v>
      </c>
      <c r="N688">
        <v>75.03</v>
      </c>
      <c r="O688">
        <v>44.4549</v>
      </c>
      <c r="P688">
        <v>-30.5751</v>
      </c>
      <c r="R688" s="9">
        <f t="shared" si="93"/>
        <v>3716016.83748</v>
      </c>
      <c r="S688">
        <f t="shared" si="94"/>
        <v>0</v>
      </c>
      <c r="T688">
        <f t="shared" si="99"/>
        <v>3716016.83748</v>
      </c>
      <c r="U688">
        <f t="shared" si="95"/>
        <v>0</v>
      </c>
      <c r="V688">
        <f t="shared" si="96"/>
        <v>27350418.8384847</v>
      </c>
      <c r="W688">
        <f t="shared" si="100"/>
        <v>-27350418.8384847</v>
      </c>
      <c r="X688">
        <f t="shared" si="97"/>
        <v>460971888.689394</v>
      </c>
      <c r="Y688">
        <f t="shared" si="98"/>
        <v>787842430.255014</v>
      </c>
      <c r="Z688" s="11">
        <f t="shared" si="101"/>
        <v>-326870541.56562</v>
      </c>
    </row>
    <row r="689" spans="1:26">
      <c r="A689" t="s">
        <v>231</v>
      </c>
      <c r="B689" t="s">
        <v>232</v>
      </c>
      <c r="C689">
        <v>1138000000</v>
      </c>
      <c r="D689">
        <v>2078000000</v>
      </c>
      <c r="E689">
        <v>16.85</v>
      </c>
      <c r="F689">
        <v>3.488</v>
      </c>
      <c r="G689">
        <v>-13.362</v>
      </c>
      <c r="H689">
        <v>0</v>
      </c>
      <c r="I689">
        <v>0</v>
      </c>
      <c r="J689">
        <v>0</v>
      </c>
      <c r="K689">
        <v>18.57</v>
      </c>
      <c r="L689">
        <v>30.0383</v>
      </c>
      <c r="M689">
        <v>11.4683</v>
      </c>
      <c r="N689">
        <v>35.42</v>
      </c>
      <c r="O689">
        <v>33.5263</v>
      </c>
      <c r="P689">
        <v>-1.8937</v>
      </c>
      <c r="R689" s="9">
        <f t="shared" si="93"/>
        <v>191753000</v>
      </c>
      <c r="S689">
        <f t="shared" si="94"/>
        <v>72480640</v>
      </c>
      <c r="T689">
        <f t="shared" si="99"/>
        <v>119272360</v>
      </c>
      <c r="U689">
        <f t="shared" si="95"/>
        <v>0</v>
      </c>
      <c r="V689">
        <f t="shared" si="96"/>
        <v>0</v>
      </c>
      <c r="W689">
        <f t="shared" si="100"/>
        <v>0</v>
      </c>
      <c r="X689">
        <f t="shared" si="97"/>
        <v>211326600</v>
      </c>
      <c r="Y689">
        <f t="shared" si="98"/>
        <v>624195874</v>
      </c>
      <c r="Z689" s="11">
        <f t="shared" si="101"/>
        <v>-412869274</v>
      </c>
    </row>
    <row r="690" spans="1:26">
      <c r="A690" t="s">
        <v>377</v>
      </c>
      <c r="B690" t="s">
        <v>378</v>
      </c>
      <c r="C690">
        <v>678328560</v>
      </c>
      <c r="D690">
        <v>1861055280</v>
      </c>
      <c r="E690">
        <v>0</v>
      </c>
      <c r="F690">
        <v>2.8861</v>
      </c>
      <c r="G690">
        <v>2.8861</v>
      </c>
      <c r="H690">
        <v>66.27</v>
      </c>
      <c r="I690">
        <v>2.7735</v>
      </c>
      <c r="J690">
        <v>-63.4965</v>
      </c>
      <c r="K690">
        <v>7.3</v>
      </c>
      <c r="L690">
        <v>23.7586</v>
      </c>
      <c r="M690">
        <v>16.4586</v>
      </c>
      <c r="N690">
        <v>73.57</v>
      </c>
      <c r="O690">
        <v>29.4182</v>
      </c>
      <c r="P690">
        <v>-44.1518</v>
      </c>
      <c r="R690" s="9">
        <f t="shared" si="93"/>
        <v>0</v>
      </c>
      <c r="S690">
        <f t="shared" si="94"/>
        <v>53711916.43608</v>
      </c>
      <c r="T690">
        <f t="shared" si="99"/>
        <v>-53711916.43608</v>
      </c>
      <c r="U690">
        <f t="shared" si="95"/>
        <v>449528336.712</v>
      </c>
      <c r="V690">
        <f t="shared" si="96"/>
        <v>51616368.1908</v>
      </c>
      <c r="W690">
        <f t="shared" si="100"/>
        <v>397911968.5212</v>
      </c>
      <c r="X690">
        <f t="shared" si="97"/>
        <v>49517984.88</v>
      </c>
      <c r="Y690">
        <f t="shared" si="98"/>
        <v>442160679.75408</v>
      </c>
      <c r="Z690" s="11">
        <f t="shared" si="101"/>
        <v>-392642694.87408</v>
      </c>
    </row>
    <row r="691" spans="1:26">
      <c r="A691" t="s">
        <v>1961</v>
      </c>
      <c r="B691" t="s">
        <v>1962</v>
      </c>
      <c r="C691">
        <v>2132656663.8</v>
      </c>
      <c r="D691">
        <v>2857531021.8</v>
      </c>
      <c r="E691">
        <v>40.32</v>
      </c>
      <c r="F691">
        <v>40.7103</v>
      </c>
      <c r="G691">
        <v>0.390299999999996</v>
      </c>
      <c r="H691">
        <v>0</v>
      </c>
      <c r="I691">
        <v>0.3753</v>
      </c>
      <c r="J691">
        <v>0.3753</v>
      </c>
      <c r="K691">
        <v>2.34</v>
      </c>
      <c r="L691">
        <v>2.3997</v>
      </c>
      <c r="M691">
        <v>0.0597000000000003</v>
      </c>
      <c r="N691">
        <v>42.66</v>
      </c>
      <c r="O691">
        <v>43.4853</v>
      </c>
      <c r="P691">
        <v>0.825300000000006</v>
      </c>
      <c r="R691" s="9">
        <f t="shared" si="93"/>
        <v>859887166.84416</v>
      </c>
      <c r="S691">
        <f t="shared" si="94"/>
        <v>1163309451.56785</v>
      </c>
      <c r="T691">
        <f t="shared" si="99"/>
        <v>-303422284.723685</v>
      </c>
      <c r="U691">
        <f t="shared" si="95"/>
        <v>0</v>
      </c>
      <c r="V691">
        <f t="shared" si="96"/>
        <v>10724313.9248154</v>
      </c>
      <c r="W691">
        <f t="shared" si="100"/>
        <v>-10724313.9248154</v>
      </c>
      <c r="X691">
        <f t="shared" si="97"/>
        <v>49904165.93292</v>
      </c>
      <c r="Y691">
        <f t="shared" si="98"/>
        <v>68572171.9301346</v>
      </c>
      <c r="Z691" s="11">
        <f t="shared" si="101"/>
        <v>-18668005.9972146</v>
      </c>
    </row>
    <row r="692" spans="1:26">
      <c r="A692" t="s">
        <v>1085</v>
      </c>
      <c r="B692" t="s">
        <v>1086</v>
      </c>
      <c r="C692">
        <v>1836250000</v>
      </c>
      <c r="D692">
        <v>2826070200</v>
      </c>
      <c r="E692">
        <v>9.41</v>
      </c>
      <c r="F692">
        <v>1.8661</v>
      </c>
      <c r="G692">
        <v>-7.5439</v>
      </c>
      <c r="H692">
        <v>26.83</v>
      </c>
      <c r="I692">
        <v>7.5769</v>
      </c>
      <c r="J692">
        <v>-19.2531</v>
      </c>
      <c r="K692">
        <v>20.47</v>
      </c>
      <c r="L692">
        <v>9.0053</v>
      </c>
      <c r="M692">
        <v>-11.4647</v>
      </c>
      <c r="N692">
        <v>56.71</v>
      </c>
      <c r="O692">
        <v>18.4483</v>
      </c>
      <c r="P692">
        <v>-38.2617</v>
      </c>
      <c r="R692" s="9">
        <f t="shared" si="93"/>
        <v>172791125</v>
      </c>
      <c r="S692">
        <f t="shared" si="94"/>
        <v>52737296.0022</v>
      </c>
      <c r="T692">
        <f t="shared" si="99"/>
        <v>120053828.9978</v>
      </c>
      <c r="U692">
        <f t="shared" si="95"/>
        <v>492665875</v>
      </c>
      <c r="V692">
        <f t="shared" si="96"/>
        <v>214128512.9838</v>
      </c>
      <c r="W692">
        <f t="shared" si="100"/>
        <v>278537362.0162</v>
      </c>
      <c r="X692">
        <f t="shared" si="97"/>
        <v>375880375</v>
      </c>
      <c r="Y692">
        <f t="shared" si="98"/>
        <v>254496099.7206</v>
      </c>
      <c r="Z692" s="11">
        <f t="shared" si="101"/>
        <v>121384275.2794</v>
      </c>
    </row>
    <row r="693" spans="1:26">
      <c r="A693" t="s">
        <v>1709</v>
      </c>
      <c r="B693" t="s">
        <v>1710</v>
      </c>
      <c r="C693">
        <v>1102308390.54</v>
      </c>
      <c r="D693">
        <v>1423036538.07</v>
      </c>
      <c r="E693">
        <v>38.57</v>
      </c>
      <c r="F693">
        <v>36.5925</v>
      </c>
      <c r="G693">
        <v>-1.9775</v>
      </c>
      <c r="H693">
        <v>0.45</v>
      </c>
      <c r="I693">
        <v>0</v>
      </c>
      <c r="J693">
        <v>-0.45</v>
      </c>
      <c r="K693">
        <v>1.76</v>
      </c>
      <c r="L693">
        <v>5.1966</v>
      </c>
      <c r="M693">
        <v>3.4366</v>
      </c>
      <c r="N693">
        <v>40.78</v>
      </c>
      <c r="O693">
        <v>41.7891</v>
      </c>
      <c r="P693">
        <v>1.0091</v>
      </c>
      <c r="R693" s="9">
        <f t="shared" si="93"/>
        <v>425160346.231278</v>
      </c>
      <c r="S693">
        <f t="shared" si="94"/>
        <v>520724645.193265</v>
      </c>
      <c r="T693">
        <f t="shared" si="99"/>
        <v>-95564298.9619868</v>
      </c>
      <c r="U693">
        <f t="shared" si="95"/>
        <v>4960387.75743</v>
      </c>
      <c r="V693">
        <f t="shared" si="96"/>
        <v>0</v>
      </c>
      <c r="W693">
        <f t="shared" si="100"/>
        <v>4960387.75743</v>
      </c>
      <c r="X693">
        <f t="shared" si="97"/>
        <v>19400627.673504</v>
      </c>
      <c r="Y693">
        <f t="shared" si="98"/>
        <v>73949516.7373456</v>
      </c>
      <c r="Z693" s="11">
        <f t="shared" si="101"/>
        <v>-54548889.0638416</v>
      </c>
    </row>
    <row r="694" spans="1:26">
      <c r="A694" t="s">
        <v>1819</v>
      </c>
      <c r="B694" t="s">
        <v>1820</v>
      </c>
      <c r="C694">
        <v>2331252326.15</v>
      </c>
      <c r="D694">
        <v>2842120060.78</v>
      </c>
      <c r="E694">
        <v>51.21</v>
      </c>
      <c r="F694">
        <v>51.7916</v>
      </c>
      <c r="G694">
        <v>0.581600000000002</v>
      </c>
      <c r="H694">
        <v>0</v>
      </c>
      <c r="I694">
        <v>0</v>
      </c>
      <c r="J694">
        <v>0</v>
      </c>
      <c r="K694">
        <v>6.5</v>
      </c>
      <c r="L694">
        <v>2.25</v>
      </c>
      <c r="M694">
        <v>-4.25</v>
      </c>
      <c r="N694">
        <v>57.71</v>
      </c>
      <c r="O694">
        <v>54.0417</v>
      </c>
      <c r="P694">
        <v>-3.6683</v>
      </c>
      <c r="R694" s="9">
        <f t="shared" si="93"/>
        <v>1193834316.22142</v>
      </c>
      <c r="S694">
        <f t="shared" si="94"/>
        <v>1471979453.39893</v>
      </c>
      <c r="T694">
        <f t="shared" si="99"/>
        <v>-278145137.17752</v>
      </c>
      <c r="U694">
        <f t="shared" si="95"/>
        <v>0</v>
      </c>
      <c r="V694">
        <f t="shared" si="96"/>
        <v>0</v>
      </c>
      <c r="W694">
        <f t="shared" si="100"/>
        <v>0</v>
      </c>
      <c r="X694">
        <f t="shared" si="97"/>
        <v>151531401.19975</v>
      </c>
      <c r="Y694">
        <f t="shared" si="98"/>
        <v>63947701.36755</v>
      </c>
      <c r="Z694" s="11">
        <f t="shared" si="101"/>
        <v>87583699.8322</v>
      </c>
    </row>
    <row r="695" spans="1:26">
      <c r="A695" t="s">
        <v>659</v>
      </c>
      <c r="B695" t="s">
        <v>660</v>
      </c>
      <c r="C695">
        <v>1400595000</v>
      </c>
      <c r="D695">
        <v>2955922400</v>
      </c>
      <c r="E695">
        <v>11.18</v>
      </c>
      <c r="F695">
        <v>6.531</v>
      </c>
      <c r="G695">
        <v>-4.649</v>
      </c>
      <c r="H695">
        <v>0</v>
      </c>
      <c r="I695">
        <v>0.9862</v>
      </c>
      <c r="J695">
        <v>0.9862</v>
      </c>
      <c r="K695">
        <v>50.42</v>
      </c>
      <c r="L695">
        <v>48.8523</v>
      </c>
      <c r="M695">
        <v>-1.5677</v>
      </c>
      <c r="N695">
        <v>61.6</v>
      </c>
      <c r="O695">
        <v>56.3695</v>
      </c>
      <c r="P695">
        <v>-5.2305</v>
      </c>
      <c r="R695" s="9">
        <f t="shared" si="93"/>
        <v>156586521</v>
      </c>
      <c r="S695">
        <f t="shared" si="94"/>
        <v>193051291.944</v>
      </c>
      <c r="T695">
        <f t="shared" si="99"/>
        <v>-36464770.944</v>
      </c>
      <c r="U695">
        <f t="shared" si="95"/>
        <v>0</v>
      </c>
      <c r="V695">
        <f t="shared" si="96"/>
        <v>29151306.7088</v>
      </c>
      <c r="W695">
        <f t="shared" si="100"/>
        <v>-29151306.7088</v>
      </c>
      <c r="X695">
        <f t="shared" si="97"/>
        <v>706179999</v>
      </c>
      <c r="Y695">
        <f t="shared" si="98"/>
        <v>1444036078.6152</v>
      </c>
      <c r="Z695" s="11">
        <f t="shared" si="101"/>
        <v>-737856079.6152</v>
      </c>
    </row>
    <row r="696" spans="1:26">
      <c r="A696" t="s">
        <v>1949</v>
      </c>
      <c r="B696" t="s">
        <v>1950</v>
      </c>
      <c r="C696">
        <v>1935120593</v>
      </c>
      <c r="D696">
        <v>2299637620</v>
      </c>
      <c r="E696">
        <v>32.1</v>
      </c>
      <c r="F696">
        <v>31.0902</v>
      </c>
      <c r="G696">
        <v>-1.0098</v>
      </c>
      <c r="H696">
        <v>0</v>
      </c>
      <c r="I696">
        <v>0.254</v>
      </c>
      <c r="J696">
        <v>0.254</v>
      </c>
      <c r="K696">
        <v>33.51</v>
      </c>
      <c r="L696">
        <v>28.5281</v>
      </c>
      <c r="M696">
        <v>-4.9819</v>
      </c>
      <c r="N696">
        <v>65.61</v>
      </c>
      <c r="O696">
        <v>59.8723</v>
      </c>
      <c r="P696">
        <v>-5.7377</v>
      </c>
      <c r="R696" s="9">
        <f t="shared" si="93"/>
        <v>621173710.353</v>
      </c>
      <c r="S696">
        <f t="shared" si="94"/>
        <v>714961935.33324</v>
      </c>
      <c r="T696">
        <f t="shared" si="99"/>
        <v>-93788224.98024</v>
      </c>
      <c r="U696">
        <f t="shared" si="95"/>
        <v>0</v>
      </c>
      <c r="V696">
        <f t="shared" si="96"/>
        <v>5841079.5548</v>
      </c>
      <c r="W696">
        <f t="shared" si="100"/>
        <v>-5841079.5548</v>
      </c>
      <c r="X696">
        <f t="shared" si="97"/>
        <v>648458910.7143</v>
      </c>
      <c r="Y696">
        <f t="shared" si="98"/>
        <v>656042919.87122</v>
      </c>
      <c r="Z696" s="11">
        <f t="shared" si="101"/>
        <v>-7584009.15692008</v>
      </c>
    </row>
    <row r="697" spans="1:26">
      <c r="A697" t="s">
        <v>1591</v>
      </c>
      <c r="B697" t="s">
        <v>1592</v>
      </c>
      <c r="C697">
        <v>2806252562.19</v>
      </c>
      <c r="D697">
        <v>2806965284.94</v>
      </c>
      <c r="E697">
        <v>41.27</v>
      </c>
      <c r="F697">
        <v>46.6732</v>
      </c>
      <c r="G697">
        <v>5.4032</v>
      </c>
      <c r="H697">
        <v>10.79</v>
      </c>
      <c r="I697">
        <v>2.2661</v>
      </c>
      <c r="J697">
        <v>-8.5239</v>
      </c>
      <c r="K697">
        <v>1.11</v>
      </c>
      <c r="L697">
        <v>1.2865</v>
      </c>
      <c r="M697">
        <v>0.1765</v>
      </c>
      <c r="N697">
        <v>53.17</v>
      </c>
      <c r="O697">
        <v>50.2259</v>
      </c>
      <c r="P697">
        <v>-2.9441</v>
      </c>
      <c r="R697" s="9">
        <f t="shared" si="93"/>
        <v>1158140432.41581</v>
      </c>
      <c r="S697">
        <f t="shared" si="94"/>
        <v>1310100521.37062</v>
      </c>
      <c r="T697">
        <f t="shared" si="99"/>
        <v>-151960088.954803</v>
      </c>
      <c r="U697">
        <f t="shared" si="95"/>
        <v>302794651.460301</v>
      </c>
      <c r="V697">
        <f t="shared" si="96"/>
        <v>63608640.3220253</v>
      </c>
      <c r="W697">
        <f t="shared" si="100"/>
        <v>239186011.138276</v>
      </c>
      <c r="X697">
        <f t="shared" si="97"/>
        <v>31149403.440309</v>
      </c>
      <c r="Y697">
        <f t="shared" si="98"/>
        <v>36111608.3907531</v>
      </c>
      <c r="Z697" s="11">
        <f t="shared" si="101"/>
        <v>-4962204.9504441</v>
      </c>
    </row>
    <row r="698" spans="1:26">
      <c r="A698" t="s">
        <v>1353</v>
      </c>
      <c r="B698" t="s">
        <v>1354</v>
      </c>
      <c r="C698">
        <v>1806428569.02</v>
      </c>
      <c r="D698">
        <v>2462407950</v>
      </c>
      <c r="E698">
        <v>16.85</v>
      </c>
      <c r="F698">
        <v>16.846</v>
      </c>
      <c r="G698">
        <v>-0.00400000000000134</v>
      </c>
      <c r="H698">
        <v>1.1</v>
      </c>
      <c r="I698">
        <v>1.0225</v>
      </c>
      <c r="J698">
        <v>-0.0775000000000001</v>
      </c>
      <c r="K698">
        <v>15.93</v>
      </c>
      <c r="L698">
        <v>18.1861</v>
      </c>
      <c r="M698">
        <v>2.2561</v>
      </c>
      <c r="N698">
        <v>33.88</v>
      </c>
      <c r="O698">
        <v>36.0545</v>
      </c>
      <c r="P698">
        <v>2.1745</v>
      </c>
      <c r="R698" s="9">
        <f t="shared" si="93"/>
        <v>304383213.87987</v>
      </c>
      <c r="S698">
        <f t="shared" si="94"/>
        <v>414817243.257</v>
      </c>
      <c r="T698">
        <f t="shared" si="99"/>
        <v>-110434029.37713</v>
      </c>
      <c r="U698">
        <f t="shared" si="95"/>
        <v>19870714.25922</v>
      </c>
      <c r="V698">
        <f t="shared" si="96"/>
        <v>25178121.28875</v>
      </c>
      <c r="W698">
        <f t="shared" si="100"/>
        <v>-5307407.02953</v>
      </c>
      <c r="X698">
        <f t="shared" si="97"/>
        <v>287764071.044886</v>
      </c>
      <c r="Y698">
        <f t="shared" si="98"/>
        <v>447815972.19495</v>
      </c>
      <c r="Z698" s="11">
        <f t="shared" si="101"/>
        <v>-160051901.150064</v>
      </c>
    </row>
    <row r="699" spans="1:26">
      <c r="A699" t="s">
        <v>463</v>
      </c>
      <c r="B699" t="s">
        <v>464</v>
      </c>
      <c r="C699">
        <v>760138080</v>
      </c>
      <c r="D699">
        <v>2836498860</v>
      </c>
      <c r="E699">
        <v>0</v>
      </c>
      <c r="F699">
        <v>0</v>
      </c>
      <c r="G699">
        <v>0</v>
      </c>
      <c r="H699">
        <v>40.2138</v>
      </c>
      <c r="I699">
        <v>0</v>
      </c>
      <c r="J699">
        <v>-40.2138</v>
      </c>
      <c r="K699">
        <v>39.2618</v>
      </c>
      <c r="L699">
        <v>54.1902</v>
      </c>
      <c r="M699">
        <v>14.9284</v>
      </c>
      <c r="N699">
        <v>79.4756</v>
      </c>
      <c r="O699">
        <v>54.1902</v>
      </c>
      <c r="P699">
        <v>-25.2854</v>
      </c>
      <c r="R699" s="9">
        <f t="shared" si="93"/>
        <v>0</v>
      </c>
      <c r="S699">
        <f t="shared" si="94"/>
        <v>0</v>
      </c>
      <c r="T699">
        <f t="shared" si="99"/>
        <v>0</v>
      </c>
      <c r="U699">
        <f t="shared" si="95"/>
        <v>305680407.21504</v>
      </c>
      <c r="V699">
        <f t="shared" si="96"/>
        <v>0</v>
      </c>
      <c r="W699">
        <f t="shared" si="100"/>
        <v>305680407.21504</v>
      </c>
      <c r="X699">
        <f t="shared" si="97"/>
        <v>298443892.69344</v>
      </c>
      <c r="Y699">
        <f t="shared" si="98"/>
        <v>1537104405.23172</v>
      </c>
      <c r="Z699" s="11">
        <f t="shared" si="101"/>
        <v>-1238660512.53828</v>
      </c>
    </row>
    <row r="700" spans="1:26">
      <c r="A700" t="s">
        <v>1659</v>
      </c>
      <c r="B700" t="s">
        <v>1660</v>
      </c>
      <c r="C700">
        <v>1631779900</v>
      </c>
      <c r="D700">
        <v>2440459395.44</v>
      </c>
      <c r="E700">
        <v>0</v>
      </c>
      <c r="F700">
        <v>59.8686</v>
      </c>
      <c r="G700">
        <v>59.8686</v>
      </c>
      <c r="H700">
        <v>0</v>
      </c>
      <c r="I700">
        <v>6.6117</v>
      </c>
      <c r="J700">
        <v>6.6117</v>
      </c>
      <c r="K700">
        <v>75.88</v>
      </c>
      <c r="L700">
        <v>5.4001</v>
      </c>
      <c r="M700">
        <v>-70.4799</v>
      </c>
      <c r="N700">
        <v>75.88</v>
      </c>
      <c r="O700">
        <v>71.8804</v>
      </c>
      <c r="P700">
        <v>-3.9996</v>
      </c>
      <c r="R700" s="9">
        <f t="shared" si="93"/>
        <v>0</v>
      </c>
      <c r="S700">
        <f t="shared" si="94"/>
        <v>1461068873.61839</v>
      </c>
      <c r="T700">
        <f t="shared" si="99"/>
        <v>-1461068873.61839</v>
      </c>
      <c r="U700">
        <f t="shared" si="95"/>
        <v>0</v>
      </c>
      <c r="V700">
        <f t="shared" si="96"/>
        <v>161355853.848306</v>
      </c>
      <c r="W700">
        <f t="shared" si="100"/>
        <v>-161355853.848306</v>
      </c>
      <c r="X700">
        <f t="shared" si="97"/>
        <v>1238194588.12</v>
      </c>
      <c r="Y700">
        <f t="shared" si="98"/>
        <v>131787247.813155</v>
      </c>
      <c r="Z700" s="11">
        <f t="shared" si="101"/>
        <v>1106407340.30684</v>
      </c>
    </row>
    <row r="701" spans="1:26">
      <c r="A701" t="s">
        <v>813</v>
      </c>
      <c r="B701" t="s">
        <v>814</v>
      </c>
      <c r="C701">
        <v>1662858833.36</v>
      </c>
      <c r="D701">
        <v>2809162146.96</v>
      </c>
      <c r="E701">
        <v>1.07</v>
      </c>
      <c r="F701">
        <v>0.8536</v>
      </c>
      <c r="G701">
        <v>-0.2164</v>
      </c>
      <c r="H701">
        <v>0</v>
      </c>
      <c r="I701">
        <v>1.819</v>
      </c>
      <c r="J701">
        <v>1.819</v>
      </c>
      <c r="K701">
        <v>54.1</v>
      </c>
      <c r="L701">
        <v>27.3817</v>
      </c>
      <c r="M701">
        <v>-26.7183</v>
      </c>
      <c r="N701">
        <v>55.17</v>
      </c>
      <c r="O701">
        <v>30.0542</v>
      </c>
      <c r="P701">
        <v>-25.1158</v>
      </c>
      <c r="R701" s="9">
        <f t="shared" si="93"/>
        <v>17792589.516952</v>
      </c>
      <c r="S701">
        <f t="shared" si="94"/>
        <v>23979008.0864506</v>
      </c>
      <c r="T701">
        <f t="shared" si="99"/>
        <v>-6186418.56949856</v>
      </c>
      <c r="U701">
        <f t="shared" si="95"/>
        <v>0</v>
      </c>
      <c r="V701">
        <f t="shared" si="96"/>
        <v>51098659.4532024</v>
      </c>
      <c r="W701">
        <f t="shared" si="100"/>
        <v>-51098659.4532024</v>
      </c>
      <c r="X701">
        <f t="shared" si="97"/>
        <v>899606628.84776</v>
      </c>
      <c r="Y701">
        <f t="shared" si="98"/>
        <v>769196351.594146</v>
      </c>
      <c r="Z701" s="11">
        <f t="shared" si="101"/>
        <v>130410277.253614</v>
      </c>
    </row>
    <row r="702" spans="1:26">
      <c r="A702" t="s">
        <v>29</v>
      </c>
      <c r="B702" t="s">
        <v>30</v>
      </c>
      <c r="C702">
        <v>437169916.32</v>
      </c>
      <c r="D702">
        <v>1567458222.04</v>
      </c>
      <c r="E702">
        <v>49.2026</v>
      </c>
      <c r="F702">
        <v>30.8864</v>
      </c>
      <c r="G702">
        <v>-18.3162</v>
      </c>
      <c r="H702">
        <v>10.4204</v>
      </c>
      <c r="I702">
        <v>13.3227</v>
      </c>
      <c r="J702">
        <v>2.9023</v>
      </c>
      <c r="K702">
        <v>21.2488</v>
      </c>
      <c r="L702">
        <v>21.6456</v>
      </c>
      <c r="M702">
        <v>0.396800000000002</v>
      </c>
      <c r="N702">
        <v>80.8718</v>
      </c>
      <c r="O702">
        <v>65.8547</v>
      </c>
      <c r="P702">
        <v>-15.0171</v>
      </c>
      <c r="R702" s="9">
        <f t="shared" si="93"/>
        <v>215098965.247264</v>
      </c>
      <c r="S702">
        <f t="shared" si="94"/>
        <v>484131416.292163</v>
      </c>
      <c r="T702">
        <f t="shared" si="99"/>
        <v>-269032451.044898</v>
      </c>
      <c r="U702">
        <f t="shared" si="95"/>
        <v>45554853.9602093</v>
      </c>
      <c r="V702">
        <f t="shared" si="96"/>
        <v>208827756.547723</v>
      </c>
      <c r="W702">
        <f t="shared" si="100"/>
        <v>-163272902.587514</v>
      </c>
      <c r="X702">
        <f t="shared" si="97"/>
        <v>92893361.1790041</v>
      </c>
      <c r="Y702">
        <f t="shared" si="98"/>
        <v>339285736.90989</v>
      </c>
      <c r="Z702" s="11">
        <f t="shared" si="101"/>
        <v>-246392375.730886</v>
      </c>
    </row>
    <row r="703" spans="1:26">
      <c r="A703" t="s">
        <v>347</v>
      </c>
      <c r="B703" t="s">
        <v>348</v>
      </c>
      <c r="C703">
        <v>2766052635.58</v>
      </c>
      <c r="D703">
        <v>2240657162.9</v>
      </c>
      <c r="E703">
        <v>9.01</v>
      </c>
      <c r="F703">
        <v>16.1192</v>
      </c>
      <c r="G703">
        <v>7.1092</v>
      </c>
      <c r="H703">
        <v>8.65</v>
      </c>
      <c r="I703">
        <v>32</v>
      </c>
      <c r="J703">
        <v>23.35</v>
      </c>
      <c r="K703">
        <v>52.78</v>
      </c>
      <c r="L703">
        <v>5.4349</v>
      </c>
      <c r="M703">
        <v>-47.3451</v>
      </c>
      <c r="N703">
        <v>70.44</v>
      </c>
      <c r="O703">
        <v>53.5541</v>
      </c>
      <c r="P703">
        <v>-16.8859</v>
      </c>
      <c r="R703" s="9">
        <f t="shared" si="93"/>
        <v>249221342.465758</v>
      </c>
      <c r="S703">
        <f t="shared" si="94"/>
        <v>361176009.402177</v>
      </c>
      <c r="T703">
        <f t="shared" si="99"/>
        <v>-111954666.936419</v>
      </c>
      <c r="U703">
        <f t="shared" si="95"/>
        <v>239263552.97767</v>
      </c>
      <c r="V703">
        <f t="shared" si="96"/>
        <v>717010292.128</v>
      </c>
      <c r="W703">
        <f t="shared" si="100"/>
        <v>-477746739.15033</v>
      </c>
      <c r="X703">
        <f t="shared" si="97"/>
        <v>1459922581.05912</v>
      </c>
      <c r="Y703">
        <f t="shared" si="98"/>
        <v>121777476.146452</v>
      </c>
      <c r="Z703" s="11">
        <f t="shared" si="101"/>
        <v>1338145104.91267</v>
      </c>
    </row>
    <row r="704" spans="1:26">
      <c r="A704" t="s">
        <v>563</v>
      </c>
      <c r="B704" t="s">
        <v>564</v>
      </c>
      <c r="C704">
        <v>2168800524.8</v>
      </c>
      <c r="D704">
        <v>2596304474.4</v>
      </c>
      <c r="E704">
        <v>31.28</v>
      </c>
      <c r="F704">
        <v>30.7885</v>
      </c>
      <c r="G704">
        <v>-0.491500000000002</v>
      </c>
      <c r="H704">
        <v>0</v>
      </c>
      <c r="I704">
        <v>0</v>
      </c>
      <c r="J704">
        <v>0</v>
      </c>
      <c r="K704">
        <v>28.62</v>
      </c>
      <c r="L704">
        <v>28.6218</v>
      </c>
      <c r="M704">
        <v>0.00179999999999936</v>
      </c>
      <c r="N704">
        <v>59.9</v>
      </c>
      <c r="O704">
        <v>59.4102</v>
      </c>
      <c r="P704">
        <v>-0.489799999999995</v>
      </c>
      <c r="R704" s="9">
        <f t="shared" si="93"/>
        <v>678400804.15744</v>
      </c>
      <c r="S704">
        <f t="shared" si="94"/>
        <v>799363203.100644</v>
      </c>
      <c r="T704">
        <f t="shared" si="99"/>
        <v>-120962398.943204</v>
      </c>
      <c r="U704">
        <f t="shared" si="95"/>
        <v>0</v>
      </c>
      <c r="V704">
        <f t="shared" si="96"/>
        <v>0</v>
      </c>
      <c r="W704">
        <f t="shared" si="100"/>
        <v>0</v>
      </c>
      <c r="X704">
        <f t="shared" si="97"/>
        <v>620710710.19776</v>
      </c>
      <c r="Y704">
        <f t="shared" si="98"/>
        <v>743109074.053819</v>
      </c>
      <c r="Z704" s="11">
        <f t="shared" si="101"/>
        <v>-122398363.856059</v>
      </c>
    </row>
    <row r="705" spans="1:26">
      <c r="A705" t="s">
        <v>345</v>
      </c>
      <c r="B705" t="s">
        <v>346</v>
      </c>
      <c r="C705">
        <v>1608361354.71</v>
      </c>
      <c r="D705">
        <v>2152673576.83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31.2</v>
      </c>
      <c r="L705">
        <v>33.6488</v>
      </c>
      <c r="M705">
        <v>2.4488</v>
      </c>
      <c r="N705">
        <v>31.2</v>
      </c>
      <c r="O705">
        <v>33.6488</v>
      </c>
      <c r="P705">
        <v>2.4488</v>
      </c>
      <c r="R705" s="9">
        <f t="shared" si="93"/>
        <v>0</v>
      </c>
      <c r="S705">
        <f t="shared" si="94"/>
        <v>0</v>
      </c>
      <c r="T705">
        <f t="shared" si="99"/>
        <v>0</v>
      </c>
      <c r="U705">
        <f t="shared" si="95"/>
        <v>0</v>
      </c>
      <c r="V705">
        <f t="shared" si="96"/>
        <v>0</v>
      </c>
      <c r="W705">
        <f t="shared" si="100"/>
        <v>0</v>
      </c>
      <c r="X705">
        <f t="shared" si="97"/>
        <v>501808742.66952</v>
      </c>
      <c r="Y705">
        <f t="shared" si="98"/>
        <v>724348826.520373</v>
      </c>
      <c r="Z705" s="11">
        <f t="shared" si="101"/>
        <v>-222540083.850853</v>
      </c>
    </row>
    <row r="706" spans="1:26">
      <c r="A706" t="s">
        <v>653</v>
      </c>
      <c r="B706" t="s">
        <v>654</v>
      </c>
      <c r="C706">
        <v>2018975200</v>
      </c>
      <c r="D706">
        <v>2476479678.4</v>
      </c>
      <c r="E706">
        <v>3.4882</v>
      </c>
      <c r="F706">
        <v>3.0811</v>
      </c>
      <c r="G706">
        <v>-0.4071</v>
      </c>
      <c r="H706">
        <v>7.2368</v>
      </c>
      <c r="I706">
        <v>0</v>
      </c>
      <c r="J706">
        <v>-7.2368</v>
      </c>
      <c r="K706">
        <v>72.6638</v>
      </c>
      <c r="L706">
        <v>54.3116</v>
      </c>
      <c r="M706">
        <v>-18.3522</v>
      </c>
      <c r="N706">
        <v>83.3888</v>
      </c>
      <c r="O706">
        <v>57.3928</v>
      </c>
      <c r="P706">
        <v>-25.996</v>
      </c>
      <c r="R706" s="9">
        <f t="shared" si="93"/>
        <v>70425892.9264</v>
      </c>
      <c r="S706">
        <f t="shared" si="94"/>
        <v>76302815.3711824</v>
      </c>
      <c r="T706">
        <f t="shared" si="99"/>
        <v>-5876922.44478239</v>
      </c>
      <c r="U706">
        <f t="shared" si="95"/>
        <v>146109197.2736</v>
      </c>
      <c r="V706">
        <f t="shared" si="96"/>
        <v>0</v>
      </c>
      <c r="W706">
        <f t="shared" si="100"/>
        <v>146109197.2736</v>
      </c>
      <c r="X706">
        <f t="shared" si="97"/>
        <v>1467064101.3776</v>
      </c>
      <c r="Y706">
        <f t="shared" si="98"/>
        <v>1345015737.01389</v>
      </c>
      <c r="Z706" s="11">
        <f t="shared" si="101"/>
        <v>122048364.363705</v>
      </c>
    </row>
    <row r="707" spans="1:26">
      <c r="A707" t="s">
        <v>903</v>
      </c>
      <c r="B707" t="s">
        <v>904</v>
      </c>
      <c r="C707">
        <v>529425000</v>
      </c>
      <c r="D707">
        <v>1531599900</v>
      </c>
      <c r="E707">
        <v>68.0896</v>
      </c>
      <c r="F707">
        <v>20.8383</v>
      </c>
      <c r="G707">
        <v>-47.2513</v>
      </c>
      <c r="H707">
        <v>3.0884</v>
      </c>
      <c r="I707">
        <v>0</v>
      </c>
      <c r="J707">
        <v>-3.0884</v>
      </c>
      <c r="K707">
        <v>7.5607</v>
      </c>
      <c r="L707">
        <v>9.5824</v>
      </c>
      <c r="M707">
        <v>2.0217</v>
      </c>
      <c r="N707">
        <v>78.7387</v>
      </c>
      <c r="O707">
        <v>30.4207</v>
      </c>
      <c r="P707">
        <v>-48.318</v>
      </c>
      <c r="R707" s="9">
        <f t="shared" ref="R707:R770" si="102">C707*E707/100</f>
        <v>360483364.8</v>
      </c>
      <c r="S707">
        <f t="shared" ref="S707:S770" si="103">D707*F707/100</f>
        <v>319159381.9617</v>
      </c>
      <c r="T707">
        <f t="shared" si="99"/>
        <v>41323982.8383</v>
      </c>
      <c r="U707">
        <f t="shared" ref="U707:U770" si="104">C707*H707/100</f>
        <v>16350761.7</v>
      </c>
      <c r="V707">
        <f t="shared" ref="V707:V770" si="105">D707*I707/100</f>
        <v>0</v>
      </c>
      <c r="W707">
        <f t="shared" si="100"/>
        <v>16350761.7</v>
      </c>
      <c r="X707">
        <f t="shared" ref="X707:X770" si="106">C707*K707/100</f>
        <v>40028235.975</v>
      </c>
      <c r="Y707">
        <f t="shared" ref="Y707:Y770" si="107">D707*L707/100</f>
        <v>146764028.8176</v>
      </c>
      <c r="Z707" s="11">
        <f t="shared" si="101"/>
        <v>-106735792.8426</v>
      </c>
    </row>
    <row r="708" spans="1:26">
      <c r="A708" t="s">
        <v>1039</v>
      </c>
      <c r="B708" t="s">
        <v>1040</v>
      </c>
      <c r="C708">
        <v>1413665866.08</v>
      </c>
      <c r="D708">
        <v>2244345595.08</v>
      </c>
      <c r="E708">
        <v>42.94</v>
      </c>
      <c r="F708">
        <v>43.1621</v>
      </c>
      <c r="G708">
        <v>0.222100000000005</v>
      </c>
      <c r="H708">
        <v>0</v>
      </c>
      <c r="I708">
        <v>0</v>
      </c>
      <c r="J708">
        <v>0</v>
      </c>
      <c r="K708">
        <v>4.2</v>
      </c>
      <c r="L708">
        <v>4.5399</v>
      </c>
      <c r="M708">
        <v>0.3399</v>
      </c>
      <c r="N708">
        <v>47.14</v>
      </c>
      <c r="O708">
        <v>47.702</v>
      </c>
      <c r="P708">
        <v>0.561999999999998</v>
      </c>
      <c r="R708" s="9">
        <f t="shared" si="102"/>
        <v>607028122.894752</v>
      </c>
      <c r="S708">
        <f t="shared" si="103"/>
        <v>968706690.094025</v>
      </c>
      <c r="T708">
        <f t="shared" si="99"/>
        <v>-361678567.199273</v>
      </c>
      <c r="U708">
        <f t="shared" si="104"/>
        <v>0</v>
      </c>
      <c r="V708">
        <f t="shared" si="105"/>
        <v>0</v>
      </c>
      <c r="W708">
        <f t="shared" si="100"/>
        <v>0</v>
      </c>
      <c r="X708">
        <f t="shared" si="106"/>
        <v>59373966.37536</v>
      </c>
      <c r="Y708">
        <f t="shared" si="107"/>
        <v>101891045.671037</v>
      </c>
      <c r="Z708" s="11">
        <f t="shared" si="101"/>
        <v>-42517079.2956769</v>
      </c>
    </row>
    <row r="709" spans="1:26">
      <c r="A709" t="s">
        <v>1425</v>
      </c>
      <c r="B709" t="s">
        <v>1426</v>
      </c>
      <c r="C709">
        <v>1863600000</v>
      </c>
      <c r="D709">
        <v>2793600000</v>
      </c>
      <c r="E709">
        <v>24.02</v>
      </c>
      <c r="F709">
        <v>8.3898</v>
      </c>
      <c r="G709">
        <v>-15.6302</v>
      </c>
      <c r="H709">
        <v>43.93</v>
      </c>
      <c r="I709">
        <v>2.3379</v>
      </c>
      <c r="J709">
        <v>-41.5921</v>
      </c>
      <c r="K709">
        <v>1.7</v>
      </c>
      <c r="L709">
        <v>4.5824</v>
      </c>
      <c r="M709">
        <v>2.8824</v>
      </c>
      <c r="N709">
        <v>69.65</v>
      </c>
      <c r="O709">
        <v>15.3101</v>
      </c>
      <c r="P709">
        <v>-54.3399</v>
      </c>
      <c r="R709" s="9">
        <f t="shared" si="102"/>
        <v>447636720</v>
      </c>
      <c r="S709">
        <f t="shared" si="103"/>
        <v>234377452.8</v>
      </c>
      <c r="T709">
        <f t="shared" si="99"/>
        <v>213259267.2</v>
      </c>
      <c r="U709">
        <f t="shared" si="104"/>
        <v>818679480</v>
      </c>
      <c r="V709">
        <f t="shared" si="105"/>
        <v>65311574.4</v>
      </c>
      <c r="W709">
        <f t="shared" si="100"/>
        <v>753367905.6</v>
      </c>
      <c r="X709">
        <f t="shared" si="106"/>
        <v>31681200</v>
      </c>
      <c r="Y709">
        <f t="shared" si="107"/>
        <v>128013926.4</v>
      </c>
      <c r="Z709" s="11">
        <f t="shared" si="101"/>
        <v>-96332726.4</v>
      </c>
    </row>
    <row r="710" spans="1:26">
      <c r="A710" t="s">
        <v>115</v>
      </c>
      <c r="B710" t="s">
        <v>116</v>
      </c>
      <c r="C710">
        <v>2293203486</v>
      </c>
      <c r="D710">
        <v>2806973430</v>
      </c>
      <c r="E710">
        <v>4.48</v>
      </c>
      <c r="F710">
        <v>23.4022</v>
      </c>
      <c r="G710">
        <v>18.9222</v>
      </c>
      <c r="H710">
        <v>66.12</v>
      </c>
      <c r="I710">
        <v>5.9138</v>
      </c>
      <c r="J710">
        <v>-60.2062</v>
      </c>
      <c r="K710">
        <v>4.27</v>
      </c>
      <c r="L710">
        <v>11.1277</v>
      </c>
      <c r="M710">
        <v>6.8577</v>
      </c>
      <c r="N710">
        <v>74.87</v>
      </c>
      <c r="O710">
        <v>40.4437</v>
      </c>
      <c r="P710">
        <v>-34.4263</v>
      </c>
      <c r="R710" s="9">
        <f t="shared" si="102"/>
        <v>102735516.1728</v>
      </c>
      <c r="S710">
        <f t="shared" si="103"/>
        <v>656893536.03546</v>
      </c>
      <c r="T710">
        <f t="shared" si="99"/>
        <v>-554158019.86266</v>
      </c>
      <c r="U710">
        <f t="shared" si="104"/>
        <v>1516266144.9432</v>
      </c>
      <c r="V710">
        <f t="shared" si="105"/>
        <v>165998794.70334</v>
      </c>
      <c r="W710">
        <f t="shared" si="100"/>
        <v>1350267350.23986</v>
      </c>
      <c r="X710">
        <f t="shared" si="106"/>
        <v>97919788.8522</v>
      </c>
      <c r="Y710">
        <f t="shared" si="107"/>
        <v>312351582.37011</v>
      </c>
      <c r="Z710" s="11">
        <f t="shared" si="101"/>
        <v>-214431793.51791</v>
      </c>
    </row>
    <row r="711" spans="1:26">
      <c r="A711" t="s">
        <v>1395</v>
      </c>
      <c r="B711" t="s">
        <v>1396</v>
      </c>
      <c r="C711">
        <v>1077047603.58</v>
      </c>
      <c r="D711">
        <v>2023067518.16</v>
      </c>
      <c r="E711">
        <v>18</v>
      </c>
      <c r="F711">
        <v>19.5109</v>
      </c>
      <c r="G711">
        <v>1.5109</v>
      </c>
      <c r="H711">
        <v>12</v>
      </c>
      <c r="I711">
        <v>12.0573</v>
      </c>
      <c r="J711">
        <v>0.0572999999999997</v>
      </c>
      <c r="K711">
        <v>6.38</v>
      </c>
      <c r="L711">
        <v>5.7752</v>
      </c>
      <c r="M711">
        <v>-0.6048</v>
      </c>
      <c r="N711">
        <v>36.38</v>
      </c>
      <c r="O711">
        <v>37.3434</v>
      </c>
      <c r="P711">
        <v>0.9634</v>
      </c>
      <c r="R711" s="9">
        <f t="shared" si="102"/>
        <v>193868568.6444</v>
      </c>
      <c r="S711">
        <f t="shared" si="103"/>
        <v>394718680.400679</v>
      </c>
      <c r="T711">
        <f t="shared" si="99"/>
        <v>-200850111.756279</v>
      </c>
      <c r="U711">
        <f t="shared" si="104"/>
        <v>129245712.4296</v>
      </c>
      <c r="V711">
        <f t="shared" si="105"/>
        <v>243927319.867106</v>
      </c>
      <c r="W711">
        <f t="shared" si="100"/>
        <v>-114681607.437506</v>
      </c>
      <c r="X711">
        <f t="shared" si="106"/>
        <v>68715637.108404</v>
      </c>
      <c r="Y711">
        <f t="shared" si="107"/>
        <v>116836195.308776</v>
      </c>
      <c r="Z711" s="11">
        <f t="shared" si="101"/>
        <v>-48120558.2003723</v>
      </c>
    </row>
    <row r="712" spans="1:26">
      <c r="A712" t="s">
        <v>7</v>
      </c>
      <c r="B712" t="s">
        <v>8</v>
      </c>
      <c r="C712">
        <v>2076023417.28</v>
      </c>
      <c r="D712">
        <v>2412037337.76</v>
      </c>
      <c r="E712">
        <v>7.5</v>
      </c>
      <c r="F712">
        <v>10.6258</v>
      </c>
      <c r="G712">
        <v>3.1258</v>
      </c>
      <c r="H712">
        <v>0.26</v>
      </c>
      <c r="I712">
        <v>0</v>
      </c>
      <c r="J712">
        <v>-0.26</v>
      </c>
      <c r="K712">
        <v>61.96</v>
      </c>
      <c r="L712">
        <v>44.2794</v>
      </c>
      <c r="M712">
        <v>-17.6806</v>
      </c>
      <c r="N712">
        <v>69.72</v>
      </c>
      <c r="O712">
        <v>54.9052</v>
      </c>
      <c r="P712">
        <v>-14.8148</v>
      </c>
      <c r="R712" s="9">
        <f t="shared" si="102"/>
        <v>155701756.296</v>
      </c>
      <c r="S712">
        <f t="shared" si="103"/>
        <v>256298263.435702</v>
      </c>
      <c r="T712">
        <f t="shared" si="99"/>
        <v>-100596507.139702</v>
      </c>
      <c r="U712">
        <f t="shared" si="104"/>
        <v>5397660.884928</v>
      </c>
      <c r="V712">
        <f t="shared" si="105"/>
        <v>0</v>
      </c>
      <c r="W712">
        <f t="shared" si="100"/>
        <v>5397660.884928</v>
      </c>
      <c r="X712">
        <f t="shared" si="106"/>
        <v>1286304109.34669</v>
      </c>
      <c r="Y712">
        <f t="shared" si="107"/>
        <v>1068035660.9361</v>
      </c>
      <c r="Z712" s="11">
        <f t="shared" si="101"/>
        <v>218268448.410586</v>
      </c>
    </row>
    <row r="713" spans="1:26">
      <c r="A713" t="s">
        <v>15</v>
      </c>
      <c r="B713" t="s">
        <v>16</v>
      </c>
      <c r="C713">
        <v>1722763578</v>
      </c>
      <c r="D713">
        <v>2768582408.88</v>
      </c>
      <c r="E713">
        <v>55.05</v>
      </c>
      <c r="F713">
        <v>41.5463</v>
      </c>
      <c r="G713">
        <v>-13.5037</v>
      </c>
      <c r="H713">
        <v>12.9</v>
      </c>
      <c r="I713">
        <v>8.8828</v>
      </c>
      <c r="J713">
        <v>-4.0172</v>
      </c>
      <c r="K713">
        <v>1.22</v>
      </c>
      <c r="L713">
        <v>3.9073</v>
      </c>
      <c r="M713">
        <v>2.6873</v>
      </c>
      <c r="N713">
        <v>69.17</v>
      </c>
      <c r="O713">
        <v>54.3364</v>
      </c>
      <c r="P713">
        <v>-14.8336</v>
      </c>
      <c r="R713" s="9">
        <f t="shared" si="102"/>
        <v>948381349.689</v>
      </c>
      <c r="S713">
        <f t="shared" si="103"/>
        <v>1150243553.34051</v>
      </c>
      <c r="T713">
        <f t="shared" si="99"/>
        <v>-201862203.651512</v>
      </c>
      <c r="U713">
        <f t="shared" si="104"/>
        <v>222236501.562</v>
      </c>
      <c r="V713">
        <f t="shared" si="105"/>
        <v>245927638.215993</v>
      </c>
      <c r="W713">
        <f t="shared" si="100"/>
        <v>-23691136.6539926</v>
      </c>
      <c r="X713">
        <f t="shared" si="106"/>
        <v>21017715.6516</v>
      </c>
      <c r="Y713">
        <f t="shared" si="107"/>
        <v>108176820.462168</v>
      </c>
      <c r="Z713" s="11">
        <f t="shared" si="101"/>
        <v>-87159104.8105683</v>
      </c>
    </row>
    <row r="714" spans="1:26">
      <c r="A714" t="s">
        <v>701</v>
      </c>
      <c r="B714" t="s">
        <v>702</v>
      </c>
      <c r="C714">
        <v>1135030260</v>
      </c>
      <c r="D714">
        <v>1554861420</v>
      </c>
      <c r="E714">
        <v>30.22</v>
      </c>
      <c r="F714">
        <v>30.2167</v>
      </c>
      <c r="G714">
        <v>-0.00329999999999941</v>
      </c>
      <c r="H714">
        <v>1.14</v>
      </c>
      <c r="I714">
        <v>0.7478</v>
      </c>
      <c r="J714">
        <v>-0.3922</v>
      </c>
      <c r="K714">
        <v>7.75</v>
      </c>
      <c r="L714">
        <v>10.5546</v>
      </c>
      <c r="M714">
        <v>2.8046</v>
      </c>
      <c r="N714">
        <v>39.11</v>
      </c>
      <c r="O714">
        <v>41.519</v>
      </c>
      <c r="P714">
        <v>2.409</v>
      </c>
      <c r="R714" s="9">
        <f t="shared" si="102"/>
        <v>343006144.572</v>
      </c>
      <c r="S714">
        <f t="shared" si="103"/>
        <v>469827810.69714</v>
      </c>
      <c r="T714">
        <f t="shared" si="99"/>
        <v>-126821666.12514</v>
      </c>
      <c r="U714">
        <f t="shared" si="104"/>
        <v>12939344.964</v>
      </c>
      <c r="V714">
        <f t="shared" si="105"/>
        <v>11627253.69876</v>
      </c>
      <c r="W714">
        <f t="shared" si="100"/>
        <v>1312091.26524</v>
      </c>
      <c r="X714">
        <f t="shared" si="106"/>
        <v>87964845.15</v>
      </c>
      <c r="Y714">
        <f t="shared" si="107"/>
        <v>164109403.43532</v>
      </c>
      <c r="Z714" s="11">
        <f t="shared" si="101"/>
        <v>-76144558.28532</v>
      </c>
    </row>
    <row r="715" spans="1:26">
      <c r="A715" t="s">
        <v>889</v>
      </c>
      <c r="B715" t="s">
        <v>890</v>
      </c>
      <c r="C715">
        <v>1614102840</v>
      </c>
      <c r="D715">
        <v>2390064768</v>
      </c>
      <c r="E715">
        <v>24.96</v>
      </c>
      <c r="F715">
        <v>18.5645</v>
      </c>
      <c r="G715">
        <v>-6.3955</v>
      </c>
      <c r="H715">
        <v>6.56</v>
      </c>
      <c r="I715">
        <v>3.7299</v>
      </c>
      <c r="J715">
        <v>-2.8301</v>
      </c>
      <c r="K715">
        <v>6.05</v>
      </c>
      <c r="L715">
        <v>6.4041</v>
      </c>
      <c r="M715">
        <v>0.3541</v>
      </c>
      <c r="N715">
        <v>37.57</v>
      </c>
      <c r="O715">
        <v>28.6985</v>
      </c>
      <c r="P715">
        <v>-8.8715</v>
      </c>
      <c r="R715" s="9">
        <f t="shared" si="102"/>
        <v>402880068.864</v>
      </c>
      <c r="S715">
        <f t="shared" si="103"/>
        <v>443703573.85536</v>
      </c>
      <c r="T715">
        <f t="shared" si="99"/>
        <v>-40823504.9913599</v>
      </c>
      <c r="U715">
        <f t="shared" si="104"/>
        <v>105885146.304</v>
      </c>
      <c r="V715">
        <f t="shared" si="105"/>
        <v>89147025.781632</v>
      </c>
      <c r="W715">
        <f t="shared" si="100"/>
        <v>16738120.522368</v>
      </c>
      <c r="X715">
        <f t="shared" si="106"/>
        <v>97653221.82</v>
      </c>
      <c r="Y715">
        <f t="shared" si="107"/>
        <v>153062137.807488</v>
      </c>
      <c r="Z715" s="11">
        <f t="shared" si="101"/>
        <v>-55408915.987488</v>
      </c>
    </row>
    <row r="716" spans="1:26">
      <c r="A716" t="s">
        <v>63</v>
      </c>
      <c r="B716" t="s">
        <v>64</v>
      </c>
      <c r="C716">
        <v>2045919085.34</v>
      </c>
      <c r="D716">
        <v>2318758404.95</v>
      </c>
      <c r="E716">
        <v>20.71</v>
      </c>
      <c r="F716">
        <v>16.4941</v>
      </c>
      <c r="G716">
        <v>-4.2159</v>
      </c>
      <c r="H716">
        <v>39.51</v>
      </c>
      <c r="I716">
        <v>18.1722</v>
      </c>
      <c r="J716">
        <v>-21.3378</v>
      </c>
      <c r="K716">
        <v>6.72</v>
      </c>
      <c r="L716">
        <v>8.7704</v>
      </c>
      <c r="M716">
        <v>2.0504</v>
      </c>
      <c r="N716">
        <v>66.94</v>
      </c>
      <c r="O716">
        <v>43.4367</v>
      </c>
      <c r="P716">
        <v>-23.5033</v>
      </c>
      <c r="R716" s="9">
        <f t="shared" si="102"/>
        <v>423709842.573914</v>
      </c>
      <c r="S716">
        <f t="shared" si="103"/>
        <v>382458330.070858</v>
      </c>
      <c r="T716">
        <f t="shared" si="99"/>
        <v>41251512.5030561</v>
      </c>
      <c r="U716">
        <f t="shared" si="104"/>
        <v>808342630.617834</v>
      </c>
      <c r="V716">
        <f t="shared" si="105"/>
        <v>421369414.864324</v>
      </c>
      <c r="W716">
        <f t="shared" si="100"/>
        <v>386973215.75351</v>
      </c>
      <c r="X716">
        <f t="shared" si="106"/>
        <v>137485762.534848</v>
      </c>
      <c r="Y716">
        <f t="shared" si="107"/>
        <v>203364387.147735</v>
      </c>
      <c r="Z716" s="11">
        <f t="shared" si="101"/>
        <v>-65878624.6128868</v>
      </c>
    </row>
    <row r="717" spans="1:26">
      <c r="A717" t="s">
        <v>263</v>
      </c>
      <c r="B717" t="s">
        <v>264</v>
      </c>
      <c r="C717">
        <v>2084160000</v>
      </c>
      <c r="D717">
        <v>2668660000</v>
      </c>
      <c r="E717">
        <v>6.63</v>
      </c>
      <c r="F717">
        <v>13.5922</v>
      </c>
      <c r="G717">
        <v>6.9622</v>
      </c>
      <c r="H717">
        <v>12.86</v>
      </c>
      <c r="I717">
        <v>7.3467</v>
      </c>
      <c r="J717">
        <v>-5.5133</v>
      </c>
      <c r="K717">
        <v>45.62</v>
      </c>
      <c r="L717">
        <v>13.252</v>
      </c>
      <c r="M717">
        <v>-32.368</v>
      </c>
      <c r="N717">
        <v>65.11</v>
      </c>
      <c r="O717">
        <v>34.1908</v>
      </c>
      <c r="P717">
        <v>-30.9192</v>
      </c>
      <c r="R717" s="9">
        <f t="shared" si="102"/>
        <v>138179808</v>
      </c>
      <c r="S717">
        <f t="shared" si="103"/>
        <v>362729604.52</v>
      </c>
      <c r="T717">
        <f t="shared" ref="T717:T780" si="108">R717-S717</f>
        <v>-224549796.52</v>
      </c>
      <c r="U717">
        <f t="shared" si="104"/>
        <v>268022976</v>
      </c>
      <c r="V717">
        <f t="shared" si="105"/>
        <v>196058444.22</v>
      </c>
      <c r="W717">
        <f t="shared" ref="W717:W780" si="109">U717-V717</f>
        <v>71964531.78</v>
      </c>
      <c r="X717">
        <f t="shared" si="106"/>
        <v>950793792</v>
      </c>
      <c r="Y717">
        <f t="shared" si="107"/>
        <v>353650823.2</v>
      </c>
      <c r="Z717" s="11">
        <f t="shared" ref="Z717:Z780" si="110">X717-Y717</f>
        <v>597142968.8</v>
      </c>
    </row>
    <row r="718" spans="1:26">
      <c r="A718" t="s">
        <v>1809</v>
      </c>
      <c r="B718" t="s">
        <v>1810</v>
      </c>
      <c r="C718">
        <v>1177209440.16</v>
      </c>
      <c r="D718">
        <v>1954469519.24</v>
      </c>
      <c r="E718">
        <v>1.74</v>
      </c>
      <c r="F718">
        <v>1.9871</v>
      </c>
      <c r="G718">
        <v>0.2471</v>
      </c>
      <c r="H718">
        <v>2.16</v>
      </c>
      <c r="I718">
        <v>3.2016</v>
      </c>
      <c r="J718">
        <v>1.0416</v>
      </c>
      <c r="K718">
        <v>35.81</v>
      </c>
      <c r="L718">
        <v>13.299</v>
      </c>
      <c r="M718">
        <v>-22.511</v>
      </c>
      <c r="N718">
        <v>39.71</v>
      </c>
      <c r="O718">
        <v>18.4877</v>
      </c>
      <c r="P718">
        <v>-21.2223</v>
      </c>
      <c r="R718" s="9">
        <f t="shared" si="102"/>
        <v>20483444.258784</v>
      </c>
      <c r="S718">
        <f t="shared" si="103"/>
        <v>38837263.816818</v>
      </c>
      <c r="T718">
        <f t="shared" si="108"/>
        <v>-18353819.558034</v>
      </c>
      <c r="U718">
        <f t="shared" si="104"/>
        <v>25427723.907456</v>
      </c>
      <c r="V718">
        <f t="shared" si="105"/>
        <v>62574296.1279878</v>
      </c>
      <c r="W718">
        <f t="shared" si="109"/>
        <v>-37146572.2205318</v>
      </c>
      <c r="X718">
        <f t="shared" si="106"/>
        <v>421558700.521296</v>
      </c>
      <c r="Y718">
        <f t="shared" si="107"/>
        <v>259924901.363728</v>
      </c>
      <c r="Z718" s="11">
        <f t="shared" si="110"/>
        <v>161633799.157568</v>
      </c>
    </row>
    <row r="719" spans="1:26">
      <c r="A719" t="s">
        <v>1251</v>
      </c>
      <c r="B719" t="s">
        <v>1252</v>
      </c>
      <c r="C719">
        <v>1839240000</v>
      </c>
      <c r="D719">
        <v>2786739788.4</v>
      </c>
      <c r="E719">
        <v>54.5</v>
      </c>
      <c r="F719">
        <v>63.2098</v>
      </c>
      <c r="G719">
        <v>8.7098</v>
      </c>
      <c r="H719">
        <v>1.47</v>
      </c>
      <c r="I719">
        <v>0</v>
      </c>
      <c r="J719">
        <v>-1.47</v>
      </c>
      <c r="K719">
        <v>18.26</v>
      </c>
      <c r="L719">
        <v>9.7146</v>
      </c>
      <c r="M719">
        <v>-8.5454</v>
      </c>
      <c r="N719">
        <v>74.23</v>
      </c>
      <c r="O719">
        <v>72.9244</v>
      </c>
      <c r="P719">
        <v>-1.3056</v>
      </c>
      <c r="R719" s="9">
        <f t="shared" si="102"/>
        <v>1002385800</v>
      </c>
      <c r="S719">
        <f t="shared" si="103"/>
        <v>1761492646.76806</v>
      </c>
      <c r="T719">
        <f t="shared" si="108"/>
        <v>-759106846.768063</v>
      </c>
      <c r="U719">
        <f t="shared" si="104"/>
        <v>27036828</v>
      </c>
      <c r="V719">
        <f t="shared" si="105"/>
        <v>0</v>
      </c>
      <c r="W719">
        <f t="shared" si="109"/>
        <v>27036828</v>
      </c>
      <c r="X719">
        <f t="shared" si="106"/>
        <v>335845224</v>
      </c>
      <c r="Y719">
        <f t="shared" si="107"/>
        <v>270720623.483906</v>
      </c>
      <c r="Z719" s="11">
        <f t="shared" si="110"/>
        <v>65124600.5160936</v>
      </c>
    </row>
    <row r="720" spans="1:26">
      <c r="A720" t="s">
        <v>1865</v>
      </c>
      <c r="B720" t="s">
        <v>1866</v>
      </c>
      <c r="C720">
        <v>2173373271.44</v>
      </c>
      <c r="D720">
        <v>2488640262.36</v>
      </c>
      <c r="E720">
        <v>19.2</v>
      </c>
      <c r="F720">
        <v>19.3624</v>
      </c>
      <c r="G720">
        <v>0.162400000000002</v>
      </c>
      <c r="H720">
        <v>0</v>
      </c>
      <c r="I720">
        <v>0.5119</v>
      </c>
      <c r="J720">
        <v>0.5119</v>
      </c>
      <c r="K720">
        <v>6.76</v>
      </c>
      <c r="L720">
        <v>4.7208</v>
      </c>
      <c r="M720">
        <v>-2.0392</v>
      </c>
      <c r="N720">
        <v>25.96</v>
      </c>
      <c r="O720">
        <v>24.5952</v>
      </c>
      <c r="P720">
        <v>-1.3648</v>
      </c>
      <c r="R720" s="9">
        <f t="shared" si="102"/>
        <v>417287668.11648</v>
      </c>
      <c r="S720">
        <f t="shared" si="103"/>
        <v>481860482.159193</v>
      </c>
      <c r="T720">
        <f t="shared" si="108"/>
        <v>-64572814.0427126</v>
      </c>
      <c r="U720">
        <f t="shared" si="104"/>
        <v>0</v>
      </c>
      <c r="V720">
        <f t="shared" si="105"/>
        <v>12739349.5030208</v>
      </c>
      <c r="W720">
        <f t="shared" si="109"/>
        <v>-12739349.5030208</v>
      </c>
      <c r="X720">
        <f t="shared" si="106"/>
        <v>146920033.149344</v>
      </c>
      <c r="Y720">
        <f t="shared" si="107"/>
        <v>117483729.505491</v>
      </c>
      <c r="Z720" s="11">
        <f t="shared" si="110"/>
        <v>29436303.6438531</v>
      </c>
    </row>
    <row r="721" spans="1:26">
      <c r="A721" t="s">
        <v>1543</v>
      </c>
      <c r="B721" t="s">
        <v>1544</v>
      </c>
      <c r="C721">
        <v>1098730111.44</v>
      </c>
      <c r="D721">
        <v>1825212862.72</v>
      </c>
      <c r="E721">
        <v>1.34</v>
      </c>
      <c r="F721">
        <v>1.2561</v>
      </c>
      <c r="G721">
        <v>-0.0839000000000001</v>
      </c>
      <c r="H721">
        <v>0.8</v>
      </c>
      <c r="I721">
        <v>0.8387</v>
      </c>
      <c r="J721">
        <v>0.0387</v>
      </c>
      <c r="K721">
        <v>36.68</v>
      </c>
      <c r="L721">
        <v>16.1881</v>
      </c>
      <c r="M721">
        <v>-20.4919</v>
      </c>
      <c r="N721">
        <v>38.82</v>
      </c>
      <c r="O721">
        <v>18.2829</v>
      </c>
      <c r="P721">
        <v>-20.5371</v>
      </c>
      <c r="R721" s="9">
        <f t="shared" si="102"/>
        <v>14722983.493296</v>
      </c>
      <c r="S721">
        <f t="shared" si="103"/>
        <v>22926498.7686259</v>
      </c>
      <c r="T721">
        <f t="shared" si="108"/>
        <v>-8203515.27532992</v>
      </c>
      <c r="U721">
        <f t="shared" si="104"/>
        <v>8789840.89152</v>
      </c>
      <c r="V721">
        <f t="shared" si="105"/>
        <v>15308060.2796326</v>
      </c>
      <c r="W721">
        <f t="shared" si="109"/>
        <v>-6518219.38811264</v>
      </c>
      <c r="X721">
        <f t="shared" si="106"/>
        <v>403014204.876192</v>
      </c>
      <c r="Y721">
        <f t="shared" si="107"/>
        <v>295467283.429976</v>
      </c>
      <c r="Z721" s="11">
        <f t="shared" si="110"/>
        <v>107546921.446216</v>
      </c>
    </row>
    <row r="722" spans="1:26">
      <c r="A722" t="s">
        <v>1123</v>
      </c>
      <c r="B722" t="s">
        <v>1124</v>
      </c>
      <c r="C722">
        <v>988333920</v>
      </c>
      <c r="D722">
        <v>2400239520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58</v>
      </c>
      <c r="L722">
        <v>14.6608</v>
      </c>
      <c r="M722">
        <v>-43.3392</v>
      </c>
      <c r="N722">
        <v>58</v>
      </c>
      <c r="O722">
        <v>14.6608</v>
      </c>
      <c r="P722">
        <v>-43.3392</v>
      </c>
      <c r="R722" s="9">
        <f t="shared" si="102"/>
        <v>0</v>
      </c>
      <c r="S722">
        <f t="shared" si="103"/>
        <v>0</v>
      </c>
      <c r="T722">
        <f t="shared" si="108"/>
        <v>0</v>
      </c>
      <c r="U722">
        <f t="shared" si="104"/>
        <v>0</v>
      </c>
      <c r="V722">
        <f t="shared" si="105"/>
        <v>0</v>
      </c>
      <c r="W722">
        <f t="shared" si="109"/>
        <v>0</v>
      </c>
      <c r="X722">
        <f t="shared" si="106"/>
        <v>573233673.6</v>
      </c>
      <c r="Y722">
        <f t="shared" si="107"/>
        <v>351894315.54816</v>
      </c>
      <c r="Z722" s="11">
        <f t="shared" si="110"/>
        <v>221339358.05184</v>
      </c>
    </row>
    <row r="723" spans="1:26">
      <c r="A723" t="s">
        <v>1797</v>
      </c>
      <c r="B723" t="s">
        <v>1798</v>
      </c>
      <c r="C723">
        <v>804443360</v>
      </c>
      <c r="D723">
        <v>2820904520</v>
      </c>
      <c r="E723">
        <v>0</v>
      </c>
      <c r="F723">
        <v>1.8169</v>
      </c>
      <c r="G723">
        <v>1.8169</v>
      </c>
      <c r="H723">
        <v>2.4176</v>
      </c>
      <c r="I723">
        <v>0</v>
      </c>
      <c r="J723">
        <v>-2.4176</v>
      </c>
      <c r="K723">
        <v>69.274</v>
      </c>
      <c r="L723">
        <v>35.8185</v>
      </c>
      <c r="M723">
        <v>-33.4555</v>
      </c>
      <c r="N723">
        <v>71.6916</v>
      </c>
      <c r="O723">
        <v>37.6354</v>
      </c>
      <c r="P723">
        <v>-34.0562</v>
      </c>
      <c r="R723" s="9">
        <f t="shared" si="102"/>
        <v>0</v>
      </c>
      <c r="S723">
        <f t="shared" si="103"/>
        <v>51253014.22388</v>
      </c>
      <c r="T723">
        <f t="shared" si="108"/>
        <v>-51253014.22388</v>
      </c>
      <c r="U723">
        <f t="shared" si="104"/>
        <v>19448222.67136</v>
      </c>
      <c r="V723">
        <f t="shared" si="105"/>
        <v>0</v>
      </c>
      <c r="W723">
        <f t="shared" si="109"/>
        <v>19448222.67136</v>
      </c>
      <c r="X723">
        <f t="shared" si="106"/>
        <v>557270093.2064</v>
      </c>
      <c r="Y723">
        <f t="shared" si="107"/>
        <v>1010405685.4962</v>
      </c>
      <c r="Z723" s="11">
        <f t="shared" si="110"/>
        <v>-453135592.2898</v>
      </c>
    </row>
    <row r="724" spans="1:26">
      <c r="A724" t="s">
        <v>1697</v>
      </c>
      <c r="B724" t="s">
        <v>1698</v>
      </c>
      <c r="C724">
        <v>487031990.9</v>
      </c>
      <c r="D724">
        <v>1854467965.35</v>
      </c>
      <c r="E724">
        <v>21.84</v>
      </c>
      <c r="F724">
        <v>22.0211</v>
      </c>
      <c r="G724">
        <v>0.181100000000001</v>
      </c>
      <c r="H724">
        <v>0</v>
      </c>
      <c r="I724">
        <v>0</v>
      </c>
      <c r="J724">
        <v>0</v>
      </c>
      <c r="K724">
        <v>7.65</v>
      </c>
      <c r="L724">
        <v>6.7586</v>
      </c>
      <c r="M724">
        <v>-0.8914</v>
      </c>
      <c r="N724">
        <v>29.49</v>
      </c>
      <c r="O724">
        <v>28.7797</v>
      </c>
      <c r="P724">
        <v>-0.7103</v>
      </c>
      <c r="R724" s="9">
        <f t="shared" si="102"/>
        <v>106367786.81256</v>
      </c>
      <c r="S724">
        <f t="shared" si="103"/>
        <v>408374245.117689</v>
      </c>
      <c r="T724">
        <f t="shared" si="108"/>
        <v>-302006458.305129</v>
      </c>
      <c r="U724">
        <f t="shared" si="104"/>
        <v>0</v>
      </c>
      <c r="V724">
        <f t="shared" si="105"/>
        <v>0</v>
      </c>
      <c r="W724">
        <f t="shared" si="109"/>
        <v>0</v>
      </c>
      <c r="X724">
        <f t="shared" si="106"/>
        <v>37257947.30385</v>
      </c>
      <c r="Y724">
        <f t="shared" si="107"/>
        <v>125336071.906145</v>
      </c>
      <c r="Z724" s="11">
        <f t="shared" si="110"/>
        <v>-88078124.6022951</v>
      </c>
    </row>
    <row r="725" spans="1:26">
      <c r="A725" t="s">
        <v>1669</v>
      </c>
      <c r="B725" t="s">
        <v>1670</v>
      </c>
      <c r="C725">
        <v>2150788273.28</v>
      </c>
      <c r="D725">
        <v>2850011275.43</v>
      </c>
      <c r="E725">
        <v>13.32</v>
      </c>
      <c r="F725">
        <v>1.3543</v>
      </c>
      <c r="G725">
        <v>-11.9657</v>
      </c>
      <c r="H725">
        <v>0</v>
      </c>
      <c r="I725">
        <v>0</v>
      </c>
      <c r="J725">
        <v>0</v>
      </c>
      <c r="K725">
        <v>62.04</v>
      </c>
      <c r="L725">
        <v>5.9921</v>
      </c>
      <c r="M725">
        <v>-56.0479</v>
      </c>
      <c r="N725">
        <v>75.36</v>
      </c>
      <c r="O725">
        <v>7.3464</v>
      </c>
      <c r="P725">
        <v>-68.0136</v>
      </c>
      <c r="R725" s="9">
        <f t="shared" si="102"/>
        <v>286484998.000896</v>
      </c>
      <c r="S725">
        <f t="shared" si="103"/>
        <v>38597702.7031485</v>
      </c>
      <c r="T725">
        <f t="shared" si="108"/>
        <v>247887295.297748</v>
      </c>
      <c r="U725">
        <f t="shared" si="104"/>
        <v>0</v>
      </c>
      <c r="V725">
        <f t="shared" si="105"/>
        <v>0</v>
      </c>
      <c r="W725">
        <f t="shared" si="109"/>
        <v>0</v>
      </c>
      <c r="X725">
        <f t="shared" si="106"/>
        <v>1334349044.74291</v>
      </c>
      <c r="Y725">
        <f t="shared" si="107"/>
        <v>170775525.635041</v>
      </c>
      <c r="Z725" s="11">
        <f t="shared" si="110"/>
        <v>1163573519.10787</v>
      </c>
    </row>
    <row r="726" spans="1:26">
      <c r="A726" t="s">
        <v>181</v>
      </c>
      <c r="B726" t="s">
        <v>182</v>
      </c>
      <c r="C726">
        <v>1762600000</v>
      </c>
      <c r="D726">
        <v>2129400000</v>
      </c>
      <c r="E726">
        <v>27.96</v>
      </c>
      <c r="F726">
        <v>17.6651</v>
      </c>
      <c r="G726">
        <v>-10.2949</v>
      </c>
      <c r="H726">
        <v>28.65</v>
      </c>
      <c r="I726">
        <v>8.8864</v>
      </c>
      <c r="J726">
        <v>-19.7636</v>
      </c>
      <c r="K726">
        <v>4.86</v>
      </c>
      <c r="L726">
        <v>34.2001</v>
      </c>
      <c r="M726">
        <v>29.3401</v>
      </c>
      <c r="N726">
        <v>61.47</v>
      </c>
      <c r="O726">
        <v>60.7516</v>
      </c>
      <c r="P726">
        <v>-0.718399999999995</v>
      </c>
      <c r="R726" s="9">
        <f t="shared" si="102"/>
        <v>492822960</v>
      </c>
      <c r="S726">
        <f t="shared" si="103"/>
        <v>376160639.4</v>
      </c>
      <c r="T726">
        <f t="shared" si="108"/>
        <v>116662320.6</v>
      </c>
      <c r="U726">
        <f t="shared" si="104"/>
        <v>504984900</v>
      </c>
      <c r="V726">
        <f t="shared" si="105"/>
        <v>189227001.6</v>
      </c>
      <c r="W726">
        <f t="shared" si="109"/>
        <v>315757898.4</v>
      </c>
      <c r="X726">
        <f t="shared" si="106"/>
        <v>85662360</v>
      </c>
      <c r="Y726">
        <f t="shared" si="107"/>
        <v>728256929.4</v>
      </c>
      <c r="Z726" s="11">
        <f t="shared" si="110"/>
        <v>-642594569.4</v>
      </c>
    </row>
    <row r="727" spans="1:26">
      <c r="A727" t="s">
        <v>993</v>
      </c>
      <c r="B727" t="s">
        <v>994</v>
      </c>
      <c r="C727">
        <v>1262013577.09</v>
      </c>
      <c r="D727">
        <v>2658131063.7</v>
      </c>
      <c r="E727">
        <v>45.48</v>
      </c>
      <c r="F727">
        <v>45.4978</v>
      </c>
      <c r="G727">
        <v>0.0178000000000012</v>
      </c>
      <c r="H727">
        <v>0.65</v>
      </c>
      <c r="I727">
        <v>0</v>
      </c>
      <c r="J727">
        <v>-0.65</v>
      </c>
      <c r="K727">
        <v>2.95</v>
      </c>
      <c r="L727">
        <v>8.2971</v>
      </c>
      <c r="M727">
        <v>5.3471</v>
      </c>
      <c r="N727">
        <v>49.08</v>
      </c>
      <c r="O727">
        <v>53.7949</v>
      </c>
      <c r="P727">
        <v>4.7149</v>
      </c>
      <c r="R727" s="9">
        <f t="shared" si="102"/>
        <v>573963774.860532</v>
      </c>
      <c r="S727">
        <f t="shared" si="103"/>
        <v>1209391155.1001</v>
      </c>
      <c r="T727">
        <f t="shared" si="108"/>
        <v>-635427380.239566</v>
      </c>
      <c r="U727">
        <f t="shared" si="104"/>
        <v>8203088.251085</v>
      </c>
      <c r="V727">
        <f t="shared" si="105"/>
        <v>0</v>
      </c>
      <c r="W727">
        <f t="shared" si="109"/>
        <v>8203088.251085</v>
      </c>
      <c r="X727">
        <f t="shared" si="106"/>
        <v>37229400.524155</v>
      </c>
      <c r="Y727">
        <f t="shared" si="107"/>
        <v>220547792.486253</v>
      </c>
      <c r="Z727" s="11">
        <f t="shared" si="110"/>
        <v>-183318391.962098</v>
      </c>
    </row>
    <row r="728" spans="1:26">
      <c r="A728" t="s">
        <v>1703</v>
      </c>
      <c r="B728" t="s">
        <v>1704</v>
      </c>
      <c r="C728">
        <v>1768489757.76</v>
      </c>
      <c r="D728">
        <v>2473495809.84</v>
      </c>
      <c r="E728">
        <v>33.02</v>
      </c>
      <c r="F728">
        <v>29.9343</v>
      </c>
      <c r="G728">
        <v>-3.0857</v>
      </c>
      <c r="H728">
        <v>3.63</v>
      </c>
      <c r="I728">
        <v>3.4157</v>
      </c>
      <c r="J728">
        <v>-0.2143</v>
      </c>
      <c r="K728">
        <v>4.82</v>
      </c>
      <c r="L728">
        <v>6.4397</v>
      </c>
      <c r="M728">
        <v>1.6197</v>
      </c>
      <c r="N728">
        <v>41.47</v>
      </c>
      <c r="O728">
        <v>39.7897</v>
      </c>
      <c r="P728">
        <v>-1.6803</v>
      </c>
      <c r="R728" s="9">
        <f t="shared" si="102"/>
        <v>583955318.012352</v>
      </c>
      <c r="S728">
        <f t="shared" si="103"/>
        <v>740423656.204935</v>
      </c>
      <c r="T728">
        <f t="shared" si="108"/>
        <v>-156468338.192583</v>
      </c>
      <c r="U728">
        <f t="shared" si="104"/>
        <v>64196178.206688</v>
      </c>
      <c r="V728">
        <f t="shared" si="105"/>
        <v>84487196.3767049</v>
      </c>
      <c r="W728">
        <f t="shared" si="109"/>
        <v>-20291018.1700169</v>
      </c>
      <c r="X728">
        <f t="shared" si="106"/>
        <v>85241206.324032</v>
      </c>
      <c r="Y728">
        <f t="shared" si="107"/>
        <v>159285709.666267</v>
      </c>
      <c r="Z728" s="11">
        <f t="shared" si="110"/>
        <v>-74044503.3422345</v>
      </c>
    </row>
    <row r="729" spans="1:26">
      <c r="A729" t="s">
        <v>921</v>
      </c>
      <c r="B729" t="s">
        <v>922</v>
      </c>
      <c r="C729">
        <v>664643100</v>
      </c>
      <c r="D729">
        <v>1584618300</v>
      </c>
      <c r="E729">
        <v>0.4771</v>
      </c>
      <c r="F729">
        <v>1.125</v>
      </c>
      <c r="G729">
        <v>0.6479</v>
      </c>
      <c r="H729">
        <v>5.7227</v>
      </c>
      <c r="I729">
        <v>6.3745</v>
      </c>
      <c r="J729">
        <v>0.651800000000001</v>
      </c>
      <c r="K729">
        <v>65.6971</v>
      </c>
      <c r="L729">
        <v>33.1783</v>
      </c>
      <c r="M729">
        <v>-32.5188</v>
      </c>
      <c r="N729">
        <v>71.8969</v>
      </c>
      <c r="O729">
        <v>40.6777</v>
      </c>
      <c r="P729">
        <v>-31.2192</v>
      </c>
      <c r="R729" s="9">
        <f t="shared" si="102"/>
        <v>3171012.2301</v>
      </c>
      <c r="S729">
        <f t="shared" si="103"/>
        <v>17826955.875</v>
      </c>
      <c r="T729">
        <f t="shared" si="108"/>
        <v>-14655943.6449</v>
      </c>
      <c r="U729">
        <f t="shared" si="104"/>
        <v>38035530.6837</v>
      </c>
      <c r="V729">
        <f t="shared" si="105"/>
        <v>101011493.5335</v>
      </c>
      <c r="W729">
        <f t="shared" si="109"/>
        <v>-62975962.8498</v>
      </c>
      <c r="X729">
        <f t="shared" si="106"/>
        <v>436651242.0501</v>
      </c>
      <c r="Y729">
        <f t="shared" si="107"/>
        <v>525749413.4289</v>
      </c>
      <c r="Z729" s="11">
        <f t="shared" si="110"/>
        <v>-89098171.3788</v>
      </c>
    </row>
    <row r="730" spans="1:26">
      <c r="A730" t="s">
        <v>905</v>
      </c>
      <c r="B730" t="s">
        <v>906</v>
      </c>
      <c r="C730">
        <v>1909852312.32</v>
      </c>
      <c r="D730">
        <v>2017776727.68</v>
      </c>
      <c r="E730">
        <v>47.95</v>
      </c>
      <c r="F730">
        <v>53.7136</v>
      </c>
      <c r="G730">
        <v>5.7636</v>
      </c>
      <c r="H730">
        <v>4.38</v>
      </c>
      <c r="I730">
        <v>0</v>
      </c>
      <c r="J730">
        <v>-4.38</v>
      </c>
      <c r="K730">
        <v>10.46</v>
      </c>
      <c r="L730">
        <v>5.95</v>
      </c>
      <c r="M730">
        <v>-4.51</v>
      </c>
      <c r="N730">
        <v>62.79</v>
      </c>
      <c r="O730">
        <v>59.6636</v>
      </c>
      <c r="P730">
        <v>-3.1264</v>
      </c>
      <c r="R730" s="9">
        <f t="shared" si="102"/>
        <v>915774183.75744</v>
      </c>
      <c r="S730">
        <f t="shared" si="103"/>
        <v>1083820520.39912</v>
      </c>
      <c r="T730">
        <f t="shared" si="108"/>
        <v>-168046336.641684</v>
      </c>
      <c r="U730">
        <f t="shared" si="104"/>
        <v>83651531.279616</v>
      </c>
      <c r="V730">
        <f t="shared" si="105"/>
        <v>0</v>
      </c>
      <c r="W730">
        <f t="shared" si="109"/>
        <v>83651531.279616</v>
      </c>
      <c r="X730">
        <f t="shared" si="106"/>
        <v>199770551.868672</v>
      </c>
      <c r="Y730">
        <f t="shared" si="107"/>
        <v>120057715.29696</v>
      </c>
      <c r="Z730" s="11">
        <f t="shared" si="110"/>
        <v>79712836.571712</v>
      </c>
    </row>
    <row r="731" spans="1:26">
      <c r="A731" t="s">
        <v>1987</v>
      </c>
      <c r="B731" t="s">
        <v>1988</v>
      </c>
      <c r="C731">
        <v>2766325300.84</v>
      </c>
      <c r="D731">
        <v>2406420030.56</v>
      </c>
      <c r="E731">
        <v>48.19</v>
      </c>
      <c r="F731">
        <v>47.9709</v>
      </c>
      <c r="G731">
        <v>-0.219099999999997</v>
      </c>
      <c r="H731">
        <v>0</v>
      </c>
      <c r="I731">
        <v>0</v>
      </c>
      <c r="J731">
        <v>0</v>
      </c>
      <c r="K731">
        <v>1.89</v>
      </c>
      <c r="L731">
        <v>2.4465</v>
      </c>
      <c r="M731">
        <v>0.5565</v>
      </c>
      <c r="N731">
        <v>50.08</v>
      </c>
      <c r="O731">
        <v>50.4174</v>
      </c>
      <c r="P731">
        <v>0.337400000000002</v>
      </c>
      <c r="R731" s="9">
        <f t="shared" si="102"/>
        <v>1333092162.4748</v>
      </c>
      <c r="S731">
        <f t="shared" si="103"/>
        <v>1154381346.43991</v>
      </c>
      <c r="T731">
        <f t="shared" si="108"/>
        <v>178710816.034889</v>
      </c>
      <c r="U731">
        <f t="shared" si="104"/>
        <v>0</v>
      </c>
      <c r="V731">
        <f t="shared" si="105"/>
        <v>0</v>
      </c>
      <c r="W731">
        <f t="shared" si="109"/>
        <v>0</v>
      </c>
      <c r="X731">
        <f t="shared" si="106"/>
        <v>52283548.185876</v>
      </c>
      <c r="Y731">
        <f t="shared" si="107"/>
        <v>58873066.0476504</v>
      </c>
      <c r="Z731" s="11">
        <f t="shared" si="110"/>
        <v>-6589517.8617744</v>
      </c>
    </row>
    <row r="732" spans="1:26">
      <c r="A732" t="s">
        <v>211</v>
      </c>
      <c r="B732" t="s">
        <v>212</v>
      </c>
      <c r="C732">
        <v>1581484800</v>
      </c>
      <c r="D732">
        <v>2844744000</v>
      </c>
      <c r="E732">
        <v>31.7</v>
      </c>
      <c r="F732">
        <v>29.7067</v>
      </c>
      <c r="G732">
        <v>-1.9933</v>
      </c>
      <c r="H732">
        <v>5.32</v>
      </c>
      <c r="I732">
        <v>7.2299</v>
      </c>
      <c r="J732">
        <v>1.9099</v>
      </c>
      <c r="K732">
        <v>14.72</v>
      </c>
      <c r="L732">
        <v>5.2927</v>
      </c>
      <c r="M732">
        <v>-9.4273</v>
      </c>
      <c r="N732">
        <v>51.74</v>
      </c>
      <c r="O732">
        <v>42.2294</v>
      </c>
      <c r="P732">
        <v>-9.5106</v>
      </c>
      <c r="R732" s="9">
        <f t="shared" si="102"/>
        <v>501330681.6</v>
      </c>
      <c r="S732">
        <f t="shared" si="103"/>
        <v>845079565.848</v>
      </c>
      <c r="T732">
        <f t="shared" si="108"/>
        <v>-343748884.248</v>
      </c>
      <c r="U732">
        <f t="shared" si="104"/>
        <v>84134991.36</v>
      </c>
      <c r="V732">
        <f t="shared" si="105"/>
        <v>205672146.456</v>
      </c>
      <c r="W732">
        <f t="shared" si="109"/>
        <v>-121537155.096</v>
      </c>
      <c r="X732">
        <f t="shared" si="106"/>
        <v>232794562.56</v>
      </c>
      <c r="Y732">
        <f t="shared" si="107"/>
        <v>150563765.688</v>
      </c>
      <c r="Z732" s="11">
        <f t="shared" si="110"/>
        <v>82230796.872</v>
      </c>
    </row>
    <row r="733" spans="1:26">
      <c r="A733" t="s">
        <v>303</v>
      </c>
      <c r="B733" t="s">
        <v>304</v>
      </c>
      <c r="C733">
        <v>769440220</v>
      </c>
      <c r="D733">
        <v>2699160264.76</v>
      </c>
      <c r="E733">
        <v>9.32</v>
      </c>
      <c r="F733">
        <v>7.7587</v>
      </c>
      <c r="G733">
        <v>-1.5613</v>
      </c>
      <c r="H733">
        <v>1.7</v>
      </c>
      <c r="I733">
        <v>0</v>
      </c>
      <c r="J733">
        <v>-1.7</v>
      </c>
      <c r="K733">
        <v>35.87</v>
      </c>
      <c r="L733">
        <v>33.2459</v>
      </c>
      <c r="M733">
        <v>-2.6241</v>
      </c>
      <c r="N733">
        <v>46.89</v>
      </c>
      <c r="O733">
        <v>41.0046</v>
      </c>
      <c r="P733">
        <v>-5.8854</v>
      </c>
      <c r="R733" s="9">
        <f t="shared" si="102"/>
        <v>71711828.504</v>
      </c>
      <c r="S733">
        <f t="shared" si="103"/>
        <v>209419747.461934</v>
      </c>
      <c r="T733">
        <f t="shared" si="108"/>
        <v>-137707918.957934</v>
      </c>
      <c r="U733">
        <f t="shared" si="104"/>
        <v>13080483.74</v>
      </c>
      <c r="V733">
        <f t="shared" si="105"/>
        <v>0</v>
      </c>
      <c r="W733">
        <f t="shared" si="109"/>
        <v>13080483.74</v>
      </c>
      <c r="X733">
        <f t="shared" si="106"/>
        <v>275998206.914</v>
      </c>
      <c r="Y733">
        <f t="shared" si="107"/>
        <v>897360122.461845</v>
      </c>
      <c r="Z733" s="11">
        <f t="shared" si="110"/>
        <v>-621361915.547845</v>
      </c>
    </row>
    <row r="734" spans="1:26">
      <c r="A734" t="s">
        <v>927</v>
      </c>
      <c r="B734" t="s">
        <v>928</v>
      </c>
      <c r="C734">
        <v>2640000000</v>
      </c>
      <c r="D734">
        <v>2466463805.96</v>
      </c>
      <c r="E734">
        <v>0</v>
      </c>
      <c r="F734">
        <v>10.0455</v>
      </c>
      <c r="G734">
        <v>10.0455</v>
      </c>
      <c r="H734">
        <v>11.51</v>
      </c>
      <c r="I734">
        <v>4.5204</v>
      </c>
      <c r="J734">
        <v>-6.9896</v>
      </c>
      <c r="K734">
        <v>33.2</v>
      </c>
      <c r="L734">
        <v>10.1827</v>
      </c>
      <c r="M734">
        <v>-23.0173</v>
      </c>
      <c r="N734">
        <v>44.71</v>
      </c>
      <c r="O734">
        <v>24.7487</v>
      </c>
      <c r="P734">
        <v>-19.9613</v>
      </c>
      <c r="R734" s="9">
        <f t="shared" si="102"/>
        <v>0</v>
      </c>
      <c r="S734">
        <f t="shared" si="103"/>
        <v>247768621.627712</v>
      </c>
      <c r="T734">
        <f t="shared" si="108"/>
        <v>-247768621.627712</v>
      </c>
      <c r="U734">
        <f t="shared" si="104"/>
        <v>303864000</v>
      </c>
      <c r="V734">
        <f t="shared" si="105"/>
        <v>111494029.884616</v>
      </c>
      <c r="W734">
        <f t="shared" si="109"/>
        <v>192369970.115384</v>
      </c>
      <c r="X734">
        <f t="shared" si="106"/>
        <v>876480000</v>
      </c>
      <c r="Y734">
        <f t="shared" si="107"/>
        <v>251152609.969489</v>
      </c>
      <c r="Z734" s="11">
        <f t="shared" si="110"/>
        <v>625327390.030511</v>
      </c>
    </row>
    <row r="735" spans="1:26">
      <c r="A735" t="s">
        <v>1907</v>
      </c>
      <c r="B735" t="s">
        <v>1908</v>
      </c>
      <c r="C735">
        <v>1387152000</v>
      </c>
      <c r="D735">
        <v>2552004000</v>
      </c>
      <c r="E735">
        <v>5.81</v>
      </c>
      <c r="F735">
        <v>7.3254</v>
      </c>
      <c r="G735">
        <v>1.5154</v>
      </c>
      <c r="H735">
        <v>0</v>
      </c>
      <c r="I735">
        <v>0.9237</v>
      </c>
      <c r="J735">
        <v>0.9237</v>
      </c>
      <c r="K735">
        <v>57.19</v>
      </c>
      <c r="L735">
        <v>45.4943</v>
      </c>
      <c r="M735">
        <v>-11.6957</v>
      </c>
      <c r="N735">
        <v>63</v>
      </c>
      <c r="O735">
        <v>53.7434</v>
      </c>
      <c r="P735">
        <v>-9.2566</v>
      </c>
      <c r="R735" s="9">
        <f t="shared" si="102"/>
        <v>80593531.2</v>
      </c>
      <c r="S735">
        <f t="shared" si="103"/>
        <v>186944501.016</v>
      </c>
      <c r="T735">
        <f t="shared" si="108"/>
        <v>-106350969.816</v>
      </c>
      <c r="U735">
        <f t="shared" si="104"/>
        <v>0</v>
      </c>
      <c r="V735">
        <f t="shared" si="105"/>
        <v>23572860.948</v>
      </c>
      <c r="W735">
        <f t="shared" si="109"/>
        <v>-23572860.948</v>
      </c>
      <c r="X735">
        <f t="shared" si="106"/>
        <v>793312228.8</v>
      </c>
      <c r="Y735">
        <f t="shared" si="107"/>
        <v>1161016355.772</v>
      </c>
      <c r="Z735" s="11">
        <f t="shared" si="110"/>
        <v>-367704126.972</v>
      </c>
    </row>
    <row r="736" spans="1:26">
      <c r="A736" t="s">
        <v>633</v>
      </c>
      <c r="B736" t="s">
        <v>634</v>
      </c>
      <c r="C736">
        <v>1627696797</v>
      </c>
      <c r="D736">
        <v>1648896900</v>
      </c>
      <c r="E736">
        <v>15.84</v>
      </c>
      <c r="F736">
        <v>34.6614</v>
      </c>
      <c r="G736">
        <v>18.8214</v>
      </c>
      <c r="H736">
        <v>0</v>
      </c>
      <c r="I736">
        <v>2.0249</v>
      </c>
      <c r="J736">
        <v>2.0249</v>
      </c>
      <c r="K736">
        <v>49.88</v>
      </c>
      <c r="L736">
        <v>17.196</v>
      </c>
      <c r="M736">
        <v>-32.684</v>
      </c>
      <c r="N736">
        <v>65.72</v>
      </c>
      <c r="O736">
        <v>53.8823</v>
      </c>
      <c r="P736">
        <v>-11.8377</v>
      </c>
      <c r="R736" s="9">
        <f t="shared" si="102"/>
        <v>257827172.6448</v>
      </c>
      <c r="S736">
        <f t="shared" si="103"/>
        <v>571530750.0966</v>
      </c>
      <c r="T736">
        <f t="shared" si="108"/>
        <v>-313703577.4518</v>
      </c>
      <c r="U736">
        <f t="shared" si="104"/>
        <v>0</v>
      </c>
      <c r="V736">
        <f t="shared" si="105"/>
        <v>33388513.3281</v>
      </c>
      <c r="W736">
        <f t="shared" si="109"/>
        <v>-33388513.3281</v>
      </c>
      <c r="X736">
        <f t="shared" si="106"/>
        <v>811895162.3436</v>
      </c>
      <c r="Y736">
        <f t="shared" si="107"/>
        <v>283544310.924</v>
      </c>
      <c r="Z736" s="11">
        <f t="shared" si="110"/>
        <v>528350851.4196</v>
      </c>
    </row>
    <row r="737" spans="1:26">
      <c r="A737" t="s">
        <v>1621</v>
      </c>
      <c r="B737" t="s">
        <v>1622</v>
      </c>
      <c r="C737">
        <v>1765500000</v>
      </c>
      <c r="D737">
        <v>2339700000</v>
      </c>
      <c r="E737">
        <v>73.81</v>
      </c>
      <c r="F737">
        <v>74.5005</v>
      </c>
      <c r="G737">
        <v>0.6905</v>
      </c>
      <c r="H737">
        <v>1.65</v>
      </c>
      <c r="I737">
        <v>2.8107</v>
      </c>
      <c r="J737">
        <v>1.1607</v>
      </c>
      <c r="K737">
        <v>4.88</v>
      </c>
      <c r="L737">
        <v>5.2216</v>
      </c>
      <c r="M737">
        <v>0.3416</v>
      </c>
      <c r="N737">
        <v>80.34</v>
      </c>
      <c r="O737">
        <v>82.5328</v>
      </c>
      <c r="P737">
        <v>2.19279999999999</v>
      </c>
      <c r="R737" s="9">
        <f t="shared" si="102"/>
        <v>1303115550</v>
      </c>
      <c r="S737">
        <f t="shared" si="103"/>
        <v>1743088198.5</v>
      </c>
      <c r="T737">
        <f t="shared" si="108"/>
        <v>-439972648.5</v>
      </c>
      <c r="U737">
        <f t="shared" si="104"/>
        <v>29130750</v>
      </c>
      <c r="V737">
        <f t="shared" si="105"/>
        <v>65761947.9</v>
      </c>
      <c r="W737">
        <f t="shared" si="109"/>
        <v>-36631197.9</v>
      </c>
      <c r="X737">
        <f t="shared" si="106"/>
        <v>86156400</v>
      </c>
      <c r="Y737">
        <f t="shared" si="107"/>
        <v>122169775.2</v>
      </c>
      <c r="Z737" s="11">
        <f t="shared" si="110"/>
        <v>-36013375.2</v>
      </c>
    </row>
    <row r="738" spans="1:26">
      <c r="A738" t="s">
        <v>321</v>
      </c>
      <c r="B738" t="s">
        <v>322</v>
      </c>
      <c r="C738">
        <v>2755714000</v>
      </c>
      <c r="D738">
        <v>2652226416</v>
      </c>
      <c r="E738">
        <v>14.64</v>
      </c>
      <c r="F738">
        <v>40.1257</v>
      </c>
      <c r="G738">
        <v>25.4857</v>
      </c>
      <c r="H738">
        <v>1.75</v>
      </c>
      <c r="I738">
        <v>4.3367</v>
      </c>
      <c r="J738">
        <v>2.5867</v>
      </c>
      <c r="K738">
        <v>57.58</v>
      </c>
      <c r="L738">
        <v>16.2417</v>
      </c>
      <c r="M738">
        <v>-41.3383</v>
      </c>
      <c r="N738">
        <v>73.97</v>
      </c>
      <c r="O738">
        <v>60.7042</v>
      </c>
      <c r="P738">
        <v>-13.2658</v>
      </c>
      <c r="R738" s="9">
        <f t="shared" si="102"/>
        <v>403436529.6</v>
      </c>
      <c r="S738">
        <f t="shared" si="103"/>
        <v>1064224415.00491</v>
      </c>
      <c r="T738">
        <f t="shared" si="108"/>
        <v>-660787885.404912</v>
      </c>
      <c r="U738">
        <f t="shared" si="104"/>
        <v>48224995</v>
      </c>
      <c r="V738">
        <f t="shared" si="105"/>
        <v>115019102.982672</v>
      </c>
      <c r="W738">
        <f t="shared" si="109"/>
        <v>-66794107.982672</v>
      </c>
      <c r="X738">
        <f t="shared" si="106"/>
        <v>1586740121.2</v>
      </c>
      <c r="Y738">
        <f t="shared" si="107"/>
        <v>430766657.807472</v>
      </c>
      <c r="Z738" s="11">
        <f t="shared" si="110"/>
        <v>1155973463.39253</v>
      </c>
    </row>
    <row r="739" spans="1:26">
      <c r="A739" t="s">
        <v>69</v>
      </c>
      <c r="B739" t="s">
        <v>70</v>
      </c>
      <c r="C739">
        <v>1596500954.88</v>
      </c>
      <c r="D739">
        <v>2474470338.75</v>
      </c>
      <c r="E739">
        <v>0</v>
      </c>
      <c r="F739">
        <v>1.0939</v>
      </c>
      <c r="G739">
        <v>1.0939</v>
      </c>
      <c r="H739">
        <v>13.63</v>
      </c>
      <c r="I739">
        <v>12.8499</v>
      </c>
      <c r="J739">
        <v>-0.780100000000001</v>
      </c>
      <c r="K739">
        <v>58.3</v>
      </c>
      <c r="L739">
        <v>58.2674</v>
      </c>
      <c r="M739">
        <v>-0.0325999999999951</v>
      </c>
      <c r="N739">
        <v>71.93</v>
      </c>
      <c r="O739">
        <v>72.2111</v>
      </c>
      <c r="P739">
        <v>0.281099999999995</v>
      </c>
      <c r="R739" s="9">
        <f t="shared" si="102"/>
        <v>0</v>
      </c>
      <c r="S739">
        <f t="shared" si="103"/>
        <v>27068231.0355863</v>
      </c>
      <c r="T739">
        <f t="shared" si="108"/>
        <v>-27068231.0355863</v>
      </c>
      <c r="U739">
        <f t="shared" si="104"/>
        <v>217603080.150144</v>
      </c>
      <c r="V739">
        <f t="shared" si="105"/>
        <v>317966964.059036</v>
      </c>
      <c r="W739">
        <f t="shared" si="109"/>
        <v>-100363883.908892</v>
      </c>
      <c r="X739">
        <f t="shared" si="106"/>
        <v>930760056.69504</v>
      </c>
      <c r="Y739">
        <f t="shared" si="107"/>
        <v>1441809530.16082</v>
      </c>
      <c r="Z739" s="11">
        <f t="shared" si="110"/>
        <v>-511049473.465778</v>
      </c>
    </row>
    <row r="740" spans="1:26">
      <c r="A740" t="s">
        <v>91</v>
      </c>
      <c r="B740" t="s">
        <v>92</v>
      </c>
      <c r="C740">
        <v>2145866850</v>
      </c>
      <c r="D740">
        <v>2872963350</v>
      </c>
      <c r="E740">
        <v>48.45</v>
      </c>
      <c r="F740">
        <v>29.8503</v>
      </c>
      <c r="G740">
        <v>-18.5997</v>
      </c>
      <c r="H740">
        <v>3.66</v>
      </c>
      <c r="I740">
        <v>5.7224</v>
      </c>
      <c r="J740">
        <v>2.0624</v>
      </c>
      <c r="K740">
        <v>4.16</v>
      </c>
      <c r="L740">
        <v>14.6457</v>
      </c>
      <c r="M740">
        <v>10.4857</v>
      </c>
      <c r="N740">
        <v>56.27</v>
      </c>
      <c r="O740">
        <v>50.2184</v>
      </c>
      <c r="P740">
        <v>-6.0516</v>
      </c>
      <c r="R740" s="9">
        <f t="shared" si="102"/>
        <v>1039672488.825</v>
      </c>
      <c r="S740">
        <f t="shared" si="103"/>
        <v>857588178.86505</v>
      </c>
      <c r="T740">
        <f t="shared" si="108"/>
        <v>182084309.95995</v>
      </c>
      <c r="U740">
        <f t="shared" si="104"/>
        <v>78538726.71</v>
      </c>
      <c r="V740">
        <f t="shared" si="105"/>
        <v>164402454.7404</v>
      </c>
      <c r="W740">
        <f t="shared" si="109"/>
        <v>-85863728.0304</v>
      </c>
      <c r="X740">
        <f t="shared" si="106"/>
        <v>89268060.96</v>
      </c>
      <c r="Y740">
        <f t="shared" si="107"/>
        <v>420765593.35095</v>
      </c>
      <c r="Z740" s="11">
        <f t="shared" si="110"/>
        <v>-331497532.39095</v>
      </c>
    </row>
    <row r="741" spans="1:26">
      <c r="A741" t="s">
        <v>1677</v>
      </c>
      <c r="B741" t="s">
        <v>1678</v>
      </c>
      <c r="C741">
        <v>1773169596.52</v>
      </c>
      <c r="D741">
        <v>2440853606.44</v>
      </c>
      <c r="E741">
        <v>44.67</v>
      </c>
      <c r="F741">
        <v>45.0991</v>
      </c>
      <c r="G741">
        <v>0.429099999999998</v>
      </c>
      <c r="H741">
        <v>0</v>
      </c>
      <c r="I741">
        <v>0.7135</v>
      </c>
      <c r="J741">
        <v>0.7135</v>
      </c>
      <c r="K741">
        <v>5.29</v>
      </c>
      <c r="L741">
        <v>3.6925</v>
      </c>
      <c r="M741">
        <v>-1.5975</v>
      </c>
      <c r="N741">
        <v>49.96</v>
      </c>
      <c r="O741">
        <v>49.5051</v>
      </c>
      <c r="P741">
        <v>-0.454900000000002</v>
      </c>
      <c r="R741" s="9">
        <f t="shared" si="102"/>
        <v>792074858.765484</v>
      </c>
      <c r="S741">
        <f t="shared" si="103"/>
        <v>1100803008.82198</v>
      </c>
      <c r="T741">
        <f t="shared" si="108"/>
        <v>-308728150.056498</v>
      </c>
      <c r="U741">
        <f t="shared" si="104"/>
        <v>0</v>
      </c>
      <c r="V741">
        <f t="shared" si="105"/>
        <v>17415490.4819494</v>
      </c>
      <c r="W741">
        <f t="shared" si="109"/>
        <v>-17415490.4819494</v>
      </c>
      <c r="X741">
        <f t="shared" si="106"/>
        <v>93800671.655908</v>
      </c>
      <c r="Y741">
        <f t="shared" si="107"/>
        <v>90128519.417797</v>
      </c>
      <c r="Z741" s="11">
        <f t="shared" si="110"/>
        <v>3672152.23811099</v>
      </c>
    </row>
    <row r="742" spans="1:26">
      <c r="A742" t="s">
        <v>251</v>
      </c>
      <c r="B742" t="s">
        <v>252</v>
      </c>
      <c r="C742">
        <v>1065830064</v>
      </c>
      <c r="D742">
        <v>1565851602</v>
      </c>
      <c r="E742">
        <v>16.04</v>
      </c>
      <c r="F742">
        <v>15.9932</v>
      </c>
      <c r="G742">
        <v>-0.0467999999999993</v>
      </c>
      <c r="H742">
        <v>0</v>
      </c>
      <c r="I742">
        <v>0</v>
      </c>
      <c r="J742">
        <v>0</v>
      </c>
      <c r="K742">
        <v>35.12</v>
      </c>
      <c r="L742">
        <v>33.4109</v>
      </c>
      <c r="M742">
        <v>-1.7091</v>
      </c>
      <c r="N742">
        <v>51.16</v>
      </c>
      <c r="O742">
        <v>49.4041</v>
      </c>
      <c r="P742">
        <v>-1.7559</v>
      </c>
      <c r="R742" s="9">
        <f t="shared" si="102"/>
        <v>170959142.2656</v>
      </c>
      <c r="S742">
        <f t="shared" si="103"/>
        <v>250429778.411064</v>
      </c>
      <c r="T742">
        <f t="shared" si="108"/>
        <v>-79470636.145464</v>
      </c>
      <c r="U742">
        <f t="shared" si="104"/>
        <v>0</v>
      </c>
      <c r="V742">
        <f t="shared" si="105"/>
        <v>0</v>
      </c>
      <c r="W742">
        <f t="shared" si="109"/>
        <v>0</v>
      </c>
      <c r="X742">
        <f t="shared" si="106"/>
        <v>374319518.4768</v>
      </c>
      <c r="Y742">
        <f t="shared" si="107"/>
        <v>523165112.892618</v>
      </c>
      <c r="Z742" s="11">
        <f t="shared" si="110"/>
        <v>-148845594.415818</v>
      </c>
    </row>
    <row r="743" spans="1:26">
      <c r="A743" t="s">
        <v>565</v>
      </c>
      <c r="B743" t="s">
        <v>566</v>
      </c>
      <c r="C743">
        <v>1854260787.33</v>
      </c>
      <c r="D743">
        <v>2876840890.35</v>
      </c>
      <c r="E743">
        <v>7.56</v>
      </c>
      <c r="F743">
        <v>8.8345</v>
      </c>
      <c r="G743">
        <v>1.2745</v>
      </c>
      <c r="H743">
        <v>44.66</v>
      </c>
      <c r="I743">
        <v>19.2459</v>
      </c>
      <c r="J743">
        <v>-25.4141</v>
      </c>
      <c r="K743">
        <v>17.99</v>
      </c>
      <c r="L743">
        <v>2.8417</v>
      </c>
      <c r="M743">
        <v>-15.1483</v>
      </c>
      <c r="N743">
        <v>70.21</v>
      </c>
      <c r="O743">
        <v>30.9221</v>
      </c>
      <c r="P743">
        <v>-39.2879</v>
      </c>
      <c r="R743" s="9">
        <f t="shared" si="102"/>
        <v>140182115.522148</v>
      </c>
      <c r="S743">
        <f t="shared" si="103"/>
        <v>254154508.457971</v>
      </c>
      <c r="T743">
        <f t="shared" si="108"/>
        <v>-113972392.935823</v>
      </c>
      <c r="U743">
        <f t="shared" si="104"/>
        <v>828112867.621578</v>
      </c>
      <c r="V743">
        <f t="shared" si="105"/>
        <v>553673920.915871</v>
      </c>
      <c r="W743">
        <f t="shared" si="109"/>
        <v>274438946.705707</v>
      </c>
      <c r="X743">
        <f t="shared" si="106"/>
        <v>333581515.640667</v>
      </c>
      <c r="Y743">
        <f t="shared" si="107"/>
        <v>81751187.581076</v>
      </c>
      <c r="Z743" s="11">
        <f t="shared" si="110"/>
        <v>251830328.059591</v>
      </c>
    </row>
    <row r="744" spans="1:26">
      <c r="A744" t="s">
        <v>1341</v>
      </c>
      <c r="B744" t="s">
        <v>1342</v>
      </c>
      <c r="C744">
        <v>2207587200</v>
      </c>
      <c r="D744">
        <v>2791516416.44</v>
      </c>
      <c r="E744">
        <v>55.75</v>
      </c>
      <c r="F744">
        <v>4.557</v>
      </c>
      <c r="G744">
        <v>-51.193</v>
      </c>
      <c r="H744">
        <v>18.37</v>
      </c>
      <c r="I744">
        <v>7.5617</v>
      </c>
      <c r="J744">
        <v>-10.8083</v>
      </c>
      <c r="K744">
        <v>0</v>
      </c>
      <c r="L744">
        <v>5.3201</v>
      </c>
      <c r="M744">
        <v>5.3201</v>
      </c>
      <c r="N744">
        <v>74.12</v>
      </c>
      <c r="O744">
        <v>17.4388</v>
      </c>
      <c r="P744">
        <v>-56.6812</v>
      </c>
      <c r="R744" s="9">
        <f t="shared" si="102"/>
        <v>1230729864</v>
      </c>
      <c r="S744">
        <f t="shared" si="103"/>
        <v>127209403.097171</v>
      </c>
      <c r="T744">
        <f t="shared" si="108"/>
        <v>1103520460.90283</v>
      </c>
      <c r="U744">
        <f t="shared" si="104"/>
        <v>405533768.64</v>
      </c>
      <c r="V744">
        <f t="shared" si="105"/>
        <v>211086096.861943</v>
      </c>
      <c r="W744">
        <f t="shared" si="109"/>
        <v>194447671.778057</v>
      </c>
      <c r="X744">
        <f t="shared" si="106"/>
        <v>0</v>
      </c>
      <c r="Y744">
        <f t="shared" si="107"/>
        <v>148511464.871024</v>
      </c>
      <c r="Z744" s="11">
        <f t="shared" si="110"/>
        <v>-148511464.871024</v>
      </c>
    </row>
    <row r="745" spans="1:26">
      <c r="A745" t="s">
        <v>1551</v>
      </c>
      <c r="B745" t="s">
        <v>1552</v>
      </c>
      <c r="C745">
        <v>1409439868.9</v>
      </c>
      <c r="D745">
        <v>2893291159.45</v>
      </c>
      <c r="E745">
        <v>42.06</v>
      </c>
      <c r="F745">
        <v>41.4357</v>
      </c>
      <c r="G745">
        <v>-0.624300000000005</v>
      </c>
      <c r="H745">
        <v>0</v>
      </c>
      <c r="I745">
        <v>0</v>
      </c>
      <c r="J745">
        <v>0</v>
      </c>
      <c r="K745">
        <v>4.42</v>
      </c>
      <c r="L745">
        <v>5.2329</v>
      </c>
      <c r="M745">
        <v>0.8129</v>
      </c>
      <c r="N745">
        <v>46.48</v>
      </c>
      <c r="O745">
        <v>46.6685</v>
      </c>
      <c r="P745">
        <v>0.188500000000005</v>
      </c>
      <c r="R745" s="9">
        <f t="shared" si="102"/>
        <v>592810408.85934</v>
      </c>
      <c r="S745">
        <f t="shared" si="103"/>
        <v>1198855444.95622</v>
      </c>
      <c r="T745">
        <f t="shared" si="108"/>
        <v>-606045036.096883</v>
      </c>
      <c r="U745">
        <f t="shared" si="104"/>
        <v>0</v>
      </c>
      <c r="V745">
        <f t="shared" si="105"/>
        <v>0</v>
      </c>
      <c r="W745">
        <f t="shared" si="109"/>
        <v>0</v>
      </c>
      <c r="X745">
        <f t="shared" si="106"/>
        <v>62297242.20538</v>
      </c>
      <c r="Y745">
        <f t="shared" si="107"/>
        <v>151403033.082859</v>
      </c>
      <c r="Z745" s="11">
        <f t="shared" si="110"/>
        <v>-89105790.877479</v>
      </c>
    </row>
    <row r="746" spans="1:26">
      <c r="A746" t="s">
        <v>2047</v>
      </c>
      <c r="B746" t="s">
        <v>2048</v>
      </c>
      <c r="C746">
        <v>892320000</v>
      </c>
      <c r="D746">
        <v>2204030400</v>
      </c>
      <c r="E746">
        <v>18.63</v>
      </c>
      <c r="F746">
        <v>0</v>
      </c>
      <c r="G746">
        <v>-18.63</v>
      </c>
      <c r="H746">
        <v>33.31</v>
      </c>
      <c r="I746">
        <v>19.577</v>
      </c>
      <c r="J746">
        <v>-13.733</v>
      </c>
      <c r="K746">
        <v>20.51</v>
      </c>
      <c r="L746">
        <v>4.8578</v>
      </c>
      <c r="M746">
        <v>-15.6522</v>
      </c>
      <c r="N746">
        <v>72.45</v>
      </c>
      <c r="O746">
        <v>24.4348</v>
      </c>
      <c r="P746">
        <v>-48.0152</v>
      </c>
      <c r="R746" s="9">
        <f t="shared" si="102"/>
        <v>166239216</v>
      </c>
      <c r="S746">
        <f t="shared" si="103"/>
        <v>0</v>
      </c>
      <c r="T746">
        <f t="shared" si="108"/>
        <v>166239216</v>
      </c>
      <c r="U746">
        <f t="shared" si="104"/>
        <v>297231792</v>
      </c>
      <c r="V746">
        <f t="shared" si="105"/>
        <v>431483031.408</v>
      </c>
      <c r="W746">
        <f t="shared" si="109"/>
        <v>-134251239.408</v>
      </c>
      <c r="X746">
        <f t="shared" si="106"/>
        <v>183014832</v>
      </c>
      <c r="Y746">
        <f t="shared" si="107"/>
        <v>107067388.7712</v>
      </c>
      <c r="Z746" s="11">
        <f t="shared" si="110"/>
        <v>75947443.2288</v>
      </c>
    </row>
    <row r="747" spans="1:26">
      <c r="A747" t="s">
        <v>1863</v>
      </c>
      <c r="B747" t="s">
        <v>1864</v>
      </c>
      <c r="C747">
        <v>2313568250</v>
      </c>
      <c r="D747">
        <v>1722129750</v>
      </c>
      <c r="E747">
        <v>18.36</v>
      </c>
      <c r="F747">
        <v>20.3129</v>
      </c>
      <c r="G747">
        <v>1.9529</v>
      </c>
      <c r="H747">
        <v>0</v>
      </c>
      <c r="I747">
        <v>0</v>
      </c>
      <c r="J747">
        <v>0</v>
      </c>
      <c r="K747">
        <v>7.36</v>
      </c>
      <c r="L747">
        <v>3.551</v>
      </c>
      <c r="M747">
        <v>-3.809</v>
      </c>
      <c r="N747">
        <v>25.72</v>
      </c>
      <c r="O747">
        <v>23.8639</v>
      </c>
      <c r="P747">
        <v>-1.8561</v>
      </c>
      <c r="R747" s="9">
        <f t="shared" si="102"/>
        <v>424771130.7</v>
      </c>
      <c r="S747">
        <f t="shared" si="103"/>
        <v>349814493.98775</v>
      </c>
      <c r="T747">
        <f t="shared" si="108"/>
        <v>74956636.71225</v>
      </c>
      <c r="U747">
        <f t="shared" si="104"/>
        <v>0</v>
      </c>
      <c r="V747">
        <f t="shared" si="105"/>
        <v>0</v>
      </c>
      <c r="W747">
        <f t="shared" si="109"/>
        <v>0</v>
      </c>
      <c r="X747">
        <f t="shared" si="106"/>
        <v>170278623.2</v>
      </c>
      <c r="Y747">
        <f t="shared" si="107"/>
        <v>61152827.4225</v>
      </c>
      <c r="Z747" s="11">
        <f t="shared" si="110"/>
        <v>109125795.7775</v>
      </c>
    </row>
    <row r="748" spans="1:26">
      <c r="A748" t="s">
        <v>47</v>
      </c>
      <c r="B748" t="s">
        <v>48</v>
      </c>
      <c r="C748">
        <v>2156336905</v>
      </c>
      <c r="D748">
        <v>2448053415</v>
      </c>
      <c r="E748">
        <v>1.98</v>
      </c>
      <c r="F748">
        <v>1.9788</v>
      </c>
      <c r="G748">
        <v>-0.00120000000000009</v>
      </c>
      <c r="H748">
        <v>11.51</v>
      </c>
      <c r="I748">
        <v>11.5121</v>
      </c>
      <c r="J748">
        <v>0.00210000000000043</v>
      </c>
      <c r="K748">
        <v>54.16</v>
      </c>
      <c r="L748">
        <v>54.2908</v>
      </c>
      <c r="M748">
        <v>0.130800000000001</v>
      </c>
      <c r="N748">
        <v>67.65</v>
      </c>
      <c r="O748">
        <v>67.7817</v>
      </c>
      <c r="P748">
        <v>0.131699999999995</v>
      </c>
      <c r="R748" s="9">
        <f t="shared" si="102"/>
        <v>42695470.719</v>
      </c>
      <c r="S748">
        <f t="shared" si="103"/>
        <v>48442080.97602</v>
      </c>
      <c r="T748">
        <f t="shared" si="108"/>
        <v>-5746610.25701999</v>
      </c>
      <c r="U748">
        <f t="shared" si="104"/>
        <v>248194377.7655</v>
      </c>
      <c r="V748">
        <f t="shared" si="105"/>
        <v>281822357.188215</v>
      </c>
      <c r="W748">
        <f t="shared" si="109"/>
        <v>-33627979.422715</v>
      </c>
      <c r="X748">
        <f t="shared" si="106"/>
        <v>1167872067.748</v>
      </c>
      <c r="Y748">
        <f t="shared" si="107"/>
        <v>1329067783.43082</v>
      </c>
      <c r="Z748" s="11">
        <f t="shared" si="110"/>
        <v>-161195715.68282</v>
      </c>
    </row>
    <row r="749" spans="1:26">
      <c r="A749" t="s">
        <v>1935</v>
      </c>
      <c r="B749" t="s">
        <v>1936</v>
      </c>
      <c r="C749">
        <v>1094163720.87</v>
      </c>
      <c r="D749">
        <v>1297427337</v>
      </c>
      <c r="E749">
        <v>37.67</v>
      </c>
      <c r="F749">
        <v>37.3983</v>
      </c>
      <c r="G749">
        <v>-0.271700000000003</v>
      </c>
      <c r="H749">
        <v>0.63</v>
      </c>
      <c r="I749">
        <v>0</v>
      </c>
      <c r="J749">
        <v>-0.63</v>
      </c>
      <c r="K749">
        <v>1.7</v>
      </c>
      <c r="L749">
        <v>2.7137</v>
      </c>
      <c r="M749">
        <v>1.0137</v>
      </c>
      <c r="N749">
        <v>40</v>
      </c>
      <c r="O749">
        <v>40.112</v>
      </c>
      <c r="P749">
        <v>0.112000000000002</v>
      </c>
      <c r="R749" s="9">
        <f t="shared" si="102"/>
        <v>412171473.651729</v>
      </c>
      <c r="S749">
        <f t="shared" si="103"/>
        <v>485215767.773271</v>
      </c>
      <c r="T749">
        <f t="shared" si="108"/>
        <v>-73044294.121542</v>
      </c>
      <c r="U749">
        <f t="shared" si="104"/>
        <v>6893231.441481</v>
      </c>
      <c r="V749">
        <f t="shared" si="105"/>
        <v>0</v>
      </c>
      <c r="W749">
        <f t="shared" si="109"/>
        <v>6893231.441481</v>
      </c>
      <c r="X749">
        <f t="shared" si="106"/>
        <v>18600783.25479</v>
      </c>
      <c r="Y749">
        <f t="shared" si="107"/>
        <v>35208285.644169</v>
      </c>
      <c r="Z749" s="11">
        <f t="shared" si="110"/>
        <v>-16607502.389379</v>
      </c>
    </row>
    <row r="750" spans="1:26">
      <c r="A750" t="s">
        <v>621</v>
      </c>
      <c r="B750" t="s">
        <v>622</v>
      </c>
      <c r="C750">
        <v>1828800000</v>
      </c>
      <c r="D750">
        <v>2350400000</v>
      </c>
      <c r="E750">
        <v>20.19</v>
      </c>
      <c r="F750">
        <v>7.6433</v>
      </c>
      <c r="G750">
        <v>-12.5467</v>
      </c>
      <c r="H750">
        <v>30.6</v>
      </c>
      <c r="I750">
        <v>17.4777</v>
      </c>
      <c r="J750">
        <v>-13.1223</v>
      </c>
      <c r="K750">
        <v>15.71</v>
      </c>
      <c r="L750">
        <v>11.478</v>
      </c>
      <c r="M750">
        <v>-4.232</v>
      </c>
      <c r="N750">
        <v>66.5</v>
      </c>
      <c r="O750">
        <v>36.599</v>
      </c>
      <c r="P750">
        <v>-29.901</v>
      </c>
      <c r="R750" s="9">
        <f t="shared" si="102"/>
        <v>369234720</v>
      </c>
      <c r="S750">
        <f t="shared" si="103"/>
        <v>179648123.2</v>
      </c>
      <c r="T750">
        <f t="shared" si="108"/>
        <v>189586596.8</v>
      </c>
      <c r="U750">
        <f t="shared" si="104"/>
        <v>559612800</v>
      </c>
      <c r="V750">
        <f t="shared" si="105"/>
        <v>410795860.8</v>
      </c>
      <c r="W750">
        <f t="shared" si="109"/>
        <v>148816939.2</v>
      </c>
      <c r="X750">
        <f t="shared" si="106"/>
        <v>287304480</v>
      </c>
      <c r="Y750">
        <f t="shared" si="107"/>
        <v>269778912</v>
      </c>
      <c r="Z750" s="11">
        <f t="shared" si="110"/>
        <v>17525568</v>
      </c>
    </row>
    <row r="751" spans="1:26">
      <c r="A751" t="s">
        <v>793</v>
      </c>
      <c r="B751" t="s">
        <v>794</v>
      </c>
      <c r="C751">
        <v>1102595387.04</v>
      </c>
      <c r="D751">
        <v>1494703776.96</v>
      </c>
      <c r="E751">
        <v>9.59</v>
      </c>
      <c r="F751">
        <v>3.5806</v>
      </c>
      <c r="G751">
        <v>-6.0094</v>
      </c>
      <c r="H751">
        <v>24.36</v>
      </c>
      <c r="I751">
        <v>22.2297</v>
      </c>
      <c r="J751">
        <v>-2.1303</v>
      </c>
      <c r="K751">
        <v>19.48</v>
      </c>
      <c r="L751">
        <v>23.0002</v>
      </c>
      <c r="M751">
        <v>3.5202</v>
      </c>
      <c r="N751">
        <v>53.43</v>
      </c>
      <c r="O751">
        <v>48.8105</v>
      </c>
      <c r="P751">
        <v>-4.6195</v>
      </c>
      <c r="R751" s="9">
        <f t="shared" si="102"/>
        <v>105738897.617136</v>
      </c>
      <c r="S751">
        <f t="shared" si="103"/>
        <v>53519363.4378298</v>
      </c>
      <c r="T751">
        <f t="shared" si="108"/>
        <v>52219534.1793062</v>
      </c>
      <c r="U751">
        <f t="shared" si="104"/>
        <v>268592236.282944</v>
      </c>
      <c r="V751">
        <f t="shared" si="105"/>
        <v>332268165.506877</v>
      </c>
      <c r="W751">
        <f t="shared" si="109"/>
        <v>-63675929.2239332</v>
      </c>
      <c r="X751">
        <f t="shared" si="106"/>
        <v>214785581.395392</v>
      </c>
      <c r="Y751">
        <f t="shared" si="107"/>
        <v>343784858.108354</v>
      </c>
      <c r="Z751" s="11">
        <f t="shared" si="110"/>
        <v>-128999276.712962</v>
      </c>
    </row>
    <row r="752" spans="1:26">
      <c r="A752" t="s">
        <v>1665</v>
      </c>
      <c r="B752" t="s">
        <v>1666</v>
      </c>
      <c r="C752">
        <v>1769174000</v>
      </c>
      <c r="D752">
        <v>2297460000</v>
      </c>
      <c r="E752">
        <v>55</v>
      </c>
      <c r="F752">
        <v>54.9999</v>
      </c>
      <c r="G752">
        <v>-0.00010000000000332</v>
      </c>
      <c r="H752">
        <v>9.31</v>
      </c>
      <c r="I752">
        <v>9.3052</v>
      </c>
      <c r="J752">
        <v>-0.00480000000000125</v>
      </c>
      <c r="K752">
        <v>6.68</v>
      </c>
      <c r="L752">
        <v>6.8769</v>
      </c>
      <c r="M752">
        <v>0.1969</v>
      </c>
      <c r="N752">
        <v>70.99</v>
      </c>
      <c r="O752">
        <v>71.182</v>
      </c>
      <c r="P752">
        <v>0.192000000000007</v>
      </c>
      <c r="R752" s="9">
        <f t="shared" si="102"/>
        <v>973045700</v>
      </c>
      <c r="S752">
        <f t="shared" si="103"/>
        <v>1263600702.54</v>
      </c>
      <c r="T752">
        <f t="shared" si="108"/>
        <v>-290555002.54</v>
      </c>
      <c r="U752">
        <f t="shared" si="104"/>
        <v>164710099.4</v>
      </c>
      <c r="V752">
        <f t="shared" si="105"/>
        <v>213783247.92</v>
      </c>
      <c r="W752">
        <f t="shared" si="109"/>
        <v>-49073148.52</v>
      </c>
      <c r="X752">
        <f t="shared" si="106"/>
        <v>118180823.2</v>
      </c>
      <c r="Y752">
        <f t="shared" si="107"/>
        <v>157994026.74</v>
      </c>
      <c r="Z752" s="11">
        <f t="shared" si="110"/>
        <v>-39813203.54</v>
      </c>
    </row>
    <row r="753" spans="1:26">
      <c r="A753" t="s">
        <v>89</v>
      </c>
      <c r="B753" t="s">
        <v>90</v>
      </c>
      <c r="C753">
        <v>723755035.08</v>
      </c>
      <c r="D753">
        <v>1114502187.6</v>
      </c>
      <c r="E753">
        <v>20.08</v>
      </c>
      <c r="F753">
        <v>20.0807</v>
      </c>
      <c r="G753">
        <v>0.000700000000001921</v>
      </c>
      <c r="H753">
        <v>41.33</v>
      </c>
      <c r="I753">
        <v>6.1741</v>
      </c>
      <c r="J753">
        <v>-35.1559</v>
      </c>
      <c r="K753">
        <v>7.02</v>
      </c>
      <c r="L753">
        <v>44.4232</v>
      </c>
      <c r="M753">
        <v>37.4032</v>
      </c>
      <c r="N753">
        <v>68.43</v>
      </c>
      <c r="O753">
        <v>70.678</v>
      </c>
      <c r="P753">
        <v>2.24799999999999</v>
      </c>
      <c r="R753" s="9">
        <f t="shared" si="102"/>
        <v>145330011.044064</v>
      </c>
      <c r="S753">
        <f t="shared" si="103"/>
        <v>223799840.785393</v>
      </c>
      <c r="T753">
        <f t="shared" si="108"/>
        <v>-78469829.7413292</v>
      </c>
      <c r="U753">
        <f t="shared" si="104"/>
        <v>299127955.998564</v>
      </c>
      <c r="V753">
        <f t="shared" si="105"/>
        <v>68810479.5646116</v>
      </c>
      <c r="W753">
        <f t="shared" si="109"/>
        <v>230317476.433952</v>
      </c>
      <c r="X753">
        <f t="shared" si="106"/>
        <v>50807603.462616</v>
      </c>
      <c r="Y753">
        <f t="shared" si="107"/>
        <v>495097535.801923</v>
      </c>
      <c r="Z753" s="11">
        <f t="shared" si="110"/>
        <v>-444289932.339307</v>
      </c>
    </row>
    <row r="754" spans="1:26">
      <c r="A754" t="s">
        <v>973</v>
      </c>
      <c r="B754" t="s">
        <v>974</v>
      </c>
      <c r="C754">
        <v>540717729.52</v>
      </c>
      <c r="D754">
        <v>892509987.28</v>
      </c>
      <c r="E754">
        <v>8.45</v>
      </c>
      <c r="F754">
        <v>7.0478</v>
      </c>
      <c r="G754">
        <v>-1.4022</v>
      </c>
      <c r="H754">
        <v>0</v>
      </c>
      <c r="I754">
        <v>0</v>
      </c>
      <c r="J754">
        <v>0</v>
      </c>
      <c r="K754">
        <v>28.33</v>
      </c>
      <c r="L754">
        <v>27.2476</v>
      </c>
      <c r="M754">
        <v>-1.0824</v>
      </c>
      <c r="N754">
        <v>36.78</v>
      </c>
      <c r="O754">
        <v>34.2954</v>
      </c>
      <c r="P754">
        <v>-2.4846</v>
      </c>
      <c r="R754" s="9">
        <f t="shared" si="102"/>
        <v>45690648.14444</v>
      </c>
      <c r="S754">
        <f t="shared" si="103"/>
        <v>62902318.8835198</v>
      </c>
      <c r="T754">
        <f t="shared" si="108"/>
        <v>-17211670.7390798</v>
      </c>
      <c r="U754">
        <f t="shared" si="104"/>
        <v>0</v>
      </c>
      <c r="V754">
        <f t="shared" si="105"/>
        <v>0</v>
      </c>
      <c r="W754">
        <f t="shared" si="109"/>
        <v>0</v>
      </c>
      <c r="X754">
        <f t="shared" si="106"/>
        <v>153185332.773016</v>
      </c>
      <c r="Y754">
        <f t="shared" si="107"/>
        <v>243187551.294105</v>
      </c>
      <c r="Z754" s="11">
        <f t="shared" si="110"/>
        <v>-90002218.5210893</v>
      </c>
    </row>
    <row r="755" spans="1:26">
      <c r="A755" t="s">
        <v>1369</v>
      </c>
      <c r="B755" t="s">
        <v>1370</v>
      </c>
      <c r="C755">
        <v>605641867.4</v>
      </c>
      <c r="D755">
        <v>1702922427.16</v>
      </c>
      <c r="E755">
        <v>12.23</v>
      </c>
      <c r="F755">
        <v>12.6789</v>
      </c>
      <c r="G755">
        <v>0.4489</v>
      </c>
      <c r="H755">
        <v>1.41</v>
      </c>
      <c r="I755">
        <v>0</v>
      </c>
      <c r="J755">
        <v>-1.41</v>
      </c>
      <c r="K755">
        <v>18.81</v>
      </c>
      <c r="L755">
        <v>9.1412</v>
      </c>
      <c r="M755">
        <v>-9.6688</v>
      </c>
      <c r="N755">
        <v>32.45</v>
      </c>
      <c r="O755">
        <v>21.8201</v>
      </c>
      <c r="P755">
        <v>-10.6299</v>
      </c>
      <c r="R755" s="9">
        <f t="shared" si="102"/>
        <v>74070000.38302</v>
      </c>
      <c r="S755">
        <f t="shared" si="103"/>
        <v>215911831.617189</v>
      </c>
      <c r="T755">
        <f t="shared" si="108"/>
        <v>-141841831.234169</v>
      </c>
      <c r="U755">
        <f t="shared" si="104"/>
        <v>8539550.33034</v>
      </c>
      <c r="V755">
        <f t="shared" si="105"/>
        <v>0</v>
      </c>
      <c r="W755">
        <f t="shared" si="109"/>
        <v>8539550.33034</v>
      </c>
      <c r="X755">
        <f t="shared" si="106"/>
        <v>113921235.25794</v>
      </c>
      <c r="Y755">
        <f t="shared" si="107"/>
        <v>155667544.91155</v>
      </c>
      <c r="Z755" s="11">
        <f t="shared" si="110"/>
        <v>-41746309.6536099</v>
      </c>
    </row>
    <row r="756" spans="1:26">
      <c r="A756" t="s">
        <v>709</v>
      </c>
      <c r="B756" t="s">
        <v>710</v>
      </c>
      <c r="C756">
        <v>1871700000</v>
      </c>
      <c r="D756">
        <v>2423668000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53.15</v>
      </c>
      <c r="L756">
        <v>28.9405</v>
      </c>
      <c r="M756">
        <v>-24.2095</v>
      </c>
      <c r="N756">
        <v>53.15</v>
      </c>
      <c r="O756">
        <v>28.9405</v>
      </c>
      <c r="P756">
        <v>-24.2095</v>
      </c>
      <c r="R756" s="9">
        <f t="shared" si="102"/>
        <v>0</v>
      </c>
      <c r="S756">
        <f t="shared" si="103"/>
        <v>0</v>
      </c>
      <c r="T756">
        <f t="shared" si="108"/>
        <v>0</v>
      </c>
      <c r="U756">
        <f t="shared" si="104"/>
        <v>0</v>
      </c>
      <c r="V756">
        <f t="shared" si="105"/>
        <v>0</v>
      </c>
      <c r="W756">
        <f t="shared" si="109"/>
        <v>0</v>
      </c>
      <c r="X756">
        <f t="shared" si="106"/>
        <v>994808550</v>
      </c>
      <c r="Y756">
        <f t="shared" si="107"/>
        <v>701421637.54</v>
      </c>
      <c r="Z756" s="11">
        <f t="shared" si="110"/>
        <v>293386912.46</v>
      </c>
    </row>
    <row r="757" spans="1:26">
      <c r="A757" t="s">
        <v>1499</v>
      </c>
      <c r="B757" t="s">
        <v>1500</v>
      </c>
      <c r="C757">
        <v>1573577788.02</v>
      </c>
      <c r="D757">
        <v>2504955571.86</v>
      </c>
      <c r="E757">
        <v>40.29</v>
      </c>
      <c r="F757">
        <v>39.3464</v>
      </c>
      <c r="G757">
        <v>-0.943599999999996</v>
      </c>
      <c r="H757">
        <v>0.59</v>
      </c>
      <c r="I757">
        <v>0</v>
      </c>
      <c r="J757">
        <v>-0.59</v>
      </c>
      <c r="K757">
        <v>23.09</v>
      </c>
      <c r="L757">
        <v>27.0152</v>
      </c>
      <c r="M757">
        <v>3.9252</v>
      </c>
      <c r="N757">
        <v>63.97</v>
      </c>
      <c r="O757">
        <v>66.3616</v>
      </c>
      <c r="P757">
        <v>2.3916</v>
      </c>
      <c r="R757" s="9">
        <f t="shared" si="102"/>
        <v>633994490.793258</v>
      </c>
      <c r="S757">
        <f t="shared" si="103"/>
        <v>985609839.126323</v>
      </c>
      <c r="T757">
        <f t="shared" si="108"/>
        <v>-351615348.333065</v>
      </c>
      <c r="U757">
        <f t="shared" si="104"/>
        <v>9284108.949318</v>
      </c>
      <c r="V757">
        <f t="shared" si="105"/>
        <v>0</v>
      </c>
      <c r="W757">
        <f t="shared" si="109"/>
        <v>9284108.949318</v>
      </c>
      <c r="X757">
        <f t="shared" si="106"/>
        <v>363339111.253818</v>
      </c>
      <c r="Y757">
        <f t="shared" si="107"/>
        <v>676718757.649123</v>
      </c>
      <c r="Z757" s="11">
        <f t="shared" si="110"/>
        <v>-313379646.395305</v>
      </c>
    </row>
    <row r="758" spans="1:26">
      <c r="A758" t="s">
        <v>1815</v>
      </c>
      <c r="B758" t="s">
        <v>1816</v>
      </c>
      <c r="C758">
        <v>1341600000</v>
      </c>
      <c r="D758">
        <v>1739400000</v>
      </c>
      <c r="E758">
        <v>25.67</v>
      </c>
      <c r="F758">
        <v>23.4836</v>
      </c>
      <c r="G758">
        <v>-2.1864</v>
      </c>
      <c r="H758">
        <v>0.72</v>
      </c>
      <c r="I758">
        <v>0</v>
      </c>
      <c r="J758">
        <v>-0.72</v>
      </c>
      <c r="K758">
        <v>2.85</v>
      </c>
      <c r="L758">
        <v>3.5836</v>
      </c>
      <c r="M758">
        <v>0.7336</v>
      </c>
      <c r="N758">
        <v>29.24</v>
      </c>
      <c r="O758">
        <v>27.0671</v>
      </c>
      <c r="P758">
        <v>-2.1729</v>
      </c>
      <c r="R758" s="9">
        <f t="shared" si="102"/>
        <v>344388720</v>
      </c>
      <c r="S758">
        <f t="shared" si="103"/>
        <v>408473738.4</v>
      </c>
      <c r="T758">
        <f t="shared" si="108"/>
        <v>-64085018.4</v>
      </c>
      <c r="U758">
        <f t="shared" si="104"/>
        <v>9659520</v>
      </c>
      <c r="V758">
        <f t="shared" si="105"/>
        <v>0</v>
      </c>
      <c r="W758">
        <f t="shared" si="109"/>
        <v>9659520</v>
      </c>
      <c r="X758">
        <f t="shared" si="106"/>
        <v>38235600</v>
      </c>
      <c r="Y758">
        <f t="shared" si="107"/>
        <v>62333138.4</v>
      </c>
      <c r="Z758" s="11">
        <f t="shared" si="110"/>
        <v>-24097538.4</v>
      </c>
    </row>
    <row r="759" spans="1:26">
      <c r="A759" t="s">
        <v>1119</v>
      </c>
      <c r="B759" t="s">
        <v>1120</v>
      </c>
      <c r="C759">
        <v>1577497350</v>
      </c>
      <c r="D759">
        <v>2616599700</v>
      </c>
      <c r="E759">
        <v>28.3</v>
      </c>
      <c r="F759">
        <v>28.0559</v>
      </c>
      <c r="G759">
        <v>-0.2441</v>
      </c>
      <c r="H759">
        <v>0.97</v>
      </c>
      <c r="I759">
        <v>0.6777</v>
      </c>
      <c r="J759">
        <v>-0.2923</v>
      </c>
      <c r="K759">
        <v>3.6</v>
      </c>
      <c r="L759">
        <v>2.842</v>
      </c>
      <c r="M759">
        <v>-0.758</v>
      </c>
      <c r="N759">
        <v>32.87</v>
      </c>
      <c r="O759">
        <v>31.5755</v>
      </c>
      <c r="P759">
        <v>-1.2945</v>
      </c>
      <c r="R759" s="9">
        <f t="shared" si="102"/>
        <v>446431750.05</v>
      </c>
      <c r="S759">
        <f t="shared" si="103"/>
        <v>734110595.2323</v>
      </c>
      <c r="T759">
        <f t="shared" si="108"/>
        <v>-287678845.1823</v>
      </c>
      <c r="U759">
        <f t="shared" si="104"/>
        <v>15301724.295</v>
      </c>
      <c r="V759">
        <f t="shared" si="105"/>
        <v>17732696.1669</v>
      </c>
      <c r="W759">
        <f t="shared" si="109"/>
        <v>-2430971.8719</v>
      </c>
      <c r="X759">
        <f t="shared" si="106"/>
        <v>56789904.6</v>
      </c>
      <c r="Y759">
        <f t="shared" si="107"/>
        <v>74363763.474</v>
      </c>
      <c r="Z759" s="11">
        <f t="shared" si="110"/>
        <v>-17573858.874</v>
      </c>
    </row>
    <row r="760" spans="1:26">
      <c r="A760" t="s">
        <v>1319</v>
      </c>
      <c r="B760" t="s">
        <v>1320</v>
      </c>
      <c r="C760">
        <v>1509267851</v>
      </c>
      <c r="D760">
        <v>1956974201</v>
      </c>
      <c r="E760">
        <v>20.6</v>
      </c>
      <c r="F760">
        <v>0</v>
      </c>
      <c r="G760">
        <v>-20.6</v>
      </c>
      <c r="H760">
        <v>0.7</v>
      </c>
      <c r="I760">
        <v>0.9861</v>
      </c>
      <c r="J760">
        <v>0.2861</v>
      </c>
      <c r="K760">
        <v>16.95</v>
      </c>
      <c r="L760">
        <v>20.7113</v>
      </c>
      <c r="M760">
        <v>3.7613</v>
      </c>
      <c r="N760">
        <v>38.25</v>
      </c>
      <c r="O760">
        <v>21.6973</v>
      </c>
      <c r="P760">
        <v>-16.5527</v>
      </c>
      <c r="R760" s="9">
        <f t="shared" si="102"/>
        <v>310909177.306</v>
      </c>
      <c r="S760">
        <f t="shared" si="103"/>
        <v>0</v>
      </c>
      <c r="T760">
        <f t="shared" si="108"/>
        <v>310909177.306</v>
      </c>
      <c r="U760">
        <f t="shared" si="104"/>
        <v>10564874.957</v>
      </c>
      <c r="V760">
        <f t="shared" si="105"/>
        <v>19297722.596061</v>
      </c>
      <c r="W760">
        <f t="shared" si="109"/>
        <v>-8732847.639061</v>
      </c>
      <c r="X760">
        <f t="shared" si="106"/>
        <v>255820900.7445</v>
      </c>
      <c r="Y760">
        <f t="shared" si="107"/>
        <v>405314797.691713</v>
      </c>
      <c r="Z760" s="11">
        <f t="shared" si="110"/>
        <v>-149493896.947213</v>
      </c>
    </row>
    <row r="761" spans="1:26">
      <c r="A761" t="s">
        <v>199</v>
      </c>
      <c r="B761" t="s">
        <v>200</v>
      </c>
      <c r="C761">
        <v>1245822701.34</v>
      </c>
      <c r="D761">
        <v>2067794331.78</v>
      </c>
      <c r="E761">
        <v>51.09</v>
      </c>
      <c r="F761">
        <v>24.8418</v>
      </c>
      <c r="G761">
        <v>-26.2482</v>
      </c>
      <c r="H761">
        <v>0</v>
      </c>
      <c r="I761">
        <v>3.7125</v>
      </c>
      <c r="J761">
        <v>3.7125</v>
      </c>
      <c r="K761">
        <v>0</v>
      </c>
      <c r="L761">
        <v>9.1347</v>
      </c>
      <c r="M761">
        <v>9.1347</v>
      </c>
      <c r="N761">
        <v>51.09</v>
      </c>
      <c r="O761">
        <v>37.6889</v>
      </c>
      <c r="P761">
        <v>-13.4011</v>
      </c>
      <c r="R761" s="9">
        <f t="shared" si="102"/>
        <v>636490818.114606</v>
      </c>
      <c r="S761">
        <f t="shared" si="103"/>
        <v>513677332.312124</v>
      </c>
      <c r="T761">
        <f t="shared" si="108"/>
        <v>122813485.802482</v>
      </c>
      <c r="U761">
        <f t="shared" si="104"/>
        <v>0</v>
      </c>
      <c r="V761">
        <f t="shared" si="105"/>
        <v>76766864.5673325</v>
      </c>
      <c r="W761">
        <f t="shared" si="109"/>
        <v>-76766864.5673325</v>
      </c>
      <c r="X761">
        <f t="shared" si="106"/>
        <v>0</v>
      </c>
      <c r="Y761">
        <f t="shared" si="107"/>
        <v>188886808.825108</v>
      </c>
      <c r="Z761" s="11">
        <f t="shared" si="110"/>
        <v>-188886808.825108</v>
      </c>
    </row>
    <row r="762" spans="1:26">
      <c r="A762" t="s">
        <v>1817</v>
      </c>
      <c r="B762" t="s">
        <v>1818</v>
      </c>
      <c r="C762">
        <v>2362251632.02</v>
      </c>
      <c r="D762">
        <v>2866777793.88</v>
      </c>
      <c r="E762">
        <v>25.66</v>
      </c>
      <c r="F762">
        <v>11.5903</v>
      </c>
      <c r="G762">
        <v>-14.0697</v>
      </c>
      <c r="H762">
        <v>0</v>
      </c>
      <c r="I762">
        <v>0</v>
      </c>
      <c r="J762">
        <v>0</v>
      </c>
      <c r="K762">
        <v>2.91</v>
      </c>
      <c r="L762">
        <v>4.8462</v>
      </c>
      <c r="M762">
        <v>1.9362</v>
      </c>
      <c r="N762">
        <v>28.57</v>
      </c>
      <c r="O762">
        <v>16.4365</v>
      </c>
      <c r="P762">
        <v>-12.1335</v>
      </c>
      <c r="R762" s="9">
        <f t="shared" si="102"/>
        <v>606153768.776332</v>
      </c>
      <c r="S762">
        <f t="shared" si="103"/>
        <v>332268146.644074</v>
      </c>
      <c r="T762">
        <f t="shared" si="108"/>
        <v>273885622.132258</v>
      </c>
      <c r="U762">
        <f t="shared" si="104"/>
        <v>0</v>
      </c>
      <c r="V762">
        <f t="shared" si="105"/>
        <v>0</v>
      </c>
      <c r="W762">
        <f t="shared" si="109"/>
        <v>0</v>
      </c>
      <c r="X762">
        <f t="shared" si="106"/>
        <v>68741522.491782</v>
      </c>
      <c r="Y762">
        <f t="shared" si="107"/>
        <v>138929785.447013</v>
      </c>
      <c r="Z762" s="11">
        <f t="shared" si="110"/>
        <v>-70188262.9552305</v>
      </c>
    </row>
    <row r="763" spans="1:26">
      <c r="A763" t="s">
        <v>349</v>
      </c>
      <c r="B763" t="s">
        <v>350</v>
      </c>
      <c r="C763">
        <v>2171484195</v>
      </c>
      <c r="D763">
        <v>2759840640</v>
      </c>
      <c r="E763">
        <v>0</v>
      </c>
      <c r="F763">
        <v>7.156</v>
      </c>
      <c r="G763">
        <v>7.156</v>
      </c>
      <c r="H763">
        <v>41</v>
      </c>
      <c r="I763">
        <v>10.9836</v>
      </c>
      <c r="J763">
        <v>-30.0164</v>
      </c>
      <c r="K763">
        <v>16.37</v>
      </c>
      <c r="L763">
        <v>13.7584</v>
      </c>
      <c r="M763">
        <v>-2.6116</v>
      </c>
      <c r="N763">
        <v>57.37</v>
      </c>
      <c r="O763">
        <v>31.8981</v>
      </c>
      <c r="P763">
        <v>-25.4719</v>
      </c>
      <c r="R763" s="9">
        <f t="shared" si="102"/>
        <v>0</v>
      </c>
      <c r="S763">
        <f t="shared" si="103"/>
        <v>197494196.1984</v>
      </c>
      <c r="T763">
        <f t="shared" si="108"/>
        <v>-197494196.1984</v>
      </c>
      <c r="U763">
        <f t="shared" si="104"/>
        <v>890308519.95</v>
      </c>
      <c r="V763">
        <f t="shared" si="105"/>
        <v>303129856.53504</v>
      </c>
      <c r="W763">
        <f t="shared" si="109"/>
        <v>587178663.41496</v>
      </c>
      <c r="X763">
        <f t="shared" si="106"/>
        <v>355471962.7215</v>
      </c>
      <c r="Y763">
        <f t="shared" si="107"/>
        <v>379709914.61376</v>
      </c>
      <c r="Z763" s="11">
        <f t="shared" si="110"/>
        <v>-24237951.89226</v>
      </c>
    </row>
    <row r="764" spans="1:26">
      <c r="A764" t="s">
        <v>155</v>
      </c>
      <c r="B764" t="s">
        <v>156</v>
      </c>
      <c r="C764">
        <v>2264800000</v>
      </c>
      <c r="D764">
        <v>2666400000</v>
      </c>
      <c r="E764">
        <v>4.71</v>
      </c>
      <c r="F764">
        <v>20.4007</v>
      </c>
      <c r="G764">
        <v>15.6907</v>
      </c>
      <c r="H764">
        <v>10</v>
      </c>
      <c r="I764">
        <v>4.5618</v>
      </c>
      <c r="J764">
        <v>-5.4382</v>
      </c>
      <c r="K764">
        <v>54.41</v>
      </c>
      <c r="L764">
        <v>22.4618</v>
      </c>
      <c r="M764">
        <v>-31.9482</v>
      </c>
      <c r="N764">
        <v>69.12</v>
      </c>
      <c r="O764">
        <v>47.4243</v>
      </c>
      <c r="P764">
        <v>-21.6957</v>
      </c>
      <c r="R764" s="9">
        <f t="shared" si="102"/>
        <v>106672080</v>
      </c>
      <c r="S764">
        <f t="shared" si="103"/>
        <v>543964264.8</v>
      </c>
      <c r="T764">
        <f t="shared" si="108"/>
        <v>-437292184.8</v>
      </c>
      <c r="U764">
        <f t="shared" si="104"/>
        <v>226480000</v>
      </c>
      <c r="V764">
        <f t="shared" si="105"/>
        <v>121635835.2</v>
      </c>
      <c r="W764">
        <f t="shared" si="109"/>
        <v>104844164.8</v>
      </c>
      <c r="X764">
        <f t="shared" si="106"/>
        <v>1232277680</v>
      </c>
      <c r="Y764">
        <f t="shared" si="107"/>
        <v>598921435.2</v>
      </c>
      <c r="Z764" s="11">
        <f t="shared" si="110"/>
        <v>633356244.8</v>
      </c>
    </row>
    <row r="765" spans="1:26">
      <c r="A765" t="s">
        <v>443</v>
      </c>
      <c r="B765" t="s">
        <v>444</v>
      </c>
      <c r="C765">
        <v>1812601933.44</v>
      </c>
      <c r="D765">
        <v>2696403355.52</v>
      </c>
      <c r="E765">
        <v>36.99</v>
      </c>
      <c r="F765">
        <v>46.7739</v>
      </c>
      <c r="G765">
        <v>9.7839</v>
      </c>
      <c r="H765">
        <v>19.47</v>
      </c>
      <c r="I765">
        <v>9.1244</v>
      </c>
      <c r="J765">
        <v>-10.3456</v>
      </c>
      <c r="K765">
        <v>2.94</v>
      </c>
      <c r="L765">
        <v>3.2066</v>
      </c>
      <c r="M765">
        <v>0.2666</v>
      </c>
      <c r="N765">
        <v>59.4</v>
      </c>
      <c r="O765">
        <v>59.1049</v>
      </c>
      <c r="P765">
        <v>-0.295099999999998</v>
      </c>
      <c r="R765" s="9">
        <f t="shared" si="102"/>
        <v>670481455.179456</v>
      </c>
      <c r="S765">
        <f t="shared" si="103"/>
        <v>1261213009.10757</v>
      </c>
      <c r="T765">
        <f t="shared" si="108"/>
        <v>-590731553.928113</v>
      </c>
      <c r="U765">
        <f t="shared" si="104"/>
        <v>352913596.440768</v>
      </c>
      <c r="V765">
        <f t="shared" si="105"/>
        <v>246030627.771067</v>
      </c>
      <c r="W765">
        <f t="shared" si="109"/>
        <v>106882968.669701</v>
      </c>
      <c r="X765">
        <f t="shared" si="106"/>
        <v>53290496.843136</v>
      </c>
      <c r="Y765">
        <f t="shared" si="107"/>
        <v>86462869.9981043</v>
      </c>
      <c r="Z765" s="11">
        <f t="shared" si="110"/>
        <v>-33172373.1549683</v>
      </c>
    </row>
    <row r="766" spans="1:26">
      <c r="A766" t="s">
        <v>55</v>
      </c>
      <c r="B766" t="s">
        <v>56</v>
      </c>
      <c r="C766">
        <v>1893236384.49</v>
      </c>
      <c r="D766">
        <v>2348386829.5</v>
      </c>
      <c r="E766">
        <v>19.33</v>
      </c>
      <c r="F766">
        <v>11.8487</v>
      </c>
      <c r="G766">
        <v>-7.4813</v>
      </c>
      <c r="H766">
        <v>28.96</v>
      </c>
      <c r="I766">
        <v>22.0685</v>
      </c>
      <c r="J766">
        <v>-6.8915</v>
      </c>
      <c r="K766">
        <v>7.88</v>
      </c>
      <c r="L766">
        <v>12.595</v>
      </c>
      <c r="M766">
        <v>4.715</v>
      </c>
      <c r="N766">
        <v>56.17</v>
      </c>
      <c r="O766">
        <v>46.5122</v>
      </c>
      <c r="P766">
        <v>-9.6578</v>
      </c>
      <c r="R766" s="9">
        <f t="shared" si="102"/>
        <v>365962593.121917</v>
      </c>
      <c r="S766">
        <f t="shared" si="103"/>
        <v>278253310.266966</v>
      </c>
      <c r="T766">
        <f t="shared" si="108"/>
        <v>87709282.8549505</v>
      </c>
      <c r="U766">
        <f t="shared" si="104"/>
        <v>548281256.948304</v>
      </c>
      <c r="V766">
        <f t="shared" si="105"/>
        <v>518253747.468207</v>
      </c>
      <c r="W766">
        <f t="shared" si="109"/>
        <v>30027509.4800965</v>
      </c>
      <c r="X766">
        <f t="shared" si="106"/>
        <v>149187027.097812</v>
      </c>
      <c r="Y766">
        <f t="shared" si="107"/>
        <v>295779321.175525</v>
      </c>
      <c r="Z766" s="11">
        <f t="shared" si="110"/>
        <v>-146592294.077713</v>
      </c>
    </row>
    <row r="767" spans="1:26">
      <c r="A767" t="s">
        <v>1077</v>
      </c>
      <c r="B767" t="s">
        <v>1078</v>
      </c>
      <c r="C767">
        <v>2627365151.07</v>
      </c>
      <c r="D767">
        <v>2919294612.3</v>
      </c>
      <c r="E767">
        <v>37.14</v>
      </c>
      <c r="F767">
        <v>27.1757</v>
      </c>
      <c r="G767">
        <v>-9.9643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37.14</v>
      </c>
      <c r="O767">
        <v>27.1757</v>
      </c>
      <c r="P767">
        <v>-9.9643</v>
      </c>
      <c r="R767" s="9">
        <f t="shared" si="102"/>
        <v>975803417.107398</v>
      </c>
      <c r="S767">
        <f t="shared" si="103"/>
        <v>793338745.954811</v>
      </c>
      <c r="T767">
        <f t="shared" si="108"/>
        <v>182464671.152587</v>
      </c>
      <c r="U767">
        <f t="shared" si="104"/>
        <v>0</v>
      </c>
      <c r="V767">
        <f t="shared" si="105"/>
        <v>0</v>
      </c>
      <c r="W767">
        <f t="shared" si="109"/>
        <v>0</v>
      </c>
      <c r="X767">
        <f t="shared" si="106"/>
        <v>0</v>
      </c>
      <c r="Y767">
        <f t="shared" si="107"/>
        <v>0</v>
      </c>
      <c r="Z767" s="11">
        <f t="shared" si="110"/>
        <v>0</v>
      </c>
    </row>
    <row r="768" spans="1:26">
      <c r="A768" t="s">
        <v>1273</v>
      </c>
      <c r="B768" t="s">
        <v>1274</v>
      </c>
      <c r="C768">
        <v>2438000000</v>
      </c>
      <c r="D768">
        <v>2832201780.59</v>
      </c>
      <c r="E768">
        <v>5.25</v>
      </c>
      <c r="F768">
        <v>4.8251</v>
      </c>
      <c r="G768">
        <v>-0.4249</v>
      </c>
      <c r="H768">
        <v>55.59</v>
      </c>
      <c r="I768">
        <v>12.8248</v>
      </c>
      <c r="J768">
        <v>-42.7652</v>
      </c>
      <c r="K768">
        <v>15.28</v>
      </c>
      <c r="L768">
        <v>2.9252</v>
      </c>
      <c r="M768">
        <v>-12.3548</v>
      </c>
      <c r="N768">
        <v>76.12</v>
      </c>
      <c r="O768">
        <v>20.575</v>
      </c>
      <c r="P768">
        <v>-55.545</v>
      </c>
      <c r="R768" s="9">
        <f t="shared" si="102"/>
        <v>127995000</v>
      </c>
      <c r="S768">
        <f t="shared" si="103"/>
        <v>136656568.115248</v>
      </c>
      <c r="T768">
        <f t="shared" si="108"/>
        <v>-8661568.11524808</v>
      </c>
      <c r="U768">
        <f t="shared" si="104"/>
        <v>1355284200</v>
      </c>
      <c r="V768">
        <f t="shared" si="105"/>
        <v>363224213.957106</v>
      </c>
      <c r="W768">
        <f t="shared" si="109"/>
        <v>992059986.042894</v>
      </c>
      <c r="X768">
        <f t="shared" si="106"/>
        <v>372526400</v>
      </c>
      <c r="Y768">
        <f t="shared" si="107"/>
        <v>82847566.4858187</v>
      </c>
      <c r="Z768" s="11">
        <f t="shared" si="110"/>
        <v>289678833.514181</v>
      </c>
    </row>
    <row r="769" spans="1:26">
      <c r="A769" t="s">
        <v>713</v>
      </c>
      <c r="B769" t="s">
        <v>714</v>
      </c>
      <c r="C769">
        <v>915445972</v>
      </c>
      <c r="D769">
        <v>1848912534</v>
      </c>
      <c r="E769">
        <v>3.41</v>
      </c>
      <c r="F769">
        <v>3.3734</v>
      </c>
      <c r="G769">
        <v>-0.0366</v>
      </c>
      <c r="H769">
        <v>7.58</v>
      </c>
      <c r="I769">
        <v>0</v>
      </c>
      <c r="J769">
        <v>-7.58</v>
      </c>
      <c r="K769">
        <v>59.25</v>
      </c>
      <c r="L769">
        <v>40.2305</v>
      </c>
      <c r="M769">
        <v>-19.0195</v>
      </c>
      <c r="N769">
        <v>70.24</v>
      </c>
      <c r="O769">
        <v>43.6039</v>
      </c>
      <c r="P769">
        <v>-26.6361</v>
      </c>
      <c r="R769" s="9">
        <f t="shared" si="102"/>
        <v>31216707.6452</v>
      </c>
      <c r="S769">
        <f t="shared" si="103"/>
        <v>62371215.421956</v>
      </c>
      <c r="T769">
        <f t="shared" si="108"/>
        <v>-31154507.776756</v>
      </c>
      <c r="U769">
        <f t="shared" si="104"/>
        <v>69390804.6776</v>
      </c>
      <c r="V769">
        <f t="shared" si="105"/>
        <v>0</v>
      </c>
      <c r="W769">
        <f t="shared" si="109"/>
        <v>69390804.6776</v>
      </c>
      <c r="X769">
        <f t="shared" si="106"/>
        <v>542401738.41</v>
      </c>
      <c r="Y769">
        <f t="shared" si="107"/>
        <v>743826756.99087</v>
      </c>
      <c r="Z769" s="11">
        <f t="shared" si="110"/>
        <v>-201425018.58087</v>
      </c>
    </row>
    <row r="770" spans="1:26">
      <c r="A770" t="s">
        <v>735</v>
      </c>
      <c r="B770" t="s">
        <v>736</v>
      </c>
      <c r="C770">
        <v>614988336.56</v>
      </c>
      <c r="D770">
        <v>1296027670.08</v>
      </c>
      <c r="E770">
        <v>15.29</v>
      </c>
      <c r="F770">
        <v>13.585</v>
      </c>
      <c r="G770">
        <v>-1.705</v>
      </c>
      <c r="H770">
        <v>17.96</v>
      </c>
      <c r="I770">
        <v>2.7655</v>
      </c>
      <c r="J770">
        <v>-15.1945</v>
      </c>
      <c r="K770">
        <v>28.46</v>
      </c>
      <c r="L770">
        <v>6.2828</v>
      </c>
      <c r="M770">
        <v>-22.1772</v>
      </c>
      <c r="N770">
        <v>61.71</v>
      </c>
      <c r="O770">
        <v>22.6333</v>
      </c>
      <c r="P770">
        <v>-39.0767</v>
      </c>
      <c r="R770" s="9">
        <f t="shared" si="102"/>
        <v>94031716.660024</v>
      </c>
      <c r="S770">
        <f t="shared" si="103"/>
        <v>176065358.980368</v>
      </c>
      <c r="T770">
        <f t="shared" si="108"/>
        <v>-82033642.320344</v>
      </c>
      <c r="U770">
        <f t="shared" si="104"/>
        <v>110451905.246176</v>
      </c>
      <c r="V770">
        <f t="shared" si="105"/>
        <v>35841645.2160624</v>
      </c>
      <c r="W770">
        <f t="shared" si="109"/>
        <v>74610260.0301136</v>
      </c>
      <c r="X770">
        <f t="shared" si="106"/>
        <v>175025680.584976</v>
      </c>
      <c r="Y770">
        <f t="shared" si="107"/>
        <v>81426826.4557862</v>
      </c>
      <c r="Z770" s="11">
        <f t="shared" si="110"/>
        <v>93598854.1291898</v>
      </c>
    </row>
    <row r="771" spans="1:26">
      <c r="A771" t="s">
        <v>865</v>
      </c>
      <c r="B771" t="s">
        <v>866</v>
      </c>
      <c r="C771">
        <v>730323500</v>
      </c>
      <c r="D771">
        <v>1727288600</v>
      </c>
      <c r="E771">
        <v>62.09</v>
      </c>
      <c r="F771">
        <v>33.1378</v>
      </c>
      <c r="G771">
        <v>-28.9522</v>
      </c>
      <c r="H771">
        <v>0.61</v>
      </c>
      <c r="I771">
        <v>0</v>
      </c>
      <c r="J771">
        <v>-0.61</v>
      </c>
      <c r="K771">
        <v>1.65</v>
      </c>
      <c r="L771">
        <v>16.4721</v>
      </c>
      <c r="M771">
        <v>14.8221</v>
      </c>
      <c r="N771">
        <v>64.35</v>
      </c>
      <c r="O771">
        <v>49.61</v>
      </c>
      <c r="P771">
        <v>-14.74</v>
      </c>
      <c r="R771" s="9">
        <f t="shared" ref="R771:R834" si="111">C771*E771/100</f>
        <v>453457861.15</v>
      </c>
      <c r="S771">
        <f t="shared" ref="S771:S834" si="112">D771*F771/100</f>
        <v>572385441.6908</v>
      </c>
      <c r="T771">
        <f t="shared" si="108"/>
        <v>-118927580.5408</v>
      </c>
      <c r="U771">
        <f t="shared" ref="U771:U834" si="113">C771*H771/100</f>
        <v>4454973.35</v>
      </c>
      <c r="V771">
        <f t="shared" ref="V771:V834" si="114">D771*I771/100</f>
        <v>0</v>
      </c>
      <c r="W771">
        <f t="shared" si="109"/>
        <v>4454973.35</v>
      </c>
      <c r="X771">
        <f t="shared" ref="X771:X834" si="115">C771*K771/100</f>
        <v>12050337.75</v>
      </c>
      <c r="Y771">
        <f t="shared" ref="Y771:Y834" si="116">D771*L771/100</f>
        <v>284520705.4806</v>
      </c>
      <c r="Z771" s="11">
        <f t="shared" si="110"/>
        <v>-272470367.7306</v>
      </c>
    </row>
    <row r="772" spans="1:26">
      <c r="A772" t="s">
        <v>309</v>
      </c>
      <c r="B772" t="s">
        <v>310</v>
      </c>
      <c r="C772">
        <v>1796546365.5</v>
      </c>
      <c r="D772">
        <v>2703331862.7</v>
      </c>
      <c r="E772">
        <v>29</v>
      </c>
      <c r="F772">
        <v>12.8707</v>
      </c>
      <c r="G772">
        <v>-16.1293</v>
      </c>
      <c r="H772">
        <v>25.12</v>
      </c>
      <c r="I772">
        <v>15.7524</v>
      </c>
      <c r="J772">
        <v>-9.3676</v>
      </c>
      <c r="K772">
        <v>16.07</v>
      </c>
      <c r="L772">
        <v>14.6009</v>
      </c>
      <c r="M772">
        <v>-1.4691</v>
      </c>
      <c r="N772">
        <v>70.19</v>
      </c>
      <c r="O772">
        <v>43.2239</v>
      </c>
      <c r="P772">
        <v>-26.9661</v>
      </c>
      <c r="R772" s="9">
        <f t="shared" si="111"/>
        <v>520998445.995</v>
      </c>
      <c r="S772">
        <f t="shared" si="112"/>
        <v>347937734.052529</v>
      </c>
      <c r="T772">
        <f t="shared" si="108"/>
        <v>173060711.942471</v>
      </c>
      <c r="U772">
        <f t="shared" si="113"/>
        <v>451292447.0136</v>
      </c>
      <c r="V772">
        <f t="shared" si="114"/>
        <v>425839648.339955</v>
      </c>
      <c r="W772">
        <f t="shared" si="109"/>
        <v>25452798.6736453</v>
      </c>
      <c r="X772">
        <f t="shared" si="115"/>
        <v>288705000.93585</v>
      </c>
      <c r="Y772">
        <f t="shared" si="116"/>
        <v>394710781.940964</v>
      </c>
      <c r="Z772" s="11">
        <f t="shared" si="110"/>
        <v>-106005781.005114</v>
      </c>
    </row>
    <row r="773" spans="1:26">
      <c r="A773" t="s">
        <v>139</v>
      </c>
      <c r="B773" t="s">
        <v>140</v>
      </c>
      <c r="C773">
        <v>1310136697.87</v>
      </c>
      <c r="D773">
        <v>2051938526</v>
      </c>
      <c r="E773">
        <v>21.54</v>
      </c>
      <c r="F773">
        <v>8.8981</v>
      </c>
      <c r="G773">
        <v>-12.6419</v>
      </c>
      <c r="H773">
        <v>0.63</v>
      </c>
      <c r="I773">
        <v>4.3758</v>
      </c>
      <c r="J773">
        <v>3.7458</v>
      </c>
      <c r="K773">
        <v>23.33</v>
      </c>
      <c r="L773">
        <v>22.9283</v>
      </c>
      <c r="M773">
        <v>-0.401699999999998</v>
      </c>
      <c r="N773">
        <v>45.5</v>
      </c>
      <c r="O773">
        <v>36.2021</v>
      </c>
      <c r="P773">
        <v>-9.2979</v>
      </c>
      <c r="R773" s="9">
        <f t="shared" si="111"/>
        <v>282203444.721198</v>
      </c>
      <c r="S773">
        <f t="shared" si="112"/>
        <v>182583541.982006</v>
      </c>
      <c r="T773">
        <f t="shared" si="108"/>
        <v>99619902.739192</v>
      </c>
      <c r="U773">
        <f t="shared" si="113"/>
        <v>8253861.196581</v>
      </c>
      <c r="V773">
        <f t="shared" si="114"/>
        <v>89788726.020708</v>
      </c>
      <c r="W773">
        <f t="shared" si="109"/>
        <v>-81534864.824127</v>
      </c>
      <c r="X773">
        <f t="shared" si="115"/>
        <v>305654891.613071</v>
      </c>
      <c r="Y773">
        <f t="shared" si="116"/>
        <v>470474621.056858</v>
      </c>
      <c r="Z773" s="11">
        <f t="shared" si="110"/>
        <v>-164819729.443787</v>
      </c>
    </row>
    <row r="774" spans="1:26">
      <c r="A774" t="s">
        <v>421</v>
      </c>
      <c r="B774" t="s">
        <v>422</v>
      </c>
      <c r="C774">
        <v>1649318483.2</v>
      </c>
      <c r="D774">
        <v>2417338518.32</v>
      </c>
      <c r="E774">
        <v>0</v>
      </c>
      <c r="F774">
        <v>0</v>
      </c>
      <c r="G774">
        <v>0</v>
      </c>
      <c r="H774">
        <v>3.75</v>
      </c>
      <c r="I774">
        <v>5.2641</v>
      </c>
      <c r="J774">
        <v>1.5141</v>
      </c>
      <c r="K774">
        <v>69.11</v>
      </c>
      <c r="L774">
        <v>55.0548</v>
      </c>
      <c r="M774">
        <v>-14.0552</v>
      </c>
      <c r="N774">
        <v>72.86</v>
      </c>
      <c r="O774">
        <v>60.319</v>
      </c>
      <c r="P774">
        <v>-12.541</v>
      </c>
      <c r="R774" s="9">
        <f t="shared" si="111"/>
        <v>0</v>
      </c>
      <c r="S774">
        <f t="shared" si="112"/>
        <v>0</v>
      </c>
      <c r="T774">
        <f t="shared" si="108"/>
        <v>0</v>
      </c>
      <c r="U774">
        <f t="shared" si="113"/>
        <v>61849443.12</v>
      </c>
      <c r="V774">
        <f t="shared" si="114"/>
        <v>127251116.942883</v>
      </c>
      <c r="W774">
        <f t="shared" si="109"/>
        <v>-65401673.8228831</v>
      </c>
      <c r="X774">
        <f t="shared" si="115"/>
        <v>1139844003.73952</v>
      </c>
      <c r="Y774">
        <f t="shared" si="116"/>
        <v>1330860886.58404</v>
      </c>
      <c r="Z774" s="11">
        <f t="shared" si="110"/>
        <v>-191016882.844519</v>
      </c>
    </row>
    <row r="775" spans="1:26">
      <c r="A775" t="s">
        <v>1995</v>
      </c>
      <c r="B775" t="s">
        <v>1996</v>
      </c>
      <c r="C775">
        <v>1356800000</v>
      </c>
      <c r="D775">
        <v>2683920000</v>
      </c>
      <c r="E775">
        <v>30.26</v>
      </c>
      <c r="F775">
        <v>30.0214</v>
      </c>
      <c r="G775">
        <v>-0.238600000000002</v>
      </c>
      <c r="H775">
        <v>0.77</v>
      </c>
      <c r="I775">
        <v>0</v>
      </c>
      <c r="J775">
        <v>-0.77</v>
      </c>
      <c r="K775">
        <v>7.01</v>
      </c>
      <c r="L775">
        <v>4.959</v>
      </c>
      <c r="M775">
        <v>-2.051</v>
      </c>
      <c r="N775">
        <v>38.04</v>
      </c>
      <c r="O775">
        <v>34.9804</v>
      </c>
      <c r="P775">
        <v>-3.0596</v>
      </c>
      <c r="R775" s="9">
        <f t="shared" si="111"/>
        <v>410567680</v>
      </c>
      <c r="S775">
        <f t="shared" si="112"/>
        <v>805750358.88</v>
      </c>
      <c r="T775">
        <f t="shared" si="108"/>
        <v>-395182678.88</v>
      </c>
      <c r="U775">
        <f t="shared" si="113"/>
        <v>10447360</v>
      </c>
      <c r="V775">
        <f t="shared" si="114"/>
        <v>0</v>
      </c>
      <c r="W775">
        <f t="shared" si="109"/>
        <v>10447360</v>
      </c>
      <c r="X775">
        <f t="shared" si="115"/>
        <v>95111680</v>
      </c>
      <c r="Y775">
        <f t="shared" si="116"/>
        <v>133095592.8</v>
      </c>
      <c r="Z775" s="11">
        <f t="shared" si="110"/>
        <v>-37983912.8</v>
      </c>
    </row>
    <row r="776" spans="1:26">
      <c r="A776" t="s">
        <v>779</v>
      </c>
      <c r="B776" t="s">
        <v>780</v>
      </c>
      <c r="C776">
        <v>557344800</v>
      </c>
      <c r="D776">
        <v>1488546400</v>
      </c>
      <c r="E776">
        <v>60.5</v>
      </c>
      <c r="F776">
        <v>21.2147</v>
      </c>
      <c r="G776">
        <v>-39.2853</v>
      </c>
      <c r="H776">
        <v>1.71</v>
      </c>
      <c r="I776">
        <v>0</v>
      </c>
      <c r="J776">
        <v>-1.71</v>
      </c>
      <c r="K776">
        <v>13.95</v>
      </c>
      <c r="L776">
        <v>12.894</v>
      </c>
      <c r="M776">
        <v>-1.056</v>
      </c>
      <c r="N776">
        <v>76.16</v>
      </c>
      <c r="O776">
        <v>34.1087</v>
      </c>
      <c r="P776">
        <v>-42.0513</v>
      </c>
      <c r="R776" s="9">
        <f t="shared" si="111"/>
        <v>337193604</v>
      </c>
      <c r="S776">
        <f t="shared" si="112"/>
        <v>315790653.1208</v>
      </c>
      <c r="T776">
        <f t="shared" si="108"/>
        <v>21402950.8792</v>
      </c>
      <c r="U776">
        <f t="shared" si="113"/>
        <v>9530596.08</v>
      </c>
      <c r="V776">
        <f t="shared" si="114"/>
        <v>0</v>
      </c>
      <c r="W776">
        <f t="shared" si="109"/>
        <v>9530596.08</v>
      </c>
      <c r="X776">
        <f t="shared" si="115"/>
        <v>77749599.6</v>
      </c>
      <c r="Y776">
        <f t="shared" si="116"/>
        <v>191933172.816</v>
      </c>
      <c r="Z776" s="11">
        <f t="shared" si="110"/>
        <v>-114183573.216</v>
      </c>
    </row>
    <row r="777" spans="1:26">
      <c r="A777" t="s">
        <v>1495</v>
      </c>
      <c r="B777" t="s">
        <v>1496</v>
      </c>
      <c r="C777">
        <v>2808780000</v>
      </c>
      <c r="D777">
        <v>2907087300</v>
      </c>
      <c r="E777">
        <v>50.19</v>
      </c>
      <c r="F777">
        <v>35.2388</v>
      </c>
      <c r="G777">
        <v>-14.9512</v>
      </c>
      <c r="H777">
        <v>1.58</v>
      </c>
      <c r="I777">
        <v>1.2024</v>
      </c>
      <c r="J777">
        <v>-0.3776</v>
      </c>
      <c r="K777">
        <v>2.17</v>
      </c>
      <c r="L777">
        <v>3.6639</v>
      </c>
      <c r="M777">
        <v>1.4939</v>
      </c>
      <c r="N777">
        <v>53.94</v>
      </c>
      <c r="O777">
        <v>40.1051</v>
      </c>
      <c r="P777">
        <v>-13.8349</v>
      </c>
      <c r="R777" s="9">
        <f t="shared" si="111"/>
        <v>1409726682</v>
      </c>
      <c r="S777">
        <f t="shared" si="112"/>
        <v>1024422679.4724</v>
      </c>
      <c r="T777">
        <f t="shared" si="108"/>
        <v>385304002.5276</v>
      </c>
      <c r="U777">
        <f t="shared" si="113"/>
        <v>44378724</v>
      </c>
      <c r="V777">
        <f t="shared" si="114"/>
        <v>34954817.6952</v>
      </c>
      <c r="W777">
        <f t="shared" si="109"/>
        <v>9423906.3048</v>
      </c>
      <c r="X777">
        <f t="shared" si="115"/>
        <v>60950526</v>
      </c>
      <c r="Y777">
        <f t="shared" si="116"/>
        <v>106512771.5847</v>
      </c>
      <c r="Z777" s="11">
        <f t="shared" si="110"/>
        <v>-45562245.5847</v>
      </c>
    </row>
    <row r="778" spans="1:26">
      <c r="A778" t="s">
        <v>607</v>
      </c>
      <c r="B778" t="s">
        <v>608</v>
      </c>
      <c r="C778">
        <v>1263302872</v>
      </c>
      <c r="D778">
        <v>2442832344</v>
      </c>
      <c r="E778">
        <v>16.73</v>
      </c>
      <c r="F778">
        <v>5.433</v>
      </c>
      <c r="G778">
        <v>-11.297</v>
      </c>
      <c r="H778">
        <v>2.04</v>
      </c>
      <c r="I778">
        <v>1.6425</v>
      </c>
      <c r="J778">
        <v>-0.3975</v>
      </c>
      <c r="K778">
        <v>46.86</v>
      </c>
      <c r="L778">
        <v>34.1</v>
      </c>
      <c r="M778">
        <v>-12.76</v>
      </c>
      <c r="N778">
        <v>65.63</v>
      </c>
      <c r="O778">
        <v>41.1755</v>
      </c>
      <c r="P778">
        <v>-24.4545</v>
      </c>
      <c r="R778" s="9">
        <f t="shared" si="111"/>
        <v>211350570.4856</v>
      </c>
      <c r="S778">
        <f t="shared" si="112"/>
        <v>132719081.24952</v>
      </c>
      <c r="T778">
        <f t="shared" si="108"/>
        <v>78631489.23608</v>
      </c>
      <c r="U778">
        <f t="shared" si="113"/>
        <v>25771378.5888</v>
      </c>
      <c r="V778">
        <f t="shared" si="114"/>
        <v>40123521.2502</v>
      </c>
      <c r="W778">
        <f t="shared" si="109"/>
        <v>-14352142.6614</v>
      </c>
      <c r="X778">
        <f t="shared" si="115"/>
        <v>591983725.8192</v>
      </c>
      <c r="Y778">
        <f t="shared" si="116"/>
        <v>833005829.304</v>
      </c>
      <c r="Z778" s="11">
        <f t="shared" si="110"/>
        <v>-241022103.4848</v>
      </c>
    </row>
    <row r="779" spans="1:26">
      <c r="A779" t="s">
        <v>1571</v>
      </c>
      <c r="B779" t="s">
        <v>1572</v>
      </c>
      <c r="C779">
        <v>1638142939.36</v>
      </c>
      <c r="D779">
        <v>2733527675.92</v>
      </c>
      <c r="E779">
        <v>36.1</v>
      </c>
      <c r="F779">
        <v>30.2858</v>
      </c>
      <c r="G779">
        <v>-5.8142</v>
      </c>
      <c r="H779">
        <v>0.45</v>
      </c>
      <c r="I779">
        <v>0.4517</v>
      </c>
      <c r="J779">
        <v>0.00169999999999998</v>
      </c>
      <c r="K779">
        <v>2.3</v>
      </c>
      <c r="L779">
        <v>3.8611</v>
      </c>
      <c r="M779">
        <v>1.5611</v>
      </c>
      <c r="N779">
        <v>38.85</v>
      </c>
      <c r="O779">
        <v>34.5986</v>
      </c>
      <c r="P779">
        <v>-4.2514</v>
      </c>
      <c r="R779" s="9">
        <f t="shared" si="111"/>
        <v>591369601.10896</v>
      </c>
      <c r="S779">
        <f t="shared" si="112"/>
        <v>827870724.873779</v>
      </c>
      <c r="T779">
        <f t="shared" si="108"/>
        <v>-236501123.764819</v>
      </c>
      <c r="U779">
        <f t="shared" si="113"/>
        <v>7371643.22712</v>
      </c>
      <c r="V779">
        <f t="shared" si="114"/>
        <v>12347344.5121306</v>
      </c>
      <c r="W779">
        <f t="shared" si="109"/>
        <v>-4975701.28501064</v>
      </c>
      <c r="X779">
        <f t="shared" si="115"/>
        <v>37677287.60528</v>
      </c>
      <c r="Y779">
        <f t="shared" si="116"/>
        <v>105544237.094947</v>
      </c>
      <c r="Z779" s="11">
        <f t="shared" si="110"/>
        <v>-67866949.4896671</v>
      </c>
    </row>
    <row r="780" spans="1:26">
      <c r="A780" t="s">
        <v>193</v>
      </c>
      <c r="B780" t="s">
        <v>194</v>
      </c>
      <c r="C780">
        <v>1434392825.67</v>
      </c>
      <c r="D780">
        <v>2714398947.99</v>
      </c>
      <c r="E780">
        <v>25.94</v>
      </c>
      <c r="F780">
        <v>24.4873</v>
      </c>
      <c r="G780">
        <v>-1.4527</v>
      </c>
      <c r="H780">
        <v>7.57</v>
      </c>
      <c r="I780">
        <v>3.8752</v>
      </c>
      <c r="J780">
        <v>-3.6948</v>
      </c>
      <c r="K780">
        <v>22.62</v>
      </c>
      <c r="L780">
        <v>26.0667</v>
      </c>
      <c r="M780">
        <v>3.4467</v>
      </c>
      <c r="N780">
        <v>56.13</v>
      </c>
      <c r="O780">
        <v>54.4292</v>
      </c>
      <c r="P780">
        <v>-1.7008</v>
      </c>
      <c r="R780" s="9">
        <f t="shared" si="111"/>
        <v>372081498.978798</v>
      </c>
      <c r="S780">
        <f t="shared" si="112"/>
        <v>664683013.591155</v>
      </c>
      <c r="T780">
        <f t="shared" si="108"/>
        <v>-292601514.612357</v>
      </c>
      <c r="U780">
        <f t="shared" si="113"/>
        <v>108583536.903219</v>
      </c>
      <c r="V780">
        <f t="shared" si="114"/>
        <v>105188388.032508</v>
      </c>
      <c r="W780">
        <f t="shared" si="109"/>
        <v>3395148.87071055</v>
      </c>
      <c r="X780">
        <f t="shared" si="115"/>
        <v>324459657.166554</v>
      </c>
      <c r="Y780">
        <f t="shared" si="116"/>
        <v>707554230.575709</v>
      </c>
      <c r="Z780" s="11">
        <f t="shared" si="110"/>
        <v>-383094573.409155</v>
      </c>
    </row>
    <row r="781" spans="1:26">
      <c r="A781" t="s">
        <v>1459</v>
      </c>
      <c r="B781" t="s">
        <v>1460</v>
      </c>
      <c r="C781">
        <v>1544872000</v>
      </c>
      <c r="D781">
        <v>2189712000</v>
      </c>
      <c r="E781">
        <v>30.57</v>
      </c>
      <c r="F781">
        <v>45.3618</v>
      </c>
      <c r="G781">
        <v>14.7918</v>
      </c>
      <c r="H781">
        <v>16.94</v>
      </c>
      <c r="I781">
        <v>1.0838</v>
      </c>
      <c r="J781">
        <v>-15.8562</v>
      </c>
      <c r="K781">
        <v>2.75</v>
      </c>
      <c r="L781">
        <v>3.8389</v>
      </c>
      <c r="M781">
        <v>1.0889</v>
      </c>
      <c r="N781">
        <v>50.26</v>
      </c>
      <c r="O781">
        <v>50.2845</v>
      </c>
      <c r="P781">
        <v>0.0245000000000033</v>
      </c>
      <c r="R781" s="9">
        <f t="shared" si="111"/>
        <v>472267370.4</v>
      </c>
      <c r="S781">
        <f t="shared" si="112"/>
        <v>993292778.016</v>
      </c>
      <c r="T781">
        <f t="shared" ref="T781:T844" si="117">R781-S781</f>
        <v>-521025407.616</v>
      </c>
      <c r="U781">
        <f t="shared" si="113"/>
        <v>261701316.8</v>
      </c>
      <c r="V781">
        <f t="shared" si="114"/>
        <v>23732098.656</v>
      </c>
      <c r="W781">
        <f t="shared" ref="W781:W844" si="118">U781-V781</f>
        <v>237969218.144</v>
      </c>
      <c r="X781">
        <f t="shared" si="115"/>
        <v>42483980</v>
      </c>
      <c r="Y781">
        <f t="shared" si="116"/>
        <v>84060853.968</v>
      </c>
      <c r="Z781" s="11">
        <f t="shared" ref="Z781:Z844" si="119">X781-Y781</f>
        <v>-41576873.968</v>
      </c>
    </row>
    <row r="782" spans="1:26">
      <c r="A782" t="s">
        <v>403</v>
      </c>
      <c r="B782" t="s">
        <v>404</v>
      </c>
      <c r="C782">
        <v>700270440</v>
      </c>
      <c r="D782">
        <v>2164139640</v>
      </c>
      <c r="E782">
        <v>71.18</v>
      </c>
      <c r="F782">
        <v>69.6758</v>
      </c>
      <c r="G782">
        <v>-1.50420000000001</v>
      </c>
      <c r="H782">
        <v>0</v>
      </c>
      <c r="I782">
        <v>0</v>
      </c>
      <c r="J782">
        <v>0</v>
      </c>
      <c r="K782">
        <v>1.78</v>
      </c>
      <c r="L782">
        <v>0.7412</v>
      </c>
      <c r="M782">
        <v>-1.0388</v>
      </c>
      <c r="N782">
        <v>72.96</v>
      </c>
      <c r="O782">
        <v>70.417</v>
      </c>
      <c r="P782">
        <v>-2.54299999999999</v>
      </c>
      <c r="R782" s="9">
        <f t="shared" si="111"/>
        <v>498452499.192</v>
      </c>
      <c r="S782">
        <f t="shared" si="112"/>
        <v>1507881607.28712</v>
      </c>
      <c r="T782">
        <f t="shared" si="117"/>
        <v>-1009429108.09512</v>
      </c>
      <c r="U782">
        <f t="shared" si="113"/>
        <v>0</v>
      </c>
      <c r="V782">
        <f t="shared" si="114"/>
        <v>0</v>
      </c>
      <c r="W782">
        <f t="shared" si="118"/>
        <v>0</v>
      </c>
      <c r="X782">
        <f t="shared" si="115"/>
        <v>12464813.832</v>
      </c>
      <c r="Y782">
        <f t="shared" si="116"/>
        <v>16040603.01168</v>
      </c>
      <c r="Z782" s="11">
        <f t="shared" si="119"/>
        <v>-3575789.17968</v>
      </c>
    </row>
    <row r="783" spans="1:26">
      <c r="A783" t="s">
        <v>1519</v>
      </c>
      <c r="B783" t="s">
        <v>1520</v>
      </c>
      <c r="C783">
        <v>2061254217.33</v>
      </c>
      <c r="D783">
        <v>2869145575.2</v>
      </c>
      <c r="E783">
        <v>9.43</v>
      </c>
      <c r="F783">
        <v>9.6699</v>
      </c>
      <c r="G783">
        <v>0.2399</v>
      </c>
      <c r="H783">
        <v>10.75</v>
      </c>
      <c r="I783">
        <v>10.7524</v>
      </c>
      <c r="J783">
        <v>0.00239999999999974</v>
      </c>
      <c r="K783">
        <v>5.53</v>
      </c>
      <c r="L783">
        <v>4.4693</v>
      </c>
      <c r="M783">
        <v>-1.0607</v>
      </c>
      <c r="N783">
        <v>25.71</v>
      </c>
      <c r="O783">
        <v>24.8915</v>
      </c>
      <c r="P783">
        <v>-0.8185</v>
      </c>
      <c r="R783" s="9">
        <f t="shared" si="111"/>
        <v>194376272.694219</v>
      </c>
      <c r="S783">
        <f t="shared" si="112"/>
        <v>277443507.976265</v>
      </c>
      <c r="T783">
        <f t="shared" si="117"/>
        <v>-83067235.2820458</v>
      </c>
      <c r="U783">
        <f t="shared" si="113"/>
        <v>221584828.362975</v>
      </c>
      <c r="V783">
        <f t="shared" si="114"/>
        <v>308502008.827805</v>
      </c>
      <c r="W783">
        <f t="shared" si="118"/>
        <v>-86917180.4648297</v>
      </c>
      <c r="X783">
        <f t="shared" si="115"/>
        <v>113987358.218349</v>
      </c>
      <c r="Y783">
        <f t="shared" si="116"/>
        <v>128230723.192414</v>
      </c>
      <c r="Z783" s="11">
        <f t="shared" si="119"/>
        <v>-14243364.9740646</v>
      </c>
    </row>
    <row r="784" spans="1:26">
      <c r="A784" t="s">
        <v>1361</v>
      </c>
      <c r="B784" t="s">
        <v>1362</v>
      </c>
      <c r="C784">
        <v>1593920000</v>
      </c>
      <c r="D784">
        <v>2252160000</v>
      </c>
      <c r="E784">
        <v>69.4</v>
      </c>
      <c r="F784">
        <v>69.4068</v>
      </c>
      <c r="G784">
        <v>0.00679999999999836</v>
      </c>
      <c r="H784">
        <v>0</v>
      </c>
      <c r="I784">
        <v>0</v>
      </c>
      <c r="J784">
        <v>0</v>
      </c>
      <c r="K784">
        <v>9.98</v>
      </c>
      <c r="L784">
        <v>8.7092</v>
      </c>
      <c r="M784">
        <v>-1.2708</v>
      </c>
      <c r="N784">
        <v>79.38</v>
      </c>
      <c r="O784">
        <v>78.116</v>
      </c>
      <c r="P784">
        <v>-1.264</v>
      </c>
      <c r="R784" s="9">
        <f t="shared" si="111"/>
        <v>1106180480</v>
      </c>
      <c r="S784">
        <f t="shared" si="112"/>
        <v>1563152186.88</v>
      </c>
      <c r="T784">
        <f t="shared" si="117"/>
        <v>-456971706.88</v>
      </c>
      <c r="U784">
        <f t="shared" si="113"/>
        <v>0</v>
      </c>
      <c r="V784">
        <f t="shared" si="114"/>
        <v>0</v>
      </c>
      <c r="W784">
        <f t="shared" si="118"/>
        <v>0</v>
      </c>
      <c r="X784">
        <f t="shared" si="115"/>
        <v>159073216</v>
      </c>
      <c r="Y784">
        <f t="shared" si="116"/>
        <v>196145118.72</v>
      </c>
      <c r="Z784" s="11">
        <f t="shared" si="119"/>
        <v>-37071902.72</v>
      </c>
    </row>
    <row r="785" spans="1:26">
      <c r="A785" t="s">
        <v>1957</v>
      </c>
      <c r="B785" t="s">
        <v>1958</v>
      </c>
      <c r="C785">
        <v>1635265004.3</v>
      </c>
      <c r="D785">
        <v>2453100000</v>
      </c>
      <c r="E785">
        <v>38.92</v>
      </c>
      <c r="F785">
        <v>39.488</v>
      </c>
      <c r="G785">
        <v>0.567999999999998</v>
      </c>
      <c r="H785">
        <v>5.9</v>
      </c>
      <c r="I785">
        <v>0</v>
      </c>
      <c r="J785">
        <v>-5.9</v>
      </c>
      <c r="K785">
        <v>1.29</v>
      </c>
      <c r="L785">
        <v>3.3506</v>
      </c>
      <c r="M785">
        <v>2.0606</v>
      </c>
      <c r="N785">
        <v>46.11</v>
      </c>
      <c r="O785">
        <v>42.8386</v>
      </c>
      <c r="P785">
        <v>-3.2714</v>
      </c>
      <c r="R785" s="9">
        <f t="shared" si="111"/>
        <v>636445139.67356</v>
      </c>
      <c r="S785">
        <f t="shared" si="112"/>
        <v>968680128</v>
      </c>
      <c r="T785">
        <f t="shared" si="117"/>
        <v>-332234988.32644</v>
      </c>
      <c r="U785">
        <f t="shared" si="113"/>
        <v>96480635.2537</v>
      </c>
      <c r="V785">
        <f t="shared" si="114"/>
        <v>0</v>
      </c>
      <c r="W785">
        <f t="shared" si="118"/>
        <v>96480635.2537</v>
      </c>
      <c r="X785">
        <f t="shared" si="115"/>
        <v>21094918.55547</v>
      </c>
      <c r="Y785">
        <f t="shared" si="116"/>
        <v>82193568.6</v>
      </c>
      <c r="Z785" s="11">
        <f t="shared" si="119"/>
        <v>-61098650.04453</v>
      </c>
    </row>
    <row r="786" spans="1:26">
      <c r="A786" t="s">
        <v>399</v>
      </c>
      <c r="B786" t="s">
        <v>400</v>
      </c>
      <c r="C786">
        <v>1518504000</v>
      </c>
      <c r="D786">
        <v>2154921600</v>
      </c>
      <c r="E786">
        <v>36.25</v>
      </c>
      <c r="F786">
        <v>36.1229</v>
      </c>
      <c r="G786">
        <v>-0.127099999999999</v>
      </c>
      <c r="H786">
        <v>0</v>
      </c>
      <c r="I786">
        <v>0.5611</v>
      </c>
      <c r="J786">
        <v>0.5611</v>
      </c>
      <c r="K786">
        <v>8.76</v>
      </c>
      <c r="L786">
        <v>6.6654</v>
      </c>
      <c r="M786">
        <v>-2.0946</v>
      </c>
      <c r="N786">
        <v>45.01</v>
      </c>
      <c r="O786">
        <v>43.3494</v>
      </c>
      <c r="P786">
        <v>-1.66059999999999</v>
      </c>
      <c r="R786" s="9">
        <f t="shared" si="111"/>
        <v>550457700</v>
      </c>
      <c r="S786">
        <f t="shared" si="112"/>
        <v>778420174.6464</v>
      </c>
      <c r="T786">
        <f t="shared" si="117"/>
        <v>-227962474.6464</v>
      </c>
      <c r="U786">
        <f t="shared" si="113"/>
        <v>0</v>
      </c>
      <c r="V786">
        <f t="shared" si="114"/>
        <v>12091265.0976</v>
      </c>
      <c r="W786">
        <f t="shared" si="118"/>
        <v>-12091265.0976</v>
      </c>
      <c r="X786">
        <f t="shared" si="115"/>
        <v>133020950.4</v>
      </c>
      <c r="Y786">
        <f t="shared" si="116"/>
        <v>143634144.3264</v>
      </c>
      <c r="Z786" s="11">
        <f t="shared" si="119"/>
        <v>-10613193.9264</v>
      </c>
    </row>
    <row r="787" spans="1:26">
      <c r="A787" t="s">
        <v>123</v>
      </c>
      <c r="B787" t="s">
        <v>124</v>
      </c>
      <c r="C787">
        <v>1255954071.37</v>
      </c>
      <c r="D787">
        <v>2754581378.01</v>
      </c>
      <c r="E787">
        <v>63.41</v>
      </c>
      <c r="F787">
        <v>57.4523</v>
      </c>
      <c r="G787">
        <v>-5.9577</v>
      </c>
      <c r="H787">
        <v>0</v>
      </c>
      <c r="I787">
        <v>0</v>
      </c>
      <c r="J787">
        <v>0</v>
      </c>
      <c r="K787">
        <v>13.49</v>
      </c>
      <c r="L787">
        <v>16.7727</v>
      </c>
      <c r="M787">
        <v>3.2827</v>
      </c>
      <c r="N787">
        <v>76.9</v>
      </c>
      <c r="O787">
        <v>74.225</v>
      </c>
      <c r="P787">
        <v>-2.67500000000001</v>
      </c>
      <c r="R787" s="9">
        <f t="shared" si="111"/>
        <v>796400476.655717</v>
      </c>
      <c r="S787">
        <f t="shared" si="112"/>
        <v>1582570357.03844</v>
      </c>
      <c r="T787">
        <f t="shared" si="117"/>
        <v>-786169880.382722</v>
      </c>
      <c r="U787">
        <f t="shared" si="113"/>
        <v>0</v>
      </c>
      <c r="V787">
        <f t="shared" si="114"/>
        <v>0</v>
      </c>
      <c r="W787">
        <f t="shared" si="118"/>
        <v>0</v>
      </c>
      <c r="X787">
        <f t="shared" si="115"/>
        <v>169428204.227813</v>
      </c>
      <c r="Y787">
        <f t="shared" si="116"/>
        <v>462017670.789483</v>
      </c>
      <c r="Z787" s="11">
        <f t="shared" si="119"/>
        <v>-292589466.56167</v>
      </c>
    </row>
    <row r="788" spans="1:26">
      <c r="A788" t="s">
        <v>1835</v>
      </c>
      <c r="B788" t="s">
        <v>1836</v>
      </c>
      <c r="C788">
        <v>853064714.35</v>
      </c>
      <c r="D788">
        <v>2720287908.85</v>
      </c>
      <c r="E788">
        <v>34.61</v>
      </c>
      <c r="F788">
        <v>34.3485</v>
      </c>
      <c r="G788">
        <v>-0.261499999999998</v>
      </c>
      <c r="H788">
        <v>0</v>
      </c>
      <c r="I788">
        <v>0</v>
      </c>
      <c r="J788">
        <v>0</v>
      </c>
      <c r="K788">
        <v>5.85</v>
      </c>
      <c r="L788">
        <v>3.8253</v>
      </c>
      <c r="M788">
        <v>-2.0247</v>
      </c>
      <c r="N788">
        <v>40.46</v>
      </c>
      <c r="O788">
        <v>38.1738</v>
      </c>
      <c r="P788">
        <v>-2.2862</v>
      </c>
      <c r="R788" s="9">
        <f t="shared" si="111"/>
        <v>295245697.636535</v>
      </c>
      <c r="S788">
        <f t="shared" si="112"/>
        <v>934378092.371342</v>
      </c>
      <c r="T788">
        <f t="shared" si="117"/>
        <v>-639132394.734807</v>
      </c>
      <c r="U788">
        <f t="shared" si="113"/>
        <v>0</v>
      </c>
      <c r="V788">
        <f t="shared" si="114"/>
        <v>0</v>
      </c>
      <c r="W788">
        <f t="shared" si="118"/>
        <v>0</v>
      </c>
      <c r="X788">
        <f t="shared" si="115"/>
        <v>49904285.789475</v>
      </c>
      <c r="Y788">
        <f t="shared" si="116"/>
        <v>104059173.377239</v>
      </c>
      <c r="Z788" s="11">
        <f t="shared" si="119"/>
        <v>-54154887.587764</v>
      </c>
    </row>
    <row r="789" spans="1:26">
      <c r="A789" t="s">
        <v>631</v>
      </c>
      <c r="B789" t="s">
        <v>632</v>
      </c>
      <c r="C789">
        <v>2232000000</v>
      </c>
      <c r="D789">
        <v>2649600000</v>
      </c>
      <c r="E789">
        <v>70.02</v>
      </c>
      <c r="F789">
        <v>68.5108</v>
      </c>
      <c r="G789">
        <v>-1.50919999999999</v>
      </c>
      <c r="H789">
        <v>0.41</v>
      </c>
      <c r="I789">
        <v>0.7</v>
      </c>
      <c r="J789">
        <v>0.29</v>
      </c>
      <c r="K789">
        <v>0.7</v>
      </c>
      <c r="L789">
        <v>0.7891</v>
      </c>
      <c r="M789">
        <v>0.0891000000000001</v>
      </c>
      <c r="N789">
        <v>71.13</v>
      </c>
      <c r="O789">
        <v>69.9999</v>
      </c>
      <c r="P789">
        <v>-1.1301</v>
      </c>
      <c r="R789" s="9">
        <f t="shared" si="111"/>
        <v>1562846400</v>
      </c>
      <c r="S789">
        <f t="shared" si="112"/>
        <v>1815262156.8</v>
      </c>
      <c r="T789">
        <f t="shared" si="117"/>
        <v>-252415756.8</v>
      </c>
      <c r="U789">
        <f t="shared" si="113"/>
        <v>9151200</v>
      </c>
      <c r="V789">
        <f t="shared" si="114"/>
        <v>18547200</v>
      </c>
      <c r="W789">
        <f t="shared" si="118"/>
        <v>-9396000</v>
      </c>
      <c r="X789">
        <f t="shared" si="115"/>
        <v>15624000</v>
      </c>
      <c r="Y789">
        <f t="shared" si="116"/>
        <v>20907993.6</v>
      </c>
      <c r="Z789" s="11">
        <f t="shared" si="119"/>
        <v>-5283993.6</v>
      </c>
    </row>
    <row r="790" spans="1:26">
      <c r="A790" t="s">
        <v>471</v>
      </c>
      <c r="B790" t="s">
        <v>472</v>
      </c>
      <c r="C790">
        <v>1726291400</v>
      </c>
      <c r="D790">
        <v>2197486735.4</v>
      </c>
      <c r="E790">
        <v>53.48</v>
      </c>
      <c r="F790">
        <v>15.2413</v>
      </c>
      <c r="G790">
        <v>-38.2387</v>
      </c>
      <c r="H790">
        <v>0</v>
      </c>
      <c r="I790">
        <v>0</v>
      </c>
      <c r="J790">
        <v>0</v>
      </c>
      <c r="K790">
        <v>7.03</v>
      </c>
      <c r="L790">
        <v>19.8659</v>
      </c>
      <c r="M790">
        <v>12.8359</v>
      </c>
      <c r="N790">
        <v>60.51</v>
      </c>
      <c r="O790">
        <v>35.1072</v>
      </c>
      <c r="P790">
        <v>-25.4028</v>
      </c>
      <c r="R790" s="9">
        <f t="shared" si="111"/>
        <v>923220640.72</v>
      </c>
      <c r="S790">
        <f t="shared" si="112"/>
        <v>334925545.80252</v>
      </c>
      <c r="T790">
        <f t="shared" si="117"/>
        <v>588295094.91748</v>
      </c>
      <c r="U790">
        <f t="shared" si="113"/>
        <v>0</v>
      </c>
      <c r="V790">
        <f t="shared" si="114"/>
        <v>0</v>
      </c>
      <c r="W790">
        <f t="shared" si="118"/>
        <v>0</v>
      </c>
      <c r="X790">
        <f t="shared" si="115"/>
        <v>121358285.42</v>
      </c>
      <c r="Y790">
        <f t="shared" si="116"/>
        <v>436550517.367829</v>
      </c>
      <c r="Z790" s="11">
        <f t="shared" si="119"/>
        <v>-315192231.947829</v>
      </c>
    </row>
    <row r="791" spans="1:26">
      <c r="A791" t="s">
        <v>1529</v>
      </c>
      <c r="B791" t="s">
        <v>1530</v>
      </c>
      <c r="C791">
        <v>1859617200</v>
      </c>
      <c r="D791">
        <v>2457475440</v>
      </c>
      <c r="E791">
        <v>37.79</v>
      </c>
      <c r="F791">
        <v>38.2243</v>
      </c>
      <c r="G791">
        <v>0.4343</v>
      </c>
      <c r="H791">
        <v>1.34</v>
      </c>
      <c r="I791">
        <v>0.3432</v>
      </c>
      <c r="J791">
        <v>-0.9968</v>
      </c>
      <c r="K791">
        <v>2.11</v>
      </c>
      <c r="L791">
        <v>7.2969</v>
      </c>
      <c r="M791">
        <v>5.1869</v>
      </c>
      <c r="N791">
        <v>41.24</v>
      </c>
      <c r="O791">
        <v>45.8643</v>
      </c>
      <c r="P791">
        <v>4.6243</v>
      </c>
      <c r="R791" s="9">
        <f t="shared" si="111"/>
        <v>702749339.88</v>
      </c>
      <c r="S791">
        <f t="shared" si="112"/>
        <v>939352784.61192</v>
      </c>
      <c r="T791">
        <f t="shared" si="117"/>
        <v>-236603444.73192</v>
      </c>
      <c r="U791">
        <f t="shared" si="113"/>
        <v>24918870.48</v>
      </c>
      <c r="V791">
        <f t="shared" si="114"/>
        <v>8434055.71008</v>
      </c>
      <c r="W791">
        <f t="shared" si="118"/>
        <v>16484814.76992</v>
      </c>
      <c r="X791">
        <f t="shared" si="115"/>
        <v>39237922.92</v>
      </c>
      <c r="Y791">
        <f t="shared" si="116"/>
        <v>179319525.38136</v>
      </c>
      <c r="Z791" s="11">
        <f t="shared" si="119"/>
        <v>-140081602.46136</v>
      </c>
    </row>
    <row r="792" spans="1:26">
      <c r="A792" t="s">
        <v>393</v>
      </c>
      <c r="B792" t="s">
        <v>394</v>
      </c>
      <c r="C792">
        <v>2346005730.28</v>
      </c>
      <c r="D792">
        <v>2906006503.59</v>
      </c>
      <c r="E792">
        <v>50.35</v>
      </c>
      <c r="F792">
        <v>43.0121</v>
      </c>
      <c r="G792">
        <v>-7.3379</v>
      </c>
      <c r="H792">
        <v>0</v>
      </c>
      <c r="I792">
        <v>0</v>
      </c>
      <c r="J792">
        <v>0</v>
      </c>
      <c r="K792">
        <v>10.85</v>
      </c>
      <c r="L792">
        <v>7.8355</v>
      </c>
      <c r="M792">
        <v>-3.0145</v>
      </c>
      <c r="N792">
        <v>61.2</v>
      </c>
      <c r="O792">
        <v>50.8476</v>
      </c>
      <c r="P792">
        <v>-10.3524</v>
      </c>
      <c r="R792" s="9">
        <f t="shared" si="111"/>
        <v>1181213885.19598</v>
      </c>
      <c r="S792">
        <f t="shared" si="112"/>
        <v>1249934423.33063</v>
      </c>
      <c r="T792">
        <f t="shared" si="117"/>
        <v>-68720538.1346543</v>
      </c>
      <c r="U792">
        <f t="shared" si="113"/>
        <v>0</v>
      </c>
      <c r="V792">
        <f t="shared" si="114"/>
        <v>0</v>
      </c>
      <c r="W792">
        <f t="shared" si="118"/>
        <v>0</v>
      </c>
      <c r="X792">
        <f t="shared" si="115"/>
        <v>254541621.73538</v>
      </c>
      <c r="Y792">
        <f t="shared" si="116"/>
        <v>227700139.588794</v>
      </c>
      <c r="Z792" s="11">
        <f t="shared" si="119"/>
        <v>26841482.1465856</v>
      </c>
    </row>
    <row r="793" spans="1:26">
      <c r="A793" t="s">
        <v>999</v>
      </c>
      <c r="B793" t="s">
        <v>1000</v>
      </c>
      <c r="C793">
        <v>1459689000</v>
      </c>
      <c r="D793">
        <v>2531221000</v>
      </c>
      <c r="E793">
        <v>32.2927</v>
      </c>
      <c r="F793">
        <v>0</v>
      </c>
      <c r="G793">
        <v>-32.2927</v>
      </c>
      <c r="H793">
        <v>41.141</v>
      </c>
      <c r="I793">
        <v>3.6517</v>
      </c>
      <c r="J793">
        <v>-37.4893</v>
      </c>
      <c r="K793">
        <v>3.095</v>
      </c>
      <c r="L793">
        <v>11.2465</v>
      </c>
      <c r="M793">
        <v>8.1515</v>
      </c>
      <c r="N793">
        <v>76.5287</v>
      </c>
      <c r="O793">
        <v>14.8982</v>
      </c>
      <c r="P793">
        <v>-61.6305</v>
      </c>
      <c r="R793" s="9">
        <f t="shared" si="111"/>
        <v>471372989.703</v>
      </c>
      <c r="S793">
        <f t="shared" si="112"/>
        <v>0</v>
      </c>
      <c r="T793">
        <f t="shared" si="117"/>
        <v>471372989.703</v>
      </c>
      <c r="U793">
        <f t="shared" si="113"/>
        <v>600530651.49</v>
      </c>
      <c r="V793">
        <f t="shared" si="114"/>
        <v>92432597.257</v>
      </c>
      <c r="W793">
        <f t="shared" si="118"/>
        <v>508098054.233</v>
      </c>
      <c r="X793">
        <f t="shared" si="115"/>
        <v>45177374.55</v>
      </c>
      <c r="Y793">
        <f t="shared" si="116"/>
        <v>284673769.765</v>
      </c>
      <c r="Z793" s="11">
        <f t="shared" si="119"/>
        <v>-239496395.215</v>
      </c>
    </row>
    <row r="794" spans="1:26">
      <c r="A794" t="s">
        <v>1777</v>
      </c>
      <c r="B794" t="s">
        <v>1778</v>
      </c>
      <c r="C794">
        <v>2276854500</v>
      </c>
      <c r="D794">
        <v>2714287500</v>
      </c>
      <c r="E794">
        <v>58.96</v>
      </c>
      <c r="F794">
        <v>59.2631</v>
      </c>
      <c r="G794">
        <v>0.303100000000001</v>
      </c>
      <c r="H794">
        <v>0</v>
      </c>
      <c r="I794">
        <v>0</v>
      </c>
      <c r="J794">
        <v>0</v>
      </c>
      <c r="K794">
        <v>2.59</v>
      </c>
      <c r="L794">
        <v>2.4879</v>
      </c>
      <c r="M794">
        <v>-0.1021</v>
      </c>
      <c r="N794">
        <v>61.55</v>
      </c>
      <c r="O794">
        <v>61.7511</v>
      </c>
      <c r="P794">
        <v>0.201100000000004</v>
      </c>
      <c r="R794" s="9">
        <f t="shared" si="111"/>
        <v>1342433413.2</v>
      </c>
      <c r="S794">
        <f t="shared" si="112"/>
        <v>1608570915.4125</v>
      </c>
      <c r="T794">
        <f t="shared" si="117"/>
        <v>-266137502.2125</v>
      </c>
      <c r="U794">
        <f t="shared" si="113"/>
        <v>0</v>
      </c>
      <c r="V794">
        <f t="shared" si="114"/>
        <v>0</v>
      </c>
      <c r="W794">
        <f t="shared" si="118"/>
        <v>0</v>
      </c>
      <c r="X794">
        <f t="shared" si="115"/>
        <v>58970531.55</v>
      </c>
      <c r="Y794">
        <f t="shared" si="116"/>
        <v>67528758.7125</v>
      </c>
      <c r="Z794" s="11">
        <f t="shared" si="119"/>
        <v>-8558227.16249999</v>
      </c>
    </row>
    <row r="795" spans="1:26">
      <c r="A795" t="s">
        <v>671</v>
      </c>
      <c r="B795" t="s">
        <v>672</v>
      </c>
      <c r="C795">
        <v>1663855838.75</v>
      </c>
      <c r="D795">
        <v>2483895438.57</v>
      </c>
      <c r="E795">
        <v>15.85</v>
      </c>
      <c r="F795">
        <v>16.7247</v>
      </c>
      <c r="G795">
        <v>0.874699999999999</v>
      </c>
      <c r="H795">
        <v>0</v>
      </c>
      <c r="I795">
        <v>0</v>
      </c>
      <c r="J795">
        <v>0</v>
      </c>
      <c r="K795">
        <v>28.13</v>
      </c>
      <c r="L795">
        <v>11.2415</v>
      </c>
      <c r="M795">
        <v>-16.8885</v>
      </c>
      <c r="N795">
        <v>43.98</v>
      </c>
      <c r="O795">
        <v>27.9662</v>
      </c>
      <c r="P795">
        <v>-16.0138</v>
      </c>
      <c r="R795" s="9">
        <f t="shared" si="111"/>
        <v>263721150.441875</v>
      </c>
      <c r="S795">
        <f t="shared" si="112"/>
        <v>415424060.414517</v>
      </c>
      <c r="T795">
        <f t="shared" si="117"/>
        <v>-151702909.972642</v>
      </c>
      <c r="U795">
        <f t="shared" si="113"/>
        <v>0</v>
      </c>
      <c r="V795">
        <f t="shared" si="114"/>
        <v>0</v>
      </c>
      <c r="W795">
        <f t="shared" si="118"/>
        <v>0</v>
      </c>
      <c r="X795">
        <f t="shared" si="115"/>
        <v>468042647.440375</v>
      </c>
      <c r="Y795">
        <f t="shared" si="116"/>
        <v>279227105.726847</v>
      </c>
      <c r="Z795" s="11">
        <f t="shared" si="119"/>
        <v>188815541.713528</v>
      </c>
    </row>
    <row r="796" spans="1:26">
      <c r="A796" t="s">
        <v>1539</v>
      </c>
      <c r="B796" t="s">
        <v>1540</v>
      </c>
      <c r="C796">
        <v>1507337255.16</v>
      </c>
      <c r="D796">
        <v>2744455826.15</v>
      </c>
      <c r="E796">
        <v>6.67</v>
      </c>
      <c r="F796">
        <v>10.8244</v>
      </c>
      <c r="G796">
        <v>4.1544</v>
      </c>
      <c r="H796">
        <v>2.15</v>
      </c>
      <c r="I796">
        <v>1.9021</v>
      </c>
      <c r="J796">
        <v>-0.2479</v>
      </c>
      <c r="K796">
        <v>48</v>
      </c>
      <c r="L796">
        <v>20.8324</v>
      </c>
      <c r="M796">
        <v>-27.1676</v>
      </c>
      <c r="N796">
        <v>56.82</v>
      </c>
      <c r="O796">
        <v>33.5589</v>
      </c>
      <c r="P796">
        <v>-23.2611</v>
      </c>
      <c r="R796" s="9">
        <f t="shared" si="111"/>
        <v>100539394.919172</v>
      </c>
      <c r="S796">
        <f t="shared" si="112"/>
        <v>297070876.445781</v>
      </c>
      <c r="T796">
        <f t="shared" si="117"/>
        <v>-196531481.526609</v>
      </c>
      <c r="U796">
        <f t="shared" si="113"/>
        <v>32407750.98594</v>
      </c>
      <c r="V796">
        <f t="shared" si="114"/>
        <v>52202294.2691992</v>
      </c>
      <c r="W796">
        <f t="shared" si="118"/>
        <v>-19794543.2832592</v>
      </c>
      <c r="X796">
        <f t="shared" si="115"/>
        <v>723521882.4768</v>
      </c>
      <c r="Y796">
        <f t="shared" si="116"/>
        <v>571736015.526873</v>
      </c>
      <c r="Z796" s="11">
        <f t="shared" si="119"/>
        <v>151785866.949927</v>
      </c>
    </row>
    <row r="797" spans="1:26">
      <c r="A797" t="s">
        <v>1025</v>
      </c>
      <c r="B797" t="s">
        <v>1026</v>
      </c>
      <c r="C797">
        <v>1373493340.88</v>
      </c>
      <c r="D797">
        <v>2339306679.52</v>
      </c>
      <c r="E797">
        <v>0</v>
      </c>
      <c r="F797">
        <v>40.5856</v>
      </c>
      <c r="G797">
        <v>40.5856</v>
      </c>
      <c r="H797">
        <v>52.18</v>
      </c>
      <c r="I797">
        <v>3.5256</v>
      </c>
      <c r="J797">
        <v>-48.6544</v>
      </c>
      <c r="K797">
        <v>7.39</v>
      </c>
      <c r="L797">
        <v>13.3665</v>
      </c>
      <c r="M797">
        <v>5.9765</v>
      </c>
      <c r="N797">
        <v>59.57</v>
      </c>
      <c r="O797">
        <v>57.4777</v>
      </c>
      <c r="P797">
        <v>-2.0923</v>
      </c>
      <c r="R797" s="9">
        <f t="shared" si="111"/>
        <v>0</v>
      </c>
      <c r="S797">
        <f t="shared" si="112"/>
        <v>949421651.723269</v>
      </c>
      <c r="T797">
        <f t="shared" si="117"/>
        <v>-949421651.723269</v>
      </c>
      <c r="U797">
        <f t="shared" si="113"/>
        <v>716688825.271184</v>
      </c>
      <c r="V797">
        <f t="shared" si="114"/>
        <v>82474596.2931571</v>
      </c>
      <c r="W797">
        <f t="shared" si="118"/>
        <v>634214228.978027</v>
      </c>
      <c r="X797">
        <f t="shared" si="115"/>
        <v>101501157.891032</v>
      </c>
      <c r="Y797">
        <f t="shared" si="116"/>
        <v>312683427.318041</v>
      </c>
      <c r="Z797" s="11">
        <f t="shared" si="119"/>
        <v>-211182269.427009</v>
      </c>
    </row>
    <row r="798" spans="1:26">
      <c r="A798" t="s">
        <v>301</v>
      </c>
      <c r="B798" t="s">
        <v>302</v>
      </c>
      <c r="C798">
        <v>1677360000</v>
      </c>
      <c r="D798">
        <v>1991720000</v>
      </c>
      <c r="E798">
        <v>1.47</v>
      </c>
      <c r="F798">
        <v>0</v>
      </c>
      <c r="G798">
        <v>-1.47</v>
      </c>
      <c r="H798">
        <v>0</v>
      </c>
      <c r="I798">
        <v>0</v>
      </c>
      <c r="J798">
        <v>0</v>
      </c>
      <c r="K798">
        <v>70.7</v>
      </c>
      <c r="L798">
        <v>35.7337</v>
      </c>
      <c r="M798">
        <v>-34.9663</v>
      </c>
      <c r="N798">
        <v>72.17</v>
      </c>
      <c r="O798">
        <v>35.7337</v>
      </c>
      <c r="P798">
        <v>-36.4363</v>
      </c>
      <c r="R798" s="9">
        <f t="shared" si="111"/>
        <v>24657192</v>
      </c>
      <c r="S798">
        <f t="shared" si="112"/>
        <v>0</v>
      </c>
      <c r="T798">
        <f t="shared" si="117"/>
        <v>24657192</v>
      </c>
      <c r="U798">
        <f t="shared" si="113"/>
        <v>0</v>
      </c>
      <c r="V798">
        <f t="shared" si="114"/>
        <v>0</v>
      </c>
      <c r="W798">
        <f t="shared" si="118"/>
        <v>0</v>
      </c>
      <c r="X798">
        <f t="shared" si="115"/>
        <v>1185893520</v>
      </c>
      <c r="Y798">
        <f t="shared" si="116"/>
        <v>711715249.64</v>
      </c>
      <c r="Z798" s="11">
        <f t="shared" si="119"/>
        <v>474178270.36</v>
      </c>
    </row>
    <row r="799" spans="1:26">
      <c r="A799" t="s">
        <v>1885</v>
      </c>
      <c r="B799" t="s">
        <v>1886</v>
      </c>
      <c r="C799">
        <v>1517319109.62</v>
      </c>
      <c r="D799">
        <v>2345297811.57</v>
      </c>
      <c r="E799">
        <v>27.74</v>
      </c>
      <c r="F799">
        <v>28.247</v>
      </c>
      <c r="G799">
        <v>0.507000000000001</v>
      </c>
      <c r="H799">
        <v>0.95</v>
      </c>
      <c r="I799">
        <v>0.4957</v>
      </c>
      <c r="J799">
        <v>-0.4543</v>
      </c>
      <c r="K799">
        <v>3.95</v>
      </c>
      <c r="L799">
        <v>3.0355</v>
      </c>
      <c r="M799">
        <v>-0.9145</v>
      </c>
      <c r="N799">
        <v>32.64</v>
      </c>
      <c r="O799">
        <v>31.7781</v>
      </c>
      <c r="P799">
        <v>-0.861900000000002</v>
      </c>
      <c r="R799" s="9">
        <f t="shared" si="111"/>
        <v>420904321.008588</v>
      </c>
      <c r="S799">
        <f t="shared" si="112"/>
        <v>662476272.834178</v>
      </c>
      <c r="T799">
        <f t="shared" si="117"/>
        <v>-241571951.82559</v>
      </c>
      <c r="U799">
        <f t="shared" si="113"/>
        <v>14414531.54139</v>
      </c>
      <c r="V799">
        <f t="shared" si="114"/>
        <v>11625641.2519525</v>
      </c>
      <c r="W799">
        <f t="shared" si="118"/>
        <v>2788890.28943751</v>
      </c>
      <c r="X799">
        <f t="shared" si="115"/>
        <v>59934104.82999</v>
      </c>
      <c r="Y799">
        <f t="shared" si="116"/>
        <v>71191515.0702073</v>
      </c>
      <c r="Z799" s="11">
        <f t="shared" si="119"/>
        <v>-11257410.2402173</v>
      </c>
    </row>
    <row r="800" spans="1:26">
      <c r="A800" t="s">
        <v>1227</v>
      </c>
      <c r="B800" t="s">
        <v>1228</v>
      </c>
      <c r="C800">
        <v>1342320000</v>
      </c>
      <c r="D800">
        <v>1757280000</v>
      </c>
      <c r="E800">
        <v>5.11</v>
      </c>
      <c r="F800">
        <v>3.1429</v>
      </c>
      <c r="G800">
        <v>-1.9671</v>
      </c>
      <c r="H800">
        <v>0.34</v>
      </c>
      <c r="I800">
        <v>0.331</v>
      </c>
      <c r="J800">
        <v>-0.00900000000000001</v>
      </c>
      <c r="K800">
        <v>66.42</v>
      </c>
      <c r="L800">
        <v>66.5716</v>
      </c>
      <c r="M800">
        <v>0.151600000000002</v>
      </c>
      <c r="N800">
        <v>71.87</v>
      </c>
      <c r="O800">
        <v>70.0455</v>
      </c>
      <c r="P800">
        <v>-1.8245</v>
      </c>
      <c r="R800" s="9">
        <f t="shared" si="111"/>
        <v>68592552</v>
      </c>
      <c r="S800">
        <f t="shared" si="112"/>
        <v>55229553.12</v>
      </c>
      <c r="T800">
        <f t="shared" si="117"/>
        <v>13362998.88</v>
      </c>
      <c r="U800">
        <f t="shared" si="113"/>
        <v>4563888</v>
      </c>
      <c r="V800">
        <f t="shared" si="114"/>
        <v>5816596.8</v>
      </c>
      <c r="W800">
        <f t="shared" si="118"/>
        <v>-1252708.8</v>
      </c>
      <c r="X800">
        <f t="shared" si="115"/>
        <v>891568944</v>
      </c>
      <c r="Y800">
        <f t="shared" si="116"/>
        <v>1169849412.48</v>
      </c>
      <c r="Z800" s="11">
        <f t="shared" si="119"/>
        <v>-278280468.48</v>
      </c>
    </row>
    <row r="801" spans="1:26">
      <c r="A801" t="s">
        <v>153</v>
      </c>
      <c r="B801" t="s">
        <v>154</v>
      </c>
      <c r="C801">
        <v>895895550</v>
      </c>
      <c r="D801">
        <v>1685603250</v>
      </c>
      <c r="E801">
        <v>1.62</v>
      </c>
      <c r="F801">
        <v>1.8406</v>
      </c>
      <c r="G801">
        <v>0.2206</v>
      </c>
      <c r="H801">
        <v>36.09</v>
      </c>
      <c r="I801">
        <v>20.8297</v>
      </c>
      <c r="J801">
        <v>-15.2603</v>
      </c>
      <c r="K801">
        <v>45.24</v>
      </c>
      <c r="L801">
        <v>26.1785</v>
      </c>
      <c r="M801">
        <v>-19.0615</v>
      </c>
      <c r="N801">
        <v>82.95</v>
      </c>
      <c r="O801">
        <v>48.8488</v>
      </c>
      <c r="P801">
        <v>-34.1012</v>
      </c>
      <c r="R801" s="9">
        <f t="shared" si="111"/>
        <v>14513507.91</v>
      </c>
      <c r="S801">
        <f t="shared" si="112"/>
        <v>31025213.4195</v>
      </c>
      <c r="T801">
        <f t="shared" si="117"/>
        <v>-16511705.5095</v>
      </c>
      <c r="U801">
        <f t="shared" si="113"/>
        <v>323328703.995</v>
      </c>
      <c r="V801">
        <f t="shared" si="114"/>
        <v>351106100.16525</v>
      </c>
      <c r="W801">
        <f t="shared" si="118"/>
        <v>-27777396.1702499</v>
      </c>
      <c r="X801">
        <f t="shared" si="115"/>
        <v>405303146.82</v>
      </c>
      <c r="Y801">
        <f t="shared" si="116"/>
        <v>441265646.80125</v>
      </c>
      <c r="Z801" s="11">
        <f t="shared" si="119"/>
        <v>-35962499.98125</v>
      </c>
    </row>
    <row r="802" spans="1:26">
      <c r="A802" t="s">
        <v>503</v>
      </c>
      <c r="B802" t="s">
        <v>504</v>
      </c>
      <c r="C802">
        <v>1642163728.56</v>
      </c>
      <c r="D802">
        <v>2522141760.32</v>
      </c>
      <c r="E802">
        <v>38.57</v>
      </c>
      <c r="F802">
        <v>38.5905</v>
      </c>
      <c r="G802">
        <v>0.0204999999999984</v>
      </c>
      <c r="H802">
        <v>0</v>
      </c>
      <c r="I802">
        <v>0</v>
      </c>
      <c r="J802">
        <v>0</v>
      </c>
      <c r="K802">
        <v>6.52</v>
      </c>
      <c r="L802">
        <v>7.2403</v>
      </c>
      <c r="M802">
        <v>0.720300000000001</v>
      </c>
      <c r="N802">
        <v>45.09</v>
      </c>
      <c r="O802">
        <v>45.8307</v>
      </c>
      <c r="P802">
        <v>0.740699999999997</v>
      </c>
      <c r="R802" s="9">
        <f t="shared" si="111"/>
        <v>633382550.105592</v>
      </c>
      <c r="S802">
        <f t="shared" si="112"/>
        <v>973307116.01629</v>
      </c>
      <c r="T802">
        <f t="shared" si="117"/>
        <v>-339924565.910698</v>
      </c>
      <c r="U802">
        <f t="shared" si="113"/>
        <v>0</v>
      </c>
      <c r="V802">
        <f t="shared" si="114"/>
        <v>0</v>
      </c>
      <c r="W802">
        <f t="shared" si="118"/>
        <v>0</v>
      </c>
      <c r="X802">
        <f t="shared" si="115"/>
        <v>107069075.102112</v>
      </c>
      <c r="Y802">
        <f t="shared" si="116"/>
        <v>182610629.872449</v>
      </c>
      <c r="Z802" s="11">
        <f t="shared" si="119"/>
        <v>-75541554.770337</v>
      </c>
    </row>
    <row r="803" spans="1:26">
      <c r="A803" t="s">
        <v>1423</v>
      </c>
      <c r="B803" t="s">
        <v>1424</v>
      </c>
      <c r="C803">
        <v>2130637192.83</v>
      </c>
      <c r="D803">
        <v>2946053686.59</v>
      </c>
      <c r="E803">
        <v>6.07</v>
      </c>
      <c r="F803">
        <v>6.2529</v>
      </c>
      <c r="G803">
        <v>0.1829</v>
      </c>
      <c r="H803">
        <v>1.18</v>
      </c>
      <c r="I803">
        <v>0.6533</v>
      </c>
      <c r="J803">
        <v>-0.5267</v>
      </c>
      <c r="K803">
        <v>65.02</v>
      </c>
      <c r="L803">
        <v>43.3922</v>
      </c>
      <c r="M803">
        <v>-21.6278</v>
      </c>
      <c r="N803">
        <v>72.27</v>
      </c>
      <c r="O803">
        <v>50.2984</v>
      </c>
      <c r="P803">
        <v>-21.9716</v>
      </c>
      <c r="R803" s="9">
        <f t="shared" si="111"/>
        <v>129329677.604781</v>
      </c>
      <c r="S803">
        <f t="shared" si="112"/>
        <v>184213790.968786</v>
      </c>
      <c r="T803">
        <f t="shared" si="117"/>
        <v>-54884113.3640051</v>
      </c>
      <c r="U803">
        <f t="shared" si="113"/>
        <v>25141518.875394</v>
      </c>
      <c r="V803">
        <f t="shared" si="114"/>
        <v>19246568.7344925</v>
      </c>
      <c r="W803">
        <f t="shared" si="118"/>
        <v>5894950.14090153</v>
      </c>
      <c r="X803">
        <f t="shared" si="115"/>
        <v>1385340302.77807</v>
      </c>
      <c r="Y803">
        <f t="shared" si="116"/>
        <v>1278357507.79251</v>
      </c>
      <c r="Z803" s="11">
        <f t="shared" si="119"/>
        <v>106982794.985559</v>
      </c>
    </row>
    <row r="804" spans="1:26">
      <c r="A804" t="s">
        <v>453</v>
      </c>
      <c r="B804" t="s">
        <v>454</v>
      </c>
      <c r="C804">
        <v>2113935312</v>
      </c>
      <c r="D804">
        <v>2826352237</v>
      </c>
      <c r="E804">
        <v>6.53</v>
      </c>
      <c r="F804">
        <v>6.5349</v>
      </c>
      <c r="G804">
        <v>0.00490000000000013</v>
      </c>
      <c r="H804">
        <v>2.05</v>
      </c>
      <c r="I804">
        <v>2.5477</v>
      </c>
      <c r="J804">
        <v>0.4977</v>
      </c>
      <c r="K804">
        <v>61.65</v>
      </c>
      <c r="L804">
        <v>61.4679</v>
      </c>
      <c r="M804">
        <v>-0.182099999999998</v>
      </c>
      <c r="N804">
        <v>70.23</v>
      </c>
      <c r="O804">
        <v>70.5504</v>
      </c>
      <c r="P804">
        <v>0.320399999999992</v>
      </c>
      <c r="R804" s="9">
        <f t="shared" si="111"/>
        <v>138039975.8736</v>
      </c>
      <c r="S804">
        <f t="shared" si="112"/>
        <v>184699292.335713</v>
      </c>
      <c r="T804">
        <f t="shared" si="117"/>
        <v>-46659316.462113</v>
      </c>
      <c r="U804">
        <f t="shared" si="113"/>
        <v>43335673.896</v>
      </c>
      <c r="V804">
        <f t="shared" si="114"/>
        <v>72006975.942049</v>
      </c>
      <c r="W804">
        <f t="shared" si="118"/>
        <v>-28671302.046049</v>
      </c>
      <c r="X804">
        <f t="shared" si="115"/>
        <v>1303241119.848</v>
      </c>
      <c r="Y804">
        <f t="shared" si="116"/>
        <v>1737299366.68692</v>
      </c>
      <c r="Z804" s="11">
        <f t="shared" si="119"/>
        <v>-434058246.838923</v>
      </c>
    </row>
    <row r="805" spans="1:26">
      <c r="A805" t="s">
        <v>1089</v>
      </c>
      <c r="B805" t="s">
        <v>1090</v>
      </c>
      <c r="C805">
        <v>1472200000</v>
      </c>
      <c r="D805">
        <v>2532320000</v>
      </c>
      <c r="E805">
        <v>25.49</v>
      </c>
      <c r="F805">
        <v>0.726</v>
      </c>
      <c r="G805">
        <v>-24.764</v>
      </c>
      <c r="H805">
        <v>24.16</v>
      </c>
      <c r="I805">
        <v>0.7946</v>
      </c>
      <c r="J805">
        <v>-23.3654</v>
      </c>
      <c r="K805">
        <v>22.91</v>
      </c>
      <c r="L805">
        <v>27.7585</v>
      </c>
      <c r="M805">
        <v>4.8485</v>
      </c>
      <c r="N805">
        <v>72.56</v>
      </c>
      <c r="O805">
        <v>29.2791</v>
      </c>
      <c r="P805">
        <v>-43.2809</v>
      </c>
      <c r="R805" s="9">
        <f t="shared" si="111"/>
        <v>375263780</v>
      </c>
      <c r="S805">
        <f t="shared" si="112"/>
        <v>18384643.2</v>
      </c>
      <c r="T805">
        <f t="shared" si="117"/>
        <v>356879136.8</v>
      </c>
      <c r="U805">
        <f t="shared" si="113"/>
        <v>355683520</v>
      </c>
      <c r="V805">
        <f t="shared" si="114"/>
        <v>20121814.72</v>
      </c>
      <c r="W805">
        <f t="shared" si="118"/>
        <v>335561705.28</v>
      </c>
      <c r="X805">
        <f t="shared" si="115"/>
        <v>337281020</v>
      </c>
      <c r="Y805">
        <f t="shared" si="116"/>
        <v>702934047.2</v>
      </c>
      <c r="Z805" s="11">
        <f t="shared" si="119"/>
        <v>-365653027.2</v>
      </c>
    </row>
    <row r="806" spans="1:26">
      <c r="A806" t="s">
        <v>1965</v>
      </c>
      <c r="B806" t="s">
        <v>1966</v>
      </c>
      <c r="C806">
        <v>2132697600</v>
      </c>
      <c r="D806">
        <v>2629152000</v>
      </c>
      <c r="E806">
        <v>32.2745</v>
      </c>
      <c r="F806">
        <v>75.1655</v>
      </c>
      <c r="G806">
        <v>42.891</v>
      </c>
      <c r="H806">
        <v>42.9257</v>
      </c>
      <c r="I806">
        <v>0</v>
      </c>
      <c r="J806">
        <v>-42.9257</v>
      </c>
      <c r="K806">
        <v>0.8637</v>
      </c>
      <c r="L806">
        <v>0.8668</v>
      </c>
      <c r="M806">
        <v>0.00309999999999999</v>
      </c>
      <c r="N806">
        <v>76.0639</v>
      </c>
      <c r="O806">
        <v>76.0323</v>
      </c>
      <c r="P806">
        <v>-0.0315999999999974</v>
      </c>
      <c r="R806" s="9">
        <f t="shared" si="111"/>
        <v>688317486.912</v>
      </c>
      <c r="S806">
        <f t="shared" si="112"/>
        <v>1976215246.56</v>
      </c>
      <c r="T806">
        <f t="shared" si="117"/>
        <v>-1287897759.648</v>
      </c>
      <c r="U806">
        <f t="shared" si="113"/>
        <v>915475373.6832</v>
      </c>
      <c r="V806">
        <f t="shared" si="114"/>
        <v>0</v>
      </c>
      <c r="W806">
        <f t="shared" si="118"/>
        <v>915475373.6832</v>
      </c>
      <c r="X806">
        <f t="shared" si="115"/>
        <v>18420109.1712</v>
      </c>
      <c r="Y806">
        <f t="shared" si="116"/>
        <v>22789489.536</v>
      </c>
      <c r="Z806" s="11">
        <f t="shared" si="119"/>
        <v>-4369380.3648</v>
      </c>
    </row>
    <row r="807" spans="1:26">
      <c r="A807" t="s">
        <v>1699</v>
      </c>
      <c r="B807" t="s">
        <v>1700</v>
      </c>
      <c r="C807">
        <v>2922400000</v>
      </c>
      <c r="D807">
        <v>2490800000</v>
      </c>
      <c r="E807">
        <v>52.14</v>
      </c>
      <c r="F807">
        <v>50.3806</v>
      </c>
      <c r="G807">
        <v>-1.7594</v>
      </c>
      <c r="H807">
        <v>0.7</v>
      </c>
      <c r="I807">
        <v>6.052</v>
      </c>
      <c r="J807">
        <v>5.352</v>
      </c>
      <c r="K807">
        <v>1.4</v>
      </c>
      <c r="L807">
        <v>1.3215</v>
      </c>
      <c r="M807">
        <v>-0.0785</v>
      </c>
      <c r="N807">
        <v>54.24</v>
      </c>
      <c r="O807">
        <v>57.7541</v>
      </c>
      <c r="P807">
        <v>3.5141</v>
      </c>
      <c r="R807" s="9">
        <f t="shared" si="111"/>
        <v>1523739360</v>
      </c>
      <c r="S807">
        <f t="shared" si="112"/>
        <v>1254879984.8</v>
      </c>
      <c r="T807">
        <f t="shared" si="117"/>
        <v>268859375.2</v>
      </c>
      <c r="U807">
        <f t="shared" si="113"/>
        <v>20456800</v>
      </c>
      <c r="V807">
        <f t="shared" si="114"/>
        <v>150743216</v>
      </c>
      <c r="W807">
        <f t="shared" si="118"/>
        <v>-130286416</v>
      </c>
      <c r="X807">
        <f t="shared" si="115"/>
        <v>40913600</v>
      </c>
      <c r="Y807">
        <f t="shared" si="116"/>
        <v>32915922</v>
      </c>
      <c r="Z807" s="11">
        <f t="shared" si="119"/>
        <v>7997678</v>
      </c>
    </row>
    <row r="808" spans="1:26">
      <c r="A808" t="s">
        <v>1891</v>
      </c>
      <c r="B808" t="s">
        <v>1892</v>
      </c>
      <c r="C808">
        <v>2469168000</v>
      </c>
      <c r="D808">
        <v>2936544000</v>
      </c>
      <c r="E808">
        <v>15.32</v>
      </c>
      <c r="F808">
        <v>0</v>
      </c>
      <c r="G808">
        <v>-15.32</v>
      </c>
      <c r="H808">
        <v>19.25</v>
      </c>
      <c r="I808">
        <v>11.7651</v>
      </c>
      <c r="J808">
        <v>-7.4849</v>
      </c>
      <c r="K808">
        <v>41.44</v>
      </c>
      <c r="L808">
        <v>3.4743</v>
      </c>
      <c r="M808">
        <v>-37.9657</v>
      </c>
      <c r="N808">
        <v>76.01</v>
      </c>
      <c r="O808">
        <v>15.2393</v>
      </c>
      <c r="P808">
        <v>-60.7707</v>
      </c>
      <c r="R808" s="9">
        <f t="shared" si="111"/>
        <v>378276537.6</v>
      </c>
      <c r="S808">
        <f t="shared" si="112"/>
        <v>0</v>
      </c>
      <c r="T808">
        <f t="shared" si="117"/>
        <v>378276537.6</v>
      </c>
      <c r="U808">
        <f t="shared" si="113"/>
        <v>475314840</v>
      </c>
      <c r="V808">
        <f t="shared" si="114"/>
        <v>345487338.144</v>
      </c>
      <c r="W808">
        <f t="shared" si="118"/>
        <v>129827501.856</v>
      </c>
      <c r="X808">
        <f t="shared" si="115"/>
        <v>1023223219.2</v>
      </c>
      <c r="Y808">
        <f t="shared" si="116"/>
        <v>102024348.192</v>
      </c>
      <c r="Z808" s="11">
        <f t="shared" si="119"/>
        <v>921198871.008</v>
      </c>
    </row>
    <row r="809" spans="1:26">
      <c r="A809" t="s">
        <v>1787</v>
      </c>
      <c r="B809" t="s">
        <v>1788</v>
      </c>
      <c r="C809">
        <v>676804400</v>
      </c>
      <c r="D809">
        <v>2829290720</v>
      </c>
      <c r="E809">
        <v>24.59</v>
      </c>
      <c r="F809">
        <v>0</v>
      </c>
      <c r="G809">
        <v>-24.59</v>
      </c>
      <c r="H809">
        <v>0</v>
      </c>
      <c r="I809">
        <v>0</v>
      </c>
      <c r="J809">
        <v>0</v>
      </c>
      <c r="K809">
        <v>5.57</v>
      </c>
      <c r="L809">
        <v>10.9812</v>
      </c>
      <c r="M809">
        <v>5.4112</v>
      </c>
      <c r="N809">
        <v>30.16</v>
      </c>
      <c r="O809">
        <v>10.9812</v>
      </c>
      <c r="P809">
        <v>-19.1788</v>
      </c>
      <c r="R809" s="9">
        <f t="shared" si="111"/>
        <v>166426201.96</v>
      </c>
      <c r="S809">
        <f t="shared" si="112"/>
        <v>0</v>
      </c>
      <c r="T809">
        <f t="shared" si="117"/>
        <v>166426201.96</v>
      </c>
      <c r="U809">
        <f t="shared" si="113"/>
        <v>0</v>
      </c>
      <c r="V809">
        <f t="shared" si="114"/>
        <v>0</v>
      </c>
      <c r="W809">
        <f t="shared" si="118"/>
        <v>0</v>
      </c>
      <c r="X809">
        <f t="shared" si="115"/>
        <v>37698005.08</v>
      </c>
      <c r="Y809">
        <f t="shared" si="116"/>
        <v>310690072.54464</v>
      </c>
      <c r="Z809" s="11">
        <f t="shared" si="119"/>
        <v>-272992067.46464</v>
      </c>
    </row>
    <row r="810" spans="1:26">
      <c r="A810" t="s">
        <v>183</v>
      </c>
      <c r="B810" t="s">
        <v>184</v>
      </c>
      <c r="C810">
        <v>1852873333</v>
      </c>
      <c r="D810">
        <v>2323946988</v>
      </c>
      <c r="E810">
        <v>17.87</v>
      </c>
      <c r="F810">
        <v>53.0067</v>
      </c>
      <c r="G810">
        <v>35.1367</v>
      </c>
      <c r="H810">
        <v>0</v>
      </c>
      <c r="I810">
        <v>0</v>
      </c>
      <c r="J810">
        <v>0</v>
      </c>
      <c r="K810">
        <v>55.15</v>
      </c>
      <c r="L810">
        <v>23.1624</v>
      </c>
      <c r="M810">
        <v>-31.9876</v>
      </c>
      <c r="N810">
        <v>73.02</v>
      </c>
      <c r="O810">
        <v>76.1691</v>
      </c>
      <c r="P810">
        <v>3.1491</v>
      </c>
      <c r="R810" s="9">
        <f t="shared" si="111"/>
        <v>331108464.6071</v>
      </c>
      <c r="S810">
        <f t="shared" si="112"/>
        <v>1231847608.0882</v>
      </c>
      <c r="T810">
        <f t="shared" si="117"/>
        <v>-900739143.481096</v>
      </c>
      <c r="U810">
        <f t="shared" si="113"/>
        <v>0</v>
      </c>
      <c r="V810">
        <f t="shared" si="114"/>
        <v>0</v>
      </c>
      <c r="W810">
        <f t="shared" si="118"/>
        <v>0</v>
      </c>
      <c r="X810">
        <f t="shared" si="115"/>
        <v>1021859643.1495</v>
      </c>
      <c r="Y810">
        <f t="shared" si="116"/>
        <v>538281897.148512</v>
      </c>
      <c r="Z810" s="11">
        <f t="shared" si="119"/>
        <v>483577746.000988</v>
      </c>
    </row>
    <row r="811" spans="1:26">
      <c r="A811" t="s">
        <v>1753</v>
      </c>
      <c r="B811" t="s">
        <v>1754</v>
      </c>
      <c r="C811">
        <v>2616003270</v>
      </c>
      <c r="D811">
        <v>2251202814</v>
      </c>
      <c r="E811">
        <v>21.24</v>
      </c>
      <c r="F811">
        <v>27.9525</v>
      </c>
      <c r="G811">
        <v>6.7125</v>
      </c>
      <c r="H811">
        <v>1.5</v>
      </c>
      <c r="I811">
        <v>3.6907</v>
      </c>
      <c r="J811">
        <v>2.1907</v>
      </c>
      <c r="K811">
        <v>53.11</v>
      </c>
      <c r="L811">
        <v>15.0495</v>
      </c>
      <c r="M811">
        <v>-38.0605</v>
      </c>
      <c r="N811">
        <v>75.85</v>
      </c>
      <c r="O811">
        <v>46.6927</v>
      </c>
      <c r="P811">
        <v>-29.1573</v>
      </c>
      <c r="R811" s="9">
        <f t="shared" si="111"/>
        <v>555639094.548</v>
      </c>
      <c r="S811">
        <f t="shared" si="112"/>
        <v>629267466.58335</v>
      </c>
      <c r="T811">
        <f t="shared" si="117"/>
        <v>-73628372.03535</v>
      </c>
      <c r="U811">
        <f t="shared" si="113"/>
        <v>39240049.05</v>
      </c>
      <c r="V811">
        <f t="shared" si="114"/>
        <v>83085142.256298</v>
      </c>
      <c r="W811">
        <f t="shared" si="118"/>
        <v>-43845093.206298</v>
      </c>
      <c r="X811">
        <f t="shared" si="115"/>
        <v>1389359336.697</v>
      </c>
      <c r="Y811">
        <f t="shared" si="116"/>
        <v>338794767.49293</v>
      </c>
      <c r="Z811" s="11">
        <f t="shared" si="119"/>
        <v>1050564569.20407</v>
      </c>
    </row>
    <row r="812" spans="1:26">
      <c r="A812" t="s">
        <v>1687</v>
      </c>
      <c r="B812" t="s">
        <v>1688</v>
      </c>
      <c r="C812">
        <v>2235960695</v>
      </c>
      <c r="D812">
        <v>2427761255</v>
      </c>
      <c r="E812">
        <v>17.57</v>
      </c>
      <c r="F812">
        <v>1.3966</v>
      </c>
      <c r="G812">
        <v>-16.1734</v>
      </c>
      <c r="H812">
        <v>0</v>
      </c>
      <c r="I812">
        <v>34.0117</v>
      </c>
      <c r="J812">
        <v>34.0117</v>
      </c>
      <c r="K812">
        <v>56.78</v>
      </c>
      <c r="L812">
        <v>3.8413</v>
      </c>
      <c r="M812">
        <v>-52.9387</v>
      </c>
      <c r="N812">
        <v>74.35</v>
      </c>
      <c r="O812">
        <v>39.2496</v>
      </c>
      <c r="P812">
        <v>-35.1004</v>
      </c>
      <c r="R812" s="9">
        <f t="shared" si="111"/>
        <v>392858294.1115</v>
      </c>
      <c r="S812">
        <f t="shared" si="112"/>
        <v>33906113.68733</v>
      </c>
      <c r="T812">
        <f t="shared" si="117"/>
        <v>358952180.42417</v>
      </c>
      <c r="U812">
        <f t="shared" si="113"/>
        <v>0</v>
      </c>
      <c r="V812">
        <f t="shared" si="114"/>
        <v>825722874.766835</v>
      </c>
      <c r="W812">
        <f t="shared" si="118"/>
        <v>-825722874.766835</v>
      </c>
      <c r="X812">
        <f t="shared" si="115"/>
        <v>1269578482.621</v>
      </c>
      <c r="Y812">
        <f t="shared" si="116"/>
        <v>93257593.088315</v>
      </c>
      <c r="Z812" s="11">
        <f t="shared" si="119"/>
        <v>1176320889.53269</v>
      </c>
    </row>
    <row r="813" spans="1:26">
      <c r="A813" t="s">
        <v>1371</v>
      </c>
      <c r="B813" t="s">
        <v>1372</v>
      </c>
      <c r="C813">
        <v>2933333360</v>
      </c>
      <c r="D813">
        <v>2699400024.54</v>
      </c>
      <c r="E813">
        <v>20.45</v>
      </c>
      <c r="F813">
        <v>6.813</v>
      </c>
      <c r="G813">
        <v>-13.637</v>
      </c>
      <c r="H813">
        <v>6.82</v>
      </c>
      <c r="I813">
        <v>0</v>
      </c>
      <c r="J813">
        <v>-6.82</v>
      </c>
      <c r="K813">
        <v>39.2</v>
      </c>
      <c r="L813">
        <v>9.9215</v>
      </c>
      <c r="M813">
        <v>-29.2785</v>
      </c>
      <c r="N813">
        <v>66.47</v>
      </c>
      <c r="O813">
        <v>16.7345</v>
      </c>
      <c r="P813">
        <v>-49.7355</v>
      </c>
      <c r="R813" s="9">
        <f t="shared" si="111"/>
        <v>599866672.12</v>
      </c>
      <c r="S813">
        <f t="shared" si="112"/>
        <v>183910123.67191</v>
      </c>
      <c r="T813">
        <f t="shared" si="117"/>
        <v>415956548.44809</v>
      </c>
      <c r="U813">
        <f t="shared" si="113"/>
        <v>200053335.152</v>
      </c>
      <c r="V813">
        <f t="shared" si="114"/>
        <v>0</v>
      </c>
      <c r="W813">
        <f t="shared" si="118"/>
        <v>200053335.152</v>
      </c>
      <c r="X813">
        <f t="shared" si="115"/>
        <v>1149866677.12</v>
      </c>
      <c r="Y813">
        <f t="shared" si="116"/>
        <v>267820973.434736</v>
      </c>
      <c r="Z813" s="11">
        <f t="shared" si="119"/>
        <v>882045703.685264</v>
      </c>
    </row>
    <row r="814" spans="1:26">
      <c r="A814" t="s">
        <v>943</v>
      </c>
      <c r="B814" t="s">
        <v>944</v>
      </c>
      <c r="C814">
        <v>1128228158.24</v>
      </c>
      <c r="D814">
        <v>440055796.16</v>
      </c>
      <c r="E814">
        <v>22.97</v>
      </c>
      <c r="F814">
        <v>25.2232</v>
      </c>
      <c r="G814">
        <v>2.2532</v>
      </c>
      <c r="H814">
        <v>0</v>
      </c>
      <c r="I814">
        <v>5.1603</v>
      </c>
      <c r="J814">
        <v>5.1603</v>
      </c>
      <c r="K814">
        <v>21.99</v>
      </c>
      <c r="L814">
        <v>8.321</v>
      </c>
      <c r="M814">
        <v>-13.669</v>
      </c>
      <c r="N814">
        <v>44.96</v>
      </c>
      <c r="O814">
        <v>38.7045</v>
      </c>
      <c r="P814">
        <v>-6.2555</v>
      </c>
      <c r="R814" s="9">
        <f t="shared" si="111"/>
        <v>259154007.947728</v>
      </c>
      <c r="S814">
        <f t="shared" si="112"/>
        <v>110996153.577029</v>
      </c>
      <c r="T814">
        <f t="shared" si="117"/>
        <v>148157854.370699</v>
      </c>
      <c r="U814">
        <f t="shared" si="113"/>
        <v>0</v>
      </c>
      <c r="V814">
        <f t="shared" si="114"/>
        <v>22708199.2492445</v>
      </c>
      <c r="W814">
        <f t="shared" si="118"/>
        <v>-22708199.2492445</v>
      </c>
      <c r="X814">
        <f t="shared" si="115"/>
        <v>248097371.996976</v>
      </c>
      <c r="Y814">
        <f t="shared" si="116"/>
        <v>36617042.7984736</v>
      </c>
      <c r="Z814" s="11">
        <f t="shared" si="119"/>
        <v>211480329.198502</v>
      </c>
    </row>
    <row r="815" spans="1:26">
      <c r="A815" t="s">
        <v>517</v>
      </c>
      <c r="B815" t="s">
        <v>518</v>
      </c>
      <c r="C815">
        <v>986316777.45</v>
      </c>
      <c r="D815">
        <v>2312632553.77</v>
      </c>
      <c r="E815">
        <v>39.17</v>
      </c>
      <c r="F815">
        <v>38.8035</v>
      </c>
      <c r="G815">
        <v>-0.366500000000002</v>
      </c>
      <c r="H815">
        <v>2.39</v>
      </c>
      <c r="I815">
        <v>3.6349</v>
      </c>
      <c r="J815">
        <v>1.2449</v>
      </c>
      <c r="K815">
        <v>5.73</v>
      </c>
      <c r="L815">
        <v>5.9013</v>
      </c>
      <c r="M815">
        <v>0.1713</v>
      </c>
      <c r="N815">
        <v>47.29</v>
      </c>
      <c r="O815">
        <v>48.3397</v>
      </c>
      <c r="P815">
        <v>1.0497</v>
      </c>
      <c r="R815" s="9">
        <f t="shared" si="111"/>
        <v>386340281.727165</v>
      </c>
      <c r="S815">
        <f t="shared" si="112"/>
        <v>897382373.002142</v>
      </c>
      <c r="T815">
        <f t="shared" si="117"/>
        <v>-511042091.274977</v>
      </c>
      <c r="U815">
        <f t="shared" si="113"/>
        <v>23572970.981055</v>
      </c>
      <c r="V815">
        <f t="shared" si="114"/>
        <v>84061880.6969857</v>
      </c>
      <c r="W815">
        <f t="shared" si="118"/>
        <v>-60488909.7159307</v>
      </c>
      <c r="X815">
        <f t="shared" si="115"/>
        <v>56515951.347885</v>
      </c>
      <c r="Y815">
        <f t="shared" si="116"/>
        <v>136475384.895629</v>
      </c>
      <c r="Z815" s="11">
        <f t="shared" si="119"/>
        <v>-79959433.547744</v>
      </c>
    </row>
    <row r="816" spans="1:26">
      <c r="A816" t="s">
        <v>1001</v>
      </c>
      <c r="B816" t="s">
        <v>1002</v>
      </c>
      <c r="C816">
        <v>1180872000</v>
      </c>
      <c r="D816">
        <v>2732184000</v>
      </c>
      <c r="E816">
        <v>2.52</v>
      </c>
      <c r="F816">
        <v>2.0726</v>
      </c>
      <c r="G816">
        <v>-0.4474</v>
      </c>
      <c r="H816">
        <v>7</v>
      </c>
      <c r="I816">
        <v>7.0061</v>
      </c>
      <c r="J816">
        <v>0.00609999999999999</v>
      </c>
      <c r="K816">
        <v>42.95</v>
      </c>
      <c r="L816">
        <v>41.1556</v>
      </c>
      <c r="M816">
        <v>-1.7944</v>
      </c>
      <c r="N816">
        <v>52.47</v>
      </c>
      <c r="O816">
        <v>50.2343</v>
      </c>
      <c r="P816">
        <v>-2.2357</v>
      </c>
      <c r="R816" s="9">
        <f t="shared" si="111"/>
        <v>29757974.4</v>
      </c>
      <c r="S816">
        <f t="shared" si="112"/>
        <v>56627245.584</v>
      </c>
      <c r="T816">
        <f t="shared" si="117"/>
        <v>-26869271.184</v>
      </c>
      <c r="U816">
        <f t="shared" si="113"/>
        <v>82661040</v>
      </c>
      <c r="V816">
        <f t="shared" si="114"/>
        <v>191419543.224</v>
      </c>
      <c r="W816">
        <f t="shared" si="118"/>
        <v>-108758503.224</v>
      </c>
      <c r="X816">
        <f t="shared" si="115"/>
        <v>507184524</v>
      </c>
      <c r="Y816">
        <f t="shared" si="116"/>
        <v>1124446718.304</v>
      </c>
      <c r="Z816" s="11">
        <f t="shared" si="119"/>
        <v>-617262194.304</v>
      </c>
    </row>
    <row r="817" spans="1:26">
      <c r="A817" t="s">
        <v>1219</v>
      </c>
      <c r="B817" t="s">
        <v>1220</v>
      </c>
      <c r="C817">
        <v>2377802350.79</v>
      </c>
      <c r="D817">
        <v>2943272588.79</v>
      </c>
      <c r="E817">
        <v>38.1</v>
      </c>
      <c r="F817">
        <v>42.0689</v>
      </c>
      <c r="G817">
        <v>3.9689</v>
      </c>
      <c r="H817">
        <v>1.91</v>
      </c>
      <c r="I817">
        <v>1.9891</v>
      </c>
      <c r="J817">
        <v>0.0791000000000002</v>
      </c>
      <c r="K817">
        <v>17.75</v>
      </c>
      <c r="L817">
        <v>5.332</v>
      </c>
      <c r="M817">
        <v>-12.418</v>
      </c>
      <c r="N817">
        <v>57.76</v>
      </c>
      <c r="O817">
        <v>49.39</v>
      </c>
      <c r="P817">
        <v>-8.37</v>
      </c>
      <c r="R817" s="9">
        <f t="shared" si="111"/>
        <v>905942695.65099</v>
      </c>
      <c r="S817">
        <f t="shared" si="112"/>
        <v>1238202402.10548</v>
      </c>
      <c r="T817">
        <f t="shared" si="117"/>
        <v>-332259706.454486</v>
      </c>
      <c r="U817">
        <f t="shared" si="113"/>
        <v>45416024.900089</v>
      </c>
      <c r="V817">
        <f t="shared" si="114"/>
        <v>58544635.0636219</v>
      </c>
      <c r="W817">
        <f t="shared" si="118"/>
        <v>-13128610.1635329</v>
      </c>
      <c r="X817">
        <f t="shared" si="115"/>
        <v>422059917.265225</v>
      </c>
      <c r="Y817">
        <f t="shared" si="116"/>
        <v>156935294.434283</v>
      </c>
      <c r="Z817" s="11">
        <f t="shared" si="119"/>
        <v>265124622.830942</v>
      </c>
    </row>
    <row r="818" spans="1:26">
      <c r="A818" t="s">
        <v>1671</v>
      </c>
      <c r="B818" t="s">
        <v>1672</v>
      </c>
      <c r="C818">
        <v>478146400</v>
      </c>
      <c r="D818">
        <v>1760019150</v>
      </c>
      <c r="E818">
        <v>6.9855</v>
      </c>
      <c r="F818">
        <v>7.5848</v>
      </c>
      <c r="G818">
        <v>0.5993</v>
      </c>
      <c r="H818">
        <v>0.6358</v>
      </c>
      <c r="I818">
        <v>0</v>
      </c>
      <c r="J818">
        <v>-0.6358</v>
      </c>
      <c r="K818">
        <v>66.3965</v>
      </c>
      <c r="L818">
        <v>34.9077</v>
      </c>
      <c r="M818">
        <v>-31.4888</v>
      </c>
      <c r="N818">
        <v>74.0178</v>
      </c>
      <c r="O818">
        <v>42.4926</v>
      </c>
      <c r="P818">
        <v>-31.5252</v>
      </c>
      <c r="R818" s="9">
        <f t="shared" si="111"/>
        <v>33400916.772</v>
      </c>
      <c r="S818">
        <f t="shared" si="112"/>
        <v>133493932.4892</v>
      </c>
      <c r="T818">
        <f t="shared" si="117"/>
        <v>-100093015.7172</v>
      </c>
      <c r="U818">
        <f t="shared" si="113"/>
        <v>3040054.8112</v>
      </c>
      <c r="V818">
        <f t="shared" si="114"/>
        <v>0</v>
      </c>
      <c r="W818">
        <f t="shared" si="118"/>
        <v>3040054.8112</v>
      </c>
      <c r="X818">
        <f t="shared" si="115"/>
        <v>317472474.476</v>
      </c>
      <c r="Y818">
        <f t="shared" si="116"/>
        <v>614382204.82455</v>
      </c>
      <c r="Z818" s="11">
        <f t="shared" si="119"/>
        <v>-296909730.34855</v>
      </c>
    </row>
    <row r="819" spans="1:26">
      <c r="A819" t="s">
        <v>707</v>
      </c>
      <c r="B819" t="s">
        <v>708</v>
      </c>
      <c r="C819">
        <v>1783548000</v>
      </c>
      <c r="D819">
        <v>2021354400</v>
      </c>
      <c r="E819">
        <v>74.38</v>
      </c>
      <c r="F819">
        <v>11.9009</v>
      </c>
      <c r="G819">
        <v>-62.4791</v>
      </c>
      <c r="H819">
        <v>0.66</v>
      </c>
      <c r="I819">
        <v>1.3582</v>
      </c>
      <c r="J819">
        <v>0.6982</v>
      </c>
      <c r="K819">
        <v>1.1</v>
      </c>
      <c r="L819">
        <v>6.9784</v>
      </c>
      <c r="M819">
        <v>5.8784</v>
      </c>
      <c r="N819">
        <v>76.14</v>
      </c>
      <c r="O819">
        <v>20.2375</v>
      </c>
      <c r="P819">
        <v>-55.9025</v>
      </c>
      <c r="R819" s="9">
        <f t="shared" si="111"/>
        <v>1326603002.4</v>
      </c>
      <c r="S819">
        <f t="shared" si="112"/>
        <v>240559365.7896</v>
      </c>
      <c r="T819">
        <f t="shared" si="117"/>
        <v>1086043636.6104</v>
      </c>
      <c r="U819">
        <f t="shared" si="113"/>
        <v>11771416.8</v>
      </c>
      <c r="V819">
        <f t="shared" si="114"/>
        <v>27454035.4608</v>
      </c>
      <c r="W819">
        <f t="shared" si="118"/>
        <v>-15682618.6608</v>
      </c>
      <c r="X819">
        <f t="shared" si="115"/>
        <v>19619028</v>
      </c>
      <c r="Y819">
        <f t="shared" si="116"/>
        <v>141058195.4496</v>
      </c>
      <c r="Z819" s="11">
        <f t="shared" si="119"/>
        <v>-121439167.4496</v>
      </c>
    </row>
    <row r="820" spans="1:26">
      <c r="A820" t="s">
        <v>1367</v>
      </c>
      <c r="B820" t="s">
        <v>1368</v>
      </c>
      <c r="C820">
        <v>1262001600</v>
      </c>
      <c r="D820">
        <v>2100124800</v>
      </c>
      <c r="E820">
        <v>37.74</v>
      </c>
      <c r="F820">
        <v>37.743</v>
      </c>
      <c r="G820">
        <v>0.00300000000000011</v>
      </c>
      <c r="H820">
        <v>0</v>
      </c>
      <c r="I820">
        <v>0</v>
      </c>
      <c r="J820">
        <v>0</v>
      </c>
      <c r="K820">
        <v>5.52</v>
      </c>
      <c r="L820">
        <v>3.6446</v>
      </c>
      <c r="M820">
        <v>-1.8754</v>
      </c>
      <c r="N820">
        <v>43.26</v>
      </c>
      <c r="O820">
        <v>41.3877</v>
      </c>
      <c r="P820">
        <v>-1.8723</v>
      </c>
      <c r="R820" s="9">
        <f t="shared" si="111"/>
        <v>476279403.84</v>
      </c>
      <c r="S820">
        <f t="shared" si="112"/>
        <v>792650103.264</v>
      </c>
      <c r="T820">
        <f t="shared" si="117"/>
        <v>-316370699.424</v>
      </c>
      <c r="U820">
        <f t="shared" si="113"/>
        <v>0</v>
      </c>
      <c r="V820">
        <f t="shared" si="114"/>
        <v>0</v>
      </c>
      <c r="W820">
        <f t="shared" si="118"/>
        <v>0</v>
      </c>
      <c r="X820">
        <f t="shared" si="115"/>
        <v>69662488.32</v>
      </c>
      <c r="Y820">
        <f t="shared" si="116"/>
        <v>76541148.4608</v>
      </c>
      <c r="Z820" s="11">
        <f t="shared" si="119"/>
        <v>-6878660.1408</v>
      </c>
    </row>
    <row r="821" spans="1:26">
      <c r="A821" t="s">
        <v>1527</v>
      </c>
      <c r="B821" t="s">
        <v>1528</v>
      </c>
      <c r="C821">
        <v>677286223.48</v>
      </c>
      <c r="D821">
        <v>1787361154.08</v>
      </c>
      <c r="E821">
        <v>0.6832</v>
      </c>
      <c r="F821">
        <v>0</v>
      </c>
      <c r="G821">
        <v>-0.6832</v>
      </c>
      <c r="H821">
        <v>2.1985</v>
      </c>
      <c r="I821">
        <v>0.8534</v>
      </c>
      <c r="J821">
        <v>-1.3451</v>
      </c>
      <c r="K821">
        <v>60.7368</v>
      </c>
      <c r="L821">
        <v>10.7036</v>
      </c>
      <c r="M821">
        <v>-50.0332</v>
      </c>
      <c r="N821">
        <v>63.6185</v>
      </c>
      <c r="O821">
        <v>11.557</v>
      </c>
      <c r="P821">
        <v>-52.0615</v>
      </c>
      <c r="R821" s="9">
        <f t="shared" si="111"/>
        <v>4627219.47881536</v>
      </c>
      <c r="S821">
        <f t="shared" si="112"/>
        <v>0</v>
      </c>
      <c r="T821">
        <f t="shared" si="117"/>
        <v>4627219.47881536</v>
      </c>
      <c r="U821">
        <f t="shared" si="113"/>
        <v>14890137.6232078</v>
      </c>
      <c r="V821">
        <f t="shared" si="114"/>
        <v>15253340.0889187</v>
      </c>
      <c r="W821">
        <f t="shared" si="118"/>
        <v>-363202.465710919</v>
      </c>
      <c r="X821">
        <f t="shared" si="115"/>
        <v>411361978.982601</v>
      </c>
      <c r="Y821">
        <f t="shared" si="116"/>
        <v>191311988.488107</v>
      </c>
      <c r="Z821" s="11">
        <f t="shared" si="119"/>
        <v>220049990.494494</v>
      </c>
    </row>
    <row r="822" spans="1:26">
      <c r="A822" t="s">
        <v>895</v>
      </c>
      <c r="B822" t="s">
        <v>896</v>
      </c>
      <c r="C822">
        <v>710622221.8</v>
      </c>
      <c r="D822">
        <v>2443542192</v>
      </c>
      <c r="E822">
        <v>17.23</v>
      </c>
      <c r="F822">
        <v>17.298</v>
      </c>
      <c r="G822">
        <v>0.0679999999999978</v>
      </c>
      <c r="H822">
        <v>5.99</v>
      </c>
      <c r="I822">
        <v>6.013</v>
      </c>
      <c r="J822">
        <v>0.0229999999999997</v>
      </c>
      <c r="K822">
        <v>22.17</v>
      </c>
      <c r="L822">
        <v>21.5958</v>
      </c>
      <c r="M822">
        <v>-0.574200000000001</v>
      </c>
      <c r="N822">
        <v>45.39</v>
      </c>
      <c r="O822">
        <v>44.9068</v>
      </c>
      <c r="P822">
        <v>-0.483200000000004</v>
      </c>
      <c r="R822" s="9">
        <f t="shared" si="111"/>
        <v>122440208.81614</v>
      </c>
      <c r="S822">
        <f t="shared" si="112"/>
        <v>422683928.37216</v>
      </c>
      <c r="T822">
        <f t="shared" si="117"/>
        <v>-300243719.55602</v>
      </c>
      <c r="U822">
        <f t="shared" si="113"/>
        <v>42566271.08582</v>
      </c>
      <c r="V822">
        <f t="shared" si="114"/>
        <v>146930192.00496</v>
      </c>
      <c r="W822">
        <f t="shared" si="118"/>
        <v>-104363920.91914</v>
      </c>
      <c r="X822">
        <f t="shared" si="115"/>
        <v>157544946.57306</v>
      </c>
      <c r="Y822">
        <f t="shared" si="116"/>
        <v>527702484.699936</v>
      </c>
      <c r="Z822" s="11">
        <f t="shared" si="119"/>
        <v>-370157538.126876</v>
      </c>
    </row>
    <row r="823" spans="1:26">
      <c r="A823" t="s">
        <v>575</v>
      </c>
      <c r="B823" t="s">
        <v>576</v>
      </c>
      <c r="C823">
        <v>2120266071</v>
      </c>
      <c r="D823">
        <v>2372463607.7</v>
      </c>
      <c r="E823">
        <v>0</v>
      </c>
      <c r="F823">
        <v>0</v>
      </c>
      <c r="G823">
        <v>0</v>
      </c>
      <c r="H823">
        <v>3.07</v>
      </c>
      <c r="I823">
        <v>0</v>
      </c>
      <c r="J823">
        <v>-3.07</v>
      </c>
      <c r="K823">
        <v>42.78</v>
      </c>
      <c r="L823">
        <v>34.6612</v>
      </c>
      <c r="M823">
        <v>-8.1188</v>
      </c>
      <c r="N823">
        <v>45.85</v>
      </c>
      <c r="O823">
        <v>34.6612</v>
      </c>
      <c r="P823">
        <v>-11.1888</v>
      </c>
      <c r="R823" s="9">
        <f t="shared" si="111"/>
        <v>0</v>
      </c>
      <c r="S823">
        <f t="shared" si="112"/>
        <v>0</v>
      </c>
      <c r="T823">
        <f t="shared" si="117"/>
        <v>0</v>
      </c>
      <c r="U823">
        <f t="shared" si="113"/>
        <v>65092168.3797</v>
      </c>
      <c r="V823">
        <f t="shared" si="114"/>
        <v>0</v>
      </c>
      <c r="W823">
        <f t="shared" si="118"/>
        <v>65092168.3797</v>
      </c>
      <c r="X823">
        <f t="shared" si="115"/>
        <v>907049825.1738</v>
      </c>
      <c r="Y823">
        <f t="shared" si="116"/>
        <v>822324355.992112</v>
      </c>
      <c r="Z823" s="11">
        <f t="shared" si="119"/>
        <v>84725469.1816876</v>
      </c>
    </row>
    <row r="824" spans="1:26">
      <c r="A824" t="s">
        <v>437</v>
      </c>
      <c r="B824" t="s">
        <v>438</v>
      </c>
      <c r="C824">
        <v>2046253735.89</v>
      </c>
      <c r="D824">
        <v>2670534536.67</v>
      </c>
      <c r="E824">
        <v>13</v>
      </c>
      <c r="F824">
        <v>43.0891</v>
      </c>
      <c r="G824">
        <v>30.0891</v>
      </c>
      <c r="H824">
        <v>0</v>
      </c>
      <c r="I824">
        <v>0</v>
      </c>
      <c r="J824">
        <v>0</v>
      </c>
      <c r="K824">
        <v>63.04</v>
      </c>
      <c r="L824">
        <v>21.6904</v>
      </c>
      <c r="M824">
        <v>-41.3496</v>
      </c>
      <c r="N824">
        <v>76.04</v>
      </c>
      <c r="O824">
        <v>64.7796</v>
      </c>
      <c r="P824">
        <v>-11.2604</v>
      </c>
      <c r="R824" s="9">
        <f t="shared" si="111"/>
        <v>266012985.6657</v>
      </c>
      <c r="S824">
        <f t="shared" si="112"/>
        <v>1150709297.04027</v>
      </c>
      <c r="T824">
        <f t="shared" si="117"/>
        <v>-884696311.374573</v>
      </c>
      <c r="U824">
        <f t="shared" si="113"/>
        <v>0</v>
      </c>
      <c r="V824">
        <f t="shared" si="114"/>
        <v>0</v>
      </c>
      <c r="W824">
        <f t="shared" si="118"/>
        <v>0</v>
      </c>
      <c r="X824">
        <f t="shared" si="115"/>
        <v>1289958355.10506</v>
      </c>
      <c r="Y824">
        <f t="shared" si="116"/>
        <v>579249623.14187</v>
      </c>
      <c r="Z824" s="11">
        <f t="shared" si="119"/>
        <v>710708731.963186</v>
      </c>
    </row>
    <row r="825" spans="1:26">
      <c r="A825" t="s">
        <v>549</v>
      </c>
      <c r="B825" t="s">
        <v>550</v>
      </c>
      <c r="C825">
        <v>870945600</v>
      </c>
      <c r="D825">
        <v>2367086400</v>
      </c>
      <c r="E825">
        <v>10.8292</v>
      </c>
      <c r="F825">
        <v>11.6354</v>
      </c>
      <c r="G825">
        <v>0.8062</v>
      </c>
      <c r="H825">
        <v>1.1646</v>
      </c>
      <c r="I825">
        <v>0</v>
      </c>
      <c r="J825">
        <v>-1.1646</v>
      </c>
      <c r="K825">
        <v>37.7813</v>
      </c>
      <c r="L825">
        <v>26.6556</v>
      </c>
      <c r="M825">
        <v>-11.1257</v>
      </c>
      <c r="N825">
        <v>49.7751</v>
      </c>
      <c r="O825">
        <v>38.291</v>
      </c>
      <c r="P825">
        <v>-11.4841</v>
      </c>
      <c r="R825" s="9">
        <f t="shared" si="111"/>
        <v>94316440.9152</v>
      </c>
      <c r="S825">
        <f t="shared" si="112"/>
        <v>275419970.9856</v>
      </c>
      <c r="T825">
        <f t="shared" si="117"/>
        <v>-181103530.0704</v>
      </c>
      <c r="U825">
        <f t="shared" si="113"/>
        <v>10143032.4576</v>
      </c>
      <c r="V825">
        <f t="shared" si="114"/>
        <v>0</v>
      </c>
      <c r="W825">
        <f t="shared" si="118"/>
        <v>10143032.4576</v>
      </c>
      <c r="X825">
        <f t="shared" si="115"/>
        <v>329054569.9728</v>
      </c>
      <c r="Y825">
        <f t="shared" si="116"/>
        <v>630961082.4384</v>
      </c>
      <c r="Z825" s="11">
        <f t="shared" si="119"/>
        <v>-301906512.4656</v>
      </c>
    </row>
    <row r="826" spans="1:26">
      <c r="A826" t="s">
        <v>1501</v>
      </c>
      <c r="B826" t="s">
        <v>1502</v>
      </c>
      <c r="C826">
        <v>1273930552</v>
      </c>
      <c r="D826">
        <v>2355396776</v>
      </c>
      <c r="E826">
        <v>32.43</v>
      </c>
      <c r="F826">
        <v>32.3674</v>
      </c>
      <c r="G826">
        <v>-0.0625999999999962</v>
      </c>
      <c r="H826">
        <v>2.39</v>
      </c>
      <c r="I826">
        <v>0</v>
      </c>
      <c r="J826">
        <v>-2.39</v>
      </c>
      <c r="K826">
        <v>2</v>
      </c>
      <c r="L826">
        <v>9.1805</v>
      </c>
      <c r="M826">
        <v>7.1805</v>
      </c>
      <c r="N826">
        <v>36.82</v>
      </c>
      <c r="O826">
        <v>41.5479</v>
      </c>
      <c r="P826">
        <v>4.7279</v>
      </c>
      <c r="R826" s="9">
        <f t="shared" si="111"/>
        <v>413135678.0136</v>
      </c>
      <c r="S826">
        <f t="shared" si="112"/>
        <v>762380696.075024</v>
      </c>
      <c r="T826">
        <f t="shared" si="117"/>
        <v>-349245018.061424</v>
      </c>
      <c r="U826">
        <f t="shared" si="113"/>
        <v>30446940.1928</v>
      </c>
      <c r="V826">
        <f t="shared" si="114"/>
        <v>0</v>
      </c>
      <c r="W826">
        <f t="shared" si="118"/>
        <v>30446940.1928</v>
      </c>
      <c r="X826">
        <f t="shared" si="115"/>
        <v>25478611.04</v>
      </c>
      <c r="Y826">
        <f t="shared" si="116"/>
        <v>216237201.02068</v>
      </c>
      <c r="Z826" s="11">
        <f t="shared" si="119"/>
        <v>-190758589.98068</v>
      </c>
    </row>
    <row r="827" spans="1:26">
      <c r="A827" t="s">
        <v>829</v>
      </c>
      <c r="B827" t="s">
        <v>830</v>
      </c>
      <c r="C827">
        <v>772675220</v>
      </c>
      <c r="D827">
        <v>1708263890</v>
      </c>
      <c r="E827">
        <v>30.53</v>
      </c>
      <c r="F827">
        <v>12.6017</v>
      </c>
      <c r="G827">
        <v>-17.9283</v>
      </c>
      <c r="H827">
        <v>7.96</v>
      </c>
      <c r="I827">
        <v>0</v>
      </c>
      <c r="J827">
        <v>-7.96</v>
      </c>
      <c r="K827">
        <v>5.66</v>
      </c>
      <c r="L827">
        <v>10.3013</v>
      </c>
      <c r="M827">
        <v>4.6413</v>
      </c>
      <c r="N827">
        <v>44.15</v>
      </c>
      <c r="O827">
        <v>22.9031</v>
      </c>
      <c r="P827">
        <v>-21.2469</v>
      </c>
      <c r="R827" s="9">
        <f t="shared" si="111"/>
        <v>235897744.666</v>
      </c>
      <c r="S827">
        <f t="shared" si="112"/>
        <v>215270290.62613</v>
      </c>
      <c r="T827">
        <f t="shared" si="117"/>
        <v>20627454.03987</v>
      </c>
      <c r="U827">
        <f t="shared" si="113"/>
        <v>61504947.512</v>
      </c>
      <c r="V827">
        <f t="shared" si="114"/>
        <v>0</v>
      </c>
      <c r="W827">
        <f t="shared" si="118"/>
        <v>61504947.512</v>
      </c>
      <c r="X827">
        <f t="shared" si="115"/>
        <v>43733417.452</v>
      </c>
      <c r="Y827">
        <f t="shared" si="116"/>
        <v>175973388.10057</v>
      </c>
      <c r="Z827" s="11">
        <f t="shared" si="119"/>
        <v>-132239970.64857</v>
      </c>
    </row>
    <row r="828" spans="1:26">
      <c r="A828" t="s">
        <v>743</v>
      </c>
      <c r="B828" t="s">
        <v>744</v>
      </c>
      <c r="C828">
        <v>2444525193.08</v>
      </c>
      <c r="D828">
        <v>2667180268.8</v>
      </c>
      <c r="E828">
        <v>41.49</v>
      </c>
      <c r="F828">
        <v>41.4938</v>
      </c>
      <c r="G828">
        <v>0.00379999999999825</v>
      </c>
      <c r="H828">
        <v>1.97</v>
      </c>
      <c r="I828">
        <v>1.968</v>
      </c>
      <c r="J828">
        <v>-0.002</v>
      </c>
      <c r="K828">
        <v>12.61</v>
      </c>
      <c r="L828">
        <v>12.8407</v>
      </c>
      <c r="M828">
        <v>0.230700000000001</v>
      </c>
      <c r="N828">
        <v>56.07</v>
      </c>
      <c r="O828">
        <v>56.3026</v>
      </c>
      <c r="P828">
        <v>0.232599999999998</v>
      </c>
      <c r="R828" s="9">
        <f t="shared" si="111"/>
        <v>1014233502.60889</v>
      </c>
      <c r="S828">
        <f t="shared" si="112"/>
        <v>1106714446.37533</v>
      </c>
      <c r="T828">
        <f t="shared" si="117"/>
        <v>-92480943.7664424</v>
      </c>
      <c r="U828">
        <f t="shared" si="113"/>
        <v>48157146.303676</v>
      </c>
      <c r="V828">
        <f t="shared" si="114"/>
        <v>52490107.689984</v>
      </c>
      <c r="W828">
        <f t="shared" si="118"/>
        <v>-4332961.38630801</v>
      </c>
      <c r="X828">
        <f t="shared" si="115"/>
        <v>308254626.847388</v>
      </c>
      <c r="Y828">
        <f t="shared" si="116"/>
        <v>342484616.775802</v>
      </c>
      <c r="Z828" s="11">
        <f t="shared" si="119"/>
        <v>-34229989.9284136</v>
      </c>
    </row>
    <row r="829" spans="1:26">
      <c r="A829" t="s">
        <v>197</v>
      </c>
      <c r="B829" t="s">
        <v>198</v>
      </c>
      <c r="C829">
        <v>1141968000</v>
      </c>
      <c r="D829">
        <v>2190252000</v>
      </c>
      <c r="E829">
        <v>7.44</v>
      </c>
      <c r="F829">
        <v>9.7479</v>
      </c>
      <c r="G829">
        <v>2.3079</v>
      </c>
      <c r="H829">
        <v>1.4</v>
      </c>
      <c r="I829">
        <v>0</v>
      </c>
      <c r="J829">
        <v>-1.4</v>
      </c>
      <c r="K829">
        <v>53.39</v>
      </c>
      <c r="L829">
        <v>54.2997</v>
      </c>
      <c r="M829">
        <v>0.909700000000001</v>
      </c>
      <c r="N829">
        <v>62.23</v>
      </c>
      <c r="O829">
        <v>64.0477</v>
      </c>
      <c r="P829">
        <v>1.81770000000001</v>
      </c>
      <c r="R829" s="9">
        <f t="shared" si="111"/>
        <v>84962419.2</v>
      </c>
      <c r="S829">
        <f t="shared" si="112"/>
        <v>213503574.708</v>
      </c>
      <c r="T829">
        <f t="shared" si="117"/>
        <v>-128541155.508</v>
      </c>
      <c r="U829">
        <f t="shared" si="113"/>
        <v>15987552</v>
      </c>
      <c r="V829">
        <f t="shared" si="114"/>
        <v>0</v>
      </c>
      <c r="W829">
        <f t="shared" si="118"/>
        <v>15987552</v>
      </c>
      <c r="X829">
        <f t="shared" si="115"/>
        <v>609696715.2</v>
      </c>
      <c r="Y829">
        <f t="shared" si="116"/>
        <v>1189300265.244</v>
      </c>
      <c r="Z829" s="11">
        <f t="shared" si="119"/>
        <v>-579603550.044</v>
      </c>
    </row>
    <row r="830" spans="1:26">
      <c r="A830" t="s">
        <v>513</v>
      </c>
      <c r="B830" t="s">
        <v>514</v>
      </c>
      <c r="C830">
        <v>1765445526.95</v>
      </c>
      <c r="D830">
        <v>1875424100.76</v>
      </c>
      <c r="E830">
        <v>37.34</v>
      </c>
      <c r="F830">
        <v>37.2706</v>
      </c>
      <c r="G830">
        <v>-0.0694000000000017</v>
      </c>
      <c r="H830">
        <v>13.85</v>
      </c>
      <c r="I830">
        <v>9.617</v>
      </c>
      <c r="J830">
        <v>-4.233</v>
      </c>
      <c r="K830">
        <v>12.08</v>
      </c>
      <c r="L830">
        <v>14.6373</v>
      </c>
      <c r="M830">
        <v>2.5573</v>
      </c>
      <c r="N830">
        <v>63.27</v>
      </c>
      <c r="O830">
        <v>61.5249</v>
      </c>
      <c r="P830">
        <v>-1.7451</v>
      </c>
      <c r="R830" s="9">
        <f t="shared" si="111"/>
        <v>659217359.76313</v>
      </c>
      <c r="S830">
        <f t="shared" si="112"/>
        <v>698981814.897857</v>
      </c>
      <c r="T830">
        <f t="shared" si="117"/>
        <v>-39764455.1347265</v>
      </c>
      <c r="U830">
        <f t="shared" si="113"/>
        <v>244514205.482575</v>
      </c>
      <c r="V830">
        <f t="shared" si="114"/>
        <v>180359535.770089</v>
      </c>
      <c r="W830">
        <f t="shared" si="118"/>
        <v>64154669.7124858</v>
      </c>
      <c r="X830">
        <f t="shared" si="115"/>
        <v>213265819.65556</v>
      </c>
      <c r="Y830">
        <f t="shared" si="116"/>
        <v>274511451.900543</v>
      </c>
      <c r="Z830" s="11">
        <f t="shared" si="119"/>
        <v>-61245632.2449835</v>
      </c>
    </row>
    <row r="831" spans="1:26">
      <c r="A831" t="s">
        <v>1417</v>
      </c>
      <c r="B831" t="s">
        <v>1418</v>
      </c>
      <c r="C831">
        <v>1237661880</v>
      </c>
      <c r="D831">
        <v>1612880640</v>
      </c>
      <c r="E831">
        <v>2.96</v>
      </c>
      <c r="F831">
        <v>1.8204</v>
      </c>
      <c r="G831">
        <v>-1.1396</v>
      </c>
      <c r="H831">
        <v>1.45</v>
      </c>
      <c r="I831">
        <v>1.8657</v>
      </c>
      <c r="J831">
        <v>0.4157</v>
      </c>
      <c r="K831">
        <v>35.34</v>
      </c>
      <c r="L831">
        <v>35.7922</v>
      </c>
      <c r="M831">
        <v>0.452199999999998</v>
      </c>
      <c r="N831">
        <v>39.75</v>
      </c>
      <c r="O831">
        <v>39.4783</v>
      </c>
      <c r="P831">
        <v>-0.271700000000003</v>
      </c>
      <c r="R831" s="9">
        <f t="shared" si="111"/>
        <v>36634791.648</v>
      </c>
      <c r="S831">
        <f t="shared" si="112"/>
        <v>29360879.17056</v>
      </c>
      <c r="T831">
        <f t="shared" si="117"/>
        <v>7273912.47744</v>
      </c>
      <c r="U831">
        <f t="shared" si="113"/>
        <v>17946097.26</v>
      </c>
      <c r="V831">
        <f t="shared" si="114"/>
        <v>30091514.10048</v>
      </c>
      <c r="W831">
        <f t="shared" si="118"/>
        <v>-12145416.84048</v>
      </c>
      <c r="X831">
        <f t="shared" si="115"/>
        <v>437389708.392</v>
      </c>
      <c r="Y831">
        <f t="shared" si="116"/>
        <v>577285464.43008</v>
      </c>
      <c r="Z831" s="11">
        <f t="shared" si="119"/>
        <v>-139895756.03808</v>
      </c>
    </row>
    <row r="832" spans="1:26">
      <c r="A832" t="s">
        <v>1347</v>
      </c>
      <c r="B832" t="s">
        <v>1348</v>
      </c>
      <c r="C832">
        <v>2379004152</v>
      </c>
      <c r="D832">
        <v>2936370839.04</v>
      </c>
      <c r="E832">
        <v>11.62</v>
      </c>
      <c r="F832">
        <v>17.6566</v>
      </c>
      <c r="G832">
        <v>6.0366</v>
      </c>
      <c r="H832">
        <v>1.48</v>
      </c>
      <c r="I832">
        <v>0</v>
      </c>
      <c r="J832">
        <v>-1.48</v>
      </c>
      <c r="K832">
        <v>17.43</v>
      </c>
      <c r="L832">
        <v>13.5248</v>
      </c>
      <c r="M832">
        <v>-3.9052</v>
      </c>
      <c r="N832">
        <v>30.53</v>
      </c>
      <c r="O832">
        <v>31.1813</v>
      </c>
      <c r="P832">
        <v>0.651299999999999</v>
      </c>
      <c r="R832" s="9">
        <f t="shared" si="111"/>
        <v>276440282.4624</v>
      </c>
      <c r="S832">
        <f t="shared" si="112"/>
        <v>518463253.565937</v>
      </c>
      <c r="T832">
        <f t="shared" si="117"/>
        <v>-242022971.103537</v>
      </c>
      <c r="U832">
        <f t="shared" si="113"/>
        <v>35209261.4496</v>
      </c>
      <c r="V832">
        <f t="shared" si="114"/>
        <v>0</v>
      </c>
      <c r="W832">
        <f t="shared" si="118"/>
        <v>35209261.4496</v>
      </c>
      <c r="X832">
        <f t="shared" si="115"/>
        <v>414660423.6936</v>
      </c>
      <c r="Y832">
        <f t="shared" si="116"/>
        <v>397138283.238482</v>
      </c>
      <c r="Z832" s="11">
        <f t="shared" si="119"/>
        <v>17522140.4551181</v>
      </c>
    </row>
    <row r="833" spans="1:26">
      <c r="A833" t="s">
        <v>1685</v>
      </c>
      <c r="B833" t="s">
        <v>1686</v>
      </c>
      <c r="C833">
        <v>1433539114.56</v>
      </c>
      <c r="D833">
        <v>2578379379.66</v>
      </c>
      <c r="E833">
        <v>15.21</v>
      </c>
      <c r="F833">
        <v>16.1785</v>
      </c>
      <c r="G833">
        <v>0.968499999999999</v>
      </c>
      <c r="H833">
        <v>0</v>
      </c>
      <c r="I833">
        <v>0</v>
      </c>
      <c r="J833">
        <v>0</v>
      </c>
      <c r="K833">
        <v>20.87</v>
      </c>
      <c r="L833">
        <v>14.8198</v>
      </c>
      <c r="M833">
        <v>-6.0502</v>
      </c>
      <c r="N833">
        <v>36.08</v>
      </c>
      <c r="O833">
        <v>30.9983</v>
      </c>
      <c r="P833">
        <v>-5.0817</v>
      </c>
      <c r="R833" s="9">
        <f t="shared" si="111"/>
        <v>218041299.324576</v>
      </c>
      <c r="S833">
        <f t="shared" si="112"/>
        <v>417143107.938293</v>
      </c>
      <c r="T833">
        <f t="shared" si="117"/>
        <v>-199101808.613717</v>
      </c>
      <c r="U833">
        <f t="shared" si="113"/>
        <v>0</v>
      </c>
      <c r="V833">
        <f t="shared" si="114"/>
        <v>0</v>
      </c>
      <c r="W833">
        <f t="shared" si="118"/>
        <v>0</v>
      </c>
      <c r="X833">
        <f t="shared" si="115"/>
        <v>299179613.208672</v>
      </c>
      <c r="Y833">
        <f t="shared" si="116"/>
        <v>382110667.306853</v>
      </c>
      <c r="Z833" s="11">
        <f t="shared" si="119"/>
        <v>-82931054.0981807</v>
      </c>
    </row>
    <row r="834" spans="1:26">
      <c r="A834" t="s">
        <v>189</v>
      </c>
      <c r="B834" t="s">
        <v>190</v>
      </c>
      <c r="C834">
        <v>1940187950.12</v>
      </c>
      <c r="D834">
        <v>2323875468.75</v>
      </c>
      <c r="E834">
        <v>30.8</v>
      </c>
      <c r="F834">
        <v>30.8037</v>
      </c>
      <c r="G834">
        <v>0.00369999999999848</v>
      </c>
      <c r="H834">
        <v>6.74</v>
      </c>
      <c r="I834">
        <v>5.4987</v>
      </c>
      <c r="J834">
        <v>-1.2413</v>
      </c>
      <c r="K834">
        <v>36.29</v>
      </c>
      <c r="L834">
        <v>17.8023</v>
      </c>
      <c r="M834">
        <v>-18.4877</v>
      </c>
      <c r="N834">
        <v>73.83</v>
      </c>
      <c r="O834">
        <v>54.1047</v>
      </c>
      <c r="P834">
        <v>-19.7253</v>
      </c>
      <c r="R834" s="9">
        <f t="shared" si="111"/>
        <v>597577888.63696</v>
      </c>
      <c r="S834">
        <f t="shared" si="112"/>
        <v>715839627.767344</v>
      </c>
      <c r="T834">
        <f t="shared" si="117"/>
        <v>-118261739.130384</v>
      </c>
      <c r="U834">
        <f t="shared" si="113"/>
        <v>130768667.838088</v>
      </c>
      <c r="V834">
        <f t="shared" si="114"/>
        <v>127782940.400156</v>
      </c>
      <c r="W834">
        <f t="shared" si="118"/>
        <v>2985727.43793175</v>
      </c>
      <c r="X834">
        <f t="shared" si="115"/>
        <v>704094207.098548</v>
      </c>
      <c r="Y834">
        <f t="shared" si="116"/>
        <v>413703282.573281</v>
      </c>
      <c r="Z834" s="11">
        <f t="shared" si="119"/>
        <v>290390924.525267</v>
      </c>
    </row>
    <row r="835" spans="1:26">
      <c r="A835" t="s">
        <v>1951</v>
      </c>
      <c r="B835" t="s">
        <v>1952</v>
      </c>
      <c r="C835">
        <v>2170379717.88</v>
      </c>
      <c r="D835">
        <v>2507245749.48</v>
      </c>
      <c r="E835">
        <v>22.5</v>
      </c>
      <c r="F835">
        <v>24.5309</v>
      </c>
      <c r="G835">
        <v>2.0309</v>
      </c>
      <c r="H835">
        <v>0</v>
      </c>
      <c r="I835">
        <v>0.3992</v>
      </c>
      <c r="J835">
        <v>0.3992</v>
      </c>
      <c r="K835">
        <v>5.06</v>
      </c>
      <c r="L835">
        <v>5.484</v>
      </c>
      <c r="M835">
        <v>0.424</v>
      </c>
      <c r="N835">
        <v>27.56</v>
      </c>
      <c r="O835">
        <v>30.4142</v>
      </c>
      <c r="P835">
        <v>2.8542</v>
      </c>
      <c r="R835" s="9">
        <f t="shared" ref="R835:R898" si="120">C835*E835/100</f>
        <v>488335436.523</v>
      </c>
      <c r="S835">
        <f t="shared" ref="S835:S898" si="121">D835*F835/100</f>
        <v>615049947.559189</v>
      </c>
      <c r="T835">
        <f t="shared" si="117"/>
        <v>-126714511.036189</v>
      </c>
      <c r="U835">
        <f t="shared" ref="U835:U898" si="122">C835*H835/100</f>
        <v>0</v>
      </c>
      <c r="V835">
        <f t="shared" ref="V835:V898" si="123">D835*I835/100</f>
        <v>10008925.0319242</v>
      </c>
      <c r="W835">
        <f t="shared" si="118"/>
        <v>-10008925.0319242</v>
      </c>
      <c r="X835">
        <f t="shared" ref="X835:X898" si="124">C835*K835/100</f>
        <v>109821213.724728</v>
      </c>
      <c r="Y835">
        <f t="shared" ref="Y835:Y898" si="125">D835*L835/100</f>
        <v>137497356.901483</v>
      </c>
      <c r="Z835" s="11">
        <f t="shared" si="119"/>
        <v>-27676143.1767552</v>
      </c>
    </row>
    <row r="836" spans="1:26">
      <c r="A836" t="s">
        <v>1927</v>
      </c>
      <c r="B836" t="s">
        <v>1928</v>
      </c>
      <c r="C836">
        <v>2021375210.4</v>
      </c>
      <c r="D836">
        <v>2695166947.2</v>
      </c>
      <c r="E836">
        <v>23.85</v>
      </c>
      <c r="F836">
        <v>24.2783</v>
      </c>
      <c r="G836">
        <v>0.4283</v>
      </c>
      <c r="H836">
        <v>0</v>
      </c>
      <c r="I836">
        <v>0.6601</v>
      </c>
      <c r="J836">
        <v>0.6601</v>
      </c>
      <c r="K836">
        <v>26.13</v>
      </c>
      <c r="L836">
        <v>22.1405</v>
      </c>
      <c r="M836">
        <v>-3.9895</v>
      </c>
      <c r="N836">
        <v>49.98</v>
      </c>
      <c r="O836">
        <v>47.0789</v>
      </c>
      <c r="P836">
        <v>-2.9011</v>
      </c>
      <c r="R836" s="9">
        <f t="shared" si="120"/>
        <v>482097987.6804</v>
      </c>
      <c r="S836">
        <f t="shared" si="121"/>
        <v>654340716.942058</v>
      </c>
      <c r="T836">
        <f t="shared" si="117"/>
        <v>-172242729.261658</v>
      </c>
      <c r="U836">
        <f t="shared" si="122"/>
        <v>0</v>
      </c>
      <c r="V836">
        <f t="shared" si="123"/>
        <v>17790797.0184672</v>
      </c>
      <c r="W836">
        <f t="shared" si="118"/>
        <v>-17790797.0184672</v>
      </c>
      <c r="X836">
        <f t="shared" si="124"/>
        <v>528185342.47752</v>
      </c>
      <c r="Y836">
        <f t="shared" si="125"/>
        <v>596723437.944816</v>
      </c>
      <c r="Z836" s="11">
        <f t="shared" si="119"/>
        <v>-68538095.467296</v>
      </c>
    </row>
    <row r="837" spans="1:26">
      <c r="A837" t="s">
        <v>1867</v>
      </c>
      <c r="B837" t="s">
        <v>1868</v>
      </c>
      <c r="C837">
        <v>2071928561.82</v>
      </c>
      <c r="D837">
        <v>2390444967.17</v>
      </c>
      <c r="E837">
        <v>0</v>
      </c>
      <c r="F837">
        <v>0</v>
      </c>
      <c r="G837">
        <v>0</v>
      </c>
      <c r="H837">
        <v>0.97</v>
      </c>
      <c r="I837">
        <v>0</v>
      </c>
      <c r="J837">
        <v>-0.97</v>
      </c>
      <c r="K837">
        <v>44.95</v>
      </c>
      <c r="L837">
        <v>21.0373</v>
      </c>
      <c r="M837">
        <v>-23.9127</v>
      </c>
      <c r="N837">
        <v>45.92</v>
      </c>
      <c r="O837">
        <v>21.0373</v>
      </c>
      <c r="P837">
        <v>-24.8827</v>
      </c>
      <c r="R837" s="9">
        <f t="shared" si="120"/>
        <v>0</v>
      </c>
      <c r="S837">
        <f t="shared" si="121"/>
        <v>0</v>
      </c>
      <c r="T837">
        <f t="shared" si="117"/>
        <v>0</v>
      </c>
      <c r="U837">
        <f t="shared" si="122"/>
        <v>20097707.049654</v>
      </c>
      <c r="V837">
        <f t="shared" si="123"/>
        <v>0</v>
      </c>
      <c r="W837">
        <f t="shared" si="118"/>
        <v>20097707.049654</v>
      </c>
      <c r="X837">
        <f t="shared" si="124"/>
        <v>931331888.53809</v>
      </c>
      <c r="Y837">
        <f t="shared" si="125"/>
        <v>502885079.078454</v>
      </c>
      <c r="Z837" s="11">
        <f t="shared" si="119"/>
        <v>428446809.459636</v>
      </c>
    </row>
    <row r="838" spans="1:26">
      <c r="A838" t="s">
        <v>907</v>
      </c>
      <c r="B838" t="s">
        <v>908</v>
      </c>
      <c r="C838">
        <v>1392300000</v>
      </c>
      <c r="D838">
        <v>1950130000</v>
      </c>
      <c r="E838">
        <v>0.98</v>
      </c>
      <c r="F838">
        <v>1.6296</v>
      </c>
      <c r="G838">
        <v>0.6496</v>
      </c>
      <c r="H838">
        <v>0.3</v>
      </c>
      <c r="I838">
        <v>1.5835</v>
      </c>
      <c r="J838">
        <v>1.2835</v>
      </c>
      <c r="K838">
        <v>75.5</v>
      </c>
      <c r="L838">
        <v>59.1792</v>
      </c>
      <c r="M838">
        <v>-16.3208</v>
      </c>
      <c r="N838">
        <v>76.78</v>
      </c>
      <c r="O838">
        <v>62.3922</v>
      </c>
      <c r="P838">
        <v>-14.3878</v>
      </c>
      <c r="R838" s="9">
        <f t="shared" si="120"/>
        <v>13644540</v>
      </c>
      <c r="S838">
        <f t="shared" si="121"/>
        <v>31779318.48</v>
      </c>
      <c r="T838">
        <f t="shared" si="117"/>
        <v>-18134778.48</v>
      </c>
      <c r="U838">
        <f t="shared" si="122"/>
        <v>4176900</v>
      </c>
      <c r="V838">
        <f t="shared" si="123"/>
        <v>30880308.55</v>
      </c>
      <c r="W838">
        <f t="shared" si="118"/>
        <v>-26703408.55</v>
      </c>
      <c r="X838">
        <f t="shared" si="124"/>
        <v>1051186500</v>
      </c>
      <c r="Y838">
        <f t="shared" si="125"/>
        <v>1154071332.96</v>
      </c>
      <c r="Z838" s="11">
        <f t="shared" si="119"/>
        <v>-102884832.96</v>
      </c>
    </row>
    <row r="839" spans="1:26">
      <c r="A839" t="s">
        <v>357</v>
      </c>
      <c r="B839" t="s">
        <v>358</v>
      </c>
      <c r="C839">
        <v>570246631.2</v>
      </c>
      <c r="D839">
        <v>2818593317.76</v>
      </c>
      <c r="E839">
        <v>29.67</v>
      </c>
      <c r="F839">
        <v>15.6099</v>
      </c>
      <c r="G839">
        <v>-14.0601</v>
      </c>
      <c r="H839">
        <v>0</v>
      </c>
      <c r="I839">
        <v>2.1832</v>
      </c>
      <c r="J839">
        <v>2.1832</v>
      </c>
      <c r="K839">
        <v>30.57</v>
      </c>
      <c r="L839">
        <v>22.5633</v>
      </c>
      <c r="M839">
        <v>-8.0067</v>
      </c>
      <c r="N839">
        <v>60.24</v>
      </c>
      <c r="O839">
        <v>40.3563</v>
      </c>
      <c r="P839">
        <v>-19.8837</v>
      </c>
      <c r="R839" s="9">
        <f t="shared" si="120"/>
        <v>169192175.47704</v>
      </c>
      <c r="S839">
        <f t="shared" si="121"/>
        <v>439979598.309018</v>
      </c>
      <c r="T839">
        <f t="shared" si="117"/>
        <v>-270787422.831978</v>
      </c>
      <c r="U839">
        <f t="shared" si="122"/>
        <v>0</v>
      </c>
      <c r="V839">
        <f t="shared" si="123"/>
        <v>61535529.3133363</v>
      </c>
      <c r="W839">
        <f t="shared" si="118"/>
        <v>-61535529.3133363</v>
      </c>
      <c r="X839">
        <f t="shared" si="124"/>
        <v>174324395.15784</v>
      </c>
      <c r="Y839">
        <f t="shared" si="125"/>
        <v>635967666.066142</v>
      </c>
      <c r="Z839" s="11">
        <f t="shared" si="119"/>
        <v>-461643270.908302</v>
      </c>
    </row>
    <row r="840" spans="1:26">
      <c r="A840" t="s">
        <v>9</v>
      </c>
      <c r="B840" t="s">
        <v>10</v>
      </c>
      <c r="C840">
        <v>1606440000</v>
      </c>
      <c r="D840">
        <v>1818300000</v>
      </c>
      <c r="E840">
        <v>7.83</v>
      </c>
      <c r="F840">
        <v>3.2972</v>
      </c>
      <c r="G840">
        <v>-4.5328</v>
      </c>
      <c r="H840">
        <v>14.03</v>
      </c>
      <c r="I840">
        <v>15.1136</v>
      </c>
      <c r="J840">
        <v>1.0836</v>
      </c>
      <c r="K840">
        <v>46.66</v>
      </c>
      <c r="L840">
        <v>44.7948</v>
      </c>
      <c r="M840">
        <v>-1.86519999999999</v>
      </c>
      <c r="N840">
        <v>68.52</v>
      </c>
      <c r="O840">
        <v>63.2055</v>
      </c>
      <c r="P840">
        <v>-5.3145</v>
      </c>
      <c r="R840" s="9">
        <f t="shared" si="120"/>
        <v>125784252</v>
      </c>
      <c r="S840">
        <f t="shared" si="121"/>
        <v>59952987.6</v>
      </c>
      <c r="T840">
        <f t="shared" si="117"/>
        <v>65831264.4</v>
      </c>
      <c r="U840">
        <f t="shared" si="122"/>
        <v>225383532</v>
      </c>
      <c r="V840">
        <f t="shared" si="123"/>
        <v>274810588.8</v>
      </c>
      <c r="W840">
        <f t="shared" si="118"/>
        <v>-49427056.8</v>
      </c>
      <c r="X840">
        <f t="shared" si="124"/>
        <v>749564904</v>
      </c>
      <c r="Y840">
        <f t="shared" si="125"/>
        <v>814503848.4</v>
      </c>
      <c r="Z840" s="11">
        <f t="shared" si="119"/>
        <v>-64938944.4</v>
      </c>
    </row>
    <row r="841" spans="1:26">
      <c r="A841" t="s">
        <v>609</v>
      </c>
      <c r="B841" t="s">
        <v>610</v>
      </c>
      <c r="C841">
        <v>697045900</v>
      </c>
      <c r="D841">
        <v>2405612681.26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54.94</v>
      </c>
      <c r="L841">
        <v>34.7655</v>
      </c>
      <c r="M841">
        <v>-20.1745</v>
      </c>
      <c r="N841">
        <v>54.94</v>
      </c>
      <c r="O841">
        <v>34.7655</v>
      </c>
      <c r="P841">
        <v>-20.1745</v>
      </c>
      <c r="R841" s="9">
        <f t="shared" si="120"/>
        <v>0</v>
      </c>
      <c r="S841">
        <f t="shared" si="121"/>
        <v>0</v>
      </c>
      <c r="T841">
        <f t="shared" si="117"/>
        <v>0</v>
      </c>
      <c r="U841">
        <f t="shared" si="122"/>
        <v>0</v>
      </c>
      <c r="V841">
        <f t="shared" si="123"/>
        <v>0</v>
      </c>
      <c r="W841">
        <f t="shared" si="118"/>
        <v>0</v>
      </c>
      <c r="X841">
        <f t="shared" si="124"/>
        <v>382957017.46</v>
      </c>
      <c r="Y841">
        <f t="shared" si="125"/>
        <v>836323276.703445</v>
      </c>
      <c r="Z841" s="11">
        <f t="shared" si="119"/>
        <v>-453366259.243445</v>
      </c>
    </row>
    <row r="842" spans="1:26">
      <c r="A842" t="s">
        <v>1133</v>
      </c>
      <c r="B842" t="s">
        <v>1134</v>
      </c>
      <c r="C842">
        <v>661715285</v>
      </c>
      <c r="D842">
        <v>1635566786</v>
      </c>
      <c r="E842">
        <v>0.6365</v>
      </c>
      <c r="F842">
        <v>2.0363</v>
      </c>
      <c r="G842">
        <v>1.3998</v>
      </c>
      <c r="H842">
        <v>0</v>
      </c>
      <c r="I842">
        <v>0.9809</v>
      </c>
      <c r="J842">
        <v>0.9809</v>
      </c>
      <c r="K842">
        <v>54.3779</v>
      </c>
      <c r="L842">
        <v>23.02</v>
      </c>
      <c r="M842">
        <v>-31.3579</v>
      </c>
      <c r="N842">
        <v>55.0144</v>
      </c>
      <c r="O842">
        <v>26.0372</v>
      </c>
      <c r="P842">
        <v>-28.9772</v>
      </c>
      <c r="R842" s="9">
        <f t="shared" si="120"/>
        <v>4211817.789025</v>
      </c>
      <c r="S842">
        <f t="shared" si="121"/>
        <v>33305046.463318</v>
      </c>
      <c r="T842">
        <f t="shared" si="117"/>
        <v>-29093228.674293</v>
      </c>
      <c r="U842">
        <f t="shared" si="122"/>
        <v>0</v>
      </c>
      <c r="V842">
        <f t="shared" si="123"/>
        <v>16043274.603874</v>
      </c>
      <c r="W842">
        <f t="shared" si="118"/>
        <v>-16043274.603874</v>
      </c>
      <c r="X842">
        <f t="shared" si="124"/>
        <v>359826875.962015</v>
      </c>
      <c r="Y842">
        <f t="shared" si="125"/>
        <v>376507474.1372</v>
      </c>
      <c r="Z842" s="11">
        <f t="shared" si="119"/>
        <v>-16680598.175185</v>
      </c>
    </row>
    <row r="843" spans="1:26">
      <c r="A843" t="s">
        <v>1233</v>
      </c>
      <c r="B843" t="s">
        <v>1234</v>
      </c>
      <c r="C843">
        <v>1035278400</v>
      </c>
      <c r="D843">
        <v>1561943104</v>
      </c>
      <c r="E843">
        <v>0.86</v>
      </c>
      <c r="F843">
        <v>1.3684</v>
      </c>
      <c r="G843">
        <v>0.5084</v>
      </c>
      <c r="H843">
        <v>5.15</v>
      </c>
      <c r="I843">
        <v>0</v>
      </c>
      <c r="J843">
        <v>-5.15</v>
      </c>
      <c r="K843">
        <v>48.28</v>
      </c>
      <c r="L843">
        <v>23.9133</v>
      </c>
      <c r="M843">
        <v>-24.3667</v>
      </c>
      <c r="N843">
        <v>54.29</v>
      </c>
      <c r="O843">
        <v>25.2817</v>
      </c>
      <c r="P843">
        <v>-29.0083</v>
      </c>
      <c r="R843" s="9">
        <f t="shared" si="120"/>
        <v>8903394.24</v>
      </c>
      <c r="S843">
        <f t="shared" si="121"/>
        <v>21373629.435136</v>
      </c>
      <c r="T843">
        <f t="shared" si="117"/>
        <v>-12470235.195136</v>
      </c>
      <c r="U843">
        <f t="shared" si="122"/>
        <v>53316837.6</v>
      </c>
      <c r="V843">
        <f t="shared" si="123"/>
        <v>0</v>
      </c>
      <c r="W843">
        <f t="shared" si="118"/>
        <v>53316837.6</v>
      </c>
      <c r="X843">
        <f t="shared" si="124"/>
        <v>499832411.52</v>
      </c>
      <c r="Y843">
        <f t="shared" si="125"/>
        <v>373512140.288832</v>
      </c>
      <c r="Z843" s="11">
        <f t="shared" si="119"/>
        <v>126320271.231168</v>
      </c>
    </row>
    <row r="844" spans="1:26">
      <c r="A844" t="s">
        <v>1841</v>
      </c>
      <c r="B844" t="s">
        <v>1842</v>
      </c>
      <c r="C844">
        <v>1206400000</v>
      </c>
      <c r="D844">
        <v>2269068528</v>
      </c>
      <c r="E844">
        <v>21.73</v>
      </c>
      <c r="F844">
        <v>22.3962</v>
      </c>
      <c r="G844">
        <v>0.6662</v>
      </c>
      <c r="H844">
        <v>0.57</v>
      </c>
      <c r="I844">
        <v>0.3759</v>
      </c>
      <c r="J844">
        <v>-0.1941</v>
      </c>
      <c r="K844">
        <v>1.74</v>
      </c>
      <c r="L844">
        <v>2.6534</v>
      </c>
      <c r="M844">
        <v>0.9134</v>
      </c>
      <c r="N844">
        <v>24.04</v>
      </c>
      <c r="O844">
        <v>25.4255</v>
      </c>
      <c r="P844">
        <v>1.3855</v>
      </c>
      <c r="R844" s="9">
        <f t="shared" si="120"/>
        <v>262150720</v>
      </c>
      <c r="S844">
        <f t="shared" si="121"/>
        <v>508185125.667936</v>
      </c>
      <c r="T844">
        <f t="shared" si="117"/>
        <v>-246034405.667936</v>
      </c>
      <c r="U844">
        <f t="shared" si="122"/>
        <v>6876480</v>
      </c>
      <c r="V844">
        <f t="shared" si="123"/>
        <v>8529428.596752</v>
      </c>
      <c r="W844">
        <f t="shared" si="118"/>
        <v>-1652948.596752</v>
      </c>
      <c r="X844">
        <f t="shared" si="124"/>
        <v>20991360</v>
      </c>
      <c r="Y844">
        <f t="shared" si="125"/>
        <v>60207464.321952</v>
      </c>
      <c r="Z844" s="11">
        <f t="shared" si="119"/>
        <v>-39216104.321952</v>
      </c>
    </row>
    <row r="845" spans="1:26">
      <c r="A845" t="s">
        <v>491</v>
      </c>
      <c r="B845" t="s">
        <v>492</v>
      </c>
      <c r="C845">
        <v>1410374069.2</v>
      </c>
      <c r="D845">
        <v>2466336285</v>
      </c>
      <c r="E845">
        <v>14.78</v>
      </c>
      <c r="F845">
        <v>9.4743</v>
      </c>
      <c r="G845">
        <v>-5.3057</v>
      </c>
      <c r="H845">
        <v>0</v>
      </c>
      <c r="I845">
        <v>2.1451</v>
      </c>
      <c r="J845">
        <v>2.1451</v>
      </c>
      <c r="K845">
        <v>39.2</v>
      </c>
      <c r="L845">
        <v>19.7669</v>
      </c>
      <c r="M845">
        <v>-19.4331</v>
      </c>
      <c r="N845">
        <v>53.98</v>
      </c>
      <c r="O845">
        <v>31.3864</v>
      </c>
      <c r="P845">
        <v>-22.5936</v>
      </c>
      <c r="R845" s="9">
        <f t="shared" si="120"/>
        <v>208453287.42776</v>
      </c>
      <c r="S845">
        <f t="shared" si="121"/>
        <v>233668098.649755</v>
      </c>
      <c r="T845">
        <f t="shared" ref="T845:T908" si="126">R845-S845</f>
        <v>-25214811.221995</v>
      </c>
      <c r="U845">
        <f t="shared" si="122"/>
        <v>0</v>
      </c>
      <c r="V845">
        <f t="shared" si="123"/>
        <v>52905379.649535</v>
      </c>
      <c r="W845">
        <f t="shared" ref="W845:W908" si="127">U845-V845</f>
        <v>-52905379.649535</v>
      </c>
      <c r="X845">
        <f t="shared" si="124"/>
        <v>552866635.1264</v>
      </c>
      <c r="Y845">
        <f t="shared" si="125"/>
        <v>487518227.119665</v>
      </c>
      <c r="Z845" s="11">
        <f t="shared" ref="Z845:Z908" si="128">X845-Y845</f>
        <v>65348408.0067351</v>
      </c>
    </row>
    <row r="846" spans="1:26">
      <c r="A846" t="s">
        <v>167</v>
      </c>
      <c r="B846" t="s">
        <v>168</v>
      </c>
      <c r="C846">
        <v>812169600</v>
      </c>
      <c r="D846">
        <v>1739704200</v>
      </c>
      <c r="E846">
        <v>76.37</v>
      </c>
      <c r="F846">
        <v>76.2446</v>
      </c>
      <c r="G846">
        <v>-0.125399999999999</v>
      </c>
      <c r="H846">
        <v>3.94</v>
      </c>
      <c r="I846">
        <v>3.4268</v>
      </c>
      <c r="J846">
        <v>-0.5132</v>
      </c>
      <c r="K846">
        <v>0.72</v>
      </c>
      <c r="L846">
        <v>1.3002</v>
      </c>
      <c r="M846">
        <v>0.5802</v>
      </c>
      <c r="N846">
        <v>81.03</v>
      </c>
      <c r="O846">
        <v>80.9716</v>
      </c>
      <c r="P846">
        <v>-0.058400000000006</v>
      </c>
      <c r="R846" s="9">
        <f t="shared" si="120"/>
        <v>620253923.52</v>
      </c>
      <c r="S846">
        <f t="shared" si="121"/>
        <v>1326430508.4732</v>
      </c>
      <c r="T846">
        <f t="shared" si="126"/>
        <v>-706176584.9532</v>
      </c>
      <c r="U846">
        <f t="shared" si="122"/>
        <v>31999482.24</v>
      </c>
      <c r="V846">
        <f t="shared" si="123"/>
        <v>59616183.5256</v>
      </c>
      <c r="W846">
        <f t="shared" si="127"/>
        <v>-27616701.2856</v>
      </c>
      <c r="X846">
        <f t="shared" si="124"/>
        <v>5847621.12</v>
      </c>
      <c r="Y846">
        <f t="shared" si="125"/>
        <v>22619634.0084</v>
      </c>
      <c r="Z846" s="11">
        <f t="shared" si="128"/>
        <v>-16772012.8884</v>
      </c>
    </row>
    <row r="847" spans="1:26">
      <c r="A847" t="s">
        <v>1457</v>
      </c>
      <c r="B847" t="s">
        <v>1458</v>
      </c>
      <c r="C847">
        <v>1905337938.56</v>
      </c>
      <c r="D847">
        <v>2978867896.48</v>
      </c>
      <c r="E847">
        <v>33.97</v>
      </c>
      <c r="F847">
        <v>33.9711</v>
      </c>
      <c r="G847">
        <v>0.00110000000000099</v>
      </c>
      <c r="H847">
        <v>0.35</v>
      </c>
      <c r="I847">
        <v>0</v>
      </c>
      <c r="J847">
        <v>-0.35</v>
      </c>
      <c r="K847">
        <v>2.27</v>
      </c>
      <c r="L847">
        <v>4.7397</v>
      </c>
      <c r="M847">
        <v>2.4697</v>
      </c>
      <c r="N847">
        <v>36.59</v>
      </c>
      <c r="O847">
        <v>38.7108</v>
      </c>
      <c r="P847">
        <v>2.1208</v>
      </c>
      <c r="R847" s="9">
        <f t="shared" si="120"/>
        <v>647243297.728832</v>
      </c>
      <c r="S847">
        <f t="shared" si="121"/>
        <v>1011954191.98112</v>
      </c>
      <c r="T847">
        <f t="shared" si="126"/>
        <v>-364710894.252285</v>
      </c>
      <c r="U847">
        <f t="shared" si="122"/>
        <v>6668682.78496</v>
      </c>
      <c r="V847">
        <f t="shared" si="123"/>
        <v>0</v>
      </c>
      <c r="W847">
        <f t="shared" si="127"/>
        <v>6668682.78496</v>
      </c>
      <c r="X847">
        <f t="shared" si="124"/>
        <v>43251171.205312</v>
      </c>
      <c r="Y847">
        <f t="shared" si="125"/>
        <v>141189401.689463</v>
      </c>
      <c r="Z847" s="11">
        <f t="shared" si="128"/>
        <v>-97938230.4841506</v>
      </c>
    </row>
    <row r="848" spans="1:26">
      <c r="A848" t="s">
        <v>1899</v>
      </c>
      <c r="B848" t="s">
        <v>1900</v>
      </c>
      <c r="C848">
        <v>1594656000</v>
      </c>
      <c r="D848">
        <v>2667168000</v>
      </c>
      <c r="E848">
        <v>15</v>
      </c>
      <c r="F848">
        <v>15</v>
      </c>
      <c r="G848">
        <v>0</v>
      </c>
      <c r="H848">
        <v>0</v>
      </c>
      <c r="I848">
        <v>0.2811</v>
      </c>
      <c r="J848">
        <v>0.2811</v>
      </c>
      <c r="K848">
        <v>50.7</v>
      </c>
      <c r="L848">
        <v>50.3544</v>
      </c>
      <c r="M848">
        <v>-0.345600000000005</v>
      </c>
      <c r="N848">
        <v>65.7</v>
      </c>
      <c r="O848">
        <v>65.6355</v>
      </c>
      <c r="P848">
        <v>-0.0645000000000095</v>
      </c>
      <c r="R848" s="9">
        <f t="shared" si="120"/>
        <v>239198400</v>
      </c>
      <c r="S848">
        <f t="shared" si="121"/>
        <v>400075200</v>
      </c>
      <c r="T848">
        <f t="shared" si="126"/>
        <v>-160876800</v>
      </c>
      <c r="U848">
        <f t="shared" si="122"/>
        <v>0</v>
      </c>
      <c r="V848">
        <f t="shared" si="123"/>
        <v>7497409.248</v>
      </c>
      <c r="W848">
        <f t="shared" si="127"/>
        <v>-7497409.248</v>
      </c>
      <c r="X848">
        <f t="shared" si="124"/>
        <v>808490592</v>
      </c>
      <c r="Y848">
        <f t="shared" si="125"/>
        <v>1343036443.392</v>
      </c>
      <c r="Z848" s="11">
        <f t="shared" si="128"/>
        <v>-534545851.392</v>
      </c>
    </row>
    <row r="849" spans="1:26">
      <c r="A849" t="s">
        <v>375</v>
      </c>
      <c r="B849" t="s">
        <v>376</v>
      </c>
      <c r="C849">
        <v>654363684</v>
      </c>
      <c r="D849">
        <v>2575439193.6</v>
      </c>
      <c r="E849">
        <v>4.93</v>
      </c>
      <c r="F849">
        <v>3.9146</v>
      </c>
      <c r="G849">
        <v>-1.0154</v>
      </c>
      <c r="H849">
        <v>1.83</v>
      </c>
      <c r="I849">
        <v>15.7471</v>
      </c>
      <c r="J849">
        <v>13.9171</v>
      </c>
      <c r="K849">
        <v>58.34</v>
      </c>
      <c r="L849">
        <v>25.8131</v>
      </c>
      <c r="M849">
        <v>-32.5269</v>
      </c>
      <c r="N849">
        <v>65.1</v>
      </c>
      <c r="O849">
        <v>45.4748</v>
      </c>
      <c r="P849">
        <v>-19.6252</v>
      </c>
      <c r="R849" s="9">
        <f t="shared" si="120"/>
        <v>32260129.6212</v>
      </c>
      <c r="S849">
        <f t="shared" si="121"/>
        <v>100818142.672666</v>
      </c>
      <c r="T849">
        <f t="shared" si="126"/>
        <v>-68558013.0514656</v>
      </c>
      <c r="U849">
        <f t="shared" si="122"/>
        <v>11974855.4172</v>
      </c>
      <c r="V849">
        <f t="shared" si="123"/>
        <v>405556985.255386</v>
      </c>
      <c r="W849">
        <f t="shared" si="127"/>
        <v>-393582129.838186</v>
      </c>
      <c r="X849">
        <f t="shared" si="124"/>
        <v>381755773.2456</v>
      </c>
      <c r="Y849">
        <f t="shared" si="125"/>
        <v>664800694.483162</v>
      </c>
      <c r="Z849" s="11">
        <f t="shared" si="128"/>
        <v>-283044921.237562</v>
      </c>
    </row>
    <row r="850" spans="1:26">
      <c r="A850" t="s">
        <v>1331</v>
      </c>
      <c r="B850" t="s">
        <v>1332</v>
      </c>
      <c r="C850">
        <v>407881740</v>
      </c>
      <c r="D850">
        <v>1145488212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52.65</v>
      </c>
      <c r="L850">
        <v>15.6409</v>
      </c>
      <c r="M850">
        <v>-37.0091</v>
      </c>
      <c r="N850">
        <v>52.65</v>
      </c>
      <c r="O850">
        <v>15.6409</v>
      </c>
      <c r="P850">
        <v>-37.0091</v>
      </c>
      <c r="R850" s="9">
        <f t="shared" si="120"/>
        <v>0</v>
      </c>
      <c r="S850">
        <f t="shared" si="121"/>
        <v>0</v>
      </c>
      <c r="T850">
        <f t="shared" si="126"/>
        <v>0</v>
      </c>
      <c r="U850">
        <f t="shared" si="122"/>
        <v>0</v>
      </c>
      <c r="V850">
        <f t="shared" si="123"/>
        <v>0</v>
      </c>
      <c r="W850">
        <f t="shared" si="127"/>
        <v>0</v>
      </c>
      <c r="X850">
        <f t="shared" si="124"/>
        <v>214749736.11</v>
      </c>
      <c r="Y850">
        <f t="shared" si="125"/>
        <v>179164665.750708</v>
      </c>
      <c r="Z850" s="11">
        <f t="shared" si="128"/>
        <v>35585070.359292</v>
      </c>
    </row>
    <row r="851" spans="1:26">
      <c r="A851" t="s">
        <v>823</v>
      </c>
      <c r="B851" t="s">
        <v>824</v>
      </c>
      <c r="C851">
        <v>2361768400</v>
      </c>
      <c r="D851">
        <v>2425630800</v>
      </c>
      <c r="E851">
        <v>1.14</v>
      </c>
      <c r="F851">
        <v>2.6163</v>
      </c>
      <c r="G851">
        <v>1.4763</v>
      </c>
      <c r="H851">
        <v>22.01</v>
      </c>
      <c r="I851">
        <v>5.3494</v>
      </c>
      <c r="J851">
        <v>-16.6606</v>
      </c>
      <c r="K851">
        <v>35.29</v>
      </c>
      <c r="L851">
        <v>21.9101</v>
      </c>
      <c r="M851">
        <v>-13.3799</v>
      </c>
      <c r="N851">
        <v>58.44</v>
      </c>
      <c r="O851">
        <v>29.8758</v>
      </c>
      <c r="P851">
        <v>-28.5642</v>
      </c>
      <c r="R851" s="9">
        <f t="shared" si="120"/>
        <v>26924159.76</v>
      </c>
      <c r="S851">
        <f t="shared" si="121"/>
        <v>63461778.6204</v>
      </c>
      <c r="T851">
        <f t="shared" si="126"/>
        <v>-36537618.8604</v>
      </c>
      <c r="U851">
        <f t="shared" si="122"/>
        <v>519825224.84</v>
      </c>
      <c r="V851">
        <f t="shared" si="123"/>
        <v>129756694.0152</v>
      </c>
      <c r="W851">
        <f t="shared" si="127"/>
        <v>390068530.8248</v>
      </c>
      <c r="X851">
        <f t="shared" si="124"/>
        <v>833468068.36</v>
      </c>
      <c r="Y851">
        <f t="shared" si="125"/>
        <v>531458133.9108</v>
      </c>
      <c r="Z851" s="11">
        <f t="shared" si="128"/>
        <v>302009934.4492</v>
      </c>
    </row>
    <row r="852" spans="1:26">
      <c r="A852" t="s">
        <v>1523</v>
      </c>
      <c r="B852" t="s">
        <v>1524</v>
      </c>
      <c r="C852">
        <v>730080000</v>
      </c>
      <c r="D852">
        <v>2224800000</v>
      </c>
      <c r="E852">
        <v>1.63</v>
      </c>
      <c r="F852">
        <v>0</v>
      </c>
      <c r="G852">
        <v>-1.63</v>
      </c>
      <c r="H852">
        <v>0</v>
      </c>
      <c r="I852">
        <v>0</v>
      </c>
      <c r="J852">
        <v>0</v>
      </c>
      <c r="K852">
        <v>36.5</v>
      </c>
      <c r="L852">
        <v>35.8936</v>
      </c>
      <c r="M852">
        <v>-0.606400000000001</v>
      </c>
      <c r="N852">
        <v>38.13</v>
      </c>
      <c r="O852">
        <v>35.8936</v>
      </c>
      <c r="P852">
        <v>-2.2364</v>
      </c>
      <c r="R852" s="9">
        <f t="shared" si="120"/>
        <v>11900304</v>
      </c>
      <c r="S852">
        <f t="shared" si="121"/>
        <v>0</v>
      </c>
      <c r="T852">
        <f t="shared" si="126"/>
        <v>11900304</v>
      </c>
      <c r="U852">
        <f t="shared" si="122"/>
        <v>0</v>
      </c>
      <c r="V852">
        <f t="shared" si="123"/>
        <v>0</v>
      </c>
      <c r="W852">
        <f t="shared" si="127"/>
        <v>0</v>
      </c>
      <c r="X852">
        <f t="shared" si="124"/>
        <v>266479200</v>
      </c>
      <c r="Y852">
        <f t="shared" si="125"/>
        <v>798560812.8</v>
      </c>
      <c r="Z852" s="11">
        <f t="shared" si="128"/>
        <v>-532081612.8</v>
      </c>
    </row>
    <row r="853" spans="1:26">
      <c r="A853" t="s">
        <v>1351</v>
      </c>
      <c r="B853" t="s">
        <v>1352</v>
      </c>
      <c r="C853">
        <v>1826125292.16</v>
      </c>
      <c r="D853">
        <v>1394306490.88</v>
      </c>
      <c r="E853">
        <v>20.61</v>
      </c>
      <c r="F853">
        <v>20.5796</v>
      </c>
      <c r="G853">
        <v>-0.0304000000000002</v>
      </c>
      <c r="H853">
        <v>6.59</v>
      </c>
      <c r="I853">
        <v>3.7449</v>
      </c>
      <c r="J853">
        <v>-2.8451</v>
      </c>
      <c r="K853">
        <v>10.44</v>
      </c>
      <c r="L853">
        <v>11.3372</v>
      </c>
      <c r="M853">
        <v>0.8972</v>
      </c>
      <c r="N853">
        <v>37.64</v>
      </c>
      <c r="O853">
        <v>35.6617</v>
      </c>
      <c r="P853">
        <v>-1.9783</v>
      </c>
      <c r="R853" s="9">
        <f t="shared" si="120"/>
        <v>376364422.714176</v>
      </c>
      <c r="S853">
        <f t="shared" si="121"/>
        <v>286942698.59714</v>
      </c>
      <c r="T853">
        <f t="shared" si="126"/>
        <v>89421724.1170355</v>
      </c>
      <c r="U853">
        <f t="shared" si="122"/>
        <v>120341656.753344</v>
      </c>
      <c r="V853">
        <f t="shared" si="123"/>
        <v>52215383.7769651</v>
      </c>
      <c r="W853">
        <f t="shared" si="127"/>
        <v>68126272.9763789</v>
      </c>
      <c r="X853">
        <f t="shared" si="124"/>
        <v>190647480.501504</v>
      </c>
      <c r="Y853">
        <f t="shared" si="125"/>
        <v>158075315.484047</v>
      </c>
      <c r="Z853" s="11">
        <f t="shared" si="128"/>
        <v>32572165.0174566</v>
      </c>
    </row>
    <row r="854" spans="1:26">
      <c r="A854" t="s">
        <v>79</v>
      </c>
      <c r="B854" t="s">
        <v>80</v>
      </c>
      <c r="C854">
        <v>1206481924.8</v>
      </c>
      <c r="D854">
        <v>1788257871.36</v>
      </c>
      <c r="E854">
        <v>21.31</v>
      </c>
      <c r="F854">
        <v>16.6109</v>
      </c>
      <c r="G854">
        <v>-4.6991</v>
      </c>
      <c r="H854">
        <v>18.78</v>
      </c>
      <c r="I854">
        <v>13.7344</v>
      </c>
      <c r="J854">
        <v>-5.0456</v>
      </c>
      <c r="K854">
        <v>25.61</v>
      </c>
      <c r="L854">
        <v>27.4521</v>
      </c>
      <c r="M854">
        <v>1.8421</v>
      </c>
      <c r="N854">
        <v>65.7</v>
      </c>
      <c r="O854">
        <v>57.7975</v>
      </c>
      <c r="P854">
        <v>-7.9025</v>
      </c>
      <c r="R854" s="9">
        <f t="shared" si="120"/>
        <v>257101298.17488</v>
      </c>
      <c r="S854">
        <f t="shared" si="121"/>
        <v>297045726.753738</v>
      </c>
      <c r="T854">
        <f t="shared" si="126"/>
        <v>-39944428.5788582</v>
      </c>
      <c r="U854">
        <f t="shared" si="122"/>
        <v>226577305.47744</v>
      </c>
      <c r="V854">
        <f t="shared" si="123"/>
        <v>245606489.084068</v>
      </c>
      <c r="W854">
        <f t="shared" si="127"/>
        <v>-19029183.6066279</v>
      </c>
      <c r="X854">
        <f t="shared" si="124"/>
        <v>308980020.94128</v>
      </c>
      <c r="Y854">
        <f t="shared" si="125"/>
        <v>490914339.103619</v>
      </c>
      <c r="Z854" s="11">
        <f t="shared" si="128"/>
        <v>-181934318.162339</v>
      </c>
    </row>
    <row r="855" spans="1:26">
      <c r="A855" t="s">
        <v>661</v>
      </c>
      <c r="B855" t="s">
        <v>662</v>
      </c>
      <c r="C855">
        <v>1883657258.68</v>
      </c>
      <c r="D855">
        <v>2176475374.08</v>
      </c>
      <c r="E855">
        <v>20.57</v>
      </c>
      <c r="F855">
        <v>13.5601</v>
      </c>
      <c r="G855">
        <v>-7.0099</v>
      </c>
      <c r="H855">
        <v>1.4</v>
      </c>
      <c r="I855">
        <v>2.1042</v>
      </c>
      <c r="J855">
        <v>0.7042</v>
      </c>
      <c r="K855">
        <v>35.73</v>
      </c>
      <c r="L855">
        <v>20.126</v>
      </c>
      <c r="M855">
        <v>-15.604</v>
      </c>
      <c r="N855">
        <v>57.7</v>
      </c>
      <c r="O855">
        <v>35.7903</v>
      </c>
      <c r="P855">
        <v>-21.9097</v>
      </c>
      <c r="R855" s="9">
        <f t="shared" si="120"/>
        <v>387468298.110476</v>
      </c>
      <c r="S855">
        <f t="shared" si="121"/>
        <v>295132237.200622</v>
      </c>
      <c r="T855">
        <f t="shared" si="126"/>
        <v>92336060.9098539</v>
      </c>
      <c r="U855">
        <f t="shared" si="122"/>
        <v>26371201.62152</v>
      </c>
      <c r="V855">
        <f t="shared" si="123"/>
        <v>45797394.8213914</v>
      </c>
      <c r="W855">
        <f t="shared" si="127"/>
        <v>-19426193.1998714</v>
      </c>
      <c r="X855">
        <f t="shared" si="124"/>
        <v>673030738.526364</v>
      </c>
      <c r="Y855">
        <f t="shared" si="125"/>
        <v>438037433.787341</v>
      </c>
      <c r="Z855" s="11">
        <f t="shared" si="128"/>
        <v>234993304.739023</v>
      </c>
    </row>
    <row r="856" spans="1:26">
      <c r="A856" t="s">
        <v>397</v>
      </c>
      <c r="B856" t="s">
        <v>398</v>
      </c>
      <c r="C856">
        <v>921854250</v>
      </c>
      <c r="D856">
        <v>187368750</v>
      </c>
      <c r="E856">
        <v>30.85</v>
      </c>
      <c r="F856">
        <v>33.6326</v>
      </c>
      <c r="G856">
        <v>2.78259999999999</v>
      </c>
      <c r="H856">
        <v>0</v>
      </c>
      <c r="I856">
        <v>0</v>
      </c>
      <c r="J856">
        <v>0</v>
      </c>
      <c r="K856">
        <v>26.94</v>
      </c>
      <c r="L856">
        <v>21.186</v>
      </c>
      <c r="M856">
        <v>-5.754</v>
      </c>
      <c r="N856">
        <v>57.79</v>
      </c>
      <c r="O856">
        <v>54.8186</v>
      </c>
      <c r="P856">
        <v>-2.9714</v>
      </c>
      <c r="R856" s="9">
        <f t="shared" si="120"/>
        <v>284392036.125</v>
      </c>
      <c r="S856">
        <f t="shared" si="121"/>
        <v>63016982.2125</v>
      </c>
      <c r="T856">
        <f t="shared" si="126"/>
        <v>221375053.9125</v>
      </c>
      <c r="U856">
        <f t="shared" si="122"/>
        <v>0</v>
      </c>
      <c r="V856">
        <f t="shared" si="123"/>
        <v>0</v>
      </c>
      <c r="W856">
        <f t="shared" si="127"/>
        <v>0</v>
      </c>
      <c r="X856">
        <f t="shared" si="124"/>
        <v>248347534.95</v>
      </c>
      <c r="Y856">
        <f t="shared" si="125"/>
        <v>39695943.375</v>
      </c>
      <c r="Z856" s="11">
        <f t="shared" si="128"/>
        <v>208651591.575</v>
      </c>
    </row>
    <row r="857" spans="1:26">
      <c r="A857" t="s">
        <v>365</v>
      </c>
      <c r="B857" t="s">
        <v>366</v>
      </c>
      <c r="C857">
        <v>1410102460</v>
      </c>
      <c r="D857">
        <v>2042074400</v>
      </c>
      <c r="E857">
        <v>2.61</v>
      </c>
      <c r="F857">
        <v>2.9276</v>
      </c>
      <c r="G857">
        <v>0.3176</v>
      </c>
      <c r="H857">
        <v>0.62</v>
      </c>
      <c r="I857">
        <v>0.8178</v>
      </c>
      <c r="J857">
        <v>0.1978</v>
      </c>
      <c r="K857">
        <v>57.77</v>
      </c>
      <c r="L857">
        <v>43.4173</v>
      </c>
      <c r="M857">
        <v>-14.3527</v>
      </c>
      <c r="N857">
        <v>61</v>
      </c>
      <c r="O857">
        <v>47.1628</v>
      </c>
      <c r="P857">
        <v>-13.8372</v>
      </c>
      <c r="R857" s="9">
        <f t="shared" si="120"/>
        <v>36803674.206</v>
      </c>
      <c r="S857">
        <f t="shared" si="121"/>
        <v>59783770.1344</v>
      </c>
      <c r="T857">
        <f t="shared" si="126"/>
        <v>-22980095.9284</v>
      </c>
      <c r="U857">
        <f t="shared" si="122"/>
        <v>8742635.252</v>
      </c>
      <c r="V857">
        <f t="shared" si="123"/>
        <v>16700084.4432</v>
      </c>
      <c r="W857">
        <f t="shared" si="127"/>
        <v>-7957449.1912</v>
      </c>
      <c r="X857">
        <f t="shared" si="124"/>
        <v>814616191.142</v>
      </c>
      <c r="Y857">
        <f t="shared" si="125"/>
        <v>886613568.4712</v>
      </c>
      <c r="Z857" s="11">
        <f t="shared" si="128"/>
        <v>-71997377.3292</v>
      </c>
    </row>
    <row r="858" spans="1:26">
      <c r="A858" t="s">
        <v>1445</v>
      </c>
      <c r="B858" t="s">
        <v>1446</v>
      </c>
      <c r="C858">
        <v>1538182083.9</v>
      </c>
      <c r="D858">
        <v>1996779870.4</v>
      </c>
      <c r="E858">
        <v>7.31</v>
      </c>
      <c r="F858">
        <v>8.9452</v>
      </c>
      <c r="G858">
        <v>1.6352</v>
      </c>
      <c r="H858">
        <v>0</v>
      </c>
      <c r="I858">
        <v>0</v>
      </c>
      <c r="J858">
        <v>0</v>
      </c>
      <c r="K858">
        <v>50.62</v>
      </c>
      <c r="L858">
        <v>38.5017</v>
      </c>
      <c r="M858">
        <v>-12.1183</v>
      </c>
      <c r="N858">
        <v>57.93</v>
      </c>
      <c r="O858">
        <v>47.4469</v>
      </c>
      <c r="P858">
        <v>-10.4831</v>
      </c>
      <c r="R858" s="9">
        <f t="shared" si="120"/>
        <v>112441110.33309</v>
      </c>
      <c r="S858">
        <f t="shared" si="121"/>
        <v>178615952.967021</v>
      </c>
      <c r="T858">
        <f t="shared" si="126"/>
        <v>-66174842.6339308</v>
      </c>
      <c r="U858">
        <f t="shared" si="122"/>
        <v>0</v>
      </c>
      <c r="V858">
        <f t="shared" si="123"/>
        <v>0</v>
      </c>
      <c r="W858">
        <f t="shared" si="127"/>
        <v>0</v>
      </c>
      <c r="X858">
        <f t="shared" si="124"/>
        <v>778627770.87018</v>
      </c>
      <c r="Y858">
        <f t="shared" si="125"/>
        <v>768794195.361797</v>
      </c>
      <c r="Z858" s="11">
        <f t="shared" si="128"/>
        <v>9833575.50838315</v>
      </c>
    </row>
    <row r="859" spans="1:26">
      <c r="A859" t="s">
        <v>1829</v>
      </c>
      <c r="B859" t="s">
        <v>1830</v>
      </c>
      <c r="C859">
        <v>1633457700</v>
      </c>
      <c r="D859">
        <v>2420369465</v>
      </c>
      <c r="E859">
        <v>63.5</v>
      </c>
      <c r="F859">
        <v>63.4996</v>
      </c>
      <c r="G859">
        <v>-0.000399999999999068</v>
      </c>
      <c r="H859">
        <v>0</v>
      </c>
      <c r="I859">
        <v>0.4111</v>
      </c>
      <c r="J859">
        <v>0.4111</v>
      </c>
      <c r="K859">
        <v>6.59</v>
      </c>
      <c r="L859">
        <v>3.494</v>
      </c>
      <c r="M859">
        <v>-3.096</v>
      </c>
      <c r="N859">
        <v>70.09</v>
      </c>
      <c r="O859">
        <v>67.4047</v>
      </c>
      <c r="P859">
        <v>-2.6853</v>
      </c>
      <c r="R859" s="9">
        <f t="shared" si="120"/>
        <v>1037245639.5</v>
      </c>
      <c r="S859">
        <f t="shared" si="121"/>
        <v>1536924928.79714</v>
      </c>
      <c r="T859">
        <f t="shared" si="126"/>
        <v>-499679289.29714</v>
      </c>
      <c r="U859">
        <f t="shared" si="122"/>
        <v>0</v>
      </c>
      <c r="V859">
        <f t="shared" si="123"/>
        <v>9950138.870615</v>
      </c>
      <c r="W859">
        <f t="shared" si="127"/>
        <v>-9950138.870615</v>
      </c>
      <c r="X859">
        <f t="shared" si="124"/>
        <v>107644862.43</v>
      </c>
      <c r="Y859">
        <f t="shared" si="125"/>
        <v>84567709.1071</v>
      </c>
      <c r="Z859" s="11">
        <f t="shared" si="128"/>
        <v>23077153.3229</v>
      </c>
    </row>
    <row r="860" spans="1:26">
      <c r="A860" t="s">
        <v>495</v>
      </c>
      <c r="B860" t="s">
        <v>496</v>
      </c>
      <c r="C860">
        <v>844668000</v>
      </c>
      <c r="D860">
        <v>2313036000</v>
      </c>
      <c r="E860">
        <v>32.14</v>
      </c>
      <c r="F860">
        <v>31.3995</v>
      </c>
      <c r="G860">
        <v>-0.740500000000001</v>
      </c>
      <c r="H860">
        <v>0</v>
      </c>
      <c r="I860">
        <v>0</v>
      </c>
      <c r="J860">
        <v>0</v>
      </c>
      <c r="K860">
        <v>6.74</v>
      </c>
      <c r="L860">
        <v>17.5413</v>
      </c>
      <c r="M860">
        <v>10.8013</v>
      </c>
      <c r="N860">
        <v>38.88</v>
      </c>
      <c r="O860">
        <v>48.9409</v>
      </c>
      <c r="P860">
        <v>10.0609</v>
      </c>
      <c r="R860" s="9">
        <f t="shared" si="120"/>
        <v>271476295.2</v>
      </c>
      <c r="S860">
        <f t="shared" si="121"/>
        <v>726281738.82</v>
      </c>
      <c r="T860">
        <f t="shared" si="126"/>
        <v>-454805443.62</v>
      </c>
      <c r="U860">
        <f t="shared" si="122"/>
        <v>0</v>
      </c>
      <c r="V860">
        <f t="shared" si="123"/>
        <v>0</v>
      </c>
      <c r="W860">
        <f t="shared" si="127"/>
        <v>0</v>
      </c>
      <c r="X860">
        <f t="shared" si="124"/>
        <v>56930623.2</v>
      </c>
      <c r="Y860">
        <f t="shared" si="125"/>
        <v>405736583.868</v>
      </c>
      <c r="Z860" s="11">
        <f t="shared" si="128"/>
        <v>-348805960.668</v>
      </c>
    </row>
    <row r="861" spans="1:26">
      <c r="A861" t="s">
        <v>425</v>
      </c>
      <c r="B861" t="s">
        <v>426</v>
      </c>
      <c r="C861">
        <v>2248341432.96</v>
      </c>
      <c r="D861">
        <v>2956533253.74</v>
      </c>
      <c r="E861">
        <v>46.12</v>
      </c>
      <c r="F861">
        <v>44.4182</v>
      </c>
      <c r="G861">
        <v>-1.7018</v>
      </c>
      <c r="H861">
        <v>0</v>
      </c>
      <c r="I861">
        <v>0</v>
      </c>
      <c r="J861">
        <v>0</v>
      </c>
      <c r="K861">
        <v>6.75</v>
      </c>
      <c r="L861">
        <v>6.7156</v>
      </c>
      <c r="M861">
        <v>-0.0343999999999998</v>
      </c>
      <c r="N861">
        <v>52.87</v>
      </c>
      <c r="O861">
        <v>51.1338</v>
      </c>
      <c r="P861">
        <v>-1.7362</v>
      </c>
      <c r="R861" s="9">
        <f t="shared" si="120"/>
        <v>1036935068.88115</v>
      </c>
      <c r="S861">
        <f t="shared" si="121"/>
        <v>1313238853.71274</v>
      </c>
      <c r="T861">
        <f t="shared" si="126"/>
        <v>-276303784.831589</v>
      </c>
      <c r="U861">
        <f t="shared" si="122"/>
        <v>0</v>
      </c>
      <c r="V861">
        <f t="shared" si="123"/>
        <v>0</v>
      </c>
      <c r="W861">
        <f t="shared" si="127"/>
        <v>0</v>
      </c>
      <c r="X861">
        <f t="shared" si="124"/>
        <v>151763046.7248</v>
      </c>
      <c r="Y861">
        <f t="shared" si="125"/>
        <v>198548947.188163</v>
      </c>
      <c r="Z861" s="11">
        <f t="shared" si="128"/>
        <v>-46785900.4633634</v>
      </c>
    </row>
    <row r="862" spans="1:26">
      <c r="A862" t="s">
        <v>1805</v>
      </c>
      <c r="B862" t="s">
        <v>1806</v>
      </c>
      <c r="C862">
        <v>2065038314.76</v>
      </c>
      <c r="D862">
        <v>2917175256.24</v>
      </c>
      <c r="E862">
        <v>46.31</v>
      </c>
      <c r="F862">
        <v>44.7839</v>
      </c>
      <c r="G862">
        <v>-1.5261</v>
      </c>
      <c r="H862">
        <v>0</v>
      </c>
      <c r="I862">
        <v>1.0091</v>
      </c>
      <c r="J862">
        <v>1.0091</v>
      </c>
      <c r="K862">
        <v>6.05</v>
      </c>
      <c r="L862">
        <v>5.3428</v>
      </c>
      <c r="M862">
        <v>-0.707199999999999</v>
      </c>
      <c r="N862">
        <v>52.36</v>
      </c>
      <c r="O862">
        <v>51.1358</v>
      </c>
      <c r="P862">
        <v>-1.2242</v>
      </c>
      <c r="R862" s="9">
        <f t="shared" si="120"/>
        <v>956319243.565356</v>
      </c>
      <c r="S862">
        <f t="shared" si="121"/>
        <v>1306424849.57927</v>
      </c>
      <c r="T862">
        <f t="shared" si="126"/>
        <v>-350105606.013909</v>
      </c>
      <c r="U862">
        <f t="shared" si="122"/>
        <v>0</v>
      </c>
      <c r="V862">
        <f t="shared" si="123"/>
        <v>29437215.5107178</v>
      </c>
      <c r="W862">
        <f t="shared" si="127"/>
        <v>-29437215.5107178</v>
      </c>
      <c r="X862">
        <f t="shared" si="124"/>
        <v>124934818.04298</v>
      </c>
      <c r="Y862">
        <f t="shared" si="125"/>
        <v>155858839.590391</v>
      </c>
      <c r="Z862" s="11">
        <f t="shared" si="128"/>
        <v>-30924021.5474107</v>
      </c>
    </row>
    <row r="863" spans="1:26">
      <c r="A863" t="s">
        <v>1597</v>
      </c>
      <c r="B863" t="s">
        <v>1598</v>
      </c>
      <c r="C863">
        <v>1300800000</v>
      </c>
      <c r="D863">
        <v>1974000000</v>
      </c>
      <c r="E863">
        <v>50.9</v>
      </c>
      <c r="F863">
        <v>53.4882</v>
      </c>
      <c r="G863">
        <v>2.5882</v>
      </c>
      <c r="H863">
        <v>5.63</v>
      </c>
      <c r="I863">
        <v>5.0227</v>
      </c>
      <c r="J863">
        <v>-0.6073</v>
      </c>
      <c r="K863">
        <v>4.9</v>
      </c>
      <c r="L863">
        <v>4.2239</v>
      </c>
      <c r="M863">
        <v>-0.6761</v>
      </c>
      <c r="N863">
        <v>61.43</v>
      </c>
      <c r="O863">
        <v>62.7348</v>
      </c>
      <c r="P863">
        <v>1.3048</v>
      </c>
      <c r="R863" s="9">
        <f t="shared" si="120"/>
        <v>662107200</v>
      </c>
      <c r="S863">
        <f t="shared" si="121"/>
        <v>1055857068</v>
      </c>
      <c r="T863">
        <f t="shared" si="126"/>
        <v>-393749868</v>
      </c>
      <c r="U863">
        <f t="shared" si="122"/>
        <v>73235040</v>
      </c>
      <c r="V863">
        <f t="shared" si="123"/>
        <v>99148098</v>
      </c>
      <c r="W863">
        <f t="shared" si="127"/>
        <v>-25913058</v>
      </c>
      <c r="X863">
        <f t="shared" si="124"/>
        <v>63739200</v>
      </c>
      <c r="Y863">
        <f t="shared" si="125"/>
        <v>83379786</v>
      </c>
      <c r="Z863" s="11">
        <f t="shared" si="128"/>
        <v>-19640586</v>
      </c>
    </row>
    <row r="864" spans="1:26">
      <c r="A864" t="s">
        <v>971</v>
      </c>
      <c r="B864" t="s">
        <v>972</v>
      </c>
      <c r="C864">
        <v>1463580000</v>
      </c>
      <c r="D864">
        <v>2276680000</v>
      </c>
      <c r="E864">
        <v>13.17</v>
      </c>
      <c r="F864">
        <v>13.4573</v>
      </c>
      <c r="G864">
        <v>0.2873</v>
      </c>
      <c r="H864">
        <v>14.02</v>
      </c>
      <c r="I864">
        <v>14.4262</v>
      </c>
      <c r="J864">
        <v>0.4062</v>
      </c>
      <c r="K864">
        <v>14.57</v>
      </c>
      <c r="L864">
        <v>10.7383</v>
      </c>
      <c r="M864">
        <v>-3.8317</v>
      </c>
      <c r="N864">
        <v>41.76</v>
      </c>
      <c r="O864">
        <v>38.6218</v>
      </c>
      <c r="P864">
        <v>-3.1382</v>
      </c>
      <c r="R864" s="9">
        <f t="shared" si="120"/>
        <v>192753486</v>
      </c>
      <c r="S864">
        <f t="shared" si="121"/>
        <v>306379657.64</v>
      </c>
      <c r="T864">
        <f t="shared" si="126"/>
        <v>-113626171.64</v>
      </c>
      <c r="U864">
        <f t="shared" si="122"/>
        <v>205193916</v>
      </c>
      <c r="V864">
        <f t="shared" si="123"/>
        <v>328438410.16</v>
      </c>
      <c r="W864">
        <f t="shared" si="127"/>
        <v>-123244494.16</v>
      </c>
      <c r="X864">
        <f t="shared" si="124"/>
        <v>213243606</v>
      </c>
      <c r="Y864">
        <f t="shared" si="125"/>
        <v>244476728.44</v>
      </c>
      <c r="Z864" s="11">
        <f t="shared" si="128"/>
        <v>-31233122.44</v>
      </c>
    </row>
    <row r="865" spans="1:26">
      <c r="A865" t="s">
        <v>1767</v>
      </c>
      <c r="B865" t="s">
        <v>1768</v>
      </c>
      <c r="C865">
        <v>1864000000</v>
      </c>
      <c r="D865">
        <v>2576000000</v>
      </c>
      <c r="E865">
        <v>19.38</v>
      </c>
      <c r="F865">
        <v>5.748</v>
      </c>
      <c r="G865">
        <v>-13.632</v>
      </c>
      <c r="H865">
        <v>0</v>
      </c>
      <c r="I865">
        <v>2.2684</v>
      </c>
      <c r="J865">
        <v>2.2684</v>
      </c>
      <c r="K865">
        <v>45.03</v>
      </c>
      <c r="L865">
        <v>19.7937</v>
      </c>
      <c r="M865">
        <v>-25.2363</v>
      </c>
      <c r="N865">
        <v>64.41</v>
      </c>
      <c r="O865">
        <v>27.8101</v>
      </c>
      <c r="P865">
        <v>-36.5999</v>
      </c>
      <c r="R865" s="9">
        <f t="shared" si="120"/>
        <v>361243200</v>
      </c>
      <c r="S865">
        <f t="shared" si="121"/>
        <v>148068480</v>
      </c>
      <c r="T865">
        <f t="shared" si="126"/>
        <v>213174720</v>
      </c>
      <c r="U865">
        <f t="shared" si="122"/>
        <v>0</v>
      </c>
      <c r="V865">
        <f t="shared" si="123"/>
        <v>58433984</v>
      </c>
      <c r="W865">
        <f t="shared" si="127"/>
        <v>-58433984</v>
      </c>
      <c r="X865">
        <f t="shared" si="124"/>
        <v>839359200</v>
      </c>
      <c r="Y865">
        <f t="shared" si="125"/>
        <v>509885712</v>
      </c>
      <c r="Z865" s="11">
        <f t="shared" si="128"/>
        <v>329473488</v>
      </c>
    </row>
    <row r="866" spans="1:26">
      <c r="A866" t="s">
        <v>1925</v>
      </c>
      <c r="B866" t="s">
        <v>1926</v>
      </c>
      <c r="C866">
        <v>2006847560.22</v>
      </c>
      <c r="D866">
        <v>2725718328.06</v>
      </c>
      <c r="E866">
        <v>32.31</v>
      </c>
      <c r="F866">
        <v>32.314</v>
      </c>
      <c r="G866">
        <v>0.00399999999999778</v>
      </c>
      <c r="H866">
        <v>0</v>
      </c>
      <c r="I866">
        <v>0</v>
      </c>
      <c r="J866">
        <v>0</v>
      </c>
      <c r="K866">
        <v>5.37</v>
      </c>
      <c r="L866">
        <v>4.938</v>
      </c>
      <c r="M866">
        <v>-0.432</v>
      </c>
      <c r="N866">
        <v>37.68</v>
      </c>
      <c r="O866">
        <v>37.252</v>
      </c>
      <c r="P866">
        <v>-0.427999999999997</v>
      </c>
      <c r="R866" s="9">
        <f t="shared" si="120"/>
        <v>648412446.707082</v>
      </c>
      <c r="S866">
        <f t="shared" si="121"/>
        <v>880788620.529308</v>
      </c>
      <c r="T866">
        <f t="shared" si="126"/>
        <v>-232376173.822226</v>
      </c>
      <c r="U866">
        <f t="shared" si="122"/>
        <v>0</v>
      </c>
      <c r="V866">
        <f t="shared" si="123"/>
        <v>0</v>
      </c>
      <c r="W866">
        <f t="shared" si="127"/>
        <v>0</v>
      </c>
      <c r="X866">
        <f t="shared" si="124"/>
        <v>107767713.983814</v>
      </c>
      <c r="Y866">
        <f t="shared" si="125"/>
        <v>134595971.039603</v>
      </c>
      <c r="Z866" s="11">
        <f t="shared" si="128"/>
        <v>-26828257.0557888</v>
      </c>
    </row>
    <row r="867" spans="1:26">
      <c r="A867" t="s">
        <v>1269</v>
      </c>
      <c r="B867" t="s">
        <v>1270</v>
      </c>
      <c r="C867">
        <v>2532606103.45</v>
      </c>
      <c r="D867">
        <v>2230541245.44</v>
      </c>
      <c r="E867">
        <v>2.18</v>
      </c>
      <c r="F867">
        <v>2.2206</v>
      </c>
      <c r="G867">
        <v>0.0406</v>
      </c>
      <c r="H867">
        <v>0</v>
      </c>
      <c r="I867">
        <v>0</v>
      </c>
      <c r="J867">
        <v>0</v>
      </c>
      <c r="K867">
        <v>56.26</v>
      </c>
      <c r="L867">
        <v>56.0891</v>
      </c>
      <c r="M867">
        <v>-0.170899999999996</v>
      </c>
      <c r="N867">
        <v>58.44</v>
      </c>
      <c r="O867">
        <v>58.3097</v>
      </c>
      <c r="P867">
        <v>-0.130299999999998</v>
      </c>
      <c r="R867" s="9">
        <f t="shared" si="120"/>
        <v>55210813.05521</v>
      </c>
      <c r="S867">
        <f t="shared" si="121"/>
        <v>49531398.8962406</v>
      </c>
      <c r="T867">
        <f t="shared" si="126"/>
        <v>5679414.15896936</v>
      </c>
      <c r="U867">
        <f t="shared" si="122"/>
        <v>0</v>
      </c>
      <c r="V867">
        <f t="shared" si="123"/>
        <v>0</v>
      </c>
      <c r="W867">
        <f t="shared" si="127"/>
        <v>0</v>
      </c>
      <c r="X867">
        <f t="shared" si="124"/>
        <v>1424844193.80097</v>
      </c>
      <c r="Y867">
        <f t="shared" si="125"/>
        <v>1251090509.69609</v>
      </c>
      <c r="Z867" s="11">
        <f t="shared" si="128"/>
        <v>173753684.104883</v>
      </c>
    </row>
    <row r="868" spans="1:26">
      <c r="A868" t="s">
        <v>1285</v>
      </c>
      <c r="B868" t="s">
        <v>1286</v>
      </c>
      <c r="C868">
        <v>869495711.25</v>
      </c>
      <c r="D868">
        <v>2698914687.72</v>
      </c>
      <c r="E868">
        <v>21.35</v>
      </c>
      <c r="F868">
        <v>13.7633</v>
      </c>
      <c r="G868">
        <v>-7.5867</v>
      </c>
      <c r="H868">
        <v>0</v>
      </c>
      <c r="I868">
        <v>0</v>
      </c>
      <c r="J868">
        <v>0</v>
      </c>
      <c r="K868">
        <v>16.57</v>
      </c>
      <c r="L868">
        <v>12.8817</v>
      </c>
      <c r="M868">
        <v>-3.6883</v>
      </c>
      <c r="N868">
        <v>37.92</v>
      </c>
      <c r="O868">
        <v>26.645</v>
      </c>
      <c r="P868">
        <v>-11.275</v>
      </c>
      <c r="R868" s="9">
        <f t="shared" si="120"/>
        <v>185637334.351875</v>
      </c>
      <c r="S868">
        <f t="shared" si="121"/>
        <v>371459725.214967</v>
      </c>
      <c r="T868">
        <f t="shared" si="126"/>
        <v>-185822390.863092</v>
      </c>
      <c r="U868">
        <f t="shared" si="122"/>
        <v>0</v>
      </c>
      <c r="V868">
        <f t="shared" si="123"/>
        <v>0</v>
      </c>
      <c r="W868">
        <f t="shared" si="127"/>
        <v>0</v>
      </c>
      <c r="X868">
        <f t="shared" si="124"/>
        <v>144075439.354125</v>
      </c>
      <c r="Y868">
        <f t="shared" si="125"/>
        <v>347666093.328027</v>
      </c>
      <c r="Z868" s="11">
        <f t="shared" si="128"/>
        <v>-203590653.973902</v>
      </c>
    </row>
    <row r="869" spans="1:26">
      <c r="A869" t="s">
        <v>33</v>
      </c>
      <c r="B869" t="s">
        <v>34</v>
      </c>
      <c r="C869">
        <v>468700000</v>
      </c>
      <c r="D869">
        <v>1249580000</v>
      </c>
      <c r="E869">
        <v>0</v>
      </c>
      <c r="F869">
        <v>0</v>
      </c>
      <c r="G869">
        <v>0</v>
      </c>
      <c r="H869">
        <v>2.98</v>
      </c>
      <c r="I869">
        <v>0</v>
      </c>
      <c r="J869">
        <v>-2.98</v>
      </c>
      <c r="K869">
        <v>69.66</v>
      </c>
      <c r="L869">
        <v>45.7309</v>
      </c>
      <c r="M869">
        <v>-23.9291</v>
      </c>
      <c r="N869">
        <v>72.64</v>
      </c>
      <c r="O869">
        <v>45.7309</v>
      </c>
      <c r="P869">
        <v>-26.9091</v>
      </c>
      <c r="R869" s="9">
        <f t="shared" si="120"/>
        <v>0</v>
      </c>
      <c r="S869">
        <f t="shared" si="121"/>
        <v>0</v>
      </c>
      <c r="T869">
        <f t="shared" si="126"/>
        <v>0</v>
      </c>
      <c r="U869">
        <f t="shared" si="122"/>
        <v>13967260</v>
      </c>
      <c r="V869">
        <f t="shared" si="123"/>
        <v>0</v>
      </c>
      <c r="W869">
        <f t="shared" si="127"/>
        <v>13967260</v>
      </c>
      <c r="X869">
        <f t="shared" si="124"/>
        <v>326496420</v>
      </c>
      <c r="Y869">
        <f t="shared" si="125"/>
        <v>571444180.22</v>
      </c>
      <c r="Z869" s="11">
        <f t="shared" si="128"/>
        <v>-244947760.22</v>
      </c>
    </row>
    <row r="870" spans="1:26">
      <c r="A870" t="s">
        <v>1035</v>
      </c>
      <c r="B870" t="s">
        <v>1036</v>
      </c>
      <c r="C870">
        <v>1808766000</v>
      </c>
      <c r="D870">
        <v>2239086800</v>
      </c>
      <c r="E870">
        <v>46.68</v>
      </c>
      <c r="F870">
        <v>21.246</v>
      </c>
      <c r="G870">
        <v>-25.434</v>
      </c>
      <c r="H870">
        <v>0</v>
      </c>
      <c r="I870">
        <v>0.5956</v>
      </c>
      <c r="J870">
        <v>0.5956</v>
      </c>
      <c r="K870">
        <v>27.13</v>
      </c>
      <c r="L870">
        <v>12.4398</v>
      </c>
      <c r="M870">
        <v>-14.6902</v>
      </c>
      <c r="N870">
        <v>73.81</v>
      </c>
      <c r="O870">
        <v>34.2814</v>
      </c>
      <c r="P870">
        <v>-39.5286</v>
      </c>
      <c r="R870" s="9">
        <f t="shared" si="120"/>
        <v>844331968.8</v>
      </c>
      <c r="S870">
        <f t="shared" si="121"/>
        <v>475716381.528</v>
      </c>
      <c r="T870">
        <f t="shared" si="126"/>
        <v>368615587.272</v>
      </c>
      <c r="U870">
        <f t="shared" si="122"/>
        <v>0</v>
      </c>
      <c r="V870">
        <f t="shared" si="123"/>
        <v>13336000.9808</v>
      </c>
      <c r="W870">
        <f t="shared" si="127"/>
        <v>-13336000.9808</v>
      </c>
      <c r="X870">
        <f t="shared" si="124"/>
        <v>490718215.8</v>
      </c>
      <c r="Y870">
        <f t="shared" si="125"/>
        <v>278537919.7464</v>
      </c>
      <c r="Z870" s="11">
        <f t="shared" si="128"/>
        <v>212180296.0536</v>
      </c>
    </row>
    <row r="871" spans="1:26">
      <c r="A871" t="s">
        <v>273</v>
      </c>
      <c r="B871" t="s">
        <v>274</v>
      </c>
      <c r="C871">
        <v>2244000000</v>
      </c>
      <c r="D871">
        <v>2839199915.5</v>
      </c>
      <c r="E871">
        <v>36.59</v>
      </c>
      <c r="F871">
        <v>20.6387</v>
      </c>
      <c r="G871">
        <v>-15.9513</v>
      </c>
      <c r="H871">
        <v>0</v>
      </c>
      <c r="I871">
        <v>0</v>
      </c>
      <c r="J871">
        <v>0</v>
      </c>
      <c r="K871">
        <v>22</v>
      </c>
      <c r="L871">
        <v>23.3017</v>
      </c>
      <c r="M871">
        <v>1.3017</v>
      </c>
      <c r="N871">
        <v>58.59</v>
      </c>
      <c r="O871">
        <v>43.9404</v>
      </c>
      <c r="P871">
        <v>-14.6496</v>
      </c>
      <c r="R871" s="9">
        <f t="shared" si="120"/>
        <v>821079600</v>
      </c>
      <c r="S871">
        <f t="shared" si="121"/>
        <v>585973952.960299</v>
      </c>
      <c r="T871">
        <f t="shared" si="126"/>
        <v>235105647.039702</v>
      </c>
      <c r="U871">
        <f t="shared" si="122"/>
        <v>0</v>
      </c>
      <c r="V871">
        <f t="shared" si="123"/>
        <v>0</v>
      </c>
      <c r="W871">
        <f t="shared" si="127"/>
        <v>0</v>
      </c>
      <c r="X871">
        <f t="shared" si="124"/>
        <v>493680000</v>
      </c>
      <c r="Y871">
        <f t="shared" si="125"/>
        <v>661581846.710063</v>
      </c>
      <c r="Z871" s="11">
        <f t="shared" si="128"/>
        <v>-167901846.710063</v>
      </c>
    </row>
    <row r="872" spans="1:26">
      <c r="A872" t="s">
        <v>781</v>
      </c>
      <c r="B872" t="s">
        <v>782</v>
      </c>
      <c r="C872">
        <v>1949686979.16</v>
      </c>
      <c r="D872">
        <v>2739893772.48</v>
      </c>
      <c r="E872">
        <v>1.63</v>
      </c>
      <c r="F872">
        <v>0.6099</v>
      </c>
      <c r="G872">
        <v>-1.0201</v>
      </c>
      <c r="H872">
        <v>11.06</v>
      </c>
      <c r="I872">
        <v>17.0271</v>
      </c>
      <c r="J872">
        <v>5.9671</v>
      </c>
      <c r="K872">
        <v>49.82</v>
      </c>
      <c r="L872">
        <v>21.1714</v>
      </c>
      <c r="M872">
        <v>-28.6486</v>
      </c>
      <c r="N872">
        <v>62.51</v>
      </c>
      <c r="O872">
        <v>38.8083</v>
      </c>
      <c r="P872">
        <v>-23.7017</v>
      </c>
      <c r="R872" s="9">
        <f t="shared" si="120"/>
        <v>31779897.760308</v>
      </c>
      <c r="S872">
        <f t="shared" si="121"/>
        <v>16710612.1183555</v>
      </c>
      <c r="T872">
        <f t="shared" si="126"/>
        <v>15069285.6419525</v>
      </c>
      <c r="U872">
        <f t="shared" si="122"/>
        <v>215635379.895096</v>
      </c>
      <c r="V872">
        <f t="shared" si="123"/>
        <v>466524452.533942</v>
      </c>
      <c r="W872">
        <f t="shared" si="127"/>
        <v>-250889072.638846</v>
      </c>
      <c r="X872">
        <f t="shared" si="124"/>
        <v>971334053.017512</v>
      </c>
      <c r="Y872">
        <f t="shared" si="125"/>
        <v>580073870.146831</v>
      </c>
      <c r="Z872" s="11">
        <f t="shared" si="128"/>
        <v>391260182.870681</v>
      </c>
    </row>
    <row r="873" spans="1:26">
      <c r="A873" t="s">
        <v>1507</v>
      </c>
      <c r="B873" t="s">
        <v>1508</v>
      </c>
      <c r="C873">
        <v>2094444224.95</v>
      </c>
      <c r="D873">
        <v>2910461455.45</v>
      </c>
      <c r="E873">
        <v>46.35</v>
      </c>
      <c r="F873">
        <v>46.42</v>
      </c>
      <c r="G873">
        <v>0.0700000000000003</v>
      </c>
      <c r="H873">
        <v>3.15</v>
      </c>
      <c r="I873">
        <v>2.0145</v>
      </c>
      <c r="J873">
        <v>-1.1355</v>
      </c>
      <c r="K873">
        <v>6.19</v>
      </c>
      <c r="L873">
        <v>6.1214</v>
      </c>
      <c r="M873">
        <v>-0.0686</v>
      </c>
      <c r="N873">
        <v>55.69</v>
      </c>
      <c r="O873">
        <v>54.5559</v>
      </c>
      <c r="P873">
        <v>-1.1341</v>
      </c>
      <c r="R873" s="9">
        <f t="shared" si="120"/>
        <v>970774898.264325</v>
      </c>
      <c r="S873">
        <f t="shared" si="121"/>
        <v>1351036207.61989</v>
      </c>
      <c r="T873">
        <f t="shared" si="126"/>
        <v>-380261309.355565</v>
      </c>
      <c r="U873">
        <f t="shared" si="122"/>
        <v>65974993.085925</v>
      </c>
      <c r="V873">
        <f t="shared" si="123"/>
        <v>58631246.0200402</v>
      </c>
      <c r="W873">
        <f t="shared" si="127"/>
        <v>7343747.06588475</v>
      </c>
      <c r="X873">
        <f t="shared" si="124"/>
        <v>129646097.524405</v>
      </c>
      <c r="Y873">
        <f t="shared" si="125"/>
        <v>178160987.533916</v>
      </c>
      <c r="Z873" s="11">
        <f t="shared" si="128"/>
        <v>-48514890.0095113</v>
      </c>
    </row>
    <row r="874" spans="1:26">
      <c r="A874" t="s">
        <v>587</v>
      </c>
      <c r="B874" t="s">
        <v>588</v>
      </c>
      <c r="C874">
        <v>557358593</v>
      </c>
      <c r="D874">
        <v>1759226390.4</v>
      </c>
      <c r="E874">
        <v>0</v>
      </c>
      <c r="F874">
        <v>0</v>
      </c>
      <c r="G874">
        <v>0</v>
      </c>
      <c r="H874">
        <v>40.64</v>
      </c>
      <c r="I874">
        <v>22.6023</v>
      </c>
      <c r="J874">
        <v>-18.0377</v>
      </c>
      <c r="K874">
        <v>11.56</v>
      </c>
      <c r="L874">
        <v>19.445</v>
      </c>
      <c r="M874">
        <v>7.885</v>
      </c>
      <c r="N874">
        <v>52.2</v>
      </c>
      <c r="O874">
        <v>42.0473</v>
      </c>
      <c r="P874">
        <v>-10.1527</v>
      </c>
      <c r="R874" s="9">
        <f t="shared" si="120"/>
        <v>0</v>
      </c>
      <c r="S874">
        <f t="shared" si="121"/>
        <v>0</v>
      </c>
      <c r="T874">
        <f t="shared" si="126"/>
        <v>0</v>
      </c>
      <c r="U874">
        <f t="shared" si="122"/>
        <v>226510532.1952</v>
      </c>
      <c r="V874">
        <f t="shared" si="123"/>
        <v>397625626.437379</v>
      </c>
      <c r="W874">
        <f t="shared" si="127"/>
        <v>-171115094.242179</v>
      </c>
      <c r="X874">
        <f t="shared" si="124"/>
        <v>64430653.3508</v>
      </c>
      <c r="Y874">
        <f t="shared" si="125"/>
        <v>342081571.61328</v>
      </c>
      <c r="Z874" s="11">
        <f t="shared" si="128"/>
        <v>-277650918.26248</v>
      </c>
    </row>
    <row r="875" spans="1:26">
      <c r="A875" t="s">
        <v>1763</v>
      </c>
      <c r="B875" t="s">
        <v>1764</v>
      </c>
      <c r="C875">
        <v>1557910307.7</v>
      </c>
      <c r="D875">
        <v>2856900310.74</v>
      </c>
      <c r="E875">
        <v>52.04</v>
      </c>
      <c r="F875">
        <v>52.7412</v>
      </c>
      <c r="G875">
        <v>0.7012</v>
      </c>
      <c r="H875">
        <v>1.52</v>
      </c>
      <c r="I875">
        <v>0.4004</v>
      </c>
      <c r="J875">
        <v>-1.1196</v>
      </c>
      <c r="K875">
        <v>0.94</v>
      </c>
      <c r="L875">
        <v>4.781</v>
      </c>
      <c r="M875">
        <v>3.841</v>
      </c>
      <c r="N875">
        <v>54.5</v>
      </c>
      <c r="O875">
        <v>57.9226</v>
      </c>
      <c r="P875">
        <v>3.4226</v>
      </c>
      <c r="R875" s="9">
        <f t="shared" si="120"/>
        <v>810736524.12708</v>
      </c>
      <c r="S875">
        <f t="shared" si="121"/>
        <v>1506763506.688</v>
      </c>
      <c r="T875">
        <f t="shared" si="126"/>
        <v>-696026982.560925</v>
      </c>
      <c r="U875">
        <f t="shared" si="122"/>
        <v>23680236.67704</v>
      </c>
      <c r="V875">
        <f t="shared" si="123"/>
        <v>11439028.844203</v>
      </c>
      <c r="W875">
        <f t="shared" si="127"/>
        <v>12241207.832837</v>
      </c>
      <c r="X875">
        <f t="shared" si="124"/>
        <v>14644356.89238</v>
      </c>
      <c r="Y875">
        <f t="shared" si="125"/>
        <v>136588403.856479</v>
      </c>
      <c r="Z875" s="11">
        <f t="shared" si="128"/>
        <v>-121944046.964099</v>
      </c>
    </row>
    <row r="876" spans="1:26">
      <c r="A876" t="s">
        <v>2009</v>
      </c>
      <c r="B876" t="s">
        <v>2010</v>
      </c>
      <c r="C876">
        <v>2229052303.44</v>
      </c>
      <c r="D876">
        <v>2996430965.28</v>
      </c>
      <c r="E876">
        <v>58.98</v>
      </c>
      <c r="F876">
        <v>59.1669</v>
      </c>
      <c r="G876">
        <v>0.186900000000001</v>
      </c>
      <c r="H876">
        <v>0</v>
      </c>
      <c r="I876">
        <v>0.2956</v>
      </c>
      <c r="J876">
        <v>0.2956</v>
      </c>
      <c r="K876">
        <v>1.85</v>
      </c>
      <c r="L876">
        <v>1.1825</v>
      </c>
      <c r="M876">
        <v>-0.6675</v>
      </c>
      <c r="N876">
        <v>60.83</v>
      </c>
      <c r="O876">
        <v>60.645</v>
      </c>
      <c r="P876">
        <v>-0.184999999999995</v>
      </c>
      <c r="R876" s="9">
        <f t="shared" si="120"/>
        <v>1314695048.56891</v>
      </c>
      <c r="S876">
        <f t="shared" si="121"/>
        <v>1772895312.79625</v>
      </c>
      <c r="T876">
        <f t="shared" si="126"/>
        <v>-458200264.227341</v>
      </c>
      <c r="U876">
        <f t="shared" si="122"/>
        <v>0</v>
      </c>
      <c r="V876">
        <f t="shared" si="123"/>
        <v>8857449.93336768</v>
      </c>
      <c r="W876">
        <f t="shared" si="127"/>
        <v>-8857449.93336768</v>
      </c>
      <c r="X876">
        <f t="shared" si="124"/>
        <v>41237467.61364</v>
      </c>
      <c r="Y876">
        <f t="shared" si="125"/>
        <v>35432796.164436</v>
      </c>
      <c r="Z876" s="11">
        <f t="shared" si="128"/>
        <v>5804671.449204</v>
      </c>
    </row>
    <row r="877" spans="1:26">
      <c r="A877" t="s">
        <v>733</v>
      </c>
      <c r="B877" t="s">
        <v>734</v>
      </c>
      <c r="C877">
        <v>1591440133.05</v>
      </c>
      <c r="D877">
        <v>1964740905</v>
      </c>
      <c r="E877">
        <v>3.38</v>
      </c>
      <c r="F877">
        <v>5.6035</v>
      </c>
      <c r="G877">
        <v>2.2235</v>
      </c>
      <c r="H877">
        <v>0</v>
      </c>
      <c r="I877">
        <v>1.6092</v>
      </c>
      <c r="J877">
        <v>1.6092</v>
      </c>
      <c r="K877">
        <v>56.87</v>
      </c>
      <c r="L877">
        <v>29.3257</v>
      </c>
      <c r="M877">
        <v>-27.5443</v>
      </c>
      <c r="N877">
        <v>60.25</v>
      </c>
      <c r="O877">
        <v>36.5384</v>
      </c>
      <c r="P877">
        <v>-23.7116</v>
      </c>
      <c r="R877" s="9">
        <f t="shared" si="120"/>
        <v>53790676.49709</v>
      </c>
      <c r="S877">
        <f t="shared" si="121"/>
        <v>110094256.611675</v>
      </c>
      <c r="T877">
        <f t="shared" si="126"/>
        <v>-56303580.114585</v>
      </c>
      <c r="U877">
        <f t="shared" si="122"/>
        <v>0</v>
      </c>
      <c r="V877">
        <f t="shared" si="123"/>
        <v>31616610.64326</v>
      </c>
      <c r="W877">
        <f t="shared" si="127"/>
        <v>-31616610.64326</v>
      </c>
      <c r="X877">
        <f t="shared" si="124"/>
        <v>905052003.665535</v>
      </c>
      <c r="Y877">
        <f t="shared" si="125"/>
        <v>576174023.577585</v>
      </c>
      <c r="Z877" s="11">
        <f t="shared" si="128"/>
        <v>328877980.08795</v>
      </c>
    </row>
    <row r="878" spans="1:26">
      <c r="A878" t="s">
        <v>1385</v>
      </c>
      <c r="B878" t="s">
        <v>1386</v>
      </c>
      <c r="C878">
        <v>2421112670.8</v>
      </c>
      <c r="D878">
        <v>2918223257.2</v>
      </c>
      <c r="E878">
        <v>7.95</v>
      </c>
      <c r="F878">
        <v>8.617</v>
      </c>
      <c r="G878">
        <v>0.667000000000001</v>
      </c>
      <c r="H878">
        <v>0.8</v>
      </c>
      <c r="I878">
        <v>0.7871</v>
      </c>
      <c r="J878">
        <v>-0.0129</v>
      </c>
      <c r="K878">
        <v>58.57</v>
      </c>
      <c r="L878">
        <v>58.52</v>
      </c>
      <c r="M878">
        <v>-0.0499999999999972</v>
      </c>
      <c r="N878">
        <v>67.32</v>
      </c>
      <c r="O878">
        <v>67.9241</v>
      </c>
      <c r="P878">
        <v>0.604100000000003</v>
      </c>
      <c r="R878" s="9">
        <f t="shared" si="120"/>
        <v>192478457.3286</v>
      </c>
      <c r="S878">
        <f t="shared" si="121"/>
        <v>251463298.072924</v>
      </c>
      <c r="T878">
        <f t="shared" si="126"/>
        <v>-58984840.744324</v>
      </c>
      <c r="U878">
        <f t="shared" si="122"/>
        <v>19368901.3664</v>
      </c>
      <c r="V878">
        <f t="shared" si="123"/>
        <v>22969335.2574212</v>
      </c>
      <c r="W878">
        <f t="shared" si="127"/>
        <v>-3600433.8910212</v>
      </c>
      <c r="X878">
        <f t="shared" si="124"/>
        <v>1418045691.28756</v>
      </c>
      <c r="Y878">
        <f t="shared" si="125"/>
        <v>1707744250.11344</v>
      </c>
      <c r="Z878" s="11">
        <f t="shared" si="128"/>
        <v>-289698558.82588</v>
      </c>
    </row>
    <row r="879" spans="1:26">
      <c r="A879" t="s">
        <v>957</v>
      </c>
      <c r="B879" t="s">
        <v>958</v>
      </c>
      <c r="C879">
        <v>2323197198.94</v>
      </c>
      <c r="D879">
        <v>2448066238.24</v>
      </c>
      <c r="E879">
        <v>3.39</v>
      </c>
      <c r="F879">
        <v>60.1246</v>
      </c>
      <c r="G879">
        <v>56.7346</v>
      </c>
      <c r="H879">
        <v>0</v>
      </c>
      <c r="I879">
        <v>0.8605</v>
      </c>
      <c r="J879">
        <v>0.8605</v>
      </c>
      <c r="K879">
        <v>68.05</v>
      </c>
      <c r="L879">
        <v>7.8804</v>
      </c>
      <c r="M879">
        <v>-60.1696</v>
      </c>
      <c r="N879">
        <v>71.44</v>
      </c>
      <c r="O879">
        <v>68.8655</v>
      </c>
      <c r="P879">
        <v>-2.5745</v>
      </c>
      <c r="R879" s="9">
        <f t="shared" si="120"/>
        <v>78756385.044066</v>
      </c>
      <c r="S879">
        <f t="shared" si="121"/>
        <v>1471890033.47685</v>
      </c>
      <c r="T879">
        <f t="shared" si="126"/>
        <v>-1393133648.43278</v>
      </c>
      <c r="U879">
        <f t="shared" si="122"/>
        <v>0</v>
      </c>
      <c r="V879">
        <f t="shared" si="123"/>
        <v>21065609.9800552</v>
      </c>
      <c r="W879">
        <f t="shared" si="127"/>
        <v>-21065609.9800552</v>
      </c>
      <c r="X879">
        <f t="shared" si="124"/>
        <v>1580935693.87867</v>
      </c>
      <c r="Y879">
        <f t="shared" si="125"/>
        <v>192917411.838265</v>
      </c>
      <c r="Z879" s="11">
        <f t="shared" si="128"/>
        <v>1388018282.04041</v>
      </c>
    </row>
    <row r="880" spans="1:26">
      <c r="A880" t="s">
        <v>467</v>
      </c>
      <c r="B880" t="s">
        <v>468</v>
      </c>
      <c r="C880">
        <v>1432826666.82</v>
      </c>
      <c r="D880">
        <v>2413709084.08</v>
      </c>
      <c r="E880">
        <v>24.23</v>
      </c>
      <c r="F880">
        <v>28.1814</v>
      </c>
      <c r="G880">
        <v>3.9514</v>
      </c>
      <c r="H880">
        <v>0</v>
      </c>
      <c r="I880">
        <v>0</v>
      </c>
      <c r="J880">
        <v>0</v>
      </c>
      <c r="K880">
        <v>36.38</v>
      </c>
      <c r="L880">
        <v>19.4548</v>
      </c>
      <c r="M880">
        <v>-16.9252</v>
      </c>
      <c r="N880">
        <v>60.61</v>
      </c>
      <c r="O880">
        <v>47.6362</v>
      </c>
      <c r="P880">
        <v>-12.9738</v>
      </c>
      <c r="R880" s="9">
        <f t="shared" si="120"/>
        <v>347173901.370486</v>
      </c>
      <c r="S880">
        <f t="shared" si="121"/>
        <v>680217011.820921</v>
      </c>
      <c r="T880">
        <f t="shared" si="126"/>
        <v>-333043110.450435</v>
      </c>
      <c r="U880">
        <f t="shared" si="122"/>
        <v>0</v>
      </c>
      <c r="V880">
        <f t="shared" si="123"/>
        <v>0</v>
      </c>
      <c r="W880">
        <f t="shared" si="127"/>
        <v>0</v>
      </c>
      <c r="X880">
        <f t="shared" si="124"/>
        <v>521262341.389116</v>
      </c>
      <c r="Y880">
        <f t="shared" si="125"/>
        <v>469582274.889596</v>
      </c>
      <c r="Z880" s="11">
        <f t="shared" si="128"/>
        <v>51680066.4995202</v>
      </c>
    </row>
    <row r="881" spans="1:26">
      <c r="A881" t="s">
        <v>821</v>
      </c>
      <c r="B881" t="s">
        <v>822</v>
      </c>
      <c r="C881">
        <v>1947934753.2</v>
      </c>
      <c r="D881">
        <v>2512050334.09</v>
      </c>
      <c r="E881">
        <v>3.6</v>
      </c>
      <c r="F881">
        <v>2.9265</v>
      </c>
      <c r="G881">
        <v>-0.6735</v>
      </c>
      <c r="H881">
        <v>36.35</v>
      </c>
      <c r="I881">
        <v>17.0542</v>
      </c>
      <c r="J881">
        <v>-19.2958</v>
      </c>
      <c r="K881">
        <v>13.94</v>
      </c>
      <c r="L881">
        <v>8.3008</v>
      </c>
      <c r="M881">
        <v>-5.6392</v>
      </c>
      <c r="N881">
        <v>53.89</v>
      </c>
      <c r="O881">
        <v>28.2815</v>
      </c>
      <c r="P881">
        <v>-25.6085</v>
      </c>
      <c r="R881" s="9">
        <f t="shared" si="120"/>
        <v>70125651.1152</v>
      </c>
      <c r="S881">
        <f t="shared" si="121"/>
        <v>73515153.0271439</v>
      </c>
      <c r="T881">
        <f t="shared" si="126"/>
        <v>-3389501.91194385</v>
      </c>
      <c r="U881">
        <f t="shared" si="122"/>
        <v>708074282.7882</v>
      </c>
      <c r="V881">
        <f t="shared" si="123"/>
        <v>428410088.076377</v>
      </c>
      <c r="W881">
        <f t="shared" si="127"/>
        <v>279664194.711823</v>
      </c>
      <c r="X881">
        <f t="shared" si="124"/>
        <v>271542104.59608</v>
      </c>
      <c r="Y881">
        <f t="shared" si="125"/>
        <v>208520274.132143</v>
      </c>
      <c r="Z881" s="11">
        <f t="shared" si="128"/>
        <v>63021830.4639373</v>
      </c>
    </row>
    <row r="882" spans="1:26">
      <c r="A882" t="s">
        <v>451</v>
      </c>
      <c r="B882" t="s">
        <v>452</v>
      </c>
      <c r="C882">
        <v>1365840000</v>
      </c>
      <c r="D882">
        <v>2228520000</v>
      </c>
      <c r="E882">
        <v>0</v>
      </c>
      <c r="F882">
        <v>0</v>
      </c>
      <c r="G882">
        <v>0</v>
      </c>
      <c r="H882">
        <v>0</v>
      </c>
      <c r="I882">
        <v>4.324</v>
      </c>
      <c r="J882">
        <v>4.324</v>
      </c>
      <c r="K882">
        <v>29.36</v>
      </c>
      <c r="L882">
        <v>21.3269</v>
      </c>
      <c r="M882">
        <v>-8.0331</v>
      </c>
      <c r="N882">
        <v>29.36</v>
      </c>
      <c r="O882">
        <v>25.6509</v>
      </c>
      <c r="P882">
        <v>-3.7091</v>
      </c>
      <c r="R882" s="9">
        <f t="shared" si="120"/>
        <v>0</v>
      </c>
      <c r="S882">
        <f t="shared" si="121"/>
        <v>0</v>
      </c>
      <c r="T882">
        <f t="shared" si="126"/>
        <v>0</v>
      </c>
      <c r="U882">
        <f t="shared" si="122"/>
        <v>0</v>
      </c>
      <c r="V882">
        <f t="shared" si="123"/>
        <v>96361204.8</v>
      </c>
      <c r="W882">
        <f t="shared" si="127"/>
        <v>-96361204.8</v>
      </c>
      <c r="X882">
        <f t="shared" si="124"/>
        <v>401010624</v>
      </c>
      <c r="Y882">
        <f t="shared" si="125"/>
        <v>475274231.88</v>
      </c>
      <c r="Z882" s="11">
        <f t="shared" si="128"/>
        <v>-74263607.88</v>
      </c>
    </row>
    <row r="883" spans="1:26">
      <c r="A883" t="s">
        <v>285</v>
      </c>
      <c r="B883" t="s">
        <v>286</v>
      </c>
      <c r="C883">
        <v>558292800</v>
      </c>
      <c r="D883">
        <v>1264716800</v>
      </c>
      <c r="E883">
        <v>0</v>
      </c>
      <c r="F883">
        <v>0</v>
      </c>
      <c r="G883">
        <v>0</v>
      </c>
      <c r="H883">
        <v>6.24</v>
      </c>
      <c r="I883">
        <v>9.4981</v>
      </c>
      <c r="J883">
        <v>3.2581</v>
      </c>
      <c r="K883">
        <v>55.04</v>
      </c>
      <c r="L883">
        <v>35.9023</v>
      </c>
      <c r="M883">
        <v>-19.1377</v>
      </c>
      <c r="N883">
        <v>61.28</v>
      </c>
      <c r="O883">
        <v>45.4003</v>
      </c>
      <c r="P883">
        <v>-15.8797</v>
      </c>
      <c r="R883" s="9">
        <f t="shared" si="120"/>
        <v>0</v>
      </c>
      <c r="S883">
        <f t="shared" si="121"/>
        <v>0</v>
      </c>
      <c r="T883">
        <f t="shared" si="126"/>
        <v>0</v>
      </c>
      <c r="U883">
        <f t="shared" si="122"/>
        <v>34837470.72</v>
      </c>
      <c r="V883">
        <f t="shared" si="123"/>
        <v>120124066.3808</v>
      </c>
      <c r="W883">
        <f t="shared" si="127"/>
        <v>-85286595.6608</v>
      </c>
      <c r="X883">
        <f t="shared" si="124"/>
        <v>307284357.12</v>
      </c>
      <c r="Y883">
        <f t="shared" si="125"/>
        <v>454062419.6864</v>
      </c>
      <c r="Z883" s="11">
        <f t="shared" si="128"/>
        <v>-146778062.5664</v>
      </c>
    </row>
    <row r="884" spans="1:26">
      <c r="A884" t="s">
        <v>737</v>
      </c>
      <c r="B884" t="s">
        <v>738</v>
      </c>
      <c r="C884">
        <v>1658205170.16</v>
      </c>
      <c r="D884">
        <v>2358039072.62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41.78</v>
      </c>
      <c r="L884">
        <v>36.9398</v>
      </c>
      <c r="M884">
        <v>-4.8402</v>
      </c>
      <c r="N884">
        <v>41.78</v>
      </c>
      <c r="O884">
        <v>36.9398</v>
      </c>
      <c r="P884">
        <v>-4.8402</v>
      </c>
      <c r="R884" s="9">
        <f t="shared" si="120"/>
        <v>0</v>
      </c>
      <c r="S884">
        <f t="shared" si="121"/>
        <v>0</v>
      </c>
      <c r="T884">
        <f t="shared" si="126"/>
        <v>0</v>
      </c>
      <c r="U884">
        <f t="shared" si="122"/>
        <v>0</v>
      </c>
      <c r="V884">
        <f t="shared" si="123"/>
        <v>0</v>
      </c>
      <c r="W884">
        <f t="shared" si="127"/>
        <v>0</v>
      </c>
      <c r="X884">
        <f t="shared" si="124"/>
        <v>692798120.092848</v>
      </c>
      <c r="Y884">
        <f t="shared" si="125"/>
        <v>871054917.347683</v>
      </c>
      <c r="Z884" s="11">
        <f t="shared" si="128"/>
        <v>-178256797.254835</v>
      </c>
    </row>
    <row r="885" spans="1:26">
      <c r="A885" t="s">
        <v>455</v>
      </c>
      <c r="B885" t="s">
        <v>456</v>
      </c>
      <c r="C885">
        <v>2507160000</v>
      </c>
      <c r="D885">
        <v>2882520000</v>
      </c>
      <c r="E885">
        <v>10.63</v>
      </c>
      <c r="F885">
        <v>0</v>
      </c>
      <c r="G885">
        <v>-10.63</v>
      </c>
      <c r="H885">
        <v>0</v>
      </c>
      <c r="I885">
        <v>0</v>
      </c>
      <c r="J885">
        <v>0</v>
      </c>
      <c r="K885">
        <v>62.63</v>
      </c>
      <c r="L885">
        <v>34.4264</v>
      </c>
      <c r="M885">
        <v>-28.2036</v>
      </c>
      <c r="N885">
        <v>73.26</v>
      </c>
      <c r="O885">
        <v>34.4264</v>
      </c>
      <c r="P885">
        <v>-38.8336</v>
      </c>
      <c r="R885" s="9">
        <f t="shared" si="120"/>
        <v>266511108</v>
      </c>
      <c r="S885">
        <f t="shared" si="121"/>
        <v>0</v>
      </c>
      <c r="T885">
        <f t="shared" si="126"/>
        <v>266511108</v>
      </c>
      <c r="U885">
        <f t="shared" si="122"/>
        <v>0</v>
      </c>
      <c r="V885">
        <f t="shared" si="123"/>
        <v>0</v>
      </c>
      <c r="W885">
        <f t="shared" si="127"/>
        <v>0</v>
      </c>
      <c r="X885">
        <f t="shared" si="124"/>
        <v>1570234308</v>
      </c>
      <c r="Y885">
        <f t="shared" si="125"/>
        <v>992347865.28</v>
      </c>
      <c r="Z885" s="11">
        <f t="shared" si="128"/>
        <v>577886442.72</v>
      </c>
    </row>
    <row r="886" spans="1:26">
      <c r="A886" t="s">
        <v>387</v>
      </c>
      <c r="B886" t="s">
        <v>388</v>
      </c>
      <c r="C886">
        <v>758015100</v>
      </c>
      <c r="D886">
        <v>1659743100</v>
      </c>
      <c r="E886">
        <v>1.9695</v>
      </c>
      <c r="F886">
        <v>0</v>
      </c>
      <c r="G886">
        <v>-1.9695</v>
      </c>
      <c r="H886">
        <v>0</v>
      </c>
      <c r="I886">
        <v>0</v>
      </c>
      <c r="J886">
        <v>0</v>
      </c>
      <c r="K886">
        <v>73.6527</v>
      </c>
      <c r="L886">
        <v>30.847</v>
      </c>
      <c r="M886">
        <v>-42.8057</v>
      </c>
      <c r="N886">
        <v>75.6222</v>
      </c>
      <c r="O886">
        <v>30.847</v>
      </c>
      <c r="P886">
        <v>-44.7752</v>
      </c>
      <c r="R886" s="9">
        <f t="shared" si="120"/>
        <v>14929107.3945</v>
      </c>
      <c r="S886">
        <f t="shared" si="121"/>
        <v>0</v>
      </c>
      <c r="T886">
        <f t="shared" si="126"/>
        <v>14929107.3945</v>
      </c>
      <c r="U886">
        <f t="shared" si="122"/>
        <v>0</v>
      </c>
      <c r="V886">
        <f t="shared" si="123"/>
        <v>0</v>
      </c>
      <c r="W886">
        <f t="shared" si="127"/>
        <v>0</v>
      </c>
      <c r="X886">
        <f t="shared" si="124"/>
        <v>558298587.5577</v>
      </c>
      <c r="Y886">
        <f t="shared" si="125"/>
        <v>511980954.057</v>
      </c>
      <c r="Z886" s="11">
        <f t="shared" si="128"/>
        <v>46317633.5006999</v>
      </c>
    </row>
    <row r="887" spans="1:26">
      <c r="A887" t="s">
        <v>355</v>
      </c>
      <c r="B887" t="s">
        <v>356</v>
      </c>
      <c r="C887">
        <v>2046708879</v>
      </c>
      <c r="D887">
        <v>2418431850.2</v>
      </c>
      <c r="E887">
        <v>14.59</v>
      </c>
      <c r="F887">
        <v>13.5445</v>
      </c>
      <c r="G887">
        <v>-1.0455</v>
      </c>
      <c r="H887">
        <v>0</v>
      </c>
      <c r="I887">
        <v>0</v>
      </c>
      <c r="J887">
        <v>0</v>
      </c>
      <c r="K887">
        <v>37.5</v>
      </c>
      <c r="L887">
        <v>39.655</v>
      </c>
      <c r="M887">
        <v>2.155</v>
      </c>
      <c r="N887">
        <v>52.09</v>
      </c>
      <c r="O887">
        <v>53.1995</v>
      </c>
      <c r="P887">
        <v>1.1095</v>
      </c>
      <c r="R887" s="9">
        <f t="shared" si="120"/>
        <v>298614825.4461</v>
      </c>
      <c r="S887">
        <f t="shared" si="121"/>
        <v>327564501.950339</v>
      </c>
      <c r="T887">
        <f t="shared" si="126"/>
        <v>-28949676.504239</v>
      </c>
      <c r="U887">
        <f t="shared" si="122"/>
        <v>0</v>
      </c>
      <c r="V887">
        <f t="shared" si="123"/>
        <v>0</v>
      </c>
      <c r="W887">
        <f t="shared" si="127"/>
        <v>0</v>
      </c>
      <c r="X887">
        <f t="shared" si="124"/>
        <v>767515829.625</v>
      </c>
      <c r="Y887">
        <f t="shared" si="125"/>
        <v>959029150.19681</v>
      </c>
      <c r="Z887" s="11">
        <f t="shared" si="128"/>
        <v>-191513320.57181</v>
      </c>
    </row>
    <row r="888" spans="1:26">
      <c r="A888" t="s">
        <v>967</v>
      </c>
      <c r="B888" t="s">
        <v>968</v>
      </c>
      <c r="C888">
        <v>1204349104</v>
      </c>
      <c r="D888">
        <v>2558024512</v>
      </c>
      <c r="E888">
        <v>5.9</v>
      </c>
      <c r="F888">
        <v>4.2636</v>
      </c>
      <c r="G888">
        <v>-1.6364</v>
      </c>
      <c r="H888">
        <v>2.45</v>
      </c>
      <c r="I888">
        <v>0.9858</v>
      </c>
      <c r="J888">
        <v>-1.4642</v>
      </c>
      <c r="K888">
        <v>55.85</v>
      </c>
      <c r="L888">
        <v>56.6032</v>
      </c>
      <c r="M888">
        <v>0.7532</v>
      </c>
      <c r="N888">
        <v>64.2</v>
      </c>
      <c r="O888">
        <v>61.8525</v>
      </c>
      <c r="P888">
        <v>-2.3475</v>
      </c>
      <c r="R888" s="9">
        <f t="shared" si="120"/>
        <v>71056597.136</v>
      </c>
      <c r="S888">
        <f t="shared" si="121"/>
        <v>109063933.093632</v>
      </c>
      <c r="T888">
        <f t="shared" si="126"/>
        <v>-38007335.957632</v>
      </c>
      <c r="U888">
        <f t="shared" si="122"/>
        <v>29506553.048</v>
      </c>
      <c r="V888">
        <f t="shared" si="123"/>
        <v>25217005.639296</v>
      </c>
      <c r="W888">
        <f t="shared" si="127"/>
        <v>4289547.408704</v>
      </c>
      <c r="X888">
        <f t="shared" si="124"/>
        <v>672628974.584</v>
      </c>
      <c r="Y888">
        <f t="shared" si="125"/>
        <v>1447923730.57638</v>
      </c>
      <c r="Z888" s="11">
        <f t="shared" si="128"/>
        <v>-775294755.992384</v>
      </c>
    </row>
    <row r="889" spans="1:26">
      <c r="A889" t="s">
        <v>955</v>
      </c>
      <c r="B889" t="s">
        <v>956</v>
      </c>
      <c r="C889">
        <v>2171644725.24</v>
      </c>
      <c r="D889">
        <v>2687772387.3</v>
      </c>
      <c r="E889">
        <v>3.47</v>
      </c>
      <c r="F889">
        <v>3.4455</v>
      </c>
      <c r="G889">
        <v>-0.0245000000000002</v>
      </c>
      <c r="H889">
        <v>10.27</v>
      </c>
      <c r="I889">
        <v>5.2987</v>
      </c>
      <c r="J889">
        <v>-4.9713</v>
      </c>
      <c r="K889">
        <v>63.78</v>
      </c>
      <c r="L889">
        <v>65.3499</v>
      </c>
      <c r="M889">
        <v>1.5699</v>
      </c>
      <c r="N889">
        <v>77.52</v>
      </c>
      <c r="O889">
        <v>74.0941</v>
      </c>
      <c r="P889">
        <v>-3.4259</v>
      </c>
      <c r="R889" s="9">
        <f t="shared" si="120"/>
        <v>75356071.965828</v>
      </c>
      <c r="S889">
        <f t="shared" si="121"/>
        <v>92607197.6044215</v>
      </c>
      <c r="T889">
        <f t="shared" si="126"/>
        <v>-17251125.6385935</v>
      </c>
      <c r="U889">
        <f t="shared" si="122"/>
        <v>223027913.282148</v>
      </c>
      <c r="V889">
        <f t="shared" si="123"/>
        <v>142416995.485865</v>
      </c>
      <c r="W889">
        <f t="shared" si="127"/>
        <v>80610917.7962829</v>
      </c>
      <c r="X889">
        <f t="shared" si="124"/>
        <v>1385075005.75807</v>
      </c>
      <c r="Y889">
        <f t="shared" si="125"/>
        <v>1756456567.32816</v>
      </c>
      <c r="Z889" s="11">
        <f t="shared" si="128"/>
        <v>-371381561.570091</v>
      </c>
    </row>
    <row r="890" spans="1:26">
      <c r="A890" t="s">
        <v>473</v>
      </c>
      <c r="B890" t="s">
        <v>474</v>
      </c>
      <c r="C890">
        <v>414420660.01</v>
      </c>
      <c r="D890">
        <v>1351254334.43</v>
      </c>
      <c r="E890">
        <v>14.8236</v>
      </c>
      <c r="F890">
        <v>11.4997</v>
      </c>
      <c r="G890">
        <v>-3.3239</v>
      </c>
      <c r="H890">
        <v>0</v>
      </c>
      <c r="I890">
        <v>0</v>
      </c>
      <c r="J890">
        <v>0</v>
      </c>
      <c r="K890">
        <v>33.1977</v>
      </c>
      <c r="L890">
        <v>18.0411</v>
      </c>
      <c r="M890">
        <v>-15.1566</v>
      </c>
      <c r="N890">
        <v>48.0213</v>
      </c>
      <c r="O890">
        <v>29.5408</v>
      </c>
      <c r="P890">
        <v>-18.4805</v>
      </c>
      <c r="R890" s="9">
        <f t="shared" si="120"/>
        <v>61432060.9572424</v>
      </c>
      <c r="S890">
        <f t="shared" si="121"/>
        <v>155390194.696447</v>
      </c>
      <c r="T890">
        <f t="shared" si="126"/>
        <v>-93958133.7392043</v>
      </c>
      <c r="U890">
        <f t="shared" si="122"/>
        <v>0</v>
      </c>
      <c r="V890">
        <f t="shared" si="123"/>
        <v>0</v>
      </c>
      <c r="W890">
        <f t="shared" si="127"/>
        <v>0</v>
      </c>
      <c r="X890">
        <f t="shared" si="124"/>
        <v>137578127.44814</v>
      </c>
      <c r="Y890">
        <f t="shared" si="125"/>
        <v>243781145.728851</v>
      </c>
      <c r="Z890" s="11">
        <f t="shared" si="128"/>
        <v>-106203018.280711</v>
      </c>
    </row>
    <row r="891" spans="1:26">
      <c r="A891" t="s">
        <v>1161</v>
      </c>
      <c r="B891" t="s">
        <v>1162</v>
      </c>
      <c r="C891">
        <v>1428167102.23</v>
      </c>
      <c r="D891">
        <v>2744976620.58</v>
      </c>
      <c r="E891">
        <v>19.65</v>
      </c>
      <c r="F891">
        <v>11.5017</v>
      </c>
      <c r="G891">
        <v>-8.1483</v>
      </c>
      <c r="H891">
        <v>0</v>
      </c>
      <c r="I891">
        <v>7.1301</v>
      </c>
      <c r="J891">
        <v>7.1301</v>
      </c>
      <c r="K891">
        <v>27.79</v>
      </c>
      <c r="L891">
        <v>11.3007</v>
      </c>
      <c r="M891">
        <v>-16.4893</v>
      </c>
      <c r="N891">
        <v>47.44</v>
      </c>
      <c r="O891">
        <v>29.9324</v>
      </c>
      <c r="P891">
        <v>-17.5076</v>
      </c>
      <c r="R891" s="9">
        <f t="shared" si="120"/>
        <v>280634835.588195</v>
      </c>
      <c r="S891">
        <f t="shared" si="121"/>
        <v>315718975.96925</v>
      </c>
      <c r="T891">
        <f t="shared" si="126"/>
        <v>-35084140.3810548</v>
      </c>
      <c r="U891">
        <f t="shared" si="122"/>
        <v>0</v>
      </c>
      <c r="V891">
        <f t="shared" si="123"/>
        <v>195719578.023975</v>
      </c>
      <c r="W891">
        <f t="shared" si="127"/>
        <v>-195719578.023975</v>
      </c>
      <c r="X891">
        <f t="shared" si="124"/>
        <v>396887637.709717</v>
      </c>
      <c r="Y891">
        <f t="shared" si="125"/>
        <v>310201572.961884</v>
      </c>
      <c r="Z891" s="11">
        <f t="shared" si="128"/>
        <v>86686064.747833</v>
      </c>
    </row>
    <row r="892" spans="1:26">
      <c r="A892" t="s">
        <v>1177</v>
      </c>
      <c r="B892" t="s">
        <v>1178</v>
      </c>
      <c r="C892">
        <v>831292966</v>
      </c>
      <c r="D892">
        <v>2090094993</v>
      </c>
      <c r="E892">
        <v>0.3407</v>
      </c>
      <c r="F892">
        <v>0.7665</v>
      </c>
      <c r="G892">
        <v>0.4258</v>
      </c>
      <c r="H892">
        <v>0</v>
      </c>
      <c r="I892">
        <v>1.7502</v>
      </c>
      <c r="J892">
        <v>1.7502</v>
      </c>
      <c r="K892">
        <v>76.9032</v>
      </c>
      <c r="L892">
        <v>44.6583</v>
      </c>
      <c r="M892">
        <v>-32.2449</v>
      </c>
      <c r="N892">
        <v>77.2439</v>
      </c>
      <c r="O892">
        <v>47.1749</v>
      </c>
      <c r="P892">
        <v>-30.069</v>
      </c>
      <c r="R892" s="9">
        <f t="shared" si="120"/>
        <v>2832215.135162</v>
      </c>
      <c r="S892">
        <f t="shared" si="121"/>
        <v>16020578.121345</v>
      </c>
      <c r="T892">
        <f t="shared" si="126"/>
        <v>-13188362.986183</v>
      </c>
      <c r="U892">
        <f t="shared" si="122"/>
        <v>0</v>
      </c>
      <c r="V892">
        <f t="shared" si="123"/>
        <v>36580842.567486</v>
      </c>
      <c r="W892">
        <f t="shared" si="127"/>
        <v>-36580842.567486</v>
      </c>
      <c r="X892">
        <f t="shared" si="124"/>
        <v>639290892.228912</v>
      </c>
      <c r="Y892">
        <f t="shared" si="125"/>
        <v>933400892.258919</v>
      </c>
      <c r="Z892" s="11">
        <f t="shared" si="128"/>
        <v>-294110000.030007</v>
      </c>
    </row>
    <row r="893" spans="1:26">
      <c r="A893" t="s">
        <v>1857</v>
      </c>
      <c r="B893" t="s">
        <v>1858</v>
      </c>
      <c r="C893">
        <v>2449920000</v>
      </c>
      <c r="D893">
        <v>2505000000</v>
      </c>
      <c r="E893">
        <v>17.77</v>
      </c>
      <c r="F893">
        <v>18.203</v>
      </c>
      <c r="G893">
        <v>0.433</v>
      </c>
      <c r="H893">
        <v>0</v>
      </c>
      <c r="I893">
        <v>0</v>
      </c>
      <c r="J893">
        <v>0</v>
      </c>
      <c r="K893">
        <v>3.5</v>
      </c>
      <c r="L893">
        <v>4.108</v>
      </c>
      <c r="M893">
        <v>0.608</v>
      </c>
      <c r="N893">
        <v>21.27</v>
      </c>
      <c r="O893">
        <v>22.311</v>
      </c>
      <c r="P893">
        <v>1.041</v>
      </c>
      <c r="R893" s="9">
        <f t="shared" si="120"/>
        <v>435350784</v>
      </c>
      <c r="S893">
        <f t="shared" si="121"/>
        <v>455985150</v>
      </c>
      <c r="T893">
        <f t="shared" si="126"/>
        <v>-20634366</v>
      </c>
      <c r="U893">
        <f t="shared" si="122"/>
        <v>0</v>
      </c>
      <c r="V893">
        <f t="shared" si="123"/>
        <v>0</v>
      </c>
      <c r="W893">
        <f t="shared" si="127"/>
        <v>0</v>
      </c>
      <c r="X893">
        <f t="shared" si="124"/>
        <v>85747200</v>
      </c>
      <c r="Y893">
        <f t="shared" si="125"/>
        <v>102905400</v>
      </c>
      <c r="Z893" s="11">
        <f t="shared" si="128"/>
        <v>-17158200</v>
      </c>
    </row>
    <row r="894" spans="1:26">
      <c r="A894" t="s">
        <v>247</v>
      </c>
      <c r="B894" t="s">
        <v>248</v>
      </c>
      <c r="C894">
        <v>2275987200</v>
      </c>
      <c r="D894">
        <v>2894080000</v>
      </c>
      <c r="E894">
        <v>32.01</v>
      </c>
      <c r="F894">
        <v>26.01</v>
      </c>
      <c r="G894">
        <v>-6</v>
      </c>
      <c r="H894">
        <v>5.41</v>
      </c>
      <c r="I894">
        <v>7.0137</v>
      </c>
      <c r="J894">
        <v>1.6037</v>
      </c>
      <c r="K894">
        <v>16.76</v>
      </c>
      <c r="L894">
        <v>8.8413</v>
      </c>
      <c r="M894">
        <v>-7.9187</v>
      </c>
      <c r="N894">
        <v>54.18</v>
      </c>
      <c r="O894">
        <v>41.865</v>
      </c>
      <c r="P894">
        <v>-12.315</v>
      </c>
      <c r="R894" s="9">
        <f t="shared" si="120"/>
        <v>728543502.72</v>
      </c>
      <c r="S894">
        <f t="shared" si="121"/>
        <v>752750208</v>
      </c>
      <c r="T894">
        <f t="shared" si="126"/>
        <v>-24206705.28</v>
      </c>
      <c r="U894">
        <f t="shared" si="122"/>
        <v>123130907.52</v>
      </c>
      <c r="V894">
        <f t="shared" si="123"/>
        <v>202982088.96</v>
      </c>
      <c r="W894">
        <f t="shared" si="127"/>
        <v>-79851181.44</v>
      </c>
      <c r="X894">
        <f t="shared" si="124"/>
        <v>381455454.72</v>
      </c>
      <c r="Y894">
        <f t="shared" si="125"/>
        <v>255874295.04</v>
      </c>
      <c r="Z894" s="11">
        <f t="shared" si="128"/>
        <v>125581159.68</v>
      </c>
    </row>
    <row r="895" spans="1:26">
      <c r="A895" t="s">
        <v>811</v>
      </c>
      <c r="B895" t="s">
        <v>812</v>
      </c>
      <c r="C895">
        <v>1827428609.5</v>
      </c>
      <c r="D895">
        <v>1605257176.3</v>
      </c>
      <c r="E895">
        <v>8.84</v>
      </c>
      <c r="F895">
        <v>12.8673</v>
      </c>
      <c r="G895">
        <v>4.0273</v>
      </c>
      <c r="H895">
        <v>7.96</v>
      </c>
      <c r="I895">
        <v>8.6224</v>
      </c>
      <c r="J895">
        <v>0.662400000000001</v>
      </c>
      <c r="K895">
        <v>47.37</v>
      </c>
      <c r="L895">
        <v>14.1951</v>
      </c>
      <c r="M895">
        <v>-33.1749</v>
      </c>
      <c r="N895">
        <v>64.17</v>
      </c>
      <c r="O895">
        <v>35.6849</v>
      </c>
      <c r="P895">
        <v>-28.4851</v>
      </c>
      <c r="R895" s="9">
        <f t="shared" si="120"/>
        <v>161544689.0798</v>
      </c>
      <c r="S895">
        <f t="shared" si="121"/>
        <v>206553256.64605</v>
      </c>
      <c r="T895">
        <f t="shared" si="126"/>
        <v>-45008567.5662499</v>
      </c>
      <c r="U895">
        <f t="shared" si="122"/>
        <v>145463317.3162</v>
      </c>
      <c r="V895">
        <f t="shared" si="123"/>
        <v>138411694.769291</v>
      </c>
      <c r="W895">
        <f t="shared" si="127"/>
        <v>7051622.5469088</v>
      </c>
      <c r="X895">
        <f t="shared" si="124"/>
        <v>865652932.32015</v>
      </c>
      <c r="Y895">
        <f t="shared" si="125"/>
        <v>227867861.432961</v>
      </c>
      <c r="Z895" s="11">
        <f t="shared" si="128"/>
        <v>637785070.887189</v>
      </c>
    </row>
    <row r="896" spans="1:26">
      <c r="A896" t="s">
        <v>685</v>
      </c>
      <c r="B896" t="s">
        <v>686</v>
      </c>
      <c r="C896">
        <v>1543055001.6</v>
      </c>
      <c r="D896">
        <v>2339100000</v>
      </c>
      <c r="E896">
        <v>2.04</v>
      </c>
      <c r="F896">
        <v>1.0324</v>
      </c>
      <c r="G896">
        <v>-1.0076</v>
      </c>
      <c r="H896">
        <v>0.98</v>
      </c>
      <c r="I896">
        <v>0</v>
      </c>
      <c r="J896">
        <v>-0.98</v>
      </c>
      <c r="K896">
        <v>63.98</v>
      </c>
      <c r="L896">
        <v>65.3067</v>
      </c>
      <c r="M896">
        <v>1.32670000000001</v>
      </c>
      <c r="N896">
        <v>67</v>
      </c>
      <c r="O896">
        <v>66.3391</v>
      </c>
      <c r="P896">
        <v>-0.660899999999998</v>
      </c>
      <c r="R896" s="9">
        <f t="shared" si="120"/>
        <v>31478322.03264</v>
      </c>
      <c r="S896">
        <f t="shared" si="121"/>
        <v>24148868.4</v>
      </c>
      <c r="T896">
        <f t="shared" si="126"/>
        <v>7329453.63264</v>
      </c>
      <c r="U896">
        <f t="shared" si="122"/>
        <v>15121939.01568</v>
      </c>
      <c r="V896">
        <f t="shared" si="123"/>
        <v>0</v>
      </c>
      <c r="W896">
        <f t="shared" si="127"/>
        <v>15121939.01568</v>
      </c>
      <c r="X896">
        <f t="shared" si="124"/>
        <v>987246590.02368</v>
      </c>
      <c r="Y896">
        <f t="shared" si="125"/>
        <v>1527589019.7</v>
      </c>
      <c r="Z896" s="11">
        <f t="shared" si="128"/>
        <v>-540342429.67632</v>
      </c>
    </row>
    <row r="897" spans="1:26">
      <c r="A897" t="s">
        <v>1761</v>
      </c>
      <c r="B897" t="s">
        <v>1762</v>
      </c>
      <c r="C897">
        <v>1560549000</v>
      </c>
      <c r="D897">
        <v>2500848000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71.0091</v>
      </c>
      <c r="L897">
        <v>54.4638</v>
      </c>
      <c r="M897">
        <v>-16.5453</v>
      </c>
      <c r="N897">
        <v>71.0091</v>
      </c>
      <c r="O897">
        <v>54.4638</v>
      </c>
      <c r="P897">
        <v>-16.5453</v>
      </c>
      <c r="R897" s="9">
        <f t="shared" si="120"/>
        <v>0</v>
      </c>
      <c r="S897">
        <f t="shared" si="121"/>
        <v>0</v>
      </c>
      <c r="T897">
        <f t="shared" si="126"/>
        <v>0</v>
      </c>
      <c r="U897">
        <f t="shared" si="122"/>
        <v>0</v>
      </c>
      <c r="V897">
        <f t="shared" si="123"/>
        <v>0</v>
      </c>
      <c r="W897">
        <f t="shared" si="127"/>
        <v>0</v>
      </c>
      <c r="X897">
        <f t="shared" si="124"/>
        <v>1108131799.959</v>
      </c>
      <c r="Y897">
        <f t="shared" si="125"/>
        <v>1362056853.024</v>
      </c>
      <c r="Z897" s="11">
        <f t="shared" si="128"/>
        <v>-253925053.065</v>
      </c>
    </row>
    <row r="898" spans="1:26">
      <c r="A898" t="s">
        <v>1037</v>
      </c>
      <c r="B898" t="s">
        <v>1038</v>
      </c>
      <c r="C898">
        <v>673119495.6</v>
      </c>
      <c r="D898">
        <v>1641312068.3</v>
      </c>
      <c r="E898">
        <v>3.71</v>
      </c>
      <c r="F898">
        <v>7.1435</v>
      </c>
      <c r="G898">
        <v>3.4335</v>
      </c>
      <c r="H898">
        <v>0</v>
      </c>
      <c r="I898">
        <v>2.6979</v>
      </c>
      <c r="J898">
        <v>2.6979</v>
      </c>
      <c r="K898">
        <v>71.38</v>
      </c>
      <c r="L898">
        <v>40.9433</v>
      </c>
      <c r="M898">
        <v>-30.4367</v>
      </c>
      <c r="N898">
        <v>75.09</v>
      </c>
      <c r="O898">
        <v>50.7846</v>
      </c>
      <c r="P898">
        <v>-24.3054</v>
      </c>
      <c r="R898" s="9">
        <f t="shared" si="120"/>
        <v>24972733.28676</v>
      </c>
      <c r="S898">
        <f t="shared" si="121"/>
        <v>117247127.599011</v>
      </c>
      <c r="T898">
        <f t="shared" si="126"/>
        <v>-92274394.3122505</v>
      </c>
      <c r="U898">
        <f t="shared" si="122"/>
        <v>0</v>
      </c>
      <c r="V898">
        <f t="shared" si="123"/>
        <v>44280958.2906657</v>
      </c>
      <c r="W898">
        <f t="shared" si="127"/>
        <v>-44280958.2906657</v>
      </c>
      <c r="X898">
        <f t="shared" si="124"/>
        <v>480472695.95928</v>
      </c>
      <c r="Y898">
        <f t="shared" si="125"/>
        <v>672007324.060274</v>
      </c>
      <c r="Z898" s="11">
        <f t="shared" si="128"/>
        <v>-191534628.100994</v>
      </c>
    </row>
    <row r="899" spans="1:26">
      <c r="A899" t="s">
        <v>643</v>
      </c>
      <c r="B899" t="s">
        <v>644</v>
      </c>
      <c r="C899">
        <v>1231969846.8</v>
      </c>
      <c r="D899">
        <v>1950023194</v>
      </c>
      <c r="E899">
        <v>0</v>
      </c>
      <c r="F899">
        <v>0</v>
      </c>
      <c r="G899">
        <v>0</v>
      </c>
      <c r="H899">
        <v>0</v>
      </c>
      <c r="I899">
        <v>1.059</v>
      </c>
      <c r="J899">
        <v>1.059</v>
      </c>
      <c r="K899">
        <v>55.48</v>
      </c>
      <c r="L899">
        <v>40.3133</v>
      </c>
      <c r="M899">
        <v>-15.1667</v>
      </c>
      <c r="N899">
        <v>55.48</v>
      </c>
      <c r="O899">
        <v>41.3723</v>
      </c>
      <c r="P899">
        <v>-14.1077</v>
      </c>
      <c r="R899" s="9">
        <f t="shared" ref="R899:R962" si="129">C899*E899/100</f>
        <v>0</v>
      </c>
      <c r="S899">
        <f t="shared" ref="S899:S962" si="130">D899*F899/100</f>
        <v>0</v>
      </c>
      <c r="T899">
        <f t="shared" si="126"/>
        <v>0</v>
      </c>
      <c r="U899">
        <f t="shared" ref="U899:U962" si="131">C899*H899/100</f>
        <v>0</v>
      </c>
      <c r="V899">
        <f t="shared" ref="V899:V962" si="132">D899*I899/100</f>
        <v>20650745.62446</v>
      </c>
      <c r="W899">
        <f t="shared" si="127"/>
        <v>-20650745.62446</v>
      </c>
      <c r="X899">
        <f t="shared" ref="X899:X962" si="133">C899*K899/100</f>
        <v>683496871.00464</v>
      </c>
      <c r="Y899">
        <f t="shared" ref="Y899:Y962" si="134">D899*L899/100</f>
        <v>786118700.266802</v>
      </c>
      <c r="Z899" s="11">
        <f t="shared" si="128"/>
        <v>-102621829.262162</v>
      </c>
    </row>
    <row r="900" spans="1:26">
      <c r="A900" t="s">
        <v>415</v>
      </c>
      <c r="B900" t="s">
        <v>416</v>
      </c>
      <c r="C900">
        <v>606502547.75</v>
      </c>
      <c r="D900">
        <v>1500155555.25</v>
      </c>
      <c r="E900">
        <v>27.8757</v>
      </c>
      <c r="F900">
        <v>0</v>
      </c>
      <c r="G900">
        <v>-27.8757</v>
      </c>
      <c r="H900">
        <v>0</v>
      </c>
      <c r="I900">
        <v>0</v>
      </c>
      <c r="J900">
        <v>0</v>
      </c>
      <c r="K900">
        <v>25.2255</v>
      </c>
      <c r="L900">
        <v>30.0276</v>
      </c>
      <c r="M900">
        <v>4.8021</v>
      </c>
      <c r="N900">
        <v>53.1012</v>
      </c>
      <c r="O900">
        <v>30.0276</v>
      </c>
      <c r="P900">
        <v>-23.0736</v>
      </c>
      <c r="R900" s="9">
        <f t="shared" si="129"/>
        <v>169066830.703147</v>
      </c>
      <c r="S900">
        <f t="shared" si="130"/>
        <v>0</v>
      </c>
      <c r="T900">
        <f t="shared" si="126"/>
        <v>169066830.703147</v>
      </c>
      <c r="U900">
        <f t="shared" si="131"/>
        <v>0</v>
      </c>
      <c r="V900">
        <f t="shared" si="132"/>
        <v>0</v>
      </c>
      <c r="W900">
        <f t="shared" si="127"/>
        <v>0</v>
      </c>
      <c r="X900">
        <f t="shared" si="133"/>
        <v>152993300.182676</v>
      </c>
      <c r="Y900">
        <f t="shared" si="134"/>
        <v>450460709.508249</v>
      </c>
      <c r="Z900" s="11">
        <f t="shared" si="128"/>
        <v>-297467409.325573</v>
      </c>
    </row>
    <row r="901" spans="1:26">
      <c r="A901" t="s">
        <v>45</v>
      </c>
      <c r="B901" t="s">
        <v>46</v>
      </c>
      <c r="C901">
        <v>1892800000</v>
      </c>
      <c r="D901">
        <v>2753742309.49</v>
      </c>
      <c r="E901">
        <v>75.78</v>
      </c>
      <c r="F901">
        <v>75.3306</v>
      </c>
      <c r="G901">
        <v>-0.449399999999997</v>
      </c>
      <c r="H901">
        <v>0</v>
      </c>
      <c r="I901">
        <v>0</v>
      </c>
      <c r="J901">
        <v>0</v>
      </c>
      <c r="K901">
        <v>0.3</v>
      </c>
      <c r="L901">
        <v>1.1647</v>
      </c>
      <c r="M901">
        <v>0.8647</v>
      </c>
      <c r="N901">
        <v>76.08</v>
      </c>
      <c r="O901">
        <v>76.4953</v>
      </c>
      <c r="P901">
        <v>0.415300000000002</v>
      </c>
      <c r="R901" s="9">
        <f t="shared" si="129"/>
        <v>1434363840</v>
      </c>
      <c r="S901">
        <f t="shared" si="130"/>
        <v>2074410604.19267</v>
      </c>
      <c r="T901">
        <f t="shared" si="126"/>
        <v>-640046764.192674</v>
      </c>
      <c r="U901">
        <f t="shared" si="131"/>
        <v>0</v>
      </c>
      <c r="V901">
        <f t="shared" si="132"/>
        <v>0</v>
      </c>
      <c r="W901">
        <f t="shared" si="127"/>
        <v>0</v>
      </c>
      <c r="X901">
        <f t="shared" si="133"/>
        <v>5678400</v>
      </c>
      <c r="Y901">
        <f t="shared" si="134"/>
        <v>32072836.67863</v>
      </c>
      <c r="Z901" s="11">
        <f t="shared" si="128"/>
        <v>-26394436.67863</v>
      </c>
    </row>
    <row r="902" spans="1:26">
      <c r="A902" t="s">
        <v>539</v>
      </c>
      <c r="B902" t="s">
        <v>540</v>
      </c>
      <c r="C902">
        <v>693752490</v>
      </c>
      <c r="D902">
        <v>1076719905</v>
      </c>
      <c r="E902">
        <v>24.63</v>
      </c>
      <c r="F902">
        <v>24.6492</v>
      </c>
      <c r="G902">
        <v>0.0192000000000014</v>
      </c>
      <c r="H902">
        <v>0</v>
      </c>
      <c r="I902">
        <v>0</v>
      </c>
      <c r="J902">
        <v>0</v>
      </c>
      <c r="K902">
        <v>15.4</v>
      </c>
      <c r="L902">
        <v>15.7728</v>
      </c>
      <c r="M902">
        <v>0.3728</v>
      </c>
      <c r="N902">
        <v>40.03</v>
      </c>
      <c r="O902">
        <v>40.4219</v>
      </c>
      <c r="P902">
        <v>0.3919</v>
      </c>
      <c r="R902" s="9">
        <f t="shared" si="129"/>
        <v>170871238.287</v>
      </c>
      <c r="S902">
        <f t="shared" si="130"/>
        <v>265402842.82326</v>
      </c>
      <c r="T902">
        <f t="shared" si="126"/>
        <v>-94531604.53626</v>
      </c>
      <c r="U902">
        <f t="shared" si="131"/>
        <v>0</v>
      </c>
      <c r="V902">
        <f t="shared" si="132"/>
        <v>0</v>
      </c>
      <c r="W902">
        <f t="shared" si="127"/>
        <v>0</v>
      </c>
      <c r="X902">
        <f t="shared" si="133"/>
        <v>106837883.46</v>
      </c>
      <c r="Y902">
        <f t="shared" si="134"/>
        <v>169828877.17584</v>
      </c>
      <c r="Z902" s="11">
        <f t="shared" si="128"/>
        <v>-62990993.71584</v>
      </c>
    </row>
    <row r="903" spans="1:26">
      <c r="A903" t="s">
        <v>335</v>
      </c>
      <c r="B903" t="s">
        <v>336</v>
      </c>
      <c r="C903">
        <v>1051600000</v>
      </c>
      <c r="D903">
        <v>1678400000</v>
      </c>
      <c r="E903">
        <v>56.95</v>
      </c>
      <c r="F903">
        <v>45.7867</v>
      </c>
      <c r="G903">
        <v>-11.1633</v>
      </c>
      <c r="H903">
        <v>2.23</v>
      </c>
      <c r="I903">
        <v>2.689</v>
      </c>
      <c r="J903">
        <v>0.459</v>
      </c>
      <c r="K903">
        <v>4.4</v>
      </c>
      <c r="L903">
        <v>7.6145</v>
      </c>
      <c r="M903">
        <v>3.2145</v>
      </c>
      <c r="N903">
        <v>63.58</v>
      </c>
      <c r="O903">
        <v>56.0902</v>
      </c>
      <c r="P903">
        <v>-7.4898</v>
      </c>
      <c r="R903" s="9">
        <f t="shared" si="129"/>
        <v>598886200</v>
      </c>
      <c r="S903">
        <f t="shared" si="130"/>
        <v>768483972.8</v>
      </c>
      <c r="T903">
        <f t="shared" si="126"/>
        <v>-169597772.8</v>
      </c>
      <c r="U903">
        <f t="shared" si="131"/>
        <v>23450680</v>
      </c>
      <c r="V903">
        <f t="shared" si="132"/>
        <v>45132176</v>
      </c>
      <c r="W903">
        <f t="shared" si="127"/>
        <v>-21681496</v>
      </c>
      <c r="X903">
        <f t="shared" si="133"/>
        <v>46270400</v>
      </c>
      <c r="Y903">
        <f t="shared" si="134"/>
        <v>127801768</v>
      </c>
      <c r="Z903" s="11">
        <f t="shared" si="128"/>
        <v>-81531368</v>
      </c>
    </row>
    <row r="904" spans="1:26">
      <c r="A904" t="s">
        <v>401</v>
      </c>
      <c r="B904" t="s">
        <v>402</v>
      </c>
      <c r="C904">
        <v>2149369598.75</v>
      </c>
      <c r="D904">
        <v>2821567812.52</v>
      </c>
      <c r="E904">
        <v>41.99</v>
      </c>
      <c r="F904">
        <v>42.2834</v>
      </c>
      <c r="G904">
        <v>0.293399999999998</v>
      </c>
      <c r="H904">
        <v>2.76</v>
      </c>
      <c r="I904">
        <v>2.7829</v>
      </c>
      <c r="J904">
        <v>0.0229000000000004</v>
      </c>
      <c r="K904">
        <v>5.13</v>
      </c>
      <c r="L904">
        <v>5.1511</v>
      </c>
      <c r="M904">
        <v>0.0210999999999997</v>
      </c>
      <c r="N904">
        <v>49.88</v>
      </c>
      <c r="O904">
        <v>50.2174</v>
      </c>
      <c r="P904">
        <v>0.337399999999995</v>
      </c>
      <c r="R904" s="9">
        <f t="shared" si="129"/>
        <v>902520294.515125</v>
      </c>
      <c r="S904">
        <f t="shared" si="130"/>
        <v>1193054804.43908</v>
      </c>
      <c r="T904">
        <f t="shared" si="126"/>
        <v>-290534509.923957</v>
      </c>
      <c r="U904">
        <f t="shared" si="131"/>
        <v>59322600.9255</v>
      </c>
      <c r="V904">
        <f t="shared" si="132"/>
        <v>78521410.6546191</v>
      </c>
      <c r="W904">
        <f t="shared" si="127"/>
        <v>-19198809.7291191</v>
      </c>
      <c r="X904">
        <f t="shared" si="133"/>
        <v>110262660.415875</v>
      </c>
      <c r="Y904">
        <f t="shared" si="134"/>
        <v>145341779.590718</v>
      </c>
      <c r="Z904" s="11">
        <f t="shared" si="128"/>
        <v>-35079119.1748427</v>
      </c>
    </row>
    <row r="905" spans="1:26">
      <c r="A905" t="s">
        <v>765</v>
      </c>
      <c r="B905" t="s">
        <v>766</v>
      </c>
      <c r="C905">
        <v>1036129769.15</v>
      </c>
      <c r="D905">
        <v>1595117426.12</v>
      </c>
      <c r="E905">
        <v>36.94</v>
      </c>
      <c r="F905">
        <v>18.3638</v>
      </c>
      <c r="G905">
        <v>-18.5762</v>
      </c>
      <c r="H905">
        <v>4.65</v>
      </c>
      <c r="I905">
        <v>9.5164</v>
      </c>
      <c r="J905">
        <v>4.8664</v>
      </c>
      <c r="K905">
        <v>9.05</v>
      </c>
      <c r="L905">
        <v>5.6385</v>
      </c>
      <c r="M905">
        <v>-3.4115</v>
      </c>
      <c r="N905">
        <v>50.64</v>
      </c>
      <c r="O905">
        <v>33.5187</v>
      </c>
      <c r="P905">
        <v>-17.1213</v>
      </c>
      <c r="R905" s="9">
        <f t="shared" si="129"/>
        <v>382746336.72401</v>
      </c>
      <c r="S905">
        <f t="shared" si="130"/>
        <v>292924173.897825</v>
      </c>
      <c r="T905">
        <f t="shared" si="126"/>
        <v>89822162.8261854</v>
      </c>
      <c r="U905">
        <f t="shared" si="131"/>
        <v>48180034.265475</v>
      </c>
      <c r="V905">
        <f t="shared" si="132"/>
        <v>151797754.739284</v>
      </c>
      <c r="W905">
        <f t="shared" si="127"/>
        <v>-103617720.473809</v>
      </c>
      <c r="X905">
        <f t="shared" si="133"/>
        <v>93769744.108075</v>
      </c>
      <c r="Y905">
        <f t="shared" si="134"/>
        <v>89940696.0717762</v>
      </c>
      <c r="Z905" s="11">
        <f t="shared" si="128"/>
        <v>3829048.03629883</v>
      </c>
    </row>
    <row r="906" spans="1:26">
      <c r="A906" t="s">
        <v>761</v>
      </c>
      <c r="B906" t="s">
        <v>762</v>
      </c>
      <c r="C906">
        <v>1696960471.23</v>
      </c>
      <c r="D906">
        <v>2229340226.91</v>
      </c>
      <c r="E906">
        <v>15.34</v>
      </c>
      <c r="F906">
        <v>11.7853</v>
      </c>
      <c r="G906">
        <v>-3.5547</v>
      </c>
      <c r="H906">
        <v>0</v>
      </c>
      <c r="I906">
        <v>0</v>
      </c>
      <c r="J906">
        <v>0</v>
      </c>
      <c r="K906">
        <v>14.19</v>
      </c>
      <c r="L906">
        <v>9.2096</v>
      </c>
      <c r="M906">
        <v>-4.9804</v>
      </c>
      <c r="N906">
        <v>29.53</v>
      </c>
      <c r="O906">
        <v>20.9949</v>
      </c>
      <c r="P906">
        <v>-8.5351</v>
      </c>
      <c r="R906" s="9">
        <f t="shared" si="129"/>
        <v>260313736.286682</v>
      </c>
      <c r="S906">
        <f t="shared" si="130"/>
        <v>262734433.762024</v>
      </c>
      <c r="T906">
        <f t="shared" si="126"/>
        <v>-2420697.47534218</v>
      </c>
      <c r="U906">
        <f t="shared" si="131"/>
        <v>0</v>
      </c>
      <c r="V906">
        <f t="shared" si="132"/>
        <v>0</v>
      </c>
      <c r="W906">
        <f t="shared" si="127"/>
        <v>0</v>
      </c>
      <c r="X906">
        <f t="shared" si="133"/>
        <v>240798690.867537</v>
      </c>
      <c r="Y906">
        <f t="shared" si="134"/>
        <v>205313317.537503</v>
      </c>
      <c r="Z906" s="11">
        <f t="shared" si="128"/>
        <v>35485373.3300336</v>
      </c>
    </row>
    <row r="907" spans="1:26">
      <c r="A907" t="s">
        <v>1401</v>
      </c>
      <c r="B907" t="s">
        <v>1402</v>
      </c>
      <c r="C907">
        <v>1802756800</v>
      </c>
      <c r="D907">
        <v>2446789000</v>
      </c>
      <c r="E907">
        <v>44.12</v>
      </c>
      <c r="F907">
        <v>36.4212</v>
      </c>
      <c r="G907">
        <v>-7.6988</v>
      </c>
      <c r="H907">
        <v>0</v>
      </c>
      <c r="I907">
        <v>0.6313</v>
      </c>
      <c r="J907">
        <v>0.6313</v>
      </c>
      <c r="K907">
        <v>17.73</v>
      </c>
      <c r="L907">
        <v>11.6548</v>
      </c>
      <c r="M907">
        <v>-6.0752</v>
      </c>
      <c r="N907">
        <v>61.85</v>
      </c>
      <c r="O907">
        <v>48.7072</v>
      </c>
      <c r="P907">
        <v>-13.1428</v>
      </c>
      <c r="R907" s="9">
        <f t="shared" si="129"/>
        <v>795376300.16</v>
      </c>
      <c r="S907">
        <f t="shared" si="130"/>
        <v>891149915.268</v>
      </c>
      <c r="T907">
        <f t="shared" si="126"/>
        <v>-95773615.108</v>
      </c>
      <c r="U907">
        <f t="shared" si="131"/>
        <v>0</v>
      </c>
      <c r="V907">
        <f t="shared" si="132"/>
        <v>15446578.957</v>
      </c>
      <c r="W907">
        <f t="shared" si="127"/>
        <v>-15446578.957</v>
      </c>
      <c r="X907">
        <f t="shared" si="133"/>
        <v>319628780.64</v>
      </c>
      <c r="Y907">
        <f t="shared" si="134"/>
        <v>285168364.372</v>
      </c>
      <c r="Z907" s="11">
        <f t="shared" si="128"/>
        <v>34460416.268</v>
      </c>
    </row>
    <row r="908" spans="1:26">
      <c r="A908" t="s">
        <v>1323</v>
      </c>
      <c r="B908" t="s">
        <v>1324</v>
      </c>
      <c r="C908">
        <v>852598974.4</v>
      </c>
      <c r="D908">
        <v>2274282083.52</v>
      </c>
      <c r="E908">
        <v>66.5205</v>
      </c>
      <c r="F908">
        <v>1.0698</v>
      </c>
      <c r="G908">
        <v>-65.4507</v>
      </c>
      <c r="H908">
        <v>0</v>
      </c>
      <c r="I908">
        <v>0</v>
      </c>
      <c r="J908">
        <v>0</v>
      </c>
      <c r="K908">
        <v>8.8015</v>
      </c>
      <c r="L908">
        <v>12.6158</v>
      </c>
      <c r="M908">
        <v>3.8143</v>
      </c>
      <c r="N908">
        <v>75.322</v>
      </c>
      <c r="O908">
        <v>13.6856</v>
      </c>
      <c r="P908">
        <v>-61.6364</v>
      </c>
      <c r="R908" s="9">
        <f t="shared" si="129"/>
        <v>567153100.765752</v>
      </c>
      <c r="S908">
        <f t="shared" si="130"/>
        <v>24330269.729497</v>
      </c>
      <c r="T908">
        <f t="shared" si="126"/>
        <v>542822831.036255</v>
      </c>
      <c r="U908">
        <f t="shared" si="131"/>
        <v>0</v>
      </c>
      <c r="V908">
        <f t="shared" si="132"/>
        <v>0</v>
      </c>
      <c r="W908">
        <f t="shared" si="127"/>
        <v>0</v>
      </c>
      <c r="X908">
        <f t="shared" si="133"/>
        <v>75041498.731816</v>
      </c>
      <c r="Y908">
        <f t="shared" si="134"/>
        <v>286918879.092716</v>
      </c>
      <c r="Z908" s="11">
        <f t="shared" si="128"/>
        <v>-211877380.3609</v>
      </c>
    </row>
    <row r="909" spans="1:26">
      <c r="A909" t="s">
        <v>507</v>
      </c>
      <c r="B909" t="s">
        <v>508</v>
      </c>
      <c r="C909">
        <v>1219395691.03</v>
      </c>
      <c r="D909">
        <v>1246921553.13</v>
      </c>
      <c r="E909">
        <v>11.11</v>
      </c>
      <c r="F909">
        <v>1.7942</v>
      </c>
      <c r="G909">
        <v>-9.3158</v>
      </c>
      <c r="H909">
        <v>1.97</v>
      </c>
      <c r="I909">
        <v>3.844</v>
      </c>
      <c r="J909">
        <v>1.874</v>
      </c>
      <c r="K909">
        <v>17.45</v>
      </c>
      <c r="L909">
        <v>18.5049</v>
      </c>
      <c r="M909">
        <v>1.0549</v>
      </c>
      <c r="N909">
        <v>30.53</v>
      </c>
      <c r="O909">
        <v>24.1431</v>
      </c>
      <c r="P909">
        <v>-6.3869</v>
      </c>
      <c r="R909" s="9">
        <f t="shared" si="129"/>
        <v>135474861.273433</v>
      </c>
      <c r="S909">
        <f t="shared" si="130"/>
        <v>22372266.5062585</v>
      </c>
      <c r="T909">
        <f t="shared" ref="T909:T972" si="135">R909-S909</f>
        <v>113102594.767175</v>
      </c>
      <c r="U909">
        <f t="shared" si="131"/>
        <v>24022095.113291</v>
      </c>
      <c r="V909">
        <f t="shared" si="132"/>
        <v>47931664.5023172</v>
      </c>
      <c r="W909">
        <f t="shared" ref="W909:W972" si="136">U909-V909</f>
        <v>-23909569.3890262</v>
      </c>
      <c r="X909">
        <f t="shared" si="133"/>
        <v>212784548.084735</v>
      </c>
      <c r="Y909">
        <f t="shared" si="134"/>
        <v>230741586.485153</v>
      </c>
      <c r="Z909" s="11">
        <f t="shared" ref="Z909:Z972" si="137">X909-Y909</f>
        <v>-17957038.4004184</v>
      </c>
    </row>
    <row r="910" spans="1:26">
      <c r="A910" t="s">
        <v>249</v>
      </c>
      <c r="B910" t="s">
        <v>250</v>
      </c>
      <c r="C910">
        <v>1294238120</v>
      </c>
      <c r="D910">
        <v>2486022000</v>
      </c>
      <c r="E910">
        <v>1.12</v>
      </c>
      <c r="F910">
        <v>2.6487</v>
      </c>
      <c r="G910">
        <v>1.5287</v>
      </c>
      <c r="H910">
        <v>0</v>
      </c>
      <c r="I910">
        <v>0</v>
      </c>
      <c r="J910">
        <v>0</v>
      </c>
      <c r="K910">
        <v>62.06</v>
      </c>
      <c r="L910">
        <v>32.9876</v>
      </c>
      <c r="M910">
        <v>-29.0724</v>
      </c>
      <c r="N910">
        <v>63.18</v>
      </c>
      <c r="O910">
        <v>35.6362</v>
      </c>
      <c r="P910">
        <v>-27.5438</v>
      </c>
      <c r="R910" s="9">
        <f t="shared" si="129"/>
        <v>14495466.944</v>
      </c>
      <c r="S910">
        <f t="shared" si="130"/>
        <v>65847264.714</v>
      </c>
      <c r="T910">
        <f t="shared" si="135"/>
        <v>-51351797.77</v>
      </c>
      <c r="U910">
        <f t="shared" si="131"/>
        <v>0</v>
      </c>
      <c r="V910">
        <f t="shared" si="132"/>
        <v>0</v>
      </c>
      <c r="W910">
        <f t="shared" si="136"/>
        <v>0</v>
      </c>
      <c r="X910">
        <f t="shared" si="133"/>
        <v>803204177.272</v>
      </c>
      <c r="Y910">
        <f t="shared" si="134"/>
        <v>820078993.272</v>
      </c>
      <c r="Z910" s="11">
        <f t="shared" si="137"/>
        <v>-16874816</v>
      </c>
    </row>
    <row r="911" spans="1:26">
      <c r="A911" t="s">
        <v>1713</v>
      </c>
      <c r="B911" t="s">
        <v>1714</v>
      </c>
      <c r="C911">
        <v>1193280000</v>
      </c>
      <c r="D911">
        <v>1697268950</v>
      </c>
      <c r="E911">
        <v>41.97</v>
      </c>
      <c r="F911">
        <v>41.8931</v>
      </c>
      <c r="G911">
        <v>-0.076900000000002</v>
      </c>
      <c r="H911">
        <v>0.6</v>
      </c>
      <c r="I911">
        <v>0</v>
      </c>
      <c r="J911">
        <v>-0.6</v>
      </c>
      <c r="K911">
        <v>34.84</v>
      </c>
      <c r="L911">
        <v>33.6485</v>
      </c>
      <c r="M911">
        <v>-1.19150000000001</v>
      </c>
      <c r="N911">
        <v>77.41</v>
      </c>
      <c r="O911">
        <v>75.5416</v>
      </c>
      <c r="P911">
        <v>-1.86839999999999</v>
      </c>
      <c r="R911" s="9">
        <f t="shared" si="129"/>
        <v>500819616</v>
      </c>
      <c r="S911">
        <f t="shared" si="130"/>
        <v>711038578.49245</v>
      </c>
      <c r="T911">
        <f t="shared" si="135"/>
        <v>-210218962.49245</v>
      </c>
      <c r="U911">
        <f t="shared" si="131"/>
        <v>7159680</v>
      </c>
      <c r="V911">
        <f t="shared" si="132"/>
        <v>0</v>
      </c>
      <c r="W911">
        <f t="shared" si="136"/>
        <v>7159680</v>
      </c>
      <c r="X911">
        <f t="shared" si="133"/>
        <v>415738752</v>
      </c>
      <c r="Y911">
        <f t="shared" si="134"/>
        <v>571105542.64075</v>
      </c>
      <c r="Z911" s="11">
        <f t="shared" si="137"/>
        <v>-155366790.64075</v>
      </c>
    </row>
    <row r="912" spans="1:26">
      <c r="A912" t="s">
        <v>1159</v>
      </c>
      <c r="B912" t="s">
        <v>1160</v>
      </c>
      <c r="C912">
        <v>1598835153.75</v>
      </c>
      <c r="D912">
        <v>1956783322.5</v>
      </c>
      <c r="E912">
        <v>28.99</v>
      </c>
      <c r="F912">
        <v>26.4903</v>
      </c>
      <c r="G912">
        <v>-2.4997</v>
      </c>
      <c r="H912">
        <v>0</v>
      </c>
      <c r="I912">
        <v>0</v>
      </c>
      <c r="J912">
        <v>0</v>
      </c>
      <c r="K912">
        <v>9.87</v>
      </c>
      <c r="L912">
        <v>12.4279</v>
      </c>
      <c r="M912">
        <v>2.5579</v>
      </c>
      <c r="N912">
        <v>38.86</v>
      </c>
      <c r="O912">
        <v>38.9182</v>
      </c>
      <c r="P912">
        <v>0.0581999999999994</v>
      </c>
      <c r="R912" s="9">
        <f t="shared" si="129"/>
        <v>463502311.072125</v>
      </c>
      <c r="S912">
        <f t="shared" si="130"/>
        <v>518357772.480218</v>
      </c>
      <c r="T912">
        <f t="shared" si="135"/>
        <v>-54855461.4080926</v>
      </c>
      <c r="U912">
        <f t="shared" si="131"/>
        <v>0</v>
      </c>
      <c r="V912">
        <f t="shared" si="132"/>
        <v>0</v>
      </c>
      <c r="W912">
        <f t="shared" si="136"/>
        <v>0</v>
      </c>
      <c r="X912">
        <f t="shared" si="133"/>
        <v>157805029.675125</v>
      </c>
      <c r="Y912">
        <f t="shared" si="134"/>
        <v>243187074.536977</v>
      </c>
      <c r="Z912" s="11">
        <f t="shared" si="137"/>
        <v>-85382044.8618525</v>
      </c>
    </row>
    <row r="913" spans="1:26">
      <c r="A913" t="s">
        <v>287</v>
      </c>
      <c r="B913" t="s">
        <v>288</v>
      </c>
      <c r="C913">
        <v>2970024995.68</v>
      </c>
      <c r="D913">
        <v>2757812379.84</v>
      </c>
      <c r="E913">
        <v>7.36</v>
      </c>
      <c r="F913">
        <v>7.8172</v>
      </c>
      <c r="G913">
        <v>0.457199999999999</v>
      </c>
      <c r="H913">
        <v>18.71</v>
      </c>
      <c r="I913">
        <v>20.316</v>
      </c>
      <c r="J913">
        <v>1.606</v>
      </c>
      <c r="K913">
        <v>34.91</v>
      </c>
      <c r="L913">
        <v>6.113</v>
      </c>
      <c r="M913">
        <v>-28.797</v>
      </c>
      <c r="N913">
        <v>60.98</v>
      </c>
      <c r="O913">
        <v>34.2462</v>
      </c>
      <c r="P913">
        <v>-26.7338</v>
      </c>
      <c r="R913" s="9">
        <f t="shared" si="129"/>
        <v>218593839.682048</v>
      </c>
      <c r="S913">
        <f t="shared" si="130"/>
        <v>215583709.356853</v>
      </c>
      <c r="T913">
        <f t="shared" si="135"/>
        <v>3010130.32519549</v>
      </c>
      <c r="U913">
        <f t="shared" si="131"/>
        <v>555691676.691728</v>
      </c>
      <c r="V913">
        <f t="shared" si="132"/>
        <v>560277163.088294</v>
      </c>
      <c r="W913">
        <f t="shared" si="136"/>
        <v>-4585486.39656639</v>
      </c>
      <c r="X913">
        <f t="shared" si="133"/>
        <v>1036835725.99189</v>
      </c>
      <c r="Y913">
        <f t="shared" si="134"/>
        <v>168585070.779619</v>
      </c>
      <c r="Z913" s="11">
        <f t="shared" si="137"/>
        <v>868250655.212269</v>
      </c>
    </row>
    <row r="914" spans="1:26">
      <c r="A914" t="s">
        <v>391</v>
      </c>
      <c r="B914" t="s">
        <v>392</v>
      </c>
      <c r="C914">
        <v>1793088600</v>
      </c>
      <c r="D914">
        <v>2325899200</v>
      </c>
      <c r="E914">
        <v>24.08</v>
      </c>
      <c r="F914">
        <v>22.5378</v>
      </c>
      <c r="G914">
        <v>-1.5422</v>
      </c>
      <c r="H914">
        <v>0</v>
      </c>
      <c r="I914">
        <v>0.6517</v>
      </c>
      <c r="J914">
        <v>0.6517</v>
      </c>
      <c r="K914">
        <v>46.02</v>
      </c>
      <c r="L914">
        <v>24.4638</v>
      </c>
      <c r="M914">
        <v>-21.5562</v>
      </c>
      <c r="N914">
        <v>70.1</v>
      </c>
      <c r="O914">
        <v>47.6534</v>
      </c>
      <c r="P914">
        <v>-22.4466</v>
      </c>
      <c r="R914" s="9">
        <f t="shared" si="129"/>
        <v>431775734.88</v>
      </c>
      <c r="S914">
        <f t="shared" si="130"/>
        <v>524206509.8976</v>
      </c>
      <c r="T914">
        <f t="shared" si="135"/>
        <v>-92430775.0176</v>
      </c>
      <c r="U914">
        <f t="shared" si="131"/>
        <v>0</v>
      </c>
      <c r="V914">
        <f t="shared" si="132"/>
        <v>15157885.0864</v>
      </c>
      <c r="W914">
        <f t="shared" si="136"/>
        <v>-15157885.0864</v>
      </c>
      <c r="X914">
        <f t="shared" si="133"/>
        <v>825179373.72</v>
      </c>
      <c r="Y914">
        <f t="shared" si="134"/>
        <v>569003328.4896</v>
      </c>
      <c r="Z914" s="11">
        <f t="shared" si="137"/>
        <v>256176045.2304</v>
      </c>
    </row>
    <row r="915" spans="1:26">
      <c r="A915" t="s">
        <v>101</v>
      </c>
      <c r="B915" t="s">
        <v>102</v>
      </c>
      <c r="C915">
        <v>1945697280</v>
      </c>
      <c r="D915">
        <v>1984099200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64.16</v>
      </c>
      <c r="L915">
        <v>64.3874</v>
      </c>
      <c r="M915">
        <v>0.227400000000003</v>
      </c>
      <c r="N915">
        <v>64.16</v>
      </c>
      <c r="O915">
        <v>64.3874</v>
      </c>
      <c r="P915">
        <v>0.227400000000003</v>
      </c>
      <c r="R915" s="9">
        <f t="shared" si="129"/>
        <v>0</v>
      </c>
      <c r="S915">
        <f t="shared" si="130"/>
        <v>0</v>
      </c>
      <c r="T915">
        <f t="shared" si="135"/>
        <v>0</v>
      </c>
      <c r="U915">
        <f t="shared" si="131"/>
        <v>0</v>
      </c>
      <c r="V915">
        <f t="shared" si="132"/>
        <v>0</v>
      </c>
      <c r="W915">
        <f t="shared" si="136"/>
        <v>0</v>
      </c>
      <c r="X915">
        <f t="shared" si="133"/>
        <v>1248359374.848</v>
      </c>
      <c r="Y915">
        <f t="shared" si="134"/>
        <v>1277509888.3008</v>
      </c>
      <c r="Z915" s="11">
        <f t="shared" si="137"/>
        <v>-29150513.4528003</v>
      </c>
    </row>
    <row r="916" spans="1:26">
      <c r="A916" t="s">
        <v>1933</v>
      </c>
      <c r="B916" t="s">
        <v>1934</v>
      </c>
      <c r="C916">
        <v>2486710996</v>
      </c>
      <c r="D916">
        <v>1958791268</v>
      </c>
      <c r="E916">
        <v>0.41</v>
      </c>
      <c r="F916">
        <v>1.5033</v>
      </c>
      <c r="G916">
        <v>1.0933</v>
      </c>
      <c r="H916">
        <v>0.19</v>
      </c>
      <c r="I916">
        <v>0</v>
      </c>
      <c r="J916">
        <v>-0.19</v>
      </c>
      <c r="K916">
        <v>68.06</v>
      </c>
      <c r="L916">
        <v>69.5641</v>
      </c>
      <c r="M916">
        <v>1.50409999999999</v>
      </c>
      <c r="N916">
        <v>68.66</v>
      </c>
      <c r="O916">
        <v>71.0674</v>
      </c>
      <c r="P916">
        <v>2.40740000000001</v>
      </c>
      <c r="R916" s="9">
        <f t="shared" si="129"/>
        <v>10195515.0836</v>
      </c>
      <c r="S916">
        <f t="shared" si="130"/>
        <v>29446509.131844</v>
      </c>
      <c r="T916">
        <f t="shared" si="135"/>
        <v>-19250994.048244</v>
      </c>
      <c r="U916">
        <f t="shared" si="131"/>
        <v>4724750.8924</v>
      </c>
      <c r="V916">
        <f t="shared" si="132"/>
        <v>0</v>
      </c>
      <c r="W916">
        <f t="shared" si="136"/>
        <v>4724750.8924</v>
      </c>
      <c r="X916">
        <f t="shared" si="133"/>
        <v>1692455503.8776</v>
      </c>
      <c r="Y916">
        <f t="shared" si="134"/>
        <v>1362615516.46279</v>
      </c>
      <c r="Z916" s="11">
        <f t="shared" si="137"/>
        <v>329839987.414812</v>
      </c>
    </row>
    <row r="917" spans="1:26">
      <c r="A917" t="s">
        <v>1117</v>
      </c>
      <c r="B917" t="s">
        <v>1118</v>
      </c>
      <c r="C917">
        <v>991004885.63</v>
      </c>
      <c r="D917">
        <v>2587023464.09</v>
      </c>
      <c r="E917">
        <v>25.25</v>
      </c>
      <c r="F917">
        <v>13.3489</v>
      </c>
      <c r="G917">
        <v>-11.9011</v>
      </c>
      <c r="H917">
        <v>0.82</v>
      </c>
      <c r="I917">
        <v>0.8754</v>
      </c>
      <c r="J917">
        <v>0.0554</v>
      </c>
      <c r="K917">
        <v>23.77</v>
      </c>
      <c r="L917">
        <v>31.8823</v>
      </c>
      <c r="M917">
        <v>8.1123</v>
      </c>
      <c r="N917">
        <v>49.84</v>
      </c>
      <c r="O917">
        <v>46.1066</v>
      </c>
      <c r="P917">
        <v>-3.7334</v>
      </c>
      <c r="R917" s="9">
        <f t="shared" si="129"/>
        <v>250228733.621575</v>
      </c>
      <c r="S917">
        <f t="shared" si="130"/>
        <v>345339175.19791</v>
      </c>
      <c r="T917">
        <f t="shared" si="135"/>
        <v>-95110441.576335</v>
      </c>
      <c r="U917">
        <f t="shared" si="131"/>
        <v>8126240.062166</v>
      </c>
      <c r="V917">
        <f t="shared" si="132"/>
        <v>22646803.4046439</v>
      </c>
      <c r="W917">
        <f t="shared" si="136"/>
        <v>-14520563.3424779</v>
      </c>
      <c r="X917">
        <f t="shared" si="133"/>
        <v>235561861.314251</v>
      </c>
      <c r="Y917">
        <f t="shared" si="134"/>
        <v>824802581.891566</v>
      </c>
      <c r="Z917" s="11">
        <f t="shared" si="137"/>
        <v>-589240720.577315</v>
      </c>
    </row>
    <row r="918" spans="1:26">
      <c r="A918" t="s">
        <v>1801</v>
      </c>
      <c r="B918" t="s">
        <v>1802</v>
      </c>
      <c r="C918">
        <v>1620909389.76</v>
      </c>
      <c r="D918">
        <v>2101342105.5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66.98</v>
      </c>
      <c r="L918">
        <v>67.5409</v>
      </c>
      <c r="M918">
        <v>0.56089999999999</v>
      </c>
      <c r="N918">
        <v>66.98</v>
      </c>
      <c r="O918">
        <v>67.5409</v>
      </c>
      <c r="P918">
        <v>0.56089999999999</v>
      </c>
      <c r="R918" s="9">
        <f t="shared" si="129"/>
        <v>0</v>
      </c>
      <c r="S918">
        <f t="shared" si="130"/>
        <v>0</v>
      </c>
      <c r="T918">
        <f t="shared" si="135"/>
        <v>0</v>
      </c>
      <c r="U918">
        <f t="shared" si="131"/>
        <v>0</v>
      </c>
      <c r="V918">
        <f t="shared" si="132"/>
        <v>0</v>
      </c>
      <c r="W918">
        <f t="shared" si="136"/>
        <v>0</v>
      </c>
      <c r="X918">
        <f t="shared" si="133"/>
        <v>1085685109.26125</v>
      </c>
      <c r="Y918">
        <f t="shared" si="134"/>
        <v>1419265370.13365</v>
      </c>
      <c r="Z918" s="11">
        <f t="shared" si="137"/>
        <v>-333580260.872401</v>
      </c>
    </row>
    <row r="919" spans="1:26">
      <c r="A919" t="s">
        <v>97</v>
      </c>
      <c r="B919" t="s">
        <v>98</v>
      </c>
      <c r="C919">
        <v>2728112227.4</v>
      </c>
      <c r="D919">
        <v>2641034499</v>
      </c>
      <c r="E919">
        <v>14.11</v>
      </c>
      <c r="F919">
        <v>14.1116</v>
      </c>
      <c r="G919">
        <v>0.00159999999999982</v>
      </c>
      <c r="H919">
        <v>9.91</v>
      </c>
      <c r="I919">
        <v>10.8866</v>
      </c>
      <c r="J919">
        <v>0.976599999999999</v>
      </c>
      <c r="K919">
        <v>18</v>
      </c>
      <c r="L919">
        <v>16.5471</v>
      </c>
      <c r="M919">
        <v>-1.4529</v>
      </c>
      <c r="N919">
        <v>42.02</v>
      </c>
      <c r="O919">
        <v>41.5453</v>
      </c>
      <c r="P919">
        <v>-0.474700000000006</v>
      </c>
      <c r="R919" s="9">
        <f t="shared" si="129"/>
        <v>384936635.28614</v>
      </c>
      <c r="S919">
        <f t="shared" si="130"/>
        <v>372692224.360884</v>
      </c>
      <c r="T919">
        <f t="shared" si="135"/>
        <v>12244410.925256</v>
      </c>
      <c r="U919">
        <f t="shared" si="131"/>
        <v>270355921.73534</v>
      </c>
      <c r="V919">
        <f t="shared" si="132"/>
        <v>287518861.768134</v>
      </c>
      <c r="W919">
        <f t="shared" si="136"/>
        <v>-17162940.032794</v>
      </c>
      <c r="X919">
        <f t="shared" si="133"/>
        <v>491060200.932</v>
      </c>
      <c r="Y919">
        <f t="shared" si="134"/>
        <v>437014619.584029</v>
      </c>
      <c r="Z919" s="11">
        <f t="shared" si="137"/>
        <v>54045581.347971</v>
      </c>
    </row>
    <row r="920" spans="1:26">
      <c r="A920" t="s">
        <v>1097</v>
      </c>
      <c r="B920" t="s">
        <v>1098</v>
      </c>
      <c r="C920">
        <v>1278393572.75</v>
      </c>
      <c r="D920">
        <v>1857949947.52</v>
      </c>
      <c r="E920">
        <v>26.88</v>
      </c>
      <c r="F920">
        <v>23.8754</v>
      </c>
      <c r="G920">
        <v>-3.0046</v>
      </c>
      <c r="H920">
        <v>12.8</v>
      </c>
      <c r="I920">
        <v>5.9983</v>
      </c>
      <c r="J920">
        <v>-6.8017</v>
      </c>
      <c r="K920">
        <v>5.5</v>
      </c>
      <c r="L920">
        <v>5.4346</v>
      </c>
      <c r="M920">
        <v>-0.0654000000000003</v>
      </c>
      <c r="N920">
        <v>45.18</v>
      </c>
      <c r="O920">
        <v>35.3083</v>
      </c>
      <c r="P920">
        <v>-9.8717</v>
      </c>
      <c r="R920" s="9">
        <f t="shared" si="129"/>
        <v>343632192.3552</v>
      </c>
      <c r="S920">
        <f t="shared" si="130"/>
        <v>443592981.77019</v>
      </c>
      <c r="T920">
        <f t="shared" si="135"/>
        <v>-99960789.4149901</v>
      </c>
      <c r="U920">
        <f t="shared" si="131"/>
        <v>163634377.312</v>
      </c>
      <c r="V920">
        <f t="shared" si="132"/>
        <v>111445411.702092</v>
      </c>
      <c r="W920">
        <f t="shared" si="136"/>
        <v>52188965.6099078</v>
      </c>
      <c r="X920">
        <f t="shared" si="133"/>
        <v>70311646.50125</v>
      </c>
      <c r="Y920">
        <f t="shared" si="134"/>
        <v>100972147.847922</v>
      </c>
      <c r="Z920" s="11">
        <f t="shared" si="137"/>
        <v>-30660501.3466719</v>
      </c>
    </row>
    <row r="921" spans="1:26">
      <c r="A921" t="s">
        <v>417</v>
      </c>
      <c r="B921" t="s">
        <v>418</v>
      </c>
      <c r="C921">
        <v>967213237.92</v>
      </c>
      <c r="D921">
        <v>1427035924.8</v>
      </c>
      <c r="E921">
        <v>18.68</v>
      </c>
      <c r="F921">
        <v>20.0929</v>
      </c>
      <c r="G921">
        <v>1.4129</v>
      </c>
      <c r="H921">
        <v>4.61</v>
      </c>
      <c r="I921">
        <v>0</v>
      </c>
      <c r="J921">
        <v>-4.61</v>
      </c>
      <c r="K921">
        <v>14.81</v>
      </c>
      <c r="L921">
        <v>14.4241</v>
      </c>
      <c r="M921">
        <v>-0.385900000000001</v>
      </c>
      <c r="N921">
        <v>38.1</v>
      </c>
      <c r="O921">
        <v>34.517</v>
      </c>
      <c r="P921">
        <v>-3.583</v>
      </c>
      <c r="R921" s="9">
        <f t="shared" si="129"/>
        <v>180675432.843456</v>
      </c>
      <c r="S921">
        <f t="shared" si="130"/>
        <v>286732901.334139</v>
      </c>
      <c r="T921">
        <f t="shared" si="135"/>
        <v>-106057468.490683</v>
      </c>
      <c r="U921">
        <f t="shared" si="131"/>
        <v>44588530.268112</v>
      </c>
      <c r="V921">
        <f t="shared" si="132"/>
        <v>0</v>
      </c>
      <c r="W921">
        <f t="shared" si="136"/>
        <v>44588530.268112</v>
      </c>
      <c r="X921">
        <f t="shared" si="133"/>
        <v>143244280.535952</v>
      </c>
      <c r="Y921">
        <f t="shared" si="134"/>
        <v>205837088.829077</v>
      </c>
      <c r="Z921" s="11">
        <f t="shared" si="137"/>
        <v>-62592808.2931248</v>
      </c>
    </row>
    <row r="922" spans="1:26">
      <c r="A922" t="s">
        <v>1947</v>
      </c>
      <c r="B922" t="s">
        <v>1948</v>
      </c>
      <c r="C922">
        <v>1243080000</v>
      </c>
      <c r="D922">
        <v>2008800000</v>
      </c>
      <c r="E922">
        <v>63.81</v>
      </c>
      <c r="F922">
        <v>63.9263</v>
      </c>
      <c r="G922">
        <v>0.116299999999995</v>
      </c>
      <c r="H922">
        <v>4.74</v>
      </c>
      <c r="I922">
        <v>4.5187</v>
      </c>
      <c r="J922">
        <v>-0.2213</v>
      </c>
      <c r="K922">
        <v>1.49</v>
      </c>
      <c r="L922">
        <v>1.2364</v>
      </c>
      <c r="M922">
        <v>-0.2536</v>
      </c>
      <c r="N922">
        <v>70.04</v>
      </c>
      <c r="O922">
        <v>69.6815</v>
      </c>
      <c r="P922">
        <v>-0.358500000000006</v>
      </c>
      <c r="R922" s="9">
        <f t="shared" si="129"/>
        <v>793209348</v>
      </c>
      <c r="S922">
        <f t="shared" si="130"/>
        <v>1284151514.4</v>
      </c>
      <c r="T922">
        <f t="shared" si="135"/>
        <v>-490942166.4</v>
      </c>
      <c r="U922">
        <f t="shared" si="131"/>
        <v>58921992</v>
      </c>
      <c r="V922">
        <f t="shared" si="132"/>
        <v>90771645.6</v>
      </c>
      <c r="W922">
        <f t="shared" si="136"/>
        <v>-31849653.6</v>
      </c>
      <c r="X922">
        <f t="shared" si="133"/>
        <v>18521892</v>
      </c>
      <c r="Y922">
        <f t="shared" si="134"/>
        <v>24836803.2</v>
      </c>
      <c r="Z922" s="11">
        <f t="shared" si="137"/>
        <v>-6314911.2</v>
      </c>
    </row>
    <row r="923" spans="1:26">
      <c r="A923" t="s">
        <v>983</v>
      </c>
      <c r="B923" t="s">
        <v>984</v>
      </c>
      <c r="C923">
        <v>1658112000</v>
      </c>
      <c r="D923">
        <v>2128128000</v>
      </c>
      <c r="E923">
        <v>2.05</v>
      </c>
      <c r="F923">
        <v>3.6476</v>
      </c>
      <c r="G923">
        <v>1.5976</v>
      </c>
      <c r="H923">
        <v>0</v>
      </c>
      <c r="I923">
        <v>0</v>
      </c>
      <c r="J923">
        <v>0</v>
      </c>
      <c r="K923">
        <v>63.18</v>
      </c>
      <c r="L923">
        <v>14.0952</v>
      </c>
      <c r="M923">
        <v>-49.0848</v>
      </c>
      <c r="N923">
        <v>65.23</v>
      </c>
      <c r="O923">
        <v>17.7428</v>
      </c>
      <c r="P923">
        <v>-47.4872</v>
      </c>
      <c r="R923" s="9">
        <f t="shared" si="129"/>
        <v>33991296</v>
      </c>
      <c r="S923">
        <f t="shared" si="130"/>
        <v>77625596.928</v>
      </c>
      <c r="T923">
        <f t="shared" si="135"/>
        <v>-43634300.928</v>
      </c>
      <c r="U923">
        <f t="shared" si="131"/>
        <v>0</v>
      </c>
      <c r="V923">
        <f t="shared" si="132"/>
        <v>0</v>
      </c>
      <c r="W923">
        <f t="shared" si="136"/>
        <v>0</v>
      </c>
      <c r="X923">
        <f t="shared" si="133"/>
        <v>1047595161.6</v>
      </c>
      <c r="Y923">
        <f t="shared" si="134"/>
        <v>299963897.856</v>
      </c>
      <c r="Z923" s="11">
        <f t="shared" si="137"/>
        <v>747631263.744</v>
      </c>
    </row>
    <row r="924" spans="1:26">
      <c r="A924" t="s">
        <v>87</v>
      </c>
      <c r="B924" t="s">
        <v>88</v>
      </c>
      <c r="C924">
        <v>2147828553.13</v>
      </c>
      <c r="D924">
        <v>2703917180.9</v>
      </c>
      <c r="E924">
        <v>24.38</v>
      </c>
      <c r="F924">
        <v>16.4528</v>
      </c>
      <c r="G924">
        <v>-7.9272</v>
      </c>
      <c r="H924">
        <v>18.96</v>
      </c>
      <c r="I924">
        <v>8.1006</v>
      </c>
      <c r="J924">
        <v>-10.8594</v>
      </c>
      <c r="K924">
        <v>6.35</v>
      </c>
      <c r="L924">
        <v>21.3784</v>
      </c>
      <c r="M924">
        <v>15.0284</v>
      </c>
      <c r="N924">
        <v>49.69</v>
      </c>
      <c r="O924">
        <v>45.9318</v>
      </c>
      <c r="P924">
        <v>-3.75819999999999</v>
      </c>
      <c r="R924" s="9">
        <f t="shared" si="129"/>
        <v>523640601.253094</v>
      </c>
      <c r="S924">
        <f t="shared" si="130"/>
        <v>444870085.939115</v>
      </c>
      <c r="T924">
        <f t="shared" si="135"/>
        <v>78770515.3139788</v>
      </c>
      <c r="U924">
        <f t="shared" si="131"/>
        <v>407228293.673448</v>
      </c>
      <c r="V924">
        <f t="shared" si="132"/>
        <v>219033515.155985</v>
      </c>
      <c r="W924">
        <f t="shared" si="136"/>
        <v>188194778.517463</v>
      </c>
      <c r="X924">
        <f t="shared" si="133"/>
        <v>136387113.123755</v>
      </c>
      <c r="Y924">
        <f t="shared" si="134"/>
        <v>578054230.601526</v>
      </c>
      <c r="Z924" s="11">
        <f t="shared" si="137"/>
        <v>-441667117.477771</v>
      </c>
    </row>
    <row r="925" spans="1:26">
      <c r="A925" t="s">
        <v>757</v>
      </c>
      <c r="B925" t="s">
        <v>758</v>
      </c>
      <c r="C925">
        <v>1719562997.04</v>
      </c>
      <c r="D925">
        <v>2722081626</v>
      </c>
      <c r="E925">
        <v>48.5</v>
      </c>
      <c r="F925">
        <v>43.2402</v>
      </c>
      <c r="G925">
        <v>-5.2598</v>
      </c>
      <c r="H925">
        <v>2.46</v>
      </c>
      <c r="I925">
        <v>1.514</v>
      </c>
      <c r="J925">
        <v>-0.946</v>
      </c>
      <c r="K925">
        <v>1.38</v>
      </c>
      <c r="L925">
        <v>1.3638</v>
      </c>
      <c r="M925">
        <v>-0.0162</v>
      </c>
      <c r="N925">
        <v>52.34</v>
      </c>
      <c r="O925">
        <v>46.118</v>
      </c>
      <c r="P925">
        <v>-6.222</v>
      </c>
      <c r="R925" s="9">
        <f t="shared" si="129"/>
        <v>833988053.5644</v>
      </c>
      <c r="S925">
        <f t="shared" si="130"/>
        <v>1177033539.24565</v>
      </c>
      <c r="T925">
        <f t="shared" si="135"/>
        <v>-343045485.681252</v>
      </c>
      <c r="U925">
        <f t="shared" si="131"/>
        <v>42301249.727184</v>
      </c>
      <c r="V925">
        <f t="shared" si="132"/>
        <v>41212315.81764</v>
      </c>
      <c r="W925">
        <f t="shared" si="136"/>
        <v>1088933.909544</v>
      </c>
      <c r="X925">
        <f t="shared" si="133"/>
        <v>23729969.359152</v>
      </c>
      <c r="Y925">
        <f t="shared" si="134"/>
        <v>37123749.215388</v>
      </c>
      <c r="Z925" s="11">
        <f t="shared" si="137"/>
        <v>-13393779.856236</v>
      </c>
    </row>
    <row r="926" spans="1:26">
      <c r="A926" t="s">
        <v>1997</v>
      </c>
      <c r="B926" t="s">
        <v>1998</v>
      </c>
      <c r="C926">
        <v>826834689.15</v>
      </c>
      <c r="D926">
        <v>2589737274.09</v>
      </c>
      <c r="E926">
        <v>52.47</v>
      </c>
      <c r="F926">
        <v>71.2198</v>
      </c>
      <c r="G926">
        <v>18.7498</v>
      </c>
      <c r="H926">
        <v>23.06</v>
      </c>
      <c r="I926">
        <v>0</v>
      </c>
      <c r="J926">
        <v>-23.06</v>
      </c>
      <c r="K926">
        <v>1.54</v>
      </c>
      <c r="L926">
        <v>1.5729</v>
      </c>
      <c r="M926">
        <v>0.0328999999999999</v>
      </c>
      <c r="N926">
        <v>77.07</v>
      </c>
      <c r="O926">
        <v>72.7928</v>
      </c>
      <c r="P926">
        <v>-4.27719999999999</v>
      </c>
      <c r="R926" s="9">
        <f t="shared" si="129"/>
        <v>433840161.397005</v>
      </c>
      <c r="S926">
        <f t="shared" si="130"/>
        <v>1844405707.13235</v>
      </c>
      <c r="T926">
        <f t="shared" si="135"/>
        <v>-1410565545.73535</v>
      </c>
      <c r="U926">
        <f t="shared" si="131"/>
        <v>190668079.31799</v>
      </c>
      <c r="V926">
        <f t="shared" si="132"/>
        <v>0</v>
      </c>
      <c r="W926">
        <f t="shared" si="136"/>
        <v>190668079.31799</v>
      </c>
      <c r="X926">
        <f t="shared" si="133"/>
        <v>12733254.21291</v>
      </c>
      <c r="Y926">
        <f t="shared" si="134"/>
        <v>40733977.5841616</v>
      </c>
      <c r="Z926" s="11">
        <f t="shared" si="137"/>
        <v>-28000723.3712516</v>
      </c>
    </row>
    <row r="927" spans="1:26">
      <c r="A927" t="s">
        <v>1141</v>
      </c>
      <c r="B927" t="s">
        <v>1142</v>
      </c>
      <c r="C927">
        <v>1540906482.48</v>
      </c>
      <c r="D927">
        <v>1237755636.7</v>
      </c>
      <c r="E927">
        <v>23.85</v>
      </c>
      <c r="F927">
        <v>26.8304</v>
      </c>
      <c r="G927">
        <v>2.9804</v>
      </c>
      <c r="H927">
        <v>5.84</v>
      </c>
      <c r="I927">
        <v>6.1437</v>
      </c>
      <c r="J927">
        <v>0.3037</v>
      </c>
      <c r="K927">
        <v>7.67</v>
      </c>
      <c r="L927">
        <v>1.0421</v>
      </c>
      <c r="M927">
        <v>-6.6279</v>
      </c>
      <c r="N927">
        <v>37.36</v>
      </c>
      <c r="O927">
        <v>34.0163</v>
      </c>
      <c r="P927">
        <v>-3.3437</v>
      </c>
      <c r="R927" s="9">
        <f t="shared" si="129"/>
        <v>367506196.07148</v>
      </c>
      <c r="S927">
        <f t="shared" si="130"/>
        <v>332094788.349157</v>
      </c>
      <c r="T927">
        <f t="shared" si="135"/>
        <v>35411407.7223232</v>
      </c>
      <c r="U927">
        <f t="shared" si="131"/>
        <v>89988938.576832</v>
      </c>
      <c r="V927">
        <f t="shared" si="132"/>
        <v>76043993.0519379</v>
      </c>
      <c r="W927">
        <f t="shared" si="136"/>
        <v>13944945.5248941</v>
      </c>
      <c r="X927">
        <f t="shared" si="133"/>
        <v>118187527.206216</v>
      </c>
      <c r="Y927">
        <f t="shared" si="134"/>
        <v>12898651.4900507</v>
      </c>
      <c r="Z927" s="11">
        <f t="shared" si="137"/>
        <v>105288875.716165</v>
      </c>
    </row>
    <row r="928" spans="1:26">
      <c r="A928" t="s">
        <v>1569</v>
      </c>
      <c r="B928" t="s">
        <v>1570</v>
      </c>
      <c r="C928">
        <v>1813026086.1</v>
      </c>
      <c r="D928">
        <v>2129294328.3</v>
      </c>
      <c r="E928">
        <v>17.21</v>
      </c>
      <c r="F928">
        <v>16.9053</v>
      </c>
      <c r="G928">
        <v>-0.3047</v>
      </c>
      <c r="H928">
        <v>0</v>
      </c>
      <c r="I928">
        <v>0</v>
      </c>
      <c r="J928">
        <v>0</v>
      </c>
      <c r="K928">
        <v>2.85</v>
      </c>
      <c r="L928">
        <v>5.363</v>
      </c>
      <c r="M928">
        <v>2.513</v>
      </c>
      <c r="N928">
        <v>20.06</v>
      </c>
      <c r="O928">
        <v>22.2683</v>
      </c>
      <c r="P928">
        <v>2.2083</v>
      </c>
      <c r="R928" s="9">
        <f t="shared" si="129"/>
        <v>312021789.41781</v>
      </c>
      <c r="S928">
        <f t="shared" si="130"/>
        <v>359963594.0821</v>
      </c>
      <c r="T928">
        <f t="shared" si="135"/>
        <v>-47941804.66429</v>
      </c>
      <c r="U928">
        <f t="shared" si="131"/>
        <v>0</v>
      </c>
      <c r="V928">
        <f t="shared" si="132"/>
        <v>0</v>
      </c>
      <c r="W928">
        <f t="shared" si="136"/>
        <v>0</v>
      </c>
      <c r="X928">
        <f t="shared" si="133"/>
        <v>51671243.45385</v>
      </c>
      <c r="Y928">
        <f t="shared" si="134"/>
        <v>114194054.826729</v>
      </c>
      <c r="Z928" s="11">
        <f t="shared" si="137"/>
        <v>-62522811.372879</v>
      </c>
    </row>
    <row r="929" spans="1:26">
      <c r="A929" t="s">
        <v>1635</v>
      </c>
      <c r="B929" t="s">
        <v>1636</v>
      </c>
      <c r="C929">
        <v>765787604.15</v>
      </c>
      <c r="D929">
        <v>2319844650.37</v>
      </c>
      <c r="E929">
        <v>40.3887</v>
      </c>
      <c r="F929">
        <v>29.9569</v>
      </c>
      <c r="G929">
        <v>-10.4318</v>
      </c>
      <c r="H929">
        <v>2.4955</v>
      </c>
      <c r="I929">
        <v>0</v>
      </c>
      <c r="J929">
        <v>-2.4955</v>
      </c>
      <c r="K929">
        <v>12.2184</v>
      </c>
      <c r="L929">
        <v>3.4832</v>
      </c>
      <c r="M929">
        <v>-8.7352</v>
      </c>
      <c r="N929">
        <v>55.1026</v>
      </c>
      <c r="O929">
        <v>33.44</v>
      </c>
      <c r="P929">
        <v>-21.6626</v>
      </c>
      <c r="R929" s="9">
        <f t="shared" si="129"/>
        <v>309291658.077331</v>
      </c>
      <c r="S929">
        <f t="shared" si="130"/>
        <v>694953542.066691</v>
      </c>
      <c r="T929">
        <f t="shared" si="135"/>
        <v>-385661883.989359</v>
      </c>
      <c r="U929">
        <f t="shared" si="131"/>
        <v>19110229.6615632</v>
      </c>
      <c r="V929">
        <f t="shared" si="132"/>
        <v>0</v>
      </c>
      <c r="W929">
        <f t="shared" si="136"/>
        <v>19110229.6615632</v>
      </c>
      <c r="X929">
        <f t="shared" si="133"/>
        <v>93566992.6254636</v>
      </c>
      <c r="Y929">
        <f t="shared" si="134"/>
        <v>80804828.8616878</v>
      </c>
      <c r="Z929" s="11">
        <f t="shared" si="137"/>
        <v>12762163.7637758</v>
      </c>
    </row>
    <row r="930" spans="1:26">
      <c r="A930" t="s">
        <v>1547</v>
      </c>
      <c r="B930" t="s">
        <v>1548</v>
      </c>
      <c r="C930">
        <v>1982907880.57</v>
      </c>
      <c r="D930">
        <v>2553927525.4</v>
      </c>
      <c r="E930">
        <v>58.06</v>
      </c>
      <c r="F930">
        <v>53.6864</v>
      </c>
      <c r="G930">
        <v>-4.3736</v>
      </c>
      <c r="H930">
        <v>0.58</v>
      </c>
      <c r="I930">
        <v>0.8367</v>
      </c>
      <c r="J930">
        <v>0.2567</v>
      </c>
      <c r="K930">
        <v>1.16</v>
      </c>
      <c r="L930">
        <v>2.2623</v>
      </c>
      <c r="M930">
        <v>1.1023</v>
      </c>
      <c r="N930">
        <v>59.8</v>
      </c>
      <c r="O930">
        <v>56.7854</v>
      </c>
      <c r="P930">
        <v>-3.01459999999999</v>
      </c>
      <c r="R930" s="9">
        <f t="shared" si="129"/>
        <v>1151276315.45894</v>
      </c>
      <c r="S930">
        <f t="shared" si="130"/>
        <v>1371111746.99635</v>
      </c>
      <c r="T930">
        <f t="shared" si="135"/>
        <v>-219835431.537404</v>
      </c>
      <c r="U930">
        <f t="shared" si="131"/>
        <v>11500865.707306</v>
      </c>
      <c r="V930">
        <f t="shared" si="132"/>
        <v>21368711.6050218</v>
      </c>
      <c r="W930">
        <f t="shared" si="136"/>
        <v>-9867845.8977158</v>
      </c>
      <c r="X930">
        <f t="shared" si="133"/>
        <v>23001731.414612</v>
      </c>
      <c r="Y930">
        <f t="shared" si="134"/>
        <v>57777502.4071242</v>
      </c>
      <c r="Z930" s="11">
        <f t="shared" si="137"/>
        <v>-34775770.9925122</v>
      </c>
    </row>
    <row r="931" spans="1:26">
      <c r="A931" t="s">
        <v>509</v>
      </c>
      <c r="B931" t="s">
        <v>510</v>
      </c>
      <c r="C931">
        <v>1618134265.42</v>
      </c>
      <c r="D931">
        <v>2178798164.11</v>
      </c>
      <c r="E931">
        <v>7.81</v>
      </c>
      <c r="F931">
        <v>7.803</v>
      </c>
      <c r="G931">
        <v>-0.00699999999999967</v>
      </c>
      <c r="H931">
        <v>6.27</v>
      </c>
      <c r="I931">
        <v>4.1605</v>
      </c>
      <c r="J931">
        <v>-2.1095</v>
      </c>
      <c r="K931">
        <v>49.04</v>
      </c>
      <c r="L931">
        <v>47.5132</v>
      </c>
      <c r="M931">
        <v>-1.5268</v>
      </c>
      <c r="N931">
        <v>63.12</v>
      </c>
      <c r="O931">
        <v>59.4768</v>
      </c>
      <c r="P931">
        <v>-3.6432</v>
      </c>
      <c r="R931" s="9">
        <f t="shared" si="129"/>
        <v>126376286.129302</v>
      </c>
      <c r="S931">
        <f t="shared" si="130"/>
        <v>170011620.745503</v>
      </c>
      <c r="T931">
        <f t="shared" si="135"/>
        <v>-43635334.6162013</v>
      </c>
      <c r="U931">
        <f t="shared" si="131"/>
        <v>101457018.441834</v>
      </c>
      <c r="V931">
        <f t="shared" si="132"/>
        <v>90648897.6177966</v>
      </c>
      <c r="W931">
        <f t="shared" si="136"/>
        <v>10808120.8240374</v>
      </c>
      <c r="X931">
        <f t="shared" si="133"/>
        <v>793533043.761968</v>
      </c>
      <c r="Y931">
        <f t="shared" si="134"/>
        <v>1035216729.30991</v>
      </c>
      <c r="Z931" s="11">
        <f t="shared" si="137"/>
        <v>-241683685.547944</v>
      </c>
    </row>
    <row r="932" spans="1:26">
      <c r="A932" t="s">
        <v>961</v>
      </c>
      <c r="B932" t="s">
        <v>962</v>
      </c>
      <c r="C932">
        <v>720500000</v>
      </c>
      <c r="D932">
        <v>1877400000</v>
      </c>
      <c r="E932">
        <v>18.942</v>
      </c>
      <c r="F932">
        <v>9.036</v>
      </c>
      <c r="G932">
        <v>-9.906</v>
      </c>
      <c r="H932">
        <v>0</v>
      </c>
      <c r="I932">
        <v>0.4994</v>
      </c>
      <c r="J932">
        <v>0.4994</v>
      </c>
      <c r="K932">
        <v>53.738</v>
      </c>
      <c r="L932">
        <v>36.7353</v>
      </c>
      <c r="M932">
        <v>-17.0027</v>
      </c>
      <c r="N932">
        <v>72.68</v>
      </c>
      <c r="O932">
        <v>46.2708</v>
      </c>
      <c r="P932">
        <v>-26.4092</v>
      </c>
      <c r="R932" s="9">
        <f t="shared" si="129"/>
        <v>136477110</v>
      </c>
      <c r="S932">
        <f t="shared" si="130"/>
        <v>169641864</v>
      </c>
      <c r="T932">
        <f t="shared" si="135"/>
        <v>-33164754</v>
      </c>
      <c r="U932">
        <f t="shared" si="131"/>
        <v>0</v>
      </c>
      <c r="V932">
        <f t="shared" si="132"/>
        <v>9375735.6</v>
      </c>
      <c r="W932">
        <f t="shared" si="136"/>
        <v>-9375735.6</v>
      </c>
      <c r="X932">
        <f t="shared" si="133"/>
        <v>387182290</v>
      </c>
      <c r="Y932">
        <f t="shared" si="134"/>
        <v>689668522.2</v>
      </c>
      <c r="Z932" s="11">
        <f t="shared" si="137"/>
        <v>-302486232.2</v>
      </c>
    </row>
    <row r="933" spans="1:26">
      <c r="A933" t="s">
        <v>1071</v>
      </c>
      <c r="B933" t="s">
        <v>1072</v>
      </c>
      <c r="C933">
        <v>1423014998.58</v>
      </c>
      <c r="D933">
        <v>2138462185.02</v>
      </c>
      <c r="E933">
        <v>0</v>
      </c>
      <c r="F933">
        <v>0.7227</v>
      </c>
      <c r="G933">
        <v>0.7227</v>
      </c>
      <c r="H933">
        <v>8.79</v>
      </c>
      <c r="I933">
        <v>7.7045</v>
      </c>
      <c r="J933">
        <v>-1.0855</v>
      </c>
      <c r="K933">
        <v>25</v>
      </c>
      <c r="L933">
        <v>10.3753</v>
      </c>
      <c r="M933">
        <v>-14.6247</v>
      </c>
      <c r="N933">
        <v>33.79</v>
      </c>
      <c r="O933">
        <v>18.8026</v>
      </c>
      <c r="P933">
        <v>-14.9874</v>
      </c>
      <c r="R933" s="9">
        <f t="shared" si="129"/>
        <v>0</v>
      </c>
      <c r="S933">
        <f t="shared" si="130"/>
        <v>15454666.2111395</v>
      </c>
      <c r="T933">
        <f t="shared" si="135"/>
        <v>-15454666.2111395</v>
      </c>
      <c r="U933">
        <f t="shared" si="131"/>
        <v>125083018.375182</v>
      </c>
      <c r="V933">
        <f t="shared" si="132"/>
        <v>164757819.044866</v>
      </c>
      <c r="W933">
        <f t="shared" si="136"/>
        <v>-39674800.6696839</v>
      </c>
      <c r="X933">
        <f t="shared" si="133"/>
        <v>355753749.645</v>
      </c>
      <c r="Y933">
        <f t="shared" si="134"/>
        <v>221871867.08238</v>
      </c>
      <c r="Z933" s="11">
        <f t="shared" si="137"/>
        <v>133881882.56262</v>
      </c>
    </row>
    <row r="934" spans="1:26">
      <c r="A934" t="s">
        <v>861</v>
      </c>
      <c r="B934" t="s">
        <v>862</v>
      </c>
      <c r="C934">
        <v>1633920000</v>
      </c>
      <c r="D934">
        <v>2544720000</v>
      </c>
      <c r="E934">
        <v>31.85</v>
      </c>
      <c r="F934">
        <v>25.2756</v>
      </c>
      <c r="G934">
        <v>-6.5744</v>
      </c>
      <c r="H934">
        <v>0</v>
      </c>
      <c r="I934">
        <v>0</v>
      </c>
      <c r="J934">
        <v>0</v>
      </c>
      <c r="K934">
        <v>23</v>
      </c>
      <c r="L934">
        <v>20.9874</v>
      </c>
      <c r="M934">
        <v>-2.0126</v>
      </c>
      <c r="N934">
        <v>54.85</v>
      </c>
      <c r="O934">
        <v>46.263</v>
      </c>
      <c r="P934">
        <v>-8.587</v>
      </c>
      <c r="R934" s="9">
        <f t="shared" si="129"/>
        <v>520403520</v>
      </c>
      <c r="S934">
        <f t="shared" si="130"/>
        <v>643193248.32</v>
      </c>
      <c r="T934">
        <f t="shared" si="135"/>
        <v>-122789728.32</v>
      </c>
      <c r="U934">
        <f t="shared" si="131"/>
        <v>0</v>
      </c>
      <c r="V934">
        <f t="shared" si="132"/>
        <v>0</v>
      </c>
      <c r="W934">
        <f t="shared" si="136"/>
        <v>0</v>
      </c>
      <c r="X934">
        <f t="shared" si="133"/>
        <v>375801600</v>
      </c>
      <c r="Y934">
        <f t="shared" si="134"/>
        <v>534070565.28</v>
      </c>
      <c r="Z934" s="11">
        <f t="shared" si="137"/>
        <v>-158268965.28</v>
      </c>
    </row>
    <row r="935" spans="1:26">
      <c r="A935" t="s">
        <v>99</v>
      </c>
      <c r="B935" t="s">
        <v>100</v>
      </c>
      <c r="C935">
        <v>876963600</v>
      </c>
      <c r="D935">
        <v>1537689600</v>
      </c>
      <c r="E935">
        <v>15.95</v>
      </c>
      <c r="F935">
        <v>17.6882</v>
      </c>
      <c r="G935">
        <v>1.7382</v>
      </c>
      <c r="H935">
        <v>0</v>
      </c>
      <c r="I935">
        <v>0</v>
      </c>
      <c r="J935">
        <v>0</v>
      </c>
      <c r="K935">
        <v>36.42</v>
      </c>
      <c r="L935">
        <v>31.7067</v>
      </c>
      <c r="M935">
        <v>-4.7133</v>
      </c>
      <c r="N935">
        <v>52.37</v>
      </c>
      <c r="O935">
        <v>49.3949</v>
      </c>
      <c r="P935">
        <v>-2.9751</v>
      </c>
      <c r="R935" s="9">
        <f t="shared" si="129"/>
        <v>139875694.2</v>
      </c>
      <c r="S935">
        <f t="shared" si="130"/>
        <v>271989611.8272</v>
      </c>
      <c r="T935">
        <f t="shared" si="135"/>
        <v>-132113917.6272</v>
      </c>
      <c r="U935">
        <f t="shared" si="131"/>
        <v>0</v>
      </c>
      <c r="V935">
        <f t="shared" si="132"/>
        <v>0</v>
      </c>
      <c r="W935">
        <f t="shared" si="136"/>
        <v>0</v>
      </c>
      <c r="X935">
        <f t="shared" si="133"/>
        <v>319390143.12</v>
      </c>
      <c r="Y935">
        <f t="shared" si="134"/>
        <v>487550628.4032</v>
      </c>
      <c r="Z935" s="11">
        <f t="shared" si="137"/>
        <v>-168160485.2832</v>
      </c>
    </row>
    <row r="936" spans="1:26">
      <c r="A936" t="s">
        <v>769</v>
      </c>
      <c r="B936" t="s">
        <v>770</v>
      </c>
      <c r="C936">
        <v>1393732629.59</v>
      </c>
      <c r="D936">
        <v>1955624814.07</v>
      </c>
      <c r="E936">
        <v>54.46</v>
      </c>
      <c r="F936">
        <v>52.6234</v>
      </c>
      <c r="G936">
        <v>-1.8366</v>
      </c>
      <c r="H936">
        <v>2.7</v>
      </c>
      <c r="I936">
        <v>2.6991</v>
      </c>
      <c r="J936">
        <v>-0.000900000000000123</v>
      </c>
      <c r="K936">
        <v>7.73</v>
      </c>
      <c r="L936">
        <v>7.1612</v>
      </c>
      <c r="M936">
        <v>-0.5688</v>
      </c>
      <c r="N936">
        <v>64.89</v>
      </c>
      <c r="O936">
        <v>62.4838</v>
      </c>
      <c r="P936">
        <v>-2.4062</v>
      </c>
      <c r="R936" s="9">
        <f t="shared" si="129"/>
        <v>759026790.074714</v>
      </c>
      <c r="S936">
        <f t="shared" si="130"/>
        <v>1029116268.40731</v>
      </c>
      <c r="T936">
        <f t="shared" si="135"/>
        <v>-270089478.332598</v>
      </c>
      <c r="U936">
        <f t="shared" si="131"/>
        <v>37630780.99893</v>
      </c>
      <c r="V936">
        <f t="shared" si="132"/>
        <v>52784269.3565634</v>
      </c>
      <c r="W936">
        <f t="shared" si="136"/>
        <v>-15153488.3576334</v>
      </c>
      <c r="X936">
        <f t="shared" si="133"/>
        <v>107735532.267307</v>
      </c>
      <c r="Y936">
        <f t="shared" si="134"/>
        <v>140046204.185181</v>
      </c>
      <c r="Z936" s="11">
        <f t="shared" si="137"/>
        <v>-32310671.9178738</v>
      </c>
    </row>
    <row r="937" spans="1:26">
      <c r="A937" t="s">
        <v>2023</v>
      </c>
      <c r="B937" t="s">
        <v>2024</v>
      </c>
      <c r="C937">
        <v>720934080</v>
      </c>
      <c r="D937">
        <v>2256837120</v>
      </c>
      <c r="E937">
        <v>9.53</v>
      </c>
      <c r="F937">
        <v>0.9479</v>
      </c>
      <c r="G937">
        <v>-8.5821</v>
      </c>
      <c r="H937">
        <v>1.16</v>
      </c>
      <c r="I937">
        <v>0</v>
      </c>
      <c r="J937">
        <v>-1.16</v>
      </c>
      <c r="K937">
        <v>43.29</v>
      </c>
      <c r="L937">
        <v>3.6652</v>
      </c>
      <c r="M937">
        <v>-39.6248</v>
      </c>
      <c r="N937">
        <v>53.98</v>
      </c>
      <c r="O937">
        <v>4.6131</v>
      </c>
      <c r="P937">
        <v>-49.3669</v>
      </c>
      <c r="R937" s="9">
        <f t="shared" si="129"/>
        <v>68705017.824</v>
      </c>
      <c r="S937">
        <f t="shared" si="130"/>
        <v>21392559.06048</v>
      </c>
      <c r="T937">
        <f t="shared" si="135"/>
        <v>47312458.76352</v>
      </c>
      <c r="U937">
        <f t="shared" si="131"/>
        <v>8362835.328</v>
      </c>
      <c r="V937">
        <f t="shared" si="132"/>
        <v>0</v>
      </c>
      <c r="W937">
        <f t="shared" si="136"/>
        <v>8362835.328</v>
      </c>
      <c r="X937">
        <f t="shared" si="133"/>
        <v>312092363.232</v>
      </c>
      <c r="Y937">
        <f t="shared" si="134"/>
        <v>82717594.12224</v>
      </c>
      <c r="Z937" s="11">
        <f t="shared" si="137"/>
        <v>229374769.10976</v>
      </c>
    </row>
    <row r="938" spans="1:26">
      <c r="A938" t="s">
        <v>881</v>
      </c>
      <c r="B938" t="s">
        <v>882</v>
      </c>
      <c r="C938">
        <v>1573064469.6</v>
      </c>
      <c r="D938">
        <v>2786791313.6</v>
      </c>
      <c r="E938">
        <v>24.95</v>
      </c>
      <c r="F938">
        <v>23.9816</v>
      </c>
      <c r="G938">
        <v>-0.968399999999999</v>
      </c>
      <c r="H938">
        <v>1.09</v>
      </c>
      <c r="I938">
        <v>0.8976</v>
      </c>
      <c r="J938">
        <v>-0.1924</v>
      </c>
      <c r="K938">
        <v>38.88</v>
      </c>
      <c r="L938">
        <v>38.1733</v>
      </c>
      <c r="M938">
        <v>-0.706700000000005</v>
      </c>
      <c r="N938">
        <v>64.92</v>
      </c>
      <c r="O938">
        <v>63.0525</v>
      </c>
      <c r="P938">
        <v>-1.8675</v>
      </c>
      <c r="R938" s="9">
        <f t="shared" si="129"/>
        <v>392479585.1652</v>
      </c>
      <c r="S938">
        <f t="shared" si="130"/>
        <v>668317145.662298</v>
      </c>
      <c r="T938">
        <f t="shared" si="135"/>
        <v>-275837560.497098</v>
      </c>
      <c r="U938">
        <f t="shared" si="131"/>
        <v>17146402.71864</v>
      </c>
      <c r="V938">
        <f t="shared" si="132"/>
        <v>25014238.8308736</v>
      </c>
      <c r="W938">
        <f t="shared" si="136"/>
        <v>-7867836.1122336</v>
      </c>
      <c r="X938">
        <f t="shared" si="133"/>
        <v>611607465.78048</v>
      </c>
      <c r="Y938">
        <f t="shared" si="134"/>
        <v>1063810208.51447</v>
      </c>
      <c r="Z938" s="11">
        <f t="shared" si="137"/>
        <v>-452202742.733989</v>
      </c>
    </row>
    <row r="939" spans="1:26">
      <c r="A939" t="s">
        <v>85</v>
      </c>
      <c r="B939" t="s">
        <v>86</v>
      </c>
      <c r="C939">
        <v>1725571664.32</v>
      </c>
      <c r="D939">
        <v>2512737430.56</v>
      </c>
      <c r="E939">
        <v>21.23</v>
      </c>
      <c r="F939">
        <v>19.1877</v>
      </c>
      <c r="G939">
        <v>-2.0423</v>
      </c>
      <c r="H939">
        <v>8.01</v>
      </c>
      <c r="I939">
        <v>6.9017</v>
      </c>
      <c r="J939">
        <v>-1.1083</v>
      </c>
      <c r="K939">
        <v>14.45</v>
      </c>
      <c r="L939">
        <v>14.4494</v>
      </c>
      <c r="M939">
        <v>-0.000599999999998602</v>
      </c>
      <c r="N939">
        <v>43.69</v>
      </c>
      <c r="O939">
        <v>40.5389</v>
      </c>
      <c r="P939">
        <v>-3.1511</v>
      </c>
      <c r="R939" s="9">
        <f t="shared" si="129"/>
        <v>366338864.335136</v>
      </c>
      <c r="S939">
        <f t="shared" si="130"/>
        <v>482136519.963561</v>
      </c>
      <c r="T939">
        <f t="shared" si="135"/>
        <v>-115797655.628425</v>
      </c>
      <c r="U939">
        <f t="shared" si="131"/>
        <v>138218290.312032</v>
      </c>
      <c r="V939">
        <f t="shared" si="132"/>
        <v>173421599.24496</v>
      </c>
      <c r="W939">
        <f t="shared" si="136"/>
        <v>-35203308.9329275</v>
      </c>
      <c r="X939">
        <f t="shared" si="133"/>
        <v>249345105.49424</v>
      </c>
      <c r="Y939">
        <f t="shared" si="134"/>
        <v>363075482.291337</v>
      </c>
      <c r="Z939" s="11">
        <f t="shared" si="137"/>
        <v>-113730376.797097</v>
      </c>
    </row>
    <row r="940" spans="1:26">
      <c r="A940" t="s">
        <v>477</v>
      </c>
      <c r="B940" t="s">
        <v>478</v>
      </c>
      <c r="C940">
        <v>2494034400</v>
      </c>
      <c r="D940">
        <v>2942222400</v>
      </c>
      <c r="E940">
        <v>17.66</v>
      </c>
      <c r="F940">
        <v>7.0007</v>
      </c>
      <c r="G940">
        <v>-10.6593</v>
      </c>
      <c r="H940">
        <v>2.6</v>
      </c>
      <c r="I940">
        <v>3.0328</v>
      </c>
      <c r="J940">
        <v>0.4328</v>
      </c>
      <c r="K940">
        <v>36.96</v>
      </c>
      <c r="L940">
        <v>29.3889</v>
      </c>
      <c r="M940">
        <v>-7.5711</v>
      </c>
      <c r="N940">
        <v>57.22</v>
      </c>
      <c r="O940">
        <v>39.4225</v>
      </c>
      <c r="P940">
        <v>-17.7975</v>
      </c>
      <c r="R940" s="9">
        <f t="shared" si="129"/>
        <v>440446475.04</v>
      </c>
      <c r="S940">
        <f t="shared" si="130"/>
        <v>205976163.5568</v>
      </c>
      <c r="T940">
        <f t="shared" si="135"/>
        <v>234470311.4832</v>
      </c>
      <c r="U940">
        <f t="shared" si="131"/>
        <v>64844894.4</v>
      </c>
      <c r="V940">
        <f t="shared" si="132"/>
        <v>89231720.9472</v>
      </c>
      <c r="W940">
        <f t="shared" si="136"/>
        <v>-24386826.5472</v>
      </c>
      <c r="X940">
        <f t="shared" si="133"/>
        <v>921795114.24</v>
      </c>
      <c r="Y940">
        <f t="shared" si="134"/>
        <v>864686798.9136</v>
      </c>
      <c r="Z940" s="11">
        <f t="shared" si="137"/>
        <v>57108315.3264</v>
      </c>
    </row>
    <row r="941" spans="1:26">
      <c r="A941" t="s">
        <v>187</v>
      </c>
      <c r="B941" t="s">
        <v>188</v>
      </c>
      <c r="C941">
        <v>1828732400</v>
      </c>
      <c r="D941">
        <v>2207212800</v>
      </c>
      <c r="E941">
        <v>30.29</v>
      </c>
      <c r="F941">
        <v>9.4911</v>
      </c>
      <c r="G941">
        <v>-20.7989</v>
      </c>
      <c r="H941">
        <v>25.49</v>
      </c>
      <c r="I941">
        <v>14.8122</v>
      </c>
      <c r="J941">
        <v>-10.6778</v>
      </c>
      <c r="K941">
        <v>8.24</v>
      </c>
      <c r="L941">
        <v>13.6046</v>
      </c>
      <c r="M941">
        <v>5.3646</v>
      </c>
      <c r="N941">
        <v>64.02</v>
      </c>
      <c r="O941">
        <v>37.9079</v>
      </c>
      <c r="P941">
        <v>-26.1121</v>
      </c>
      <c r="R941" s="9">
        <f t="shared" si="129"/>
        <v>553923043.96</v>
      </c>
      <c r="S941">
        <f t="shared" si="130"/>
        <v>209488774.0608</v>
      </c>
      <c r="T941">
        <f t="shared" si="135"/>
        <v>344434269.8992</v>
      </c>
      <c r="U941">
        <f t="shared" si="131"/>
        <v>466143888.76</v>
      </c>
      <c r="V941">
        <f t="shared" si="132"/>
        <v>326936774.3616</v>
      </c>
      <c r="W941">
        <f t="shared" si="136"/>
        <v>139207114.3984</v>
      </c>
      <c r="X941">
        <f t="shared" si="133"/>
        <v>150687549.76</v>
      </c>
      <c r="Y941">
        <f t="shared" si="134"/>
        <v>300282472.5888</v>
      </c>
      <c r="Z941" s="11">
        <f t="shared" si="137"/>
        <v>-149594922.8288</v>
      </c>
    </row>
    <row r="942" spans="1:26">
      <c r="A942" t="s">
        <v>1845</v>
      </c>
      <c r="B942" t="s">
        <v>1846</v>
      </c>
      <c r="C942">
        <v>2000736000</v>
      </c>
      <c r="D942">
        <v>2400883200</v>
      </c>
      <c r="E942">
        <v>0</v>
      </c>
      <c r="F942">
        <v>0.3659</v>
      </c>
      <c r="G942">
        <v>0.3659</v>
      </c>
      <c r="H942">
        <v>13.51</v>
      </c>
      <c r="I942">
        <v>0.5283</v>
      </c>
      <c r="J942">
        <v>-12.9817</v>
      </c>
      <c r="K942">
        <v>30.26</v>
      </c>
      <c r="L942">
        <v>26.2137</v>
      </c>
      <c r="M942">
        <v>-4.0463</v>
      </c>
      <c r="N942">
        <v>43.77</v>
      </c>
      <c r="O942">
        <v>27.1079</v>
      </c>
      <c r="P942">
        <v>-16.6621</v>
      </c>
      <c r="R942" s="9">
        <f t="shared" si="129"/>
        <v>0</v>
      </c>
      <c r="S942">
        <f t="shared" si="130"/>
        <v>8784831.6288</v>
      </c>
      <c r="T942">
        <f t="shared" si="135"/>
        <v>-8784831.6288</v>
      </c>
      <c r="U942">
        <f t="shared" si="131"/>
        <v>270299433.6</v>
      </c>
      <c r="V942">
        <f t="shared" si="132"/>
        <v>12683865.9456</v>
      </c>
      <c r="W942">
        <f t="shared" si="136"/>
        <v>257615567.6544</v>
      </c>
      <c r="X942">
        <f t="shared" si="133"/>
        <v>605422713.6</v>
      </c>
      <c r="Y942">
        <f t="shared" si="134"/>
        <v>629360319.3984</v>
      </c>
      <c r="Z942" s="11">
        <f t="shared" si="137"/>
        <v>-23937605.7983999</v>
      </c>
    </row>
    <row r="943" spans="1:26">
      <c r="A943" t="s">
        <v>511</v>
      </c>
      <c r="B943" t="s">
        <v>512</v>
      </c>
      <c r="C943">
        <v>1342946610.72</v>
      </c>
      <c r="D943">
        <v>1953376888.32</v>
      </c>
      <c r="E943">
        <v>0</v>
      </c>
      <c r="F943">
        <v>25.2962</v>
      </c>
      <c r="G943">
        <v>25.2962</v>
      </c>
      <c r="H943">
        <v>18.48</v>
      </c>
      <c r="I943">
        <v>0</v>
      </c>
      <c r="J943">
        <v>-18.48</v>
      </c>
      <c r="K943">
        <v>47.05</v>
      </c>
      <c r="L943">
        <v>24.0967</v>
      </c>
      <c r="M943">
        <v>-22.9533</v>
      </c>
      <c r="N943">
        <v>65.53</v>
      </c>
      <c r="O943">
        <v>49.3929</v>
      </c>
      <c r="P943">
        <v>-16.1371</v>
      </c>
      <c r="R943" s="9">
        <f t="shared" si="129"/>
        <v>0</v>
      </c>
      <c r="S943">
        <f t="shared" si="130"/>
        <v>494130124.423204</v>
      </c>
      <c r="T943">
        <f t="shared" si="135"/>
        <v>-494130124.423204</v>
      </c>
      <c r="U943">
        <f t="shared" si="131"/>
        <v>248176533.661056</v>
      </c>
      <c r="V943">
        <f t="shared" si="132"/>
        <v>0</v>
      </c>
      <c r="W943">
        <f t="shared" si="136"/>
        <v>248176533.661056</v>
      </c>
      <c r="X943">
        <f t="shared" si="133"/>
        <v>631856380.34376</v>
      </c>
      <c r="Y943">
        <f t="shared" si="134"/>
        <v>470699368.647805</v>
      </c>
      <c r="Z943" s="11">
        <f t="shared" si="137"/>
        <v>161157011.695955</v>
      </c>
    </row>
    <row r="944" spans="1:26">
      <c r="A944" t="s">
        <v>1267</v>
      </c>
      <c r="B944" t="s">
        <v>1268</v>
      </c>
      <c r="C944">
        <v>2307320888.3</v>
      </c>
      <c r="D944">
        <v>2944153880.98</v>
      </c>
      <c r="E944">
        <v>38.59</v>
      </c>
      <c r="F944">
        <v>39.6963</v>
      </c>
      <c r="G944">
        <v>1.1063</v>
      </c>
      <c r="H944">
        <v>0</v>
      </c>
      <c r="I944">
        <v>0.4501</v>
      </c>
      <c r="J944">
        <v>0.4501</v>
      </c>
      <c r="K944">
        <v>9.87</v>
      </c>
      <c r="L944">
        <v>7.8692</v>
      </c>
      <c r="M944">
        <v>-2.0008</v>
      </c>
      <c r="N944">
        <v>48.46</v>
      </c>
      <c r="O944">
        <v>48.0156</v>
      </c>
      <c r="P944">
        <v>-0.444400000000002</v>
      </c>
      <c r="R944" s="9">
        <f t="shared" si="129"/>
        <v>890395130.79497</v>
      </c>
      <c r="S944">
        <f t="shared" si="130"/>
        <v>1168720157.05546</v>
      </c>
      <c r="T944">
        <f t="shared" si="135"/>
        <v>-278325026.260494</v>
      </c>
      <c r="U944">
        <f t="shared" si="131"/>
        <v>0</v>
      </c>
      <c r="V944">
        <f t="shared" si="132"/>
        <v>13251636.618291</v>
      </c>
      <c r="W944">
        <f t="shared" si="136"/>
        <v>-13251636.618291</v>
      </c>
      <c r="X944">
        <f t="shared" si="133"/>
        <v>227732571.67521</v>
      </c>
      <c r="Y944">
        <f t="shared" si="134"/>
        <v>231681357.202078</v>
      </c>
      <c r="Z944" s="11">
        <f t="shared" si="137"/>
        <v>-3948785.52686816</v>
      </c>
    </row>
    <row r="945" spans="1:26">
      <c r="A945" t="s">
        <v>1185</v>
      </c>
      <c r="B945" t="s">
        <v>1186</v>
      </c>
      <c r="C945">
        <v>1310350268</v>
      </c>
      <c r="D945">
        <v>2905567632</v>
      </c>
      <c r="E945">
        <v>47.9023</v>
      </c>
      <c r="F945">
        <v>47.683</v>
      </c>
      <c r="G945">
        <v>-0.219299999999997</v>
      </c>
      <c r="H945">
        <v>1.1282</v>
      </c>
      <c r="I945">
        <v>1.139</v>
      </c>
      <c r="J945">
        <v>0.0107999999999999</v>
      </c>
      <c r="K945">
        <v>2.3614</v>
      </c>
      <c r="L945">
        <v>2.4719</v>
      </c>
      <c r="M945">
        <v>0.1105</v>
      </c>
      <c r="N945">
        <v>51.3919</v>
      </c>
      <c r="O945">
        <v>51.2939</v>
      </c>
      <c r="P945">
        <v>-0.097999999999999</v>
      </c>
      <c r="R945" s="9">
        <f t="shared" si="129"/>
        <v>627687916.428164</v>
      </c>
      <c r="S945">
        <f t="shared" si="130"/>
        <v>1385461813.96656</v>
      </c>
      <c r="T945">
        <f t="shared" si="135"/>
        <v>-757773897.538396</v>
      </c>
      <c r="U945">
        <f t="shared" si="131"/>
        <v>14783371.723576</v>
      </c>
      <c r="V945">
        <f t="shared" si="132"/>
        <v>33094415.32848</v>
      </c>
      <c r="W945">
        <f t="shared" si="136"/>
        <v>-18311043.604904</v>
      </c>
      <c r="X945">
        <f t="shared" si="133"/>
        <v>30942611.228552</v>
      </c>
      <c r="Y945">
        <f t="shared" si="134"/>
        <v>71822726.295408</v>
      </c>
      <c r="Z945" s="11">
        <f t="shared" si="137"/>
        <v>-40880115.066856</v>
      </c>
    </row>
    <row r="946" spans="1:26">
      <c r="A946" t="s">
        <v>1647</v>
      </c>
      <c r="B946" t="s">
        <v>1648</v>
      </c>
      <c r="C946">
        <v>2019008012.7</v>
      </c>
      <c r="D946">
        <v>2801940047.55</v>
      </c>
      <c r="E946">
        <v>17.03</v>
      </c>
      <c r="F946">
        <v>5.4974</v>
      </c>
      <c r="G946">
        <v>-11.5326</v>
      </c>
      <c r="H946">
        <v>0.54</v>
      </c>
      <c r="I946">
        <v>0.3018</v>
      </c>
      <c r="J946">
        <v>-0.2382</v>
      </c>
      <c r="K946">
        <v>27.45</v>
      </c>
      <c r="L946">
        <v>23.6457</v>
      </c>
      <c r="M946">
        <v>-3.8043</v>
      </c>
      <c r="N946">
        <v>45.02</v>
      </c>
      <c r="O946">
        <v>29.4449</v>
      </c>
      <c r="P946">
        <v>-15.5751</v>
      </c>
      <c r="R946" s="9">
        <f t="shared" si="129"/>
        <v>343837064.56281</v>
      </c>
      <c r="S946">
        <f t="shared" si="130"/>
        <v>154033852.174014</v>
      </c>
      <c r="T946">
        <f t="shared" si="135"/>
        <v>189803212.388796</v>
      </c>
      <c r="U946">
        <f t="shared" si="131"/>
        <v>10902643.26858</v>
      </c>
      <c r="V946">
        <f t="shared" si="132"/>
        <v>8456255.0635059</v>
      </c>
      <c r="W946">
        <f t="shared" si="136"/>
        <v>2446388.2050741</v>
      </c>
      <c r="X946">
        <f t="shared" si="133"/>
        <v>554217699.48615</v>
      </c>
      <c r="Y946">
        <f t="shared" si="134"/>
        <v>662538337.82353</v>
      </c>
      <c r="Z946" s="11">
        <f t="shared" si="137"/>
        <v>-108320638.33738</v>
      </c>
    </row>
    <row r="947" spans="1:26">
      <c r="A947" t="s">
        <v>49</v>
      </c>
      <c r="B947" t="s">
        <v>50</v>
      </c>
      <c r="C947">
        <v>1720891509.48</v>
      </c>
      <c r="D947">
        <v>2844448776</v>
      </c>
      <c r="E947">
        <v>35.14</v>
      </c>
      <c r="F947">
        <v>35.1951</v>
      </c>
      <c r="G947">
        <v>0.0550999999999959</v>
      </c>
      <c r="H947">
        <v>8.04</v>
      </c>
      <c r="I947">
        <v>8.0486</v>
      </c>
      <c r="J947">
        <v>0.00860000000000127</v>
      </c>
      <c r="K947">
        <v>5.05</v>
      </c>
      <c r="L947">
        <v>6.6303</v>
      </c>
      <c r="M947">
        <v>1.5803</v>
      </c>
      <c r="N947">
        <v>48.23</v>
      </c>
      <c r="O947">
        <v>49.874</v>
      </c>
      <c r="P947">
        <v>1.64400000000001</v>
      </c>
      <c r="R947" s="9">
        <f t="shared" si="129"/>
        <v>604721276.431272</v>
      </c>
      <c r="S947">
        <f t="shared" si="130"/>
        <v>1001106591.16198</v>
      </c>
      <c r="T947">
        <f t="shared" si="135"/>
        <v>-396385314.730704</v>
      </c>
      <c r="U947">
        <f t="shared" si="131"/>
        <v>138359677.362192</v>
      </c>
      <c r="V947">
        <f t="shared" si="132"/>
        <v>228938304.185136</v>
      </c>
      <c r="W947">
        <f t="shared" si="136"/>
        <v>-90578626.822944</v>
      </c>
      <c r="X947">
        <f t="shared" si="133"/>
        <v>86905021.22874</v>
      </c>
      <c r="Y947">
        <f t="shared" si="134"/>
        <v>188595487.195128</v>
      </c>
      <c r="Z947" s="11">
        <f t="shared" si="137"/>
        <v>-101690465.966388</v>
      </c>
    </row>
    <row r="948" spans="1:26">
      <c r="A948" t="s">
        <v>1831</v>
      </c>
      <c r="B948" t="s">
        <v>1832</v>
      </c>
      <c r="C948">
        <v>882000000</v>
      </c>
      <c r="D948">
        <v>2143500000</v>
      </c>
      <c r="E948">
        <v>26.92</v>
      </c>
      <c r="F948">
        <v>27.389</v>
      </c>
      <c r="G948">
        <v>0.468999999999998</v>
      </c>
      <c r="H948">
        <v>0</v>
      </c>
      <c r="I948">
        <v>0</v>
      </c>
      <c r="J948">
        <v>0</v>
      </c>
      <c r="K948">
        <v>34.7</v>
      </c>
      <c r="L948">
        <v>31.0202</v>
      </c>
      <c r="M948">
        <v>-3.6798</v>
      </c>
      <c r="N948">
        <v>61.62</v>
      </c>
      <c r="O948">
        <v>58.4092</v>
      </c>
      <c r="P948">
        <v>-3.2108</v>
      </c>
      <c r="R948" s="9">
        <f t="shared" si="129"/>
        <v>237434400</v>
      </c>
      <c r="S948">
        <f t="shared" si="130"/>
        <v>587083215</v>
      </c>
      <c r="T948">
        <f t="shared" si="135"/>
        <v>-349648815</v>
      </c>
      <c r="U948">
        <f t="shared" si="131"/>
        <v>0</v>
      </c>
      <c r="V948">
        <f t="shared" si="132"/>
        <v>0</v>
      </c>
      <c r="W948">
        <f t="shared" si="136"/>
        <v>0</v>
      </c>
      <c r="X948">
        <f t="shared" si="133"/>
        <v>306054000</v>
      </c>
      <c r="Y948">
        <f t="shared" si="134"/>
        <v>664917987</v>
      </c>
      <c r="Z948" s="11">
        <f t="shared" si="137"/>
        <v>-358863987</v>
      </c>
    </row>
    <row r="949" spans="1:26">
      <c r="A949" t="s">
        <v>381</v>
      </c>
      <c r="B949" t="s">
        <v>382</v>
      </c>
      <c r="C949">
        <v>758364324</v>
      </c>
      <c r="D949">
        <v>1015606848</v>
      </c>
      <c r="E949">
        <v>0</v>
      </c>
      <c r="F949">
        <v>0</v>
      </c>
      <c r="G949">
        <v>0</v>
      </c>
      <c r="H949">
        <v>15.19</v>
      </c>
      <c r="I949">
        <v>9.3235</v>
      </c>
      <c r="J949">
        <v>-5.8665</v>
      </c>
      <c r="K949">
        <v>57.73</v>
      </c>
      <c r="L949">
        <v>34.6054</v>
      </c>
      <c r="M949">
        <v>-23.1246</v>
      </c>
      <c r="N949">
        <v>72.92</v>
      </c>
      <c r="O949">
        <v>43.9289</v>
      </c>
      <c r="P949">
        <v>-28.9911</v>
      </c>
      <c r="R949" s="9">
        <f t="shared" si="129"/>
        <v>0</v>
      </c>
      <c r="S949">
        <f t="shared" si="130"/>
        <v>0</v>
      </c>
      <c r="T949">
        <f t="shared" si="135"/>
        <v>0</v>
      </c>
      <c r="U949">
        <f t="shared" si="131"/>
        <v>115195540.8156</v>
      </c>
      <c r="V949">
        <f t="shared" si="132"/>
        <v>94690104.47328</v>
      </c>
      <c r="W949">
        <f t="shared" si="136"/>
        <v>20505436.34232</v>
      </c>
      <c r="X949">
        <f t="shared" si="133"/>
        <v>437803724.2452</v>
      </c>
      <c r="Y949">
        <f t="shared" si="134"/>
        <v>351454812.177792</v>
      </c>
      <c r="Z949" s="11">
        <f t="shared" si="137"/>
        <v>86348912.0674079</v>
      </c>
    </row>
    <row r="950" spans="1:26">
      <c r="A950" t="s">
        <v>553</v>
      </c>
      <c r="B950" t="s">
        <v>554</v>
      </c>
      <c r="C950">
        <v>1230000000</v>
      </c>
      <c r="D950">
        <v>2563224300</v>
      </c>
      <c r="E950">
        <v>32.7457</v>
      </c>
      <c r="F950">
        <v>11.4118</v>
      </c>
      <c r="G950">
        <v>-21.3339</v>
      </c>
      <c r="H950">
        <v>4.9229</v>
      </c>
      <c r="I950">
        <v>2.4728</v>
      </c>
      <c r="J950">
        <v>-2.4501</v>
      </c>
      <c r="K950">
        <v>24.2756</v>
      </c>
      <c r="L950">
        <v>26.5501</v>
      </c>
      <c r="M950">
        <v>2.2745</v>
      </c>
      <c r="N950">
        <v>61.9442</v>
      </c>
      <c r="O950">
        <v>40.4347</v>
      </c>
      <c r="P950">
        <v>-21.5095</v>
      </c>
      <c r="R950" s="9">
        <f t="shared" si="129"/>
        <v>402772110</v>
      </c>
      <c r="S950">
        <f t="shared" si="130"/>
        <v>292510030.6674</v>
      </c>
      <c r="T950">
        <f t="shared" si="135"/>
        <v>110262079.3326</v>
      </c>
      <c r="U950">
        <f t="shared" si="131"/>
        <v>60551670</v>
      </c>
      <c r="V950">
        <f t="shared" si="132"/>
        <v>63383410.4904</v>
      </c>
      <c r="W950">
        <f t="shared" si="136"/>
        <v>-2831740.4904</v>
      </c>
      <c r="X950">
        <f t="shared" si="133"/>
        <v>298589880</v>
      </c>
      <c r="Y950">
        <f t="shared" si="134"/>
        <v>680538614.8743</v>
      </c>
      <c r="Z950" s="11">
        <f t="shared" si="137"/>
        <v>-381948734.8743</v>
      </c>
    </row>
    <row r="951" spans="1:26">
      <c r="A951" t="s">
        <v>1615</v>
      </c>
      <c r="B951" t="s">
        <v>1616</v>
      </c>
      <c r="C951">
        <v>2344960537.92</v>
      </c>
      <c r="D951">
        <v>2778999238.4</v>
      </c>
      <c r="E951">
        <v>24.87</v>
      </c>
      <c r="F951">
        <v>20.7217</v>
      </c>
      <c r="G951">
        <v>-4.1483</v>
      </c>
      <c r="H951">
        <v>1.58</v>
      </c>
      <c r="I951">
        <v>0.3007</v>
      </c>
      <c r="J951">
        <v>-1.2793</v>
      </c>
      <c r="K951">
        <v>4.12</v>
      </c>
      <c r="L951">
        <v>4.6619</v>
      </c>
      <c r="M951">
        <v>0.5419</v>
      </c>
      <c r="N951">
        <v>30.57</v>
      </c>
      <c r="O951">
        <v>25.6842</v>
      </c>
      <c r="P951">
        <v>-4.8858</v>
      </c>
      <c r="R951" s="9">
        <f t="shared" si="129"/>
        <v>583191685.780704</v>
      </c>
      <c r="S951">
        <f t="shared" si="130"/>
        <v>575855885.183533</v>
      </c>
      <c r="T951">
        <f t="shared" si="135"/>
        <v>7335800.59717119</v>
      </c>
      <c r="U951">
        <f t="shared" si="131"/>
        <v>37050376.499136</v>
      </c>
      <c r="V951">
        <f t="shared" si="132"/>
        <v>8356450.7098688</v>
      </c>
      <c r="W951">
        <f t="shared" si="136"/>
        <v>28693925.7892672</v>
      </c>
      <c r="X951">
        <f t="shared" si="133"/>
        <v>96612374.162304</v>
      </c>
      <c r="Y951">
        <f t="shared" si="134"/>
        <v>129554165.49497</v>
      </c>
      <c r="Z951" s="11">
        <f t="shared" si="137"/>
        <v>-32941791.3326656</v>
      </c>
    </row>
    <row r="952" spans="1:26">
      <c r="A952" t="s">
        <v>1509</v>
      </c>
      <c r="B952" t="s">
        <v>1510</v>
      </c>
      <c r="C952">
        <v>1451941200</v>
      </c>
      <c r="D952">
        <v>1921756320</v>
      </c>
      <c r="E952">
        <v>46.19</v>
      </c>
      <c r="F952">
        <v>46.1939</v>
      </c>
      <c r="G952">
        <v>0.00390000000000157</v>
      </c>
      <c r="H952">
        <v>0</v>
      </c>
      <c r="I952">
        <v>0</v>
      </c>
      <c r="J952">
        <v>0</v>
      </c>
      <c r="K952">
        <v>4.52</v>
      </c>
      <c r="L952">
        <v>4.0311</v>
      </c>
      <c r="M952">
        <v>-0.488899999999999</v>
      </c>
      <c r="N952">
        <v>50.71</v>
      </c>
      <c r="O952">
        <v>50.225</v>
      </c>
      <c r="P952">
        <v>-0.484999999999999</v>
      </c>
      <c r="R952" s="9">
        <f t="shared" si="129"/>
        <v>670651640.28</v>
      </c>
      <c r="S952">
        <f t="shared" si="130"/>
        <v>887734192.70448</v>
      </c>
      <c r="T952">
        <f t="shared" si="135"/>
        <v>-217082552.42448</v>
      </c>
      <c r="U952">
        <f t="shared" si="131"/>
        <v>0</v>
      </c>
      <c r="V952">
        <f t="shared" si="132"/>
        <v>0</v>
      </c>
      <c r="W952">
        <f t="shared" si="136"/>
        <v>0</v>
      </c>
      <c r="X952">
        <f t="shared" si="133"/>
        <v>65627742.24</v>
      </c>
      <c r="Y952">
        <f t="shared" si="134"/>
        <v>77467919.01552</v>
      </c>
      <c r="Z952" s="11">
        <f t="shared" si="137"/>
        <v>-11840176.77552</v>
      </c>
    </row>
    <row r="953" spans="1:26">
      <c r="A953" t="s">
        <v>479</v>
      </c>
      <c r="B953" t="s">
        <v>480</v>
      </c>
      <c r="C953">
        <v>1287000000</v>
      </c>
      <c r="D953">
        <v>2565810000</v>
      </c>
      <c r="E953">
        <v>35.2</v>
      </c>
      <c r="F953">
        <v>35.1974</v>
      </c>
      <c r="G953">
        <v>-0.00260000000000105</v>
      </c>
      <c r="H953">
        <v>0</v>
      </c>
      <c r="I953">
        <v>0</v>
      </c>
      <c r="J953">
        <v>0</v>
      </c>
      <c r="K953">
        <v>17.22</v>
      </c>
      <c r="L953">
        <v>16.8364</v>
      </c>
      <c r="M953">
        <v>-0.383599999999998</v>
      </c>
      <c r="N953">
        <v>52.42</v>
      </c>
      <c r="O953">
        <v>52.0338</v>
      </c>
      <c r="P953">
        <v>-0.386200000000002</v>
      </c>
      <c r="R953" s="9">
        <f t="shared" si="129"/>
        <v>453024000</v>
      </c>
      <c r="S953">
        <f t="shared" si="130"/>
        <v>903098408.94</v>
      </c>
      <c r="T953">
        <f t="shared" si="135"/>
        <v>-450074408.94</v>
      </c>
      <c r="U953">
        <f t="shared" si="131"/>
        <v>0</v>
      </c>
      <c r="V953">
        <f t="shared" si="132"/>
        <v>0</v>
      </c>
      <c r="W953">
        <f t="shared" si="136"/>
        <v>0</v>
      </c>
      <c r="X953">
        <f t="shared" si="133"/>
        <v>221621400</v>
      </c>
      <c r="Y953">
        <f t="shared" si="134"/>
        <v>431990034.84</v>
      </c>
      <c r="Z953" s="11">
        <f t="shared" si="137"/>
        <v>-210368634.84</v>
      </c>
    </row>
    <row r="954" spans="1:26">
      <c r="A954" t="s">
        <v>883</v>
      </c>
      <c r="B954" t="s">
        <v>884</v>
      </c>
      <c r="C954">
        <v>2143971243.32</v>
      </c>
      <c r="D954">
        <v>2956478682.72</v>
      </c>
      <c r="E954">
        <v>3.69</v>
      </c>
      <c r="F954">
        <v>3.6919</v>
      </c>
      <c r="G954">
        <v>0.00190000000000001</v>
      </c>
      <c r="H954">
        <v>6.52</v>
      </c>
      <c r="I954">
        <v>4.5767</v>
      </c>
      <c r="J954">
        <v>-1.9433</v>
      </c>
      <c r="K954">
        <v>22.09</v>
      </c>
      <c r="L954">
        <v>16.716</v>
      </c>
      <c r="M954">
        <v>-5.374</v>
      </c>
      <c r="N954">
        <v>32.3</v>
      </c>
      <c r="O954">
        <v>24.9846</v>
      </c>
      <c r="P954">
        <v>-7.3154</v>
      </c>
      <c r="R954" s="9">
        <f t="shared" si="129"/>
        <v>79112538.878508</v>
      </c>
      <c r="S954">
        <f t="shared" si="130"/>
        <v>109150236.48734</v>
      </c>
      <c r="T954">
        <f t="shared" si="135"/>
        <v>-30037697.6088317</v>
      </c>
      <c r="U954">
        <f t="shared" si="131"/>
        <v>139786925.064464</v>
      </c>
      <c r="V954">
        <f t="shared" si="132"/>
        <v>135309159.872046</v>
      </c>
      <c r="W954">
        <f t="shared" si="136"/>
        <v>4477765.19241774</v>
      </c>
      <c r="X954">
        <f t="shared" si="133"/>
        <v>473603247.649388</v>
      </c>
      <c r="Y954">
        <f t="shared" si="134"/>
        <v>494204976.603475</v>
      </c>
      <c r="Z954" s="11">
        <f t="shared" si="137"/>
        <v>-20601728.9540873</v>
      </c>
    </row>
    <row r="955" spans="1:26">
      <c r="A955" t="s">
        <v>2041</v>
      </c>
      <c r="B955" t="s">
        <v>2042</v>
      </c>
      <c r="C955">
        <v>924014260</v>
      </c>
      <c r="D955">
        <v>2167879610</v>
      </c>
      <c r="E955">
        <v>7.85</v>
      </c>
      <c r="F955">
        <v>0</v>
      </c>
      <c r="G955">
        <v>-7.85</v>
      </c>
      <c r="H955">
        <v>0</v>
      </c>
      <c r="I955">
        <v>0</v>
      </c>
      <c r="J955">
        <v>0</v>
      </c>
      <c r="K955">
        <v>46.51</v>
      </c>
      <c r="L955">
        <v>15.8519</v>
      </c>
      <c r="M955">
        <v>-30.6581</v>
      </c>
      <c r="N955">
        <v>54.36</v>
      </c>
      <c r="O955">
        <v>15.8519</v>
      </c>
      <c r="P955">
        <v>-38.5081</v>
      </c>
      <c r="R955" s="9">
        <f t="shared" si="129"/>
        <v>72535119.41</v>
      </c>
      <c r="S955">
        <f t="shared" si="130"/>
        <v>0</v>
      </c>
      <c r="T955">
        <f t="shared" si="135"/>
        <v>72535119.41</v>
      </c>
      <c r="U955">
        <f t="shared" si="131"/>
        <v>0</v>
      </c>
      <c r="V955">
        <f t="shared" si="132"/>
        <v>0</v>
      </c>
      <c r="W955">
        <f t="shared" si="136"/>
        <v>0</v>
      </c>
      <c r="X955">
        <f t="shared" si="133"/>
        <v>429759032.326</v>
      </c>
      <c r="Y955">
        <f t="shared" si="134"/>
        <v>343650107.89759</v>
      </c>
      <c r="Z955" s="11">
        <f t="shared" si="137"/>
        <v>86108924.4284099</v>
      </c>
    </row>
    <row r="956" spans="1:26">
      <c r="A956" t="s">
        <v>1513</v>
      </c>
      <c r="B956" t="s">
        <v>1514</v>
      </c>
      <c r="C956">
        <v>642676800</v>
      </c>
      <c r="D956">
        <v>1949116800</v>
      </c>
      <c r="E956">
        <v>19.61</v>
      </c>
      <c r="F956">
        <v>15.9632</v>
      </c>
      <c r="G956">
        <v>-3.6468</v>
      </c>
      <c r="H956">
        <v>0.67</v>
      </c>
      <c r="I956">
        <v>0</v>
      </c>
      <c r="J956">
        <v>-0.67</v>
      </c>
      <c r="K956">
        <v>52.15</v>
      </c>
      <c r="L956">
        <v>25.2532</v>
      </c>
      <c r="M956">
        <v>-26.8968</v>
      </c>
      <c r="N956">
        <v>72.43</v>
      </c>
      <c r="O956">
        <v>41.2164</v>
      </c>
      <c r="P956">
        <v>-31.2136</v>
      </c>
      <c r="R956" s="9">
        <f t="shared" si="129"/>
        <v>126028920.48</v>
      </c>
      <c r="S956">
        <f t="shared" si="130"/>
        <v>311141413.0176</v>
      </c>
      <c r="T956">
        <f t="shared" si="135"/>
        <v>-185112492.5376</v>
      </c>
      <c r="U956">
        <f t="shared" si="131"/>
        <v>4305934.56</v>
      </c>
      <c r="V956">
        <f t="shared" si="132"/>
        <v>0</v>
      </c>
      <c r="W956">
        <f t="shared" si="136"/>
        <v>4305934.56</v>
      </c>
      <c r="X956">
        <f t="shared" si="133"/>
        <v>335155951.2</v>
      </c>
      <c r="Y956">
        <f t="shared" si="134"/>
        <v>492214363.7376</v>
      </c>
      <c r="Z956" s="11">
        <f t="shared" si="137"/>
        <v>-157058412.5376</v>
      </c>
    </row>
    <row r="957" spans="1:26">
      <c r="A957" t="s">
        <v>1375</v>
      </c>
      <c r="B957" t="s">
        <v>1376</v>
      </c>
      <c r="C957">
        <v>1911975240</v>
      </c>
      <c r="D957">
        <v>2466708755</v>
      </c>
      <c r="E957">
        <v>0.75</v>
      </c>
      <c r="F957">
        <v>0</v>
      </c>
      <c r="G957">
        <v>-0.75</v>
      </c>
      <c r="H957">
        <v>2.02</v>
      </c>
      <c r="I957">
        <v>8.4813</v>
      </c>
      <c r="J957">
        <v>6.4613</v>
      </c>
      <c r="K957">
        <v>61.75</v>
      </c>
      <c r="L957">
        <v>55.9484</v>
      </c>
      <c r="M957">
        <v>-5.8016</v>
      </c>
      <c r="N957">
        <v>64.52</v>
      </c>
      <c r="O957">
        <v>64.4297</v>
      </c>
      <c r="P957">
        <v>-0.0902999999999992</v>
      </c>
      <c r="R957" s="9">
        <f t="shared" si="129"/>
        <v>14339814.3</v>
      </c>
      <c r="S957">
        <f t="shared" si="130"/>
        <v>0</v>
      </c>
      <c r="T957">
        <f t="shared" si="135"/>
        <v>14339814.3</v>
      </c>
      <c r="U957">
        <f t="shared" si="131"/>
        <v>38621899.848</v>
      </c>
      <c r="V957">
        <f t="shared" si="132"/>
        <v>209208969.637815</v>
      </c>
      <c r="W957">
        <f t="shared" si="136"/>
        <v>-170587069.789815</v>
      </c>
      <c r="X957">
        <f t="shared" si="133"/>
        <v>1180644710.7</v>
      </c>
      <c r="Y957">
        <f t="shared" si="134"/>
        <v>1380084081.08242</v>
      </c>
      <c r="Z957" s="11">
        <f t="shared" si="137"/>
        <v>-199439370.38242</v>
      </c>
    </row>
    <row r="958" spans="1:26">
      <c r="A958" t="s">
        <v>965</v>
      </c>
      <c r="B958" t="s">
        <v>966</v>
      </c>
      <c r="C958">
        <v>1484805235.2</v>
      </c>
      <c r="D958">
        <v>2087565455.68</v>
      </c>
      <c r="E958">
        <v>0</v>
      </c>
      <c r="F958">
        <v>0</v>
      </c>
      <c r="G958">
        <v>0</v>
      </c>
      <c r="H958">
        <v>0</v>
      </c>
      <c r="I958">
        <v>0</v>
      </c>
      <c r="J958">
        <v>0</v>
      </c>
      <c r="K958">
        <v>38.97</v>
      </c>
      <c r="L958">
        <v>22.6507</v>
      </c>
      <c r="M958">
        <v>-16.3193</v>
      </c>
      <c r="N958">
        <v>38.97</v>
      </c>
      <c r="O958">
        <v>22.6507</v>
      </c>
      <c r="P958">
        <v>-16.3193</v>
      </c>
      <c r="R958" s="9">
        <f t="shared" si="129"/>
        <v>0</v>
      </c>
      <c r="S958">
        <f t="shared" si="130"/>
        <v>0</v>
      </c>
      <c r="T958">
        <f t="shared" si="135"/>
        <v>0</v>
      </c>
      <c r="U958">
        <f t="shared" si="131"/>
        <v>0</v>
      </c>
      <c r="V958">
        <f t="shared" si="132"/>
        <v>0</v>
      </c>
      <c r="W958">
        <f t="shared" si="136"/>
        <v>0</v>
      </c>
      <c r="X958">
        <f t="shared" si="133"/>
        <v>578628600.15744</v>
      </c>
      <c r="Y958">
        <f t="shared" si="134"/>
        <v>472848188.66971</v>
      </c>
      <c r="Z958" s="11">
        <f t="shared" si="137"/>
        <v>105780411.48773</v>
      </c>
    </row>
    <row r="959" spans="1:26">
      <c r="A959" t="s">
        <v>1045</v>
      </c>
      <c r="B959" t="s">
        <v>1046</v>
      </c>
      <c r="C959">
        <v>1587312314.16</v>
      </c>
      <c r="D959">
        <v>1922877643.44</v>
      </c>
      <c r="E959">
        <v>72.28</v>
      </c>
      <c r="F959">
        <v>9.8697</v>
      </c>
      <c r="G959">
        <v>-62.4103</v>
      </c>
      <c r="H959">
        <v>0.66</v>
      </c>
      <c r="I959">
        <v>2.2141</v>
      </c>
      <c r="J959">
        <v>1.5541</v>
      </c>
      <c r="K959">
        <v>1.67</v>
      </c>
      <c r="L959">
        <v>5.656</v>
      </c>
      <c r="M959">
        <v>3.986</v>
      </c>
      <c r="N959">
        <v>74.61</v>
      </c>
      <c r="O959">
        <v>17.7398</v>
      </c>
      <c r="P959">
        <v>-56.8702</v>
      </c>
      <c r="R959" s="9">
        <f t="shared" si="129"/>
        <v>1147309340.67485</v>
      </c>
      <c r="S959">
        <f t="shared" si="130"/>
        <v>189782254.774598</v>
      </c>
      <c r="T959">
        <f t="shared" si="135"/>
        <v>957527085.90025</v>
      </c>
      <c r="U959">
        <f t="shared" si="131"/>
        <v>10476261.273456</v>
      </c>
      <c r="V959">
        <f t="shared" si="132"/>
        <v>42574433.903405</v>
      </c>
      <c r="W959">
        <f t="shared" si="136"/>
        <v>-32098172.629949</v>
      </c>
      <c r="X959">
        <f t="shared" si="133"/>
        <v>26508115.646472</v>
      </c>
      <c r="Y959">
        <f t="shared" si="134"/>
        <v>108757959.512966</v>
      </c>
      <c r="Z959" s="11">
        <f t="shared" si="137"/>
        <v>-82249843.8664944</v>
      </c>
    </row>
    <row r="960" spans="1:26">
      <c r="A960" t="s">
        <v>1941</v>
      </c>
      <c r="B960" t="s">
        <v>1942</v>
      </c>
      <c r="C960">
        <v>1250564283.22</v>
      </c>
      <c r="D960">
        <v>2754458308.7</v>
      </c>
      <c r="E960">
        <v>40.8</v>
      </c>
      <c r="F960">
        <v>40.3134</v>
      </c>
      <c r="G960">
        <v>-0.486599999999996</v>
      </c>
      <c r="H960">
        <v>0</v>
      </c>
      <c r="I960">
        <v>0</v>
      </c>
      <c r="J960">
        <v>0</v>
      </c>
      <c r="K960">
        <v>7.17</v>
      </c>
      <c r="L960">
        <v>4.5996</v>
      </c>
      <c r="M960">
        <v>-2.5704</v>
      </c>
      <c r="N960">
        <v>47.97</v>
      </c>
      <c r="O960">
        <v>44.913</v>
      </c>
      <c r="P960">
        <v>-3.057</v>
      </c>
      <c r="R960" s="9">
        <f t="shared" si="129"/>
        <v>510230227.55376</v>
      </c>
      <c r="S960">
        <f t="shared" si="130"/>
        <v>1110415795.81947</v>
      </c>
      <c r="T960">
        <f t="shared" si="135"/>
        <v>-600185568.265706</v>
      </c>
      <c r="U960">
        <f t="shared" si="131"/>
        <v>0</v>
      </c>
      <c r="V960">
        <f t="shared" si="132"/>
        <v>0</v>
      </c>
      <c r="W960">
        <f t="shared" si="136"/>
        <v>0</v>
      </c>
      <c r="X960">
        <f t="shared" si="133"/>
        <v>89665459.106874</v>
      </c>
      <c r="Y960">
        <f t="shared" si="134"/>
        <v>126694064.366965</v>
      </c>
      <c r="Z960" s="11">
        <f t="shared" si="137"/>
        <v>-37028605.2600912</v>
      </c>
    </row>
    <row r="961" spans="1:26">
      <c r="A961" t="s">
        <v>699</v>
      </c>
      <c r="B961" t="s">
        <v>700</v>
      </c>
      <c r="C961">
        <v>916560138</v>
      </c>
      <c r="D961">
        <v>2171562740.75</v>
      </c>
      <c r="E961">
        <v>14.42</v>
      </c>
      <c r="F961">
        <v>14.4276</v>
      </c>
      <c r="G961">
        <v>0.00760000000000005</v>
      </c>
      <c r="H961">
        <v>3.61</v>
      </c>
      <c r="I961">
        <v>2.894</v>
      </c>
      <c r="J961">
        <v>-0.716</v>
      </c>
      <c r="K961">
        <v>49.9</v>
      </c>
      <c r="L961">
        <v>50.5926</v>
      </c>
      <c r="M961">
        <v>0.692599999999999</v>
      </c>
      <c r="N961">
        <v>67.93</v>
      </c>
      <c r="O961">
        <v>67.9142</v>
      </c>
      <c r="P961">
        <v>-0.0158000000000129</v>
      </c>
      <c r="R961" s="9">
        <f t="shared" si="129"/>
        <v>132167971.8996</v>
      </c>
      <c r="S961">
        <f t="shared" si="130"/>
        <v>313304385.984447</v>
      </c>
      <c r="T961">
        <f t="shared" si="135"/>
        <v>-181136414.084847</v>
      </c>
      <c r="U961">
        <f t="shared" si="131"/>
        <v>33087820.9818</v>
      </c>
      <c r="V961">
        <f t="shared" si="132"/>
        <v>62845025.717305</v>
      </c>
      <c r="W961">
        <f t="shared" si="136"/>
        <v>-29757204.735505</v>
      </c>
      <c r="X961">
        <f t="shared" si="133"/>
        <v>457363508.862</v>
      </c>
      <c r="Y961">
        <f t="shared" si="134"/>
        <v>1098650051.17668</v>
      </c>
      <c r="Z961" s="11">
        <f t="shared" si="137"/>
        <v>-641286542.314684</v>
      </c>
    </row>
    <row r="962" spans="1:26">
      <c r="A962" t="s">
        <v>901</v>
      </c>
      <c r="B962" t="s">
        <v>902</v>
      </c>
      <c r="C962">
        <v>960000000</v>
      </c>
      <c r="D962">
        <v>1412800000</v>
      </c>
      <c r="E962">
        <v>10.41</v>
      </c>
      <c r="F962">
        <v>8.977</v>
      </c>
      <c r="G962">
        <v>-1.433</v>
      </c>
      <c r="H962">
        <v>4.44</v>
      </c>
      <c r="I962">
        <v>3.914</v>
      </c>
      <c r="J962">
        <v>-0.526</v>
      </c>
      <c r="K962">
        <v>41.27</v>
      </c>
      <c r="L962">
        <v>43.486</v>
      </c>
      <c r="M962">
        <v>2.21599999999999</v>
      </c>
      <c r="N962">
        <v>56.12</v>
      </c>
      <c r="O962">
        <v>56.377</v>
      </c>
      <c r="P962">
        <v>0.257000000000005</v>
      </c>
      <c r="R962" s="9">
        <f t="shared" si="129"/>
        <v>99936000</v>
      </c>
      <c r="S962">
        <f t="shared" si="130"/>
        <v>126827056</v>
      </c>
      <c r="T962">
        <f t="shared" si="135"/>
        <v>-26891056</v>
      </c>
      <c r="U962">
        <f t="shared" si="131"/>
        <v>42624000</v>
      </c>
      <c r="V962">
        <f t="shared" si="132"/>
        <v>55296992</v>
      </c>
      <c r="W962">
        <f t="shared" si="136"/>
        <v>-12672992</v>
      </c>
      <c r="X962">
        <f t="shared" si="133"/>
        <v>396192000</v>
      </c>
      <c r="Y962">
        <f t="shared" si="134"/>
        <v>614370208</v>
      </c>
      <c r="Z962" s="11">
        <f t="shared" si="137"/>
        <v>-218178208</v>
      </c>
    </row>
    <row r="963" spans="1:26">
      <c r="A963" t="s">
        <v>595</v>
      </c>
      <c r="B963" t="s">
        <v>596</v>
      </c>
      <c r="C963">
        <v>1961985043.47</v>
      </c>
      <c r="D963">
        <v>2699868641.28</v>
      </c>
      <c r="E963">
        <v>18.62</v>
      </c>
      <c r="F963">
        <v>17.9258</v>
      </c>
      <c r="G963">
        <v>-0.694200000000002</v>
      </c>
      <c r="H963">
        <v>22.5</v>
      </c>
      <c r="I963">
        <v>9.9733</v>
      </c>
      <c r="J963">
        <v>-12.5267</v>
      </c>
      <c r="K963">
        <v>2.47</v>
      </c>
      <c r="L963">
        <v>7.313</v>
      </c>
      <c r="M963">
        <v>4.843</v>
      </c>
      <c r="N963">
        <v>43.59</v>
      </c>
      <c r="O963">
        <v>35.2121</v>
      </c>
      <c r="P963">
        <v>-8.3779</v>
      </c>
      <c r="R963" s="9">
        <f t="shared" ref="R963:R996" si="138">C963*E963/100</f>
        <v>365321615.094114</v>
      </c>
      <c r="S963">
        <f t="shared" ref="S963:S996" si="139">D963*F963/100</f>
        <v>483973052.89857</v>
      </c>
      <c r="T963">
        <f t="shared" si="135"/>
        <v>-118651437.804456</v>
      </c>
      <c r="U963">
        <f t="shared" ref="U963:U996" si="140">C963*H963/100</f>
        <v>441446634.78075</v>
      </c>
      <c r="V963">
        <f t="shared" ref="V963:V996" si="141">D963*I963/100</f>
        <v>269265999.200778</v>
      </c>
      <c r="W963">
        <f t="shared" si="136"/>
        <v>172180635.579972</v>
      </c>
      <c r="X963">
        <f t="shared" ref="X963:X996" si="142">C963*K963/100</f>
        <v>48461030.573709</v>
      </c>
      <c r="Y963">
        <f t="shared" ref="Y963:Y996" si="143">D963*L963/100</f>
        <v>197441393.736806</v>
      </c>
      <c r="Z963" s="11">
        <f t="shared" si="137"/>
        <v>-148980363.163097</v>
      </c>
    </row>
    <row r="964" spans="1:26">
      <c r="A964" t="s">
        <v>755</v>
      </c>
      <c r="B964" t="s">
        <v>756</v>
      </c>
      <c r="C964">
        <v>995880000</v>
      </c>
      <c r="D964">
        <v>2607518581.2</v>
      </c>
      <c r="E964">
        <v>54.8919</v>
      </c>
      <c r="F964">
        <v>8.5051</v>
      </c>
      <c r="G964">
        <v>-46.3868</v>
      </c>
      <c r="H964">
        <v>0.5391</v>
      </c>
      <c r="I964">
        <v>0</v>
      </c>
      <c r="J964">
        <v>-0.5391</v>
      </c>
      <c r="K964">
        <v>20.1363</v>
      </c>
      <c r="L964">
        <v>40.0117</v>
      </c>
      <c r="M964">
        <v>19.8754</v>
      </c>
      <c r="N964">
        <v>75.5673</v>
      </c>
      <c r="O964">
        <v>48.5168</v>
      </c>
      <c r="P964">
        <v>-27.0505</v>
      </c>
      <c r="R964" s="9">
        <f t="shared" si="138"/>
        <v>546657453.72</v>
      </c>
      <c r="S964">
        <f t="shared" si="139"/>
        <v>221772062.849641</v>
      </c>
      <c r="T964">
        <f t="shared" si="135"/>
        <v>324885390.870359</v>
      </c>
      <c r="U964">
        <f t="shared" si="140"/>
        <v>5368789.08</v>
      </c>
      <c r="V964">
        <f t="shared" si="141"/>
        <v>0</v>
      </c>
      <c r="W964">
        <f t="shared" si="136"/>
        <v>5368789.08</v>
      </c>
      <c r="X964">
        <f t="shared" si="142"/>
        <v>200533384.44</v>
      </c>
      <c r="Y964">
        <f t="shared" si="143"/>
        <v>1043312512.154</v>
      </c>
      <c r="Z964" s="11">
        <f t="shared" si="137"/>
        <v>-842779127.714</v>
      </c>
    </row>
    <row r="965" spans="1:26">
      <c r="A965" t="s">
        <v>1637</v>
      </c>
      <c r="B965" t="s">
        <v>1638</v>
      </c>
      <c r="C965">
        <v>2600571520</v>
      </c>
      <c r="D965">
        <v>2984492100</v>
      </c>
      <c r="E965">
        <v>0</v>
      </c>
      <c r="F965">
        <v>0</v>
      </c>
      <c r="G965">
        <v>0</v>
      </c>
      <c r="H965">
        <v>1.06</v>
      </c>
      <c r="I965">
        <v>1.0525</v>
      </c>
      <c r="J965">
        <v>-0.00750000000000006</v>
      </c>
      <c r="K965">
        <v>43.79</v>
      </c>
      <c r="L965">
        <v>33.0433</v>
      </c>
      <c r="M965">
        <v>-10.7467</v>
      </c>
      <c r="N965">
        <v>44.85</v>
      </c>
      <c r="O965">
        <v>34.0958</v>
      </c>
      <c r="P965">
        <v>-10.7542</v>
      </c>
      <c r="R965" s="9">
        <f t="shared" si="138"/>
        <v>0</v>
      </c>
      <c r="S965">
        <f t="shared" si="139"/>
        <v>0</v>
      </c>
      <c r="T965">
        <f t="shared" si="135"/>
        <v>0</v>
      </c>
      <c r="U965">
        <f t="shared" si="140"/>
        <v>27566058.112</v>
      </c>
      <c r="V965">
        <f t="shared" si="141"/>
        <v>31411779.3525</v>
      </c>
      <c r="W965">
        <f t="shared" si="136"/>
        <v>-3845721.2405</v>
      </c>
      <c r="X965">
        <f t="shared" si="142"/>
        <v>1138790268.608</v>
      </c>
      <c r="Y965">
        <f t="shared" si="143"/>
        <v>986174678.0793</v>
      </c>
      <c r="Z965" s="11">
        <f t="shared" si="137"/>
        <v>152615590.5287</v>
      </c>
    </row>
    <row r="966" spans="1:26">
      <c r="A966" t="s">
        <v>379</v>
      </c>
      <c r="B966" t="s">
        <v>380</v>
      </c>
      <c r="C966">
        <v>1467578778</v>
      </c>
      <c r="D966">
        <v>2351573377.5</v>
      </c>
      <c r="E966">
        <v>39.92</v>
      </c>
      <c r="F966">
        <v>39.9221</v>
      </c>
      <c r="G966">
        <v>0.00209999999999866</v>
      </c>
      <c r="H966">
        <v>1.34</v>
      </c>
      <c r="I966">
        <v>0.6498</v>
      </c>
      <c r="J966">
        <v>-0.6902</v>
      </c>
      <c r="K966">
        <v>32.22</v>
      </c>
      <c r="L966">
        <v>34.2454</v>
      </c>
      <c r="M966">
        <v>2.0254</v>
      </c>
      <c r="N966">
        <v>73.48</v>
      </c>
      <c r="O966">
        <v>74.8173</v>
      </c>
      <c r="P966">
        <v>1.3373</v>
      </c>
      <c r="R966" s="9">
        <f t="shared" si="138"/>
        <v>585857448.1776</v>
      </c>
      <c r="S966">
        <f t="shared" si="139"/>
        <v>938797475.338928</v>
      </c>
      <c r="T966">
        <f t="shared" si="135"/>
        <v>-352940027.161327</v>
      </c>
      <c r="U966">
        <f t="shared" si="140"/>
        <v>19665555.6252</v>
      </c>
      <c r="V966">
        <f t="shared" si="141"/>
        <v>15280523.806995</v>
      </c>
      <c r="W966">
        <f t="shared" si="136"/>
        <v>4385031.818205</v>
      </c>
      <c r="X966">
        <f t="shared" si="142"/>
        <v>472853882.2716</v>
      </c>
      <c r="Y966">
        <f t="shared" si="143"/>
        <v>805305709.418385</v>
      </c>
      <c r="Z966" s="11">
        <f t="shared" si="137"/>
        <v>-332451827.146785</v>
      </c>
    </row>
    <row r="967" spans="1:26">
      <c r="A967" t="s">
        <v>95</v>
      </c>
      <c r="B967" t="s">
        <v>96</v>
      </c>
      <c r="C967">
        <v>1712385480</v>
      </c>
      <c r="D967">
        <v>2529567040</v>
      </c>
      <c r="E967">
        <v>17.91</v>
      </c>
      <c r="F967">
        <v>17.129</v>
      </c>
      <c r="G967">
        <v>-0.780999999999999</v>
      </c>
      <c r="H967">
        <v>3.79</v>
      </c>
      <c r="I967">
        <v>2.4385</v>
      </c>
      <c r="J967">
        <v>-1.3515</v>
      </c>
      <c r="K967">
        <v>39.23</v>
      </c>
      <c r="L967">
        <v>39.9717</v>
      </c>
      <c r="M967">
        <v>0.741700000000002</v>
      </c>
      <c r="N967">
        <v>60.93</v>
      </c>
      <c r="O967">
        <v>59.5392</v>
      </c>
      <c r="P967">
        <v>-1.3908</v>
      </c>
      <c r="R967" s="9">
        <f t="shared" si="138"/>
        <v>306688239.468</v>
      </c>
      <c r="S967">
        <f t="shared" si="139"/>
        <v>433289538.2816</v>
      </c>
      <c r="T967">
        <f t="shared" si="135"/>
        <v>-126601298.8136</v>
      </c>
      <c r="U967">
        <f t="shared" si="140"/>
        <v>64899409.692</v>
      </c>
      <c r="V967">
        <f t="shared" si="141"/>
        <v>61683492.2704</v>
      </c>
      <c r="W967">
        <f t="shared" si="136"/>
        <v>3215917.4216</v>
      </c>
      <c r="X967">
        <f t="shared" si="142"/>
        <v>671768823.804</v>
      </c>
      <c r="Y967">
        <f t="shared" si="143"/>
        <v>1011110948.52768</v>
      </c>
      <c r="Z967" s="11">
        <f t="shared" si="137"/>
        <v>-339342124.72368</v>
      </c>
    </row>
    <row r="968" spans="1:26">
      <c r="A968" t="s">
        <v>721</v>
      </c>
      <c r="B968" t="s">
        <v>722</v>
      </c>
      <c r="C968">
        <v>1897837293.24</v>
      </c>
      <c r="D968">
        <v>2436715054.59</v>
      </c>
      <c r="E968">
        <v>46.12</v>
      </c>
      <c r="F968">
        <v>16.0372</v>
      </c>
      <c r="G968">
        <v>-30.0828</v>
      </c>
      <c r="H968">
        <v>7.2</v>
      </c>
      <c r="I968">
        <v>4.324</v>
      </c>
      <c r="J968">
        <v>-2.876</v>
      </c>
      <c r="K968">
        <v>0</v>
      </c>
      <c r="L968">
        <v>9.1226</v>
      </c>
      <c r="M968">
        <v>9.1226</v>
      </c>
      <c r="N968">
        <v>53.32</v>
      </c>
      <c r="O968">
        <v>29.4838</v>
      </c>
      <c r="P968">
        <v>-23.8362</v>
      </c>
      <c r="R968" s="9">
        <f t="shared" si="138"/>
        <v>875282559.642288</v>
      </c>
      <c r="S968">
        <f t="shared" si="139"/>
        <v>390780866.734707</v>
      </c>
      <c r="T968">
        <f t="shared" si="135"/>
        <v>484501692.90758</v>
      </c>
      <c r="U968">
        <f t="shared" si="140"/>
        <v>136644285.11328</v>
      </c>
      <c r="V968">
        <f t="shared" si="141"/>
        <v>105363558.960472</v>
      </c>
      <c r="W968">
        <f t="shared" si="136"/>
        <v>31280726.1528084</v>
      </c>
      <c r="X968">
        <f t="shared" si="142"/>
        <v>0</v>
      </c>
      <c r="Y968">
        <f t="shared" si="143"/>
        <v>222291767.570027</v>
      </c>
      <c r="Z968" s="11">
        <f t="shared" si="137"/>
        <v>-222291767.570027</v>
      </c>
    </row>
    <row r="969" spans="1:26">
      <c r="A969" t="s">
        <v>1913</v>
      </c>
      <c r="B969" t="s">
        <v>1914</v>
      </c>
      <c r="C969">
        <v>2625145483.32</v>
      </c>
      <c r="D969">
        <v>2804597630.68</v>
      </c>
      <c r="E969">
        <v>54.43</v>
      </c>
      <c r="F969">
        <v>54.5923</v>
      </c>
      <c r="G969">
        <v>0.162300000000002</v>
      </c>
      <c r="H969">
        <v>0</v>
      </c>
      <c r="I969">
        <v>0.4125</v>
      </c>
      <c r="J969">
        <v>0.4125</v>
      </c>
      <c r="K969">
        <v>13.44</v>
      </c>
      <c r="L969">
        <v>13.0567</v>
      </c>
      <c r="M969">
        <v>-0.3833</v>
      </c>
      <c r="N969">
        <v>67.87</v>
      </c>
      <c r="O969">
        <v>68.0616</v>
      </c>
      <c r="P969">
        <v>0.191599999999994</v>
      </c>
      <c r="R969" s="9">
        <f t="shared" si="138"/>
        <v>1428866686.57108</v>
      </c>
      <c r="S969">
        <f t="shared" si="139"/>
        <v>1531094352.33372</v>
      </c>
      <c r="T969">
        <f t="shared" si="135"/>
        <v>-102227665.762641</v>
      </c>
      <c r="U969">
        <f t="shared" si="140"/>
        <v>0</v>
      </c>
      <c r="V969">
        <f t="shared" si="141"/>
        <v>11568965.226555</v>
      </c>
      <c r="W969">
        <f t="shared" si="136"/>
        <v>-11568965.226555</v>
      </c>
      <c r="X969">
        <f t="shared" si="142"/>
        <v>352819552.958208</v>
      </c>
      <c r="Y969">
        <f t="shared" si="143"/>
        <v>366187898.844995</v>
      </c>
      <c r="Z969" s="11">
        <f t="shared" si="137"/>
        <v>-13368345.8867875</v>
      </c>
    </row>
    <row r="970" spans="1:26">
      <c r="A970" t="s">
        <v>1785</v>
      </c>
      <c r="B970" t="s">
        <v>1786</v>
      </c>
      <c r="C970">
        <v>1267477200</v>
      </c>
      <c r="D970">
        <v>2308226800</v>
      </c>
      <c r="E970">
        <v>51.93</v>
      </c>
      <c r="F970">
        <v>51.9554</v>
      </c>
      <c r="G970">
        <v>0.0253999999999977</v>
      </c>
      <c r="H970">
        <v>0</v>
      </c>
      <c r="I970">
        <v>0.6031</v>
      </c>
      <c r="J970">
        <v>0.6031</v>
      </c>
      <c r="K970">
        <v>10.51</v>
      </c>
      <c r="L970">
        <v>8.8593</v>
      </c>
      <c r="M970">
        <v>-1.6507</v>
      </c>
      <c r="N970">
        <v>62.44</v>
      </c>
      <c r="O970">
        <v>61.4178</v>
      </c>
      <c r="P970">
        <v>-1.0222</v>
      </c>
      <c r="R970" s="9">
        <f t="shared" si="138"/>
        <v>658200909.96</v>
      </c>
      <c r="S970">
        <f t="shared" si="139"/>
        <v>1199248466.8472</v>
      </c>
      <c r="T970">
        <f t="shared" si="135"/>
        <v>-541047556.8872</v>
      </c>
      <c r="U970">
        <f t="shared" si="140"/>
        <v>0</v>
      </c>
      <c r="V970">
        <f t="shared" si="141"/>
        <v>13920915.8308</v>
      </c>
      <c r="W970">
        <f t="shared" si="136"/>
        <v>-13920915.8308</v>
      </c>
      <c r="X970">
        <f t="shared" si="142"/>
        <v>133211853.72</v>
      </c>
      <c r="Y970">
        <f t="shared" si="143"/>
        <v>204492736.8924</v>
      </c>
      <c r="Z970" s="11">
        <f t="shared" si="137"/>
        <v>-71280883.1724</v>
      </c>
    </row>
    <row r="971" spans="1:26">
      <c r="A971" t="s">
        <v>1473</v>
      </c>
      <c r="B971" t="s">
        <v>1474</v>
      </c>
      <c r="C971">
        <v>2480400000</v>
      </c>
      <c r="D971">
        <v>2979600000</v>
      </c>
      <c r="E971">
        <v>53.44</v>
      </c>
      <c r="F971">
        <v>52.6488</v>
      </c>
      <c r="G971">
        <v>-0.791199999999996</v>
      </c>
      <c r="H971">
        <v>1.22</v>
      </c>
      <c r="I971">
        <v>0.9141</v>
      </c>
      <c r="J971">
        <v>-0.3059</v>
      </c>
      <c r="K971">
        <v>1.43</v>
      </c>
      <c r="L971">
        <v>2.0639</v>
      </c>
      <c r="M971">
        <v>0.6339</v>
      </c>
      <c r="N971">
        <v>56.09</v>
      </c>
      <c r="O971">
        <v>55.6268</v>
      </c>
      <c r="P971">
        <v>-0.463200000000001</v>
      </c>
      <c r="R971" s="9">
        <f t="shared" si="138"/>
        <v>1325525760</v>
      </c>
      <c r="S971">
        <f t="shared" si="139"/>
        <v>1568723644.8</v>
      </c>
      <c r="T971">
        <f t="shared" si="135"/>
        <v>-243197884.8</v>
      </c>
      <c r="U971">
        <f t="shared" si="140"/>
        <v>30260880</v>
      </c>
      <c r="V971">
        <f t="shared" si="141"/>
        <v>27236523.6</v>
      </c>
      <c r="W971">
        <f t="shared" si="136"/>
        <v>3024356.4</v>
      </c>
      <c r="X971">
        <f t="shared" si="142"/>
        <v>35469720</v>
      </c>
      <c r="Y971">
        <f t="shared" si="143"/>
        <v>61495964.4</v>
      </c>
      <c r="Z971" s="11">
        <f t="shared" si="137"/>
        <v>-26026244.4</v>
      </c>
    </row>
    <row r="972" spans="1:26">
      <c r="A972" t="s">
        <v>1967</v>
      </c>
      <c r="B972" t="s">
        <v>1968</v>
      </c>
      <c r="C972">
        <v>2211346224.6</v>
      </c>
      <c r="D972">
        <v>2817001560</v>
      </c>
      <c r="E972">
        <v>43.85</v>
      </c>
      <c r="F972">
        <v>41.5266</v>
      </c>
      <c r="G972">
        <v>-2.3234</v>
      </c>
      <c r="H972">
        <v>0.27</v>
      </c>
      <c r="I972">
        <v>0.7132</v>
      </c>
      <c r="J972">
        <v>0.4432</v>
      </c>
      <c r="K972">
        <v>0.46</v>
      </c>
      <c r="L972">
        <v>1.5212</v>
      </c>
      <c r="M972">
        <v>1.0612</v>
      </c>
      <c r="N972">
        <v>44.58</v>
      </c>
      <c r="O972">
        <v>43.761</v>
      </c>
      <c r="P972">
        <v>-0.818999999999996</v>
      </c>
      <c r="R972" s="9">
        <f t="shared" si="138"/>
        <v>969675319.4871</v>
      </c>
      <c r="S972">
        <f t="shared" si="139"/>
        <v>1169804969.81496</v>
      </c>
      <c r="T972">
        <f t="shared" si="135"/>
        <v>-200129650.32786</v>
      </c>
      <c r="U972">
        <f t="shared" si="140"/>
        <v>5970634.80642</v>
      </c>
      <c r="V972">
        <f t="shared" si="141"/>
        <v>20090855.12592</v>
      </c>
      <c r="W972">
        <f t="shared" si="136"/>
        <v>-14120220.3195</v>
      </c>
      <c r="X972">
        <f t="shared" si="142"/>
        <v>10172192.63316</v>
      </c>
      <c r="Y972">
        <f t="shared" si="143"/>
        <v>42852227.73072</v>
      </c>
      <c r="Z972" s="11">
        <f t="shared" si="137"/>
        <v>-32680035.09756</v>
      </c>
    </row>
    <row r="973" spans="1:26">
      <c r="A973" t="s">
        <v>1555</v>
      </c>
      <c r="B973" t="s">
        <v>1556</v>
      </c>
      <c r="C973">
        <v>2928712277.7</v>
      </c>
      <c r="D973">
        <v>1976638666.98</v>
      </c>
      <c r="E973">
        <v>52.76</v>
      </c>
      <c r="F973">
        <v>32.0684</v>
      </c>
      <c r="G973">
        <v>-20.6916</v>
      </c>
      <c r="H973">
        <v>1.48</v>
      </c>
      <c r="I973">
        <v>0</v>
      </c>
      <c r="J973">
        <v>-1.48</v>
      </c>
      <c r="K973">
        <v>1.34</v>
      </c>
      <c r="L973">
        <v>2.2847</v>
      </c>
      <c r="M973">
        <v>0.9447</v>
      </c>
      <c r="N973">
        <v>55.58</v>
      </c>
      <c r="O973">
        <v>34.353</v>
      </c>
      <c r="P973">
        <v>-21.227</v>
      </c>
      <c r="R973" s="9">
        <f t="shared" si="138"/>
        <v>1545188597.71452</v>
      </c>
      <c r="S973">
        <f t="shared" si="139"/>
        <v>633876394.281814</v>
      </c>
      <c r="T973">
        <f t="shared" ref="T973:T994" si="144">R973-S973</f>
        <v>911312203.432706</v>
      </c>
      <c r="U973">
        <f t="shared" si="140"/>
        <v>43344941.70996</v>
      </c>
      <c r="V973">
        <f t="shared" si="141"/>
        <v>0</v>
      </c>
      <c r="W973">
        <f t="shared" ref="W973:W994" si="145">U973-V973</f>
        <v>43344941.70996</v>
      </c>
      <c r="X973">
        <f t="shared" si="142"/>
        <v>39244744.52118</v>
      </c>
      <c r="Y973">
        <f t="shared" si="143"/>
        <v>45160263.6244921</v>
      </c>
      <c r="Z973" s="11">
        <f t="shared" ref="Z973:Z994" si="146">X973-Y973</f>
        <v>-5915519.10331206</v>
      </c>
    </row>
    <row r="974" spans="1:26">
      <c r="A974" t="s">
        <v>1793</v>
      </c>
      <c r="B974" t="s">
        <v>1794</v>
      </c>
      <c r="C974">
        <v>1731451537.82</v>
      </c>
      <c r="D974">
        <v>2708464258.66</v>
      </c>
      <c r="E974">
        <v>40.25</v>
      </c>
      <c r="F974">
        <v>39.7653</v>
      </c>
      <c r="G974">
        <v>-0.484699999999997</v>
      </c>
      <c r="H974">
        <v>0</v>
      </c>
      <c r="I974">
        <v>0.3727</v>
      </c>
      <c r="J974">
        <v>0.3727</v>
      </c>
      <c r="K974">
        <v>4.9</v>
      </c>
      <c r="L974">
        <v>3.4345</v>
      </c>
      <c r="M974">
        <v>-1.4655</v>
      </c>
      <c r="N974">
        <v>45.15</v>
      </c>
      <c r="O974">
        <v>43.5725</v>
      </c>
      <c r="P974">
        <v>-1.5775</v>
      </c>
      <c r="R974" s="9">
        <f t="shared" si="138"/>
        <v>696909243.97255</v>
      </c>
      <c r="S974">
        <f t="shared" si="139"/>
        <v>1077028937.84893</v>
      </c>
      <c r="T974">
        <f t="shared" si="144"/>
        <v>-380119693.876375</v>
      </c>
      <c r="U974">
        <f t="shared" si="140"/>
        <v>0</v>
      </c>
      <c r="V974">
        <f t="shared" si="141"/>
        <v>10094446.2920258</v>
      </c>
      <c r="W974">
        <f t="shared" si="145"/>
        <v>-10094446.2920258</v>
      </c>
      <c r="X974">
        <f t="shared" si="142"/>
        <v>84841125.35318</v>
      </c>
      <c r="Y974">
        <f t="shared" si="143"/>
        <v>93022204.9636777</v>
      </c>
      <c r="Z974" s="11">
        <f t="shared" si="146"/>
        <v>-8181079.6104977</v>
      </c>
    </row>
    <row r="975" spans="1:26">
      <c r="A975" t="s">
        <v>1537</v>
      </c>
      <c r="B975" t="s">
        <v>1538</v>
      </c>
      <c r="C975">
        <v>1415148069.36</v>
      </c>
      <c r="D975">
        <v>1102983054.06</v>
      </c>
      <c r="E975">
        <v>2.9</v>
      </c>
      <c r="F975">
        <v>6.4984</v>
      </c>
      <c r="G975">
        <v>3.5984</v>
      </c>
      <c r="H975">
        <v>0.71</v>
      </c>
      <c r="I975">
        <v>0.8481</v>
      </c>
      <c r="J975">
        <v>0.1381</v>
      </c>
      <c r="K975">
        <v>20.89</v>
      </c>
      <c r="L975">
        <v>9.0061</v>
      </c>
      <c r="M975">
        <v>-11.8839</v>
      </c>
      <c r="N975">
        <v>24.5</v>
      </c>
      <c r="O975">
        <v>16.3526</v>
      </c>
      <c r="P975">
        <v>-8.1474</v>
      </c>
      <c r="R975" s="9">
        <f t="shared" si="138"/>
        <v>41039294.01144</v>
      </c>
      <c r="S975">
        <f t="shared" si="139"/>
        <v>71676250.785035</v>
      </c>
      <c r="T975">
        <f t="shared" si="144"/>
        <v>-30636956.773595</v>
      </c>
      <c r="U975">
        <f t="shared" si="140"/>
        <v>10047551.292456</v>
      </c>
      <c r="V975">
        <f t="shared" si="141"/>
        <v>9354399.28148286</v>
      </c>
      <c r="W975">
        <f t="shared" si="145"/>
        <v>693152.010973141</v>
      </c>
      <c r="X975">
        <f t="shared" si="142"/>
        <v>295624431.689304</v>
      </c>
      <c r="Y975">
        <f t="shared" si="143"/>
        <v>99335756.8316977</v>
      </c>
      <c r="Z975" s="11">
        <f t="shared" si="146"/>
        <v>196288674.857606</v>
      </c>
    </row>
    <row r="976" spans="1:26">
      <c r="A976" t="s">
        <v>689</v>
      </c>
      <c r="B976" t="s">
        <v>690</v>
      </c>
      <c r="C976">
        <v>1691847345.3</v>
      </c>
      <c r="D976">
        <v>2269620282.72</v>
      </c>
      <c r="E976">
        <v>61.48</v>
      </c>
      <c r="F976">
        <v>2.048</v>
      </c>
      <c r="G976">
        <v>-59.432</v>
      </c>
      <c r="H976">
        <v>0.26</v>
      </c>
      <c r="I976">
        <v>0.5751</v>
      </c>
      <c r="J976">
        <v>0.3151</v>
      </c>
      <c r="K976">
        <v>15.09</v>
      </c>
      <c r="L976">
        <v>46.1041</v>
      </c>
      <c r="M976">
        <v>31.0141</v>
      </c>
      <c r="N976">
        <v>76.83</v>
      </c>
      <c r="O976">
        <v>48.7273</v>
      </c>
      <c r="P976">
        <v>-28.1027</v>
      </c>
      <c r="R976" s="9">
        <f t="shared" si="138"/>
        <v>1040147747.89044</v>
      </c>
      <c r="S976">
        <f t="shared" si="139"/>
        <v>46481823.3901056</v>
      </c>
      <c r="T976">
        <f t="shared" si="144"/>
        <v>993665924.500334</v>
      </c>
      <c r="U976">
        <f t="shared" si="140"/>
        <v>4398803.09778</v>
      </c>
      <c r="V976">
        <f t="shared" si="141"/>
        <v>13052586.2459227</v>
      </c>
      <c r="W976">
        <f t="shared" si="145"/>
        <v>-8653783.14814272</v>
      </c>
      <c r="X976">
        <f t="shared" si="142"/>
        <v>255299764.40577</v>
      </c>
      <c r="Y976">
        <f t="shared" si="143"/>
        <v>1046388004.76551</v>
      </c>
      <c r="Z976" s="11">
        <f t="shared" si="146"/>
        <v>-791088240.359741</v>
      </c>
    </row>
    <row r="977" spans="1:26">
      <c r="A977" t="s">
        <v>1225</v>
      </c>
      <c r="B977" t="s">
        <v>1226</v>
      </c>
      <c r="C977">
        <v>1755392860</v>
      </c>
      <c r="D977">
        <v>2179256014</v>
      </c>
      <c r="E977">
        <v>55.45</v>
      </c>
      <c r="F977">
        <v>53.0396</v>
      </c>
      <c r="G977">
        <v>-2.4104</v>
      </c>
      <c r="H977">
        <v>0</v>
      </c>
      <c r="I977">
        <v>0</v>
      </c>
      <c r="J977">
        <v>0</v>
      </c>
      <c r="K977">
        <v>5.52</v>
      </c>
      <c r="L977">
        <v>4.2573</v>
      </c>
      <c r="M977">
        <v>-1.2627</v>
      </c>
      <c r="N977">
        <v>60.97</v>
      </c>
      <c r="O977">
        <v>57.2969</v>
      </c>
      <c r="P977">
        <v>-3.6731</v>
      </c>
      <c r="R977" s="9">
        <f t="shared" si="138"/>
        <v>973365340.87</v>
      </c>
      <c r="S977">
        <f t="shared" si="139"/>
        <v>1155868672.80154</v>
      </c>
      <c r="T977">
        <f t="shared" si="144"/>
        <v>-182503331.931544</v>
      </c>
      <c r="U977">
        <f t="shared" si="140"/>
        <v>0</v>
      </c>
      <c r="V977">
        <f t="shared" si="141"/>
        <v>0</v>
      </c>
      <c r="W977">
        <f t="shared" si="145"/>
        <v>0</v>
      </c>
      <c r="X977">
        <f t="shared" si="142"/>
        <v>96897685.872</v>
      </c>
      <c r="Y977">
        <f t="shared" si="143"/>
        <v>92777466.284022</v>
      </c>
      <c r="Z977" s="11">
        <f t="shared" si="146"/>
        <v>4120219.58797801</v>
      </c>
    </row>
    <row r="978" spans="1:26">
      <c r="A978" t="s">
        <v>837</v>
      </c>
      <c r="B978" t="s">
        <v>838</v>
      </c>
      <c r="C978">
        <v>1489958624</v>
      </c>
      <c r="D978">
        <v>2236049049</v>
      </c>
      <c r="E978">
        <v>60.67</v>
      </c>
      <c r="F978">
        <v>60.4796</v>
      </c>
      <c r="G978">
        <v>-0.190400000000004</v>
      </c>
      <c r="H978">
        <v>1.83</v>
      </c>
      <c r="I978">
        <v>2.1974</v>
      </c>
      <c r="J978">
        <v>0.3674</v>
      </c>
      <c r="K978">
        <v>7.57</v>
      </c>
      <c r="L978">
        <v>8.0195</v>
      </c>
      <c r="M978">
        <v>0.449500000000001</v>
      </c>
      <c r="N978">
        <v>70.07</v>
      </c>
      <c r="O978">
        <v>70.6966</v>
      </c>
      <c r="P978">
        <v>0.62660000000001</v>
      </c>
      <c r="R978" s="9">
        <f t="shared" si="138"/>
        <v>903957897.1808</v>
      </c>
      <c r="S978">
        <f t="shared" si="139"/>
        <v>1352353520.639</v>
      </c>
      <c r="T978">
        <f t="shared" si="144"/>
        <v>-448395623.458204</v>
      </c>
      <c r="U978">
        <f t="shared" si="140"/>
        <v>27266242.8192</v>
      </c>
      <c r="V978">
        <f t="shared" si="141"/>
        <v>49134941.802726</v>
      </c>
      <c r="W978">
        <f t="shared" si="145"/>
        <v>-21868698.983526</v>
      </c>
      <c r="X978">
        <f t="shared" si="142"/>
        <v>112789867.8368</v>
      </c>
      <c r="Y978">
        <f t="shared" si="143"/>
        <v>179319953.484555</v>
      </c>
      <c r="Z978" s="11">
        <f t="shared" si="146"/>
        <v>-66530085.647755</v>
      </c>
    </row>
    <row r="979" spans="1:26">
      <c r="A979" t="s">
        <v>1041</v>
      </c>
      <c r="B979" t="s">
        <v>1042</v>
      </c>
      <c r="C979">
        <v>1398017671.2</v>
      </c>
      <c r="D979">
        <v>2369331153.6</v>
      </c>
      <c r="E979">
        <v>14.98</v>
      </c>
      <c r="F979">
        <v>14.2117</v>
      </c>
      <c r="G979">
        <v>-0.7683</v>
      </c>
      <c r="H979">
        <v>11.96</v>
      </c>
      <c r="I979">
        <v>7.3926</v>
      </c>
      <c r="J979">
        <v>-4.5674</v>
      </c>
      <c r="K979">
        <v>29.26</v>
      </c>
      <c r="L979">
        <v>29.2521</v>
      </c>
      <c r="M979">
        <v>-0.0079000000000029</v>
      </c>
      <c r="N979">
        <v>56.2</v>
      </c>
      <c r="O979">
        <v>50.8564</v>
      </c>
      <c r="P979">
        <v>-5.3436</v>
      </c>
      <c r="R979" s="9">
        <f t="shared" si="138"/>
        <v>209423047.14576</v>
      </c>
      <c r="S979">
        <f t="shared" si="139"/>
        <v>336722235.556171</v>
      </c>
      <c r="T979">
        <f t="shared" si="144"/>
        <v>-127299188.410411</v>
      </c>
      <c r="U979">
        <f t="shared" si="140"/>
        <v>167202913.47552</v>
      </c>
      <c r="V979">
        <f t="shared" si="141"/>
        <v>175155174.861034</v>
      </c>
      <c r="W979">
        <f t="shared" si="145"/>
        <v>-7952261.38551357</v>
      </c>
      <c r="X979">
        <f t="shared" si="142"/>
        <v>409059970.59312</v>
      </c>
      <c r="Y979">
        <f t="shared" si="143"/>
        <v>693079118.382226</v>
      </c>
      <c r="Z979" s="11">
        <f t="shared" si="146"/>
        <v>-284019147.789105</v>
      </c>
    </row>
    <row r="980" spans="1:26">
      <c r="A980" t="s">
        <v>1625</v>
      </c>
      <c r="B980" t="s">
        <v>1626</v>
      </c>
      <c r="C980">
        <v>1747200000</v>
      </c>
      <c r="D980">
        <v>2649858400</v>
      </c>
      <c r="E980">
        <v>13.24</v>
      </c>
      <c r="F980">
        <v>0.5049</v>
      </c>
      <c r="G980">
        <v>-12.7351</v>
      </c>
      <c r="H980">
        <v>14.93</v>
      </c>
      <c r="I980">
        <v>1.7164</v>
      </c>
      <c r="J980">
        <v>-13.2136</v>
      </c>
      <c r="K980">
        <v>47.69</v>
      </c>
      <c r="L980">
        <v>5.3381</v>
      </c>
      <c r="M980">
        <v>-42.3519</v>
      </c>
      <c r="N980">
        <v>75.86</v>
      </c>
      <c r="O980">
        <v>7.5594</v>
      </c>
      <c r="P980">
        <v>-68.3006</v>
      </c>
      <c r="R980" s="9">
        <f t="shared" si="138"/>
        <v>231329280</v>
      </c>
      <c r="S980">
        <f t="shared" si="139"/>
        <v>13379135.0616</v>
      </c>
      <c r="T980">
        <f t="shared" si="144"/>
        <v>217950144.9384</v>
      </c>
      <c r="U980">
        <f t="shared" si="140"/>
        <v>260856960</v>
      </c>
      <c r="V980">
        <f t="shared" si="141"/>
        <v>45482169.5776</v>
      </c>
      <c r="W980">
        <f t="shared" si="145"/>
        <v>215374790.4224</v>
      </c>
      <c r="X980">
        <f t="shared" si="142"/>
        <v>833239680</v>
      </c>
      <c r="Y980">
        <f t="shared" si="143"/>
        <v>141452091.2504</v>
      </c>
      <c r="Z980" s="11">
        <f t="shared" si="146"/>
        <v>691787588.7496</v>
      </c>
    </row>
    <row r="981" spans="1:26">
      <c r="A981" t="s">
        <v>1729</v>
      </c>
      <c r="B981" t="s">
        <v>1730</v>
      </c>
      <c r="C981">
        <v>2015269329.6</v>
      </c>
      <c r="D981">
        <v>2713685912.56</v>
      </c>
      <c r="E981">
        <v>1.87</v>
      </c>
      <c r="F981">
        <v>0.414</v>
      </c>
      <c r="G981">
        <v>-1.456</v>
      </c>
      <c r="H981">
        <v>0</v>
      </c>
      <c r="I981">
        <v>1.0048</v>
      </c>
      <c r="J981">
        <v>1.0048</v>
      </c>
      <c r="K981">
        <v>66.31</v>
      </c>
      <c r="L981">
        <v>34.8215</v>
      </c>
      <c r="M981">
        <v>-31.4885</v>
      </c>
      <c r="N981">
        <v>68.18</v>
      </c>
      <c r="O981">
        <v>36.2403</v>
      </c>
      <c r="P981">
        <v>-31.9397</v>
      </c>
      <c r="R981" s="9">
        <f t="shared" si="138"/>
        <v>37685536.46352</v>
      </c>
      <c r="S981">
        <f t="shared" si="139"/>
        <v>11234659.6779984</v>
      </c>
      <c r="T981">
        <f t="shared" si="144"/>
        <v>26450876.7855216</v>
      </c>
      <c r="U981">
        <f t="shared" si="140"/>
        <v>0</v>
      </c>
      <c r="V981">
        <f t="shared" si="141"/>
        <v>27267116.0494029</v>
      </c>
      <c r="W981">
        <f t="shared" si="145"/>
        <v>-27267116.0494029</v>
      </c>
      <c r="X981">
        <f t="shared" si="142"/>
        <v>1336325092.45776</v>
      </c>
      <c r="Y981">
        <f t="shared" si="143"/>
        <v>944946140.04208</v>
      </c>
      <c r="Z981" s="11">
        <f t="shared" si="146"/>
        <v>391378952.41568</v>
      </c>
    </row>
    <row r="982" spans="1:26">
      <c r="A982" t="s">
        <v>1887</v>
      </c>
      <c r="B982" t="s">
        <v>1888</v>
      </c>
      <c r="C982">
        <v>1509456000</v>
      </c>
      <c r="D982">
        <v>2870868000</v>
      </c>
      <c r="E982">
        <v>48.13</v>
      </c>
      <c r="F982">
        <v>48.6404</v>
      </c>
      <c r="G982">
        <v>0.510399999999997</v>
      </c>
      <c r="H982">
        <v>2</v>
      </c>
      <c r="I982">
        <v>2.0202</v>
      </c>
      <c r="J982">
        <v>0.0202</v>
      </c>
      <c r="K982">
        <v>5.66</v>
      </c>
      <c r="L982">
        <v>2.0997</v>
      </c>
      <c r="M982">
        <v>-3.5603</v>
      </c>
      <c r="N982">
        <v>55.79</v>
      </c>
      <c r="O982">
        <v>52.7604</v>
      </c>
      <c r="P982">
        <v>-3.0296</v>
      </c>
      <c r="R982" s="9">
        <f t="shared" si="138"/>
        <v>726501172.8</v>
      </c>
      <c r="S982">
        <f t="shared" si="139"/>
        <v>1396401678.672</v>
      </c>
      <c r="T982">
        <f t="shared" si="144"/>
        <v>-669900505.872</v>
      </c>
      <c r="U982">
        <f t="shared" si="140"/>
        <v>30189120</v>
      </c>
      <c r="V982">
        <f t="shared" si="141"/>
        <v>57997275.336</v>
      </c>
      <c r="W982">
        <f t="shared" si="145"/>
        <v>-27808155.336</v>
      </c>
      <c r="X982">
        <f t="shared" si="142"/>
        <v>85435209.6</v>
      </c>
      <c r="Y982">
        <f t="shared" si="143"/>
        <v>60279615.396</v>
      </c>
      <c r="Z982" s="11">
        <f t="shared" si="146"/>
        <v>25155594.204</v>
      </c>
    </row>
    <row r="983" spans="1:26">
      <c r="A983" t="s">
        <v>745</v>
      </c>
      <c r="B983" t="s">
        <v>746</v>
      </c>
      <c r="C983">
        <v>1601950000</v>
      </c>
      <c r="D983">
        <v>2214900000</v>
      </c>
      <c r="E983">
        <v>17.28</v>
      </c>
      <c r="F983">
        <v>4.8671</v>
      </c>
      <c r="G983">
        <v>-12.4129</v>
      </c>
      <c r="H983">
        <v>56.72</v>
      </c>
      <c r="I983">
        <v>2.1795</v>
      </c>
      <c r="J983">
        <v>-54.5405</v>
      </c>
      <c r="K983">
        <v>1.22</v>
      </c>
      <c r="L983">
        <v>12.2277</v>
      </c>
      <c r="M983">
        <v>11.0077</v>
      </c>
      <c r="N983">
        <v>75.22</v>
      </c>
      <c r="O983">
        <v>19.2743</v>
      </c>
      <c r="P983">
        <v>-55.9457</v>
      </c>
      <c r="R983" s="9">
        <f t="shared" si="138"/>
        <v>276816960</v>
      </c>
      <c r="S983">
        <f t="shared" si="139"/>
        <v>107801397.9</v>
      </c>
      <c r="T983">
        <f t="shared" si="144"/>
        <v>169015562.1</v>
      </c>
      <c r="U983">
        <f t="shared" si="140"/>
        <v>908626040</v>
      </c>
      <c r="V983">
        <f t="shared" si="141"/>
        <v>48273745.5</v>
      </c>
      <c r="W983">
        <f t="shared" si="145"/>
        <v>860352294.5</v>
      </c>
      <c r="X983">
        <f t="shared" si="142"/>
        <v>19543790</v>
      </c>
      <c r="Y983">
        <f t="shared" si="143"/>
        <v>270831327.3</v>
      </c>
      <c r="Z983" s="11">
        <f t="shared" si="146"/>
        <v>-251287537.3</v>
      </c>
    </row>
    <row r="984" spans="1:26">
      <c r="A984" t="s">
        <v>93</v>
      </c>
      <c r="B984" t="s">
        <v>94</v>
      </c>
      <c r="C984">
        <v>2166843840</v>
      </c>
      <c r="D984">
        <v>2783066019.48</v>
      </c>
      <c r="E984">
        <v>14.08</v>
      </c>
      <c r="F984">
        <v>2.6337</v>
      </c>
      <c r="G984">
        <v>-11.4463</v>
      </c>
      <c r="H984">
        <v>0</v>
      </c>
      <c r="I984">
        <v>0</v>
      </c>
      <c r="J984">
        <v>0</v>
      </c>
      <c r="K984">
        <v>50.11</v>
      </c>
      <c r="L984">
        <v>39.7618</v>
      </c>
      <c r="M984">
        <v>-10.3482</v>
      </c>
      <c r="N984">
        <v>64.19</v>
      </c>
      <c r="O984">
        <v>42.3955</v>
      </c>
      <c r="P984">
        <v>-21.7945</v>
      </c>
      <c r="R984" s="9">
        <f t="shared" si="138"/>
        <v>305091612.672</v>
      </c>
      <c r="S984">
        <f t="shared" si="139"/>
        <v>73297609.7550448</v>
      </c>
      <c r="T984">
        <f t="shared" si="144"/>
        <v>231794002.916955</v>
      </c>
      <c r="U984">
        <f t="shared" si="140"/>
        <v>0</v>
      </c>
      <c r="V984">
        <f t="shared" si="141"/>
        <v>0</v>
      </c>
      <c r="W984">
        <f t="shared" si="145"/>
        <v>0</v>
      </c>
      <c r="X984">
        <f t="shared" si="142"/>
        <v>1085805448.224</v>
      </c>
      <c r="Y984">
        <f t="shared" si="143"/>
        <v>1106597144.5336</v>
      </c>
      <c r="Z984" s="11">
        <f t="shared" si="146"/>
        <v>-20791696.3095987</v>
      </c>
    </row>
    <row r="985" spans="1:26">
      <c r="A985" t="s">
        <v>2037</v>
      </c>
      <c r="B985" t="s">
        <v>2038</v>
      </c>
      <c r="C985">
        <v>980462023.54</v>
      </c>
      <c r="D985">
        <v>2168947190.92</v>
      </c>
      <c r="E985">
        <v>1.8698</v>
      </c>
      <c r="F985">
        <v>0</v>
      </c>
      <c r="G985">
        <v>-1.8698</v>
      </c>
      <c r="H985">
        <v>0</v>
      </c>
      <c r="I985">
        <v>0</v>
      </c>
      <c r="J985">
        <v>0</v>
      </c>
      <c r="K985">
        <v>17.1956</v>
      </c>
      <c r="L985">
        <v>0</v>
      </c>
      <c r="M985">
        <v>-17.1956</v>
      </c>
      <c r="N985">
        <v>19.0654</v>
      </c>
      <c r="O985">
        <v>0</v>
      </c>
      <c r="P985">
        <v>-19.0654</v>
      </c>
      <c r="R985" s="9">
        <f t="shared" si="138"/>
        <v>18332678.9161509</v>
      </c>
      <c r="S985">
        <f t="shared" si="139"/>
        <v>0</v>
      </c>
      <c r="T985">
        <f t="shared" si="144"/>
        <v>18332678.9161509</v>
      </c>
      <c r="U985">
        <f t="shared" si="140"/>
        <v>0</v>
      </c>
      <c r="V985">
        <f t="shared" si="141"/>
        <v>0</v>
      </c>
      <c r="W985">
        <f t="shared" si="145"/>
        <v>0</v>
      </c>
      <c r="X985">
        <f t="shared" si="142"/>
        <v>168596327.719844</v>
      </c>
      <c r="Y985">
        <f t="shared" si="143"/>
        <v>0</v>
      </c>
      <c r="Z985" s="11">
        <f t="shared" si="146"/>
        <v>168596327.719844</v>
      </c>
    </row>
    <row r="986" spans="1:26">
      <c r="A986" t="s">
        <v>253</v>
      </c>
      <c r="B986" t="s">
        <v>254</v>
      </c>
      <c r="C986">
        <v>1158575044.16</v>
      </c>
      <c r="D986">
        <v>2781133565.4</v>
      </c>
      <c r="E986">
        <v>3.3389</v>
      </c>
      <c r="F986">
        <v>20.6924</v>
      </c>
      <c r="G986">
        <v>17.3535</v>
      </c>
      <c r="H986">
        <v>5.2036</v>
      </c>
      <c r="I986">
        <v>8.654</v>
      </c>
      <c r="J986">
        <v>3.4504</v>
      </c>
      <c r="K986">
        <v>53.5501</v>
      </c>
      <c r="L986">
        <v>21.5441</v>
      </c>
      <c r="M986">
        <v>-32.006</v>
      </c>
      <c r="N986">
        <v>62.0926</v>
      </c>
      <c r="O986">
        <v>50.8905</v>
      </c>
      <c r="P986">
        <v>-11.2021</v>
      </c>
      <c r="R986" s="9">
        <f t="shared" si="138"/>
        <v>38683662.1494582</v>
      </c>
      <c r="S986">
        <f t="shared" si="139"/>
        <v>575483281.88683</v>
      </c>
      <c r="T986">
        <f t="shared" si="144"/>
        <v>-536799619.737371</v>
      </c>
      <c r="U986">
        <f t="shared" si="140"/>
        <v>60287610.9979098</v>
      </c>
      <c r="V986">
        <f t="shared" si="141"/>
        <v>240679298.749716</v>
      </c>
      <c r="W986">
        <f t="shared" si="145"/>
        <v>-180391687.751806</v>
      </c>
      <c r="X986">
        <f t="shared" si="142"/>
        <v>620418094.722724</v>
      </c>
      <c r="Y986">
        <f t="shared" si="143"/>
        <v>599170196.463341</v>
      </c>
      <c r="Z986" s="11">
        <f t="shared" si="146"/>
        <v>21247898.2593827</v>
      </c>
    </row>
    <row r="987" spans="1:26">
      <c r="A987" t="s">
        <v>143</v>
      </c>
      <c r="B987" t="s">
        <v>144</v>
      </c>
      <c r="C987">
        <v>1239700000</v>
      </c>
      <c r="D987">
        <v>2768696000</v>
      </c>
      <c r="E987">
        <v>31.43</v>
      </c>
      <c r="F987">
        <v>37.7579</v>
      </c>
      <c r="G987">
        <v>6.3279</v>
      </c>
      <c r="H987">
        <v>0</v>
      </c>
      <c r="I987">
        <v>0</v>
      </c>
      <c r="J987">
        <v>0</v>
      </c>
      <c r="K987">
        <v>25.08</v>
      </c>
      <c r="L987">
        <v>26.616</v>
      </c>
      <c r="M987">
        <v>1.536</v>
      </c>
      <c r="N987">
        <v>56.51</v>
      </c>
      <c r="O987">
        <v>64.3738</v>
      </c>
      <c r="P987">
        <v>7.8638</v>
      </c>
      <c r="R987" s="9">
        <f t="shared" si="138"/>
        <v>389637710</v>
      </c>
      <c r="S987">
        <f t="shared" si="139"/>
        <v>1045401466.984</v>
      </c>
      <c r="T987">
        <f t="shared" si="144"/>
        <v>-655763756.984</v>
      </c>
      <c r="U987">
        <f t="shared" si="140"/>
        <v>0</v>
      </c>
      <c r="V987">
        <f t="shared" si="141"/>
        <v>0</v>
      </c>
      <c r="W987">
        <f t="shared" si="145"/>
        <v>0</v>
      </c>
      <c r="X987">
        <f t="shared" si="142"/>
        <v>310916760</v>
      </c>
      <c r="Y987">
        <f t="shared" si="143"/>
        <v>736916127.36</v>
      </c>
      <c r="Z987" s="11">
        <f t="shared" si="146"/>
        <v>-425999367.36</v>
      </c>
    </row>
    <row r="988" spans="1:26">
      <c r="A988" t="s">
        <v>929</v>
      </c>
      <c r="B988" t="s">
        <v>930</v>
      </c>
      <c r="C988">
        <v>766781669.88</v>
      </c>
      <c r="D988">
        <v>2162897000</v>
      </c>
      <c r="E988">
        <v>6.286</v>
      </c>
      <c r="F988">
        <v>7.139</v>
      </c>
      <c r="G988">
        <v>0.853000000000001</v>
      </c>
      <c r="H988">
        <v>3.2811</v>
      </c>
      <c r="I988">
        <v>1.5532</v>
      </c>
      <c r="J988">
        <v>-1.7279</v>
      </c>
      <c r="K988">
        <v>38.9405</v>
      </c>
      <c r="L988">
        <v>32.6872</v>
      </c>
      <c r="M988">
        <v>-6.2533</v>
      </c>
      <c r="N988">
        <v>48.5076</v>
      </c>
      <c r="O988">
        <v>41.3794</v>
      </c>
      <c r="P988">
        <v>-7.1282</v>
      </c>
      <c r="R988" s="9">
        <f t="shared" si="138"/>
        <v>48199895.7686568</v>
      </c>
      <c r="S988">
        <f t="shared" si="139"/>
        <v>154409216.83</v>
      </c>
      <c r="T988">
        <f t="shared" si="144"/>
        <v>-106209321.061343</v>
      </c>
      <c r="U988">
        <f t="shared" si="140"/>
        <v>25158873.3704327</v>
      </c>
      <c r="V988">
        <f t="shared" si="141"/>
        <v>33594116.204</v>
      </c>
      <c r="W988">
        <f t="shared" si="145"/>
        <v>-8435242.83356732</v>
      </c>
      <c r="X988">
        <f t="shared" si="142"/>
        <v>298588616.159621</v>
      </c>
      <c r="Y988">
        <f t="shared" si="143"/>
        <v>706990468.184</v>
      </c>
      <c r="Z988" s="11">
        <f t="shared" si="146"/>
        <v>-408401852.024378</v>
      </c>
    </row>
    <row r="989" spans="1:26">
      <c r="A989" t="s">
        <v>987</v>
      </c>
      <c r="B989" t="s">
        <v>988</v>
      </c>
      <c r="C989">
        <v>1071200000</v>
      </c>
      <c r="D989">
        <v>1822000000</v>
      </c>
      <c r="E989">
        <v>29.8325</v>
      </c>
      <c r="F989">
        <v>5.8848</v>
      </c>
      <c r="G989">
        <v>-23.9477</v>
      </c>
      <c r="H989">
        <v>0</v>
      </c>
      <c r="I989">
        <v>0</v>
      </c>
      <c r="J989">
        <v>0</v>
      </c>
      <c r="K989">
        <v>24.4953</v>
      </c>
      <c r="L989">
        <v>6.2096</v>
      </c>
      <c r="M989">
        <v>-18.2857</v>
      </c>
      <c r="N989">
        <v>54.3278</v>
      </c>
      <c r="O989">
        <v>12.0943</v>
      </c>
      <c r="P989">
        <v>-42.2335</v>
      </c>
      <c r="R989" s="9">
        <f t="shared" si="138"/>
        <v>319565740</v>
      </c>
      <c r="S989">
        <f t="shared" si="139"/>
        <v>107221056</v>
      </c>
      <c r="T989">
        <f t="shared" si="144"/>
        <v>212344684</v>
      </c>
      <c r="U989">
        <f t="shared" si="140"/>
        <v>0</v>
      </c>
      <c r="V989">
        <f t="shared" si="141"/>
        <v>0</v>
      </c>
      <c r="W989">
        <f t="shared" si="145"/>
        <v>0</v>
      </c>
      <c r="X989">
        <f t="shared" si="142"/>
        <v>262393653.6</v>
      </c>
      <c r="Y989">
        <f t="shared" si="143"/>
        <v>113138912</v>
      </c>
      <c r="Z989" s="11">
        <f t="shared" si="146"/>
        <v>149254741.6</v>
      </c>
    </row>
    <row r="990" spans="1:26">
      <c r="A990" t="s">
        <v>53</v>
      </c>
      <c r="B990" t="s">
        <v>54</v>
      </c>
      <c r="C990">
        <v>750464000</v>
      </c>
      <c r="D990">
        <v>1327872000</v>
      </c>
      <c r="E990">
        <v>34.42</v>
      </c>
      <c r="F990">
        <v>9.4964</v>
      </c>
      <c r="G990">
        <v>-24.9236</v>
      </c>
      <c r="H990">
        <v>0</v>
      </c>
      <c r="I990">
        <v>0</v>
      </c>
      <c r="J990">
        <v>0</v>
      </c>
      <c r="K990">
        <v>24.18</v>
      </c>
      <c r="L990">
        <v>38.225</v>
      </c>
      <c r="M990">
        <v>14.045</v>
      </c>
      <c r="N990">
        <v>58.6</v>
      </c>
      <c r="O990">
        <v>47.7214</v>
      </c>
      <c r="P990">
        <v>-10.8786</v>
      </c>
      <c r="R990" s="9">
        <f t="shared" si="138"/>
        <v>258309708.8</v>
      </c>
      <c r="S990">
        <f t="shared" si="139"/>
        <v>126100036.608</v>
      </c>
      <c r="T990">
        <f t="shared" si="144"/>
        <v>132209672.192</v>
      </c>
      <c r="U990">
        <f t="shared" si="140"/>
        <v>0</v>
      </c>
      <c r="V990">
        <f t="shared" si="141"/>
        <v>0</v>
      </c>
      <c r="W990">
        <f t="shared" si="145"/>
        <v>0</v>
      </c>
      <c r="X990">
        <f t="shared" si="142"/>
        <v>181462195.2</v>
      </c>
      <c r="Y990">
        <f t="shared" si="143"/>
        <v>507579072</v>
      </c>
      <c r="Z990" s="11">
        <f t="shared" si="146"/>
        <v>-326116876.8</v>
      </c>
    </row>
    <row r="991" spans="1:26">
      <c r="A991" t="s">
        <v>1263</v>
      </c>
      <c r="B991" t="s">
        <v>1264</v>
      </c>
      <c r="C991">
        <v>1125747052.32</v>
      </c>
      <c r="D991">
        <v>2915232139.26</v>
      </c>
      <c r="E991">
        <v>34.5995</v>
      </c>
      <c r="F991">
        <v>7.1367</v>
      </c>
      <c r="G991">
        <v>-27.4628</v>
      </c>
      <c r="H991">
        <v>0</v>
      </c>
      <c r="I991">
        <v>0</v>
      </c>
      <c r="J991">
        <v>0</v>
      </c>
      <c r="K991">
        <v>19.6299</v>
      </c>
      <c r="L991">
        <v>49.8181</v>
      </c>
      <c r="M991">
        <v>30.1882</v>
      </c>
      <c r="N991">
        <v>54.2294</v>
      </c>
      <c r="O991">
        <v>56.9548</v>
      </c>
      <c r="P991">
        <v>2.7254</v>
      </c>
      <c r="R991" s="9">
        <f t="shared" si="138"/>
        <v>389502851.367458</v>
      </c>
      <c r="S991">
        <f t="shared" si="139"/>
        <v>208051372.082568</v>
      </c>
      <c r="T991">
        <f t="shared" si="144"/>
        <v>181451479.28489</v>
      </c>
      <c r="U991">
        <f t="shared" si="140"/>
        <v>0</v>
      </c>
      <c r="V991">
        <f t="shared" si="141"/>
        <v>0</v>
      </c>
      <c r="W991">
        <f t="shared" si="145"/>
        <v>0</v>
      </c>
      <c r="X991">
        <f t="shared" si="142"/>
        <v>220983020.623364</v>
      </c>
      <c r="Y991">
        <f t="shared" si="143"/>
        <v>1452313262.36869</v>
      </c>
      <c r="Z991" s="11">
        <f t="shared" si="146"/>
        <v>-1231330241.74532</v>
      </c>
    </row>
    <row r="992" spans="1:26">
      <c r="A992" t="s">
        <v>647</v>
      </c>
      <c r="B992" t="s">
        <v>648</v>
      </c>
      <c r="C992">
        <v>613644169.56</v>
      </c>
      <c r="D992">
        <v>2092337388.72</v>
      </c>
      <c r="E992">
        <v>0</v>
      </c>
      <c r="F992">
        <v>11.2427</v>
      </c>
      <c r="G992">
        <v>11.2427</v>
      </c>
      <c r="H992">
        <v>0</v>
      </c>
      <c r="I992">
        <v>0</v>
      </c>
      <c r="J992">
        <v>0</v>
      </c>
      <c r="K992">
        <v>51.03</v>
      </c>
      <c r="L992">
        <v>24.9186</v>
      </c>
      <c r="M992">
        <v>-26.1114</v>
      </c>
      <c r="N992">
        <v>51.03</v>
      </c>
      <c r="O992">
        <v>36.1613</v>
      </c>
      <c r="P992">
        <v>-14.8687</v>
      </c>
      <c r="R992" s="9">
        <f t="shared" si="138"/>
        <v>0</v>
      </c>
      <c r="S992">
        <f t="shared" si="139"/>
        <v>235235215.601623</v>
      </c>
      <c r="T992">
        <f t="shared" si="144"/>
        <v>-235235215.601623</v>
      </c>
      <c r="U992">
        <f t="shared" si="140"/>
        <v>0</v>
      </c>
      <c r="V992">
        <f t="shared" si="141"/>
        <v>0</v>
      </c>
      <c r="W992">
        <f t="shared" si="145"/>
        <v>0</v>
      </c>
      <c r="X992">
        <f t="shared" si="142"/>
        <v>313142619.726468</v>
      </c>
      <c r="Y992">
        <f t="shared" si="143"/>
        <v>521381184.545582</v>
      </c>
      <c r="Z992" s="11">
        <f t="shared" si="146"/>
        <v>-208238564.819114</v>
      </c>
    </row>
    <row r="993" spans="1:26">
      <c r="A993" t="s">
        <v>2033</v>
      </c>
      <c r="B993" t="s">
        <v>2034</v>
      </c>
      <c r="C993">
        <v>1793537370.9</v>
      </c>
      <c r="D993">
        <v>2498270741.89</v>
      </c>
      <c r="E993">
        <v>48.74</v>
      </c>
      <c r="F993">
        <v>65.8459</v>
      </c>
      <c r="G993">
        <v>17.1059</v>
      </c>
      <c r="H993">
        <v>0</v>
      </c>
      <c r="I993">
        <v>0</v>
      </c>
      <c r="J993">
        <v>0</v>
      </c>
      <c r="K993">
        <v>4.22</v>
      </c>
      <c r="L993">
        <v>1.2407</v>
      </c>
      <c r="M993">
        <v>-2.9793</v>
      </c>
      <c r="N993">
        <v>52.96</v>
      </c>
      <c r="O993">
        <v>67.0866</v>
      </c>
      <c r="P993">
        <v>14.1266</v>
      </c>
      <c r="R993" s="9">
        <f t="shared" si="138"/>
        <v>874170114.57666</v>
      </c>
      <c r="S993">
        <f t="shared" si="139"/>
        <v>1645008854.43415</v>
      </c>
      <c r="T993">
        <f t="shared" si="144"/>
        <v>-770838739.857487</v>
      </c>
      <c r="U993">
        <f t="shared" si="140"/>
        <v>0</v>
      </c>
      <c r="V993">
        <f t="shared" si="141"/>
        <v>0</v>
      </c>
      <c r="W993">
        <f t="shared" si="145"/>
        <v>0</v>
      </c>
      <c r="X993">
        <f t="shared" si="142"/>
        <v>75687277.05198</v>
      </c>
      <c r="Y993">
        <f t="shared" si="143"/>
        <v>30996045.0946292</v>
      </c>
      <c r="Z993" s="11">
        <f t="shared" si="146"/>
        <v>44691231.9573508</v>
      </c>
    </row>
    <row r="994" ht="14.75" spans="1:26">
      <c r="A994" t="s">
        <v>323</v>
      </c>
      <c r="B994" t="s">
        <v>324</v>
      </c>
      <c r="C994">
        <v>776373000</v>
      </c>
      <c r="D994">
        <v>1652859000</v>
      </c>
      <c r="E994">
        <v>28.98</v>
      </c>
      <c r="F994">
        <v>0</v>
      </c>
      <c r="G994">
        <v>-28.98</v>
      </c>
      <c r="H994">
        <v>6.02</v>
      </c>
      <c r="I994">
        <v>0</v>
      </c>
      <c r="J994">
        <v>-6.02</v>
      </c>
      <c r="K994">
        <v>21.4</v>
      </c>
      <c r="L994">
        <v>33.0541</v>
      </c>
      <c r="M994">
        <v>11.6541</v>
      </c>
      <c r="N994">
        <v>56.4</v>
      </c>
      <c r="O994">
        <v>33.0541</v>
      </c>
      <c r="P994">
        <v>-23.3459</v>
      </c>
      <c r="R994" s="9">
        <f t="shared" si="138"/>
        <v>224992895.4</v>
      </c>
      <c r="S994">
        <f t="shared" si="139"/>
        <v>0</v>
      </c>
      <c r="T994" s="12">
        <f t="shared" si="144"/>
        <v>224992895.4</v>
      </c>
      <c r="U994">
        <f t="shared" si="140"/>
        <v>46737654.6</v>
      </c>
      <c r="V994">
        <f t="shared" si="141"/>
        <v>0</v>
      </c>
      <c r="W994" s="12">
        <f t="shared" si="145"/>
        <v>46737654.6</v>
      </c>
      <c r="X994">
        <f t="shared" si="142"/>
        <v>166143822</v>
      </c>
      <c r="Y994">
        <f t="shared" si="143"/>
        <v>546337666.719</v>
      </c>
      <c r="Z994" s="13">
        <f t="shared" si="146"/>
        <v>-380193844.719</v>
      </c>
    </row>
    <row r="995" spans="1:26">
      <c r="A995" t="s">
        <v>4037</v>
      </c>
      <c r="B995" t="s">
        <v>4037</v>
      </c>
      <c r="C995" t="s">
        <v>4037</v>
      </c>
      <c r="D995" t="s">
        <v>4037</v>
      </c>
      <c r="E995">
        <v>0</v>
      </c>
      <c r="F995">
        <v>0</v>
      </c>
      <c r="G995">
        <v>0</v>
      </c>
      <c r="H995">
        <v>0</v>
      </c>
      <c r="I995">
        <v>0</v>
      </c>
      <c r="J995">
        <v>0</v>
      </c>
      <c r="K995">
        <v>0</v>
      </c>
      <c r="L995">
        <v>0</v>
      </c>
      <c r="M995">
        <v>0</v>
      </c>
      <c r="N995">
        <v>0</v>
      </c>
      <c r="O995">
        <v>0</v>
      </c>
      <c r="P995">
        <v>0</v>
      </c>
      <c r="Q995" s="5" t="s">
        <v>4038</v>
      </c>
      <c r="R995" s="9">
        <f t="shared" ref="R995:V995" si="147">SUM(R2:R994)</f>
        <v>361598214615.035</v>
      </c>
      <c r="S995">
        <f t="shared" si="147"/>
        <v>455595032282.523</v>
      </c>
      <c r="T995" s="5" t="s">
        <v>4039</v>
      </c>
      <c r="U995">
        <f t="shared" si="147"/>
        <v>101565554291.503</v>
      </c>
      <c r="V995">
        <f>SUM(V2:V994)</f>
        <v>74215397954.673</v>
      </c>
      <c r="W995" s="5" t="s">
        <v>4040</v>
      </c>
      <c r="X995">
        <f>SUM(X2:X994)</f>
        <v>416245492916.706</v>
      </c>
      <c r="Y995">
        <f>SUM(Y2:Y994)</f>
        <v>445654803376.878</v>
      </c>
      <c r="Z995" s="5" t="s">
        <v>4041</v>
      </c>
    </row>
    <row r="996" spans="1:26">
      <c r="A996" t="s">
        <v>2057</v>
      </c>
      <c r="B996"/>
      <c r="C996" t="s">
        <v>4037</v>
      </c>
      <c r="D996" t="s">
        <v>4037</v>
      </c>
      <c r="E996">
        <v>0</v>
      </c>
      <c r="F996">
        <v>0</v>
      </c>
      <c r="G996">
        <v>0</v>
      </c>
      <c r="H996">
        <v>0</v>
      </c>
      <c r="I996">
        <v>0</v>
      </c>
      <c r="J996">
        <v>0</v>
      </c>
      <c r="K996">
        <v>0</v>
      </c>
      <c r="L996">
        <v>0</v>
      </c>
      <c r="M996">
        <v>0</v>
      </c>
      <c r="N996">
        <v>0</v>
      </c>
      <c r="O996">
        <v>0</v>
      </c>
      <c r="P996">
        <v>0</v>
      </c>
      <c r="Q996" s="5" t="s">
        <v>4042</v>
      </c>
      <c r="R996" s="9">
        <f t="shared" ref="R996:U996" si="148">R995/SUM(C2:C994)</f>
        <v>0.233777986516393</v>
      </c>
      <c r="S996">
        <f t="shared" si="148"/>
        <v>0.201256727519182</v>
      </c>
      <c r="T996" s="5">
        <f>S996-R996</f>
        <v>-0.032521258997211</v>
      </c>
      <c r="U996" s="9">
        <f t="shared" ref="U996:X996" si="149">U995/SUM(C2:C994)</f>
        <v>0.065663462434313</v>
      </c>
      <c r="V996">
        <f t="shared" si="149"/>
        <v>0.0327842646770323</v>
      </c>
      <c r="W996" s="5">
        <f>V996-U996</f>
        <v>-0.0328791977572807</v>
      </c>
      <c r="X996" s="9">
        <f>X995/SUM(C2:C994)</f>
        <v>0.269108168396762</v>
      </c>
      <c r="Y996">
        <f>Y995/SUM(D2:D994)</f>
        <v>0.196865683283429</v>
      </c>
      <c r="Z996" s="5">
        <f>Y996-X996</f>
        <v>-0.0722424851133327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996"/>
  <sheetViews>
    <sheetView tabSelected="1" topLeftCell="V1" workbookViewId="0">
      <selection activeCell="AC22" sqref="AC22"/>
    </sheetView>
  </sheetViews>
  <sheetFormatPr defaultColWidth="9" defaultRowHeight="14"/>
  <cols>
    <col min="1" max="1" width="16.2727272727273" customWidth="1"/>
    <col min="2" max="4" width="21" customWidth="1"/>
    <col min="5" max="6" width="21" customWidth="1" outlineLevel="1"/>
    <col min="7" max="7" width="17" customWidth="1"/>
    <col min="8" max="9" width="21" hidden="1" customWidth="1" outlineLevel="1"/>
    <col min="10" max="10" width="17" customWidth="1" collapsed="1"/>
    <col min="11" max="12" width="23.3636363636364" hidden="1" customWidth="1" outlineLevel="1"/>
    <col min="13" max="13" width="19.3636363636364" customWidth="1" collapsed="1"/>
    <col min="14" max="15" width="30.3636363636364" hidden="1" customWidth="1" outlineLevel="1"/>
    <col min="16" max="16" width="26.3636363636364" customWidth="1" collapsed="1"/>
    <col min="18" max="27" width="15.1818181818182" customWidth="1"/>
    <col min="28" max="28" width="12.8181818181818"/>
  </cols>
  <sheetData>
    <row r="1" ht="14.75" spans="1:29">
      <c r="A1" s="1" t="s">
        <v>0</v>
      </c>
      <c r="B1" s="1" t="s">
        <v>1</v>
      </c>
      <c r="C1" s="2" t="s">
        <v>4014</v>
      </c>
      <c r="D1" s="2" t="s">
        <v>4015</v>
      </c>
      <c r="E1" s="1" t="s">
        <v>4016</v>
      </c>
      <c r="F1" s="1" t="s">
        <v>4017</v>
      </c>
      <c r="G1" s="3" t="s">
        <v>4018</v>
      </c>
      <c r="H1" s="4" t="s">
        <v>4019</v>
      </c>
      <c r="I1" s="4" t="s">
        <v>4020</v>
      </c>
      <c r="J1" s="3" t="s">
        <v>4021</v>
      </c>
      <c r="K1" s="4" t="s">
        <v>4022</v>
      </c>
      <c r="L1" s="4" t="s">
        <v>4023</v>
      </c>
      <c r="M1" s="3" t="s">
        <v>4024</v>
      </c>
      <c r="N1" s="4" t="s">
        <v>4025</v>
      </c>
      <c r="O1" s="4" t="s">
        <v>4026</v>
      </c>
      <c r="P1" s="3" t="s">
        <v>4027</v>
      </c>
      <c r="R1" t="s">
        <v>4043</v>
      </c>
      <c r="S1" t="s">
        <v>4044</v>
      </c>
      <c r="T1" t="s">
        <v>4045</v>
      </c>
      <c r="U1" t="s">
        <v>4046</v>
      </c>
      <c r="V1" t="s">
        <v>4047</v>
      </c>
      <c r="W1" t="s">
        <v>4048</v>
      </c>
      <c r="X1" t="s">
        <v>4049</v>
      </c>
      <c r="Y1">
        <f>SUM(R2:R994)</f>
        <v>36159821461503.4</v>
      </c>
      <c r="Z1" t="s">
        <v>4050</v>
      </c>
      <c r="AA1">
        <f>SUM(C2:C994)</f>
        <v>1546759042642.7</v>
      </c>
      <c r="AC1" t="s">
        <v>4051</v>
      </c>
    </row>
    <row r="2" spans="1:27">
      <c r="A2" t="s">
        <v>985</v>
      </c>
      <c r="B2" t="s">
        <v>986</v>
      </c>
      <c r="C2">
        <v>1303680000</v>
      </c>
      <c r="D2">
        <f>股东占比变化分析!D2*(1+股东占比变化分析!P2%)</f>
        <v>1425957876</v>
      </c>
      <c r="E2">
        <v>0</v>
      </c>
      <c r="F2">
        <v>0</v>
      </c>
      <c r="G2">
        <v>0</v>
      </c>
      <c r="H2">
        <v>0</v>
      </c>
      <c r="I2">
        <v>4.1926</v>
      </c>
      <c r="J2">
        <v>4.1926</v>
      </c>
      <c r="K2">
        <v>45.91</v>
      </c>
      <c r="L2">
        <v>17.9098</v>
      </c>
      <c r="M2">
        <v>-28.0002</v>
      </c>
      <c r="N2">
        <v>45.91</v>
      </c>
      <c r="O2">
        <v>22.1025</v>
      </c>
      <c r="P2">
        <v>-23.8075</v>
      </c>
      <c r="R2">
        <f>C2*E2</f>
        <v>0</v>
      </c>
      <c r="S2">
        <f>D2*F2</f>
        <v>0</v>
      </c>
      <c r="T2">
        <f>C2*H2</f>
        <v>0</v>
      </c>
      <c r="U2">
        <f>D2*I2</f>
        <v>5978470990.9176</v>
      </c>
      <c r="V2">
        <f>C2*K2</f>
        <v>59851948800</v>
      </c>
      <c r="W2">
        <f>D2*L2</f>
        <v>25538620367.5848</v>
      </c>
      <c r="X2" t="s">
        <v>4052</v>
      </c>
      <c r="Y2">
        <f>SUM(S2:S994)</f>
        <v>42763772526905.1</v>
      </c>
      <c r="Z2" t="s">
        <v>4053</v>
      </c>
      <c r="AA2">
        <f>SUM(D2:D994)</f>
        <v>1948999211203.38</v>
      </c>
    </row>
    <row r="3" spans="1:27">
      <c r="A3" t="s">
        <v>1281</v>
      </c>
      <c r="B3" t="s">
        <v>1282</v>
      </c>
      <c r="C3">
        <v>2452823240</v>
      </c>
      <c r="D3">
        <f>股东占比变化分析!D3*(1+股东占比变化分析!P3%)</f>
        <v>2612676690.0383</v>
      </c>
      <c r="E3">
        <v>4.85</v>
      </c>
      <c r="F3">
        <v>5.6947</v>
      </c>
      <c r="G3">
        <v>0.8447</v>
      </c>
      <c r="H3">
        <v>7.19</v>
      </c>
      <c r="I3">
        <v>2.9866</v>
      </c>
      <c r="J3">
        <v>-4.2034</v>
      </c>
      <c r="K3">
        <v>52.46</v>
      </c>
      <c r="L3">
        <v>53.0449</v>
      </c>
      <c r="M3">
        <v>0.584899999999998</v>
      </c>
      <c r="N3">
        <v>64.5</v>
      </c>
      <c r="O3">
        <v>61.7262</v>
      </c>
      <c r="P3">
        <v>-2.7738</v>
      </c>
      <c r="R3">
        <f t="shared" ref="R3:R14" si="0">C3*E3</f>
        <v>11896192714</v>
      </c>
      <c r="S3">
        <f t="shared" ref="S3:S13" si="1">D3*F3</f>
        <v>14878409946.7611</v>
      </c>
      <c r="T3">
        <f t="shared" ref="T3:T66" si="2">C3*H3</f>
        <v>17635799095.6</v>
      </c>
      <c r="U3">
        <f t="shared" ref="U3:U66" si="3">D3*I3</f>
        <v>7803020202.46839</v>
      </c>
      <c r="V3">
        <f t="shared" ref="V3:V66" si="4">C3*K3</f>
        <v>128675107170.4</v>
      </c>
      <c r="W3">
        <f t="shared" ref="W3:W66" si="5">D3*L3</f>
        <v>138589173755.413</v>
      </c>
      <c r="X3" t="s">
        <v>4054</v>
      </c>
      <c r="Y3">
        <f>SUM(T2:T994)</f>
        <v>10156555429150.3</v>
      </c>
      <c r="Z3" t="s">
        <v>4055</v>
      </c>
      <c r="AA3">
        <f>Y1/AA1</f>
        <v>23.3777986516393</v>
      </c>
    </row>
    <row r="4" spans="1:27">
      <c r="A4" t="s">
        <v>135</v>
      </c>
      <c r="B4" t="s">
        <v>136</v>
      </c>
      <c r="C4">
        <v>1864466662.5</v>
      </c>
      <c r="D4">
        <f>股东占比变化分析!D4*(1+股东占比变化分析!P4%)</f>
        <v>2050686533.35728</v>
      </c>
      <c r="E4">
        <v>40.4658</v>
      </c>
      <c r="F4">
        <v>19.3707</v>
      </c>
      <c r="G4">
        <v>-21.0951</v>
      </c>
      <c r="H4">
        <v>7.6817</v>
      </c>
      <c r="I4">
        <v>8.3005</v>
      </c>
      <c r="J4">
        <v>0.618799999999999</v>
      </c>
      <c r="K4">
        <v>27.1919</v>
      </c>
      <c r="L4">
        <v>31.881</v>
      </c>
      <c r="M4">
        <v>4.6891</v>
      </c>
      <c r="N4">
        <v>75.3394</v>
      </c>
      <c r="O4">
        <v>59.5522</v>
      </c>
      <c r="P4">
        <v>-15.7872</v>
      </c>
      <c r="R4">
        <f t="shared" si="0"/>
        <v>75447135071.3925</v>
      </c>
      <c r="S4">
        <f t="shared" si="1"/>
        <v>39723233631.7039</v>
      </c>
      <c r="T4">
        <f t="shared" si="2"/>
        <v>14322273561.3263</v>
      </c>
      <c r="U4">
        <f t="shared" si="3"/>
        <v>17021723570.1321</v>
      </c>
      <c r="V4">
        <f t="shared" si="4"/>
        <v>50698391040.0338</v>
      </c>
      <c r="W4">
        <f t="shared" si="5"/>
        <v>65377937369.9634</v>
      </c>
      <c r="X4" t="s">
        <v>4056</v>
      </c>
      <c r="Y4">
        <f>SUM(U2:U994)</f>
        <v>6038498638180.39</v>
      </c>
      <c r="Z4" t="s">
        <v>4057</v>
      </c>
      <c r="AA4">
        <f>Y2/AA2</f>
        <v>21.9414006332518</v>
      </c>
    </row>
    <row r="5" spans="1:27">
      <c r="A5" t="s">
        <v>1373</v>
      </c>
      <c r="B5" t="s">
        <v>1374</v>
      </c>
      <c r="C5">
        <v>2383861808.16</v>
      </c>
      <c r="D5">
        <f>股东占比变化分析!D5*(1+股东占比变化分析!P5%)</f>
        <v>2606435635.93077</v>
      </c>
      <c r="E5">
        <v>46.03</v>
      </c>
      <c r="F5">
        <v>45.097</v>
      </c>
      <c r="G5">
        <v>-0.933</v>
      </c>
      <c r="H5">
        <v>0</v>
      </c>
      <c r="I5">
        <v>0.7565</v>
      </c>
      <c r="J5">
        <v>0.7565</v>
      </c>
      <c r="K5">
        <v>17.73</v>
      </c>
      <c r="L5">
        <v>17.5051</v>
      </c>
      <c r="M5">
        <v>-0.224900000000002</v>
      </c>
      <c r="N5">
        <v>63.76</v>
      </c>
      <c r="O5">
        <v>63.3587</v>
      </c>
      <c r="P5">
        <v>-0.401299999999999</v>
      </c>
      <c r="R5">
        <f t="shared" si="0"/>
        <v>109729159029.605</v>
      </c>
      <c r="S5">
        <f t="shared" si="1"/>
        <v>117542427873.57</v>
      </c>
      <c r="T5">
        <f t="shared" si="2"/>
        <v>0</v>
      </c>
      <c r="U5">
        <f t="shared" si="3"/>
        <v>1971768558.58162</v>
      </c>
      <c r="V5">
        <f t="shared" si="4"/>
        <v>42265869858.6768</v>
      </c>
      <c r="W5">
        <f t="shared" si="5"/>
        <v>45625916450.5316</v>
      </c>
      <c r="X5" t="s">
        <v>4058</v>
      </c>
      <c r="Y5">
        <f>SUM(V2:V994)</f>
        <v>41624549291670.6</v>
      </c>
      <c r="Z5" t="s">
        <v>4059</v>
      </c>
      <c r="AA5">
        <f>Y3/AA1</f>
        <v>6.5663462434313</v>
      </c>
    </row>
    <row r="6" spans="1:27">
      <c r="A6" t="s">
        <v>1327</v>
      </c>
      <c r="B6" t="s">
        <v>1328</v>
      </c>
      <c r="C6">
        <v>699384911.54</v>
      </c>
      <c r="D6">
        <f>股东占比变化分析!D6*(1+股东占比变化分析!P6%)</f>
        <v>1929212114.81438</v>
      </c>
      <c r="E6">
        <v>0.74</v>
      </c>
      <c r="F6">
        <v>0.9351</v>
      </c>
      <c r="G6">
        <v>0.1951</v>
      </c>
      <c r="H6">
        <v>0</v>
      </c>
      <c r="I6">
        <v>0</v>
      </c>
      <c r="J6">
        <v>0</v>
      </c>
      <c r="K6">
        <v>37.68</v>
      </c>
      <c r="L6">
        <v>11.0404</v>
      </c>
      <c r="M6">
        <v>-26.6396</v>
      </c>
      <c r="N6">
        <v>38.42</v>
      </c>
      <c r="O6">
        <v>11.9755</v>
      </c>
      <c r="P6">
        <v>-26.4445</v>
      </c>
      <c r="R6">
        <f t="shared" si="0"/>
        <v>517544834.5396</v>
      </c>
      <c r="S6">
        <f t="shared" si="1"/>
        <v>1804006248.56293</v>
      </c>
      <c r="T6">
        <f t="shared" si="2"/>
        <v>0</v>
      </c>
      <c r="U6">
        <f t="shared" si="3"/>
        <v>0</v>
      </c>
      <c r="V6">
        <f t="shared" si="4"/>
        <v>26352823466.8272</v>
      </c>
      <c r="W6">
        <f t="shared" si="5"/>
        <v>21299273432.3967</v>
      </c>
      <c r="X6" t="s">
        <v>4060</v>
      </c>
      <c r="Y6">
        <f>SUM(W2:W994)</f>
        <v>38830456305556.3</v>
      </c>
      <c r="Z6" t="s">
        <v>4061</v>
      </c>
      <c r="AA6">
        <f>Y4/AA2</f>
        <v>3.09825607084367</v>
      </c>
    </row>
    <row r="7" spans="1:27">
      <c r="A7" t="s">
        <v>317</v>
      </c>
      <c r="B7" t="s">
        <v>318</v>
      </c>
      <c r="C7">
        <v>2142277938.08</v>
      </c>
      <c r="D7">
        <f>股东占比变化分析!D7*(1+股东占比变化分析!P7%)</f>
        <v>2971433949.88994</v>
      </c>
      <c r="E7">
        <v>21.22</v>
      </c>
      <c r="F7">
        <v>22.0038</v>
      </c>
      <c r="G7">
        <v>0.783799999999999</v>
      </c>
      <c r="H7">
        <v>4.45</v>
      </c>
      <c r="I7">
        <v>3.9634</v>
      </c>
      <c r="J7">
        <v>-0.4866</v>
      </c>
      <c r="K7">
        <v>47.46</v>
      </c>
      <c r="L7">
        <v>47.7465</v>
      </c>
      <c r="M7">
        <v>0.286499999999997</v>
      </c>
      <c r="N7">
        <v>73.13</v>
      </c>
      <c r="O7">
        <v>73.7136</v>
      </c>
      <c r="P7">
        <v>0.583600000000004</v>
      </c>
      <c r="R7">
        <f t="shared" si="0"/>
        <v>45459137846.0576</v>
      </c>
      <c r="S7">
        <f t="shared" si="1"/>
        <v>65382838346.5883</v>
      </c>
      <c r="T7">
        <f t="shared" si="2"/>
        <v>9533136824.456</v>
      </c>
      <c r="U7">
        <f t="shared" si="3"/>
        <v>11776981316.9938</v>
      </c>
      <c r="V7">
        <f t="shared" si="4"/>
        <v>101672510941.277</v>
      </c>
      <c r="W7">
        <f t="shared" si="5"/>
        <v>141875571088.42</v>
      </c>
      <c r="Z7" t="s">
        <v>4062</v>
      </c>
      <c r="AA7">
        <f>Y5/AA1</f>
        <v>26.9108168396762</v>
      </c>
    </row>
    <row r="8" spans="1:27">
      <c r="A8" t="s">
        <v>243</v>
      </c>
      <c r="B8" t="s">
        <v>244</v>
      </c>
      <c r="C8">
        <v>2528064000</v>
      </c>
      <c r="D8">
        <f>股东占比变化分析!D8*(1+股东占比变化分析!P8%)</f>
        <v>1849362552.576</v>
      </c>
      <c r="E8">
        <v>10.07</v>
      </c>
      <c r="F8">
        <v>8.868</v>
      </c>
      <c r="G8">
        <v>-1.202</v>
      </c>
      <c r="H8">
        <v>0</v>
      </c>
      <c r="I8">
        <v>0.9777</v>
      </c>
      <c r="J8">
        <v>0.9777</v>
      </c>
      <c r="K8">
        <v>63.56</v>
      </c>
      <c r="L8">
        <v>27.0688</v>
      </c>
      <c r="M8">
        <v>-36.4912</v>
      </c>
      <c r="N8">
        <v>73.63</v>
      </c>
      <c r="O8">
        <v>36.9144</v>
      </c>
      <c r="P8">
        <v>-36.7156</v>
      </c>
      <c r="R8">
        <f t="shared" si="0"/>
        <v>25457604480</v>
      </c>
      <c r="S8">
        <f t="shared" si="1"/>
        <v>16400147116.244</v>
      </c>
      <c r="T8">
        <f t="shared" si="2"/>
        <v>0</v>
      </c>
      <c r="U8">
        <f t="shared" si="3"/>
        <v>1808121767.65356</v>
      </c>
      <c r="V8">
        <f t="shared" si="4"/>
        <v>160683747840</v>
      </c>
      <c r="W8">
        <f t="shared" si="5"/>
        <v>50060025063.1692</v>
      </c>
      <c r="Z8" t="s">
        <v>4063</v>
      </c>
      <c r="AA8">
        <f>Y6/AA2</f>
        <v>19.9232796413401</v>
      </c>
    </row>
    <row r="9" spans="1:23">
      <c r="A9" t="s">
        <v>749</v>
      </c>
      <c r="B9" t="s">
        <v>750</v>
      </c>
      <c r="C9">
        <v>419466600</v>
      </c>
      <c r="D9">
        <f>股东占比变化分析!D9*(1+股东占比变化分析!P9%)</f>
        <v>915762103.218</v>
      </c>
      <c r="E9">
        <v>51.0918</v>
      </c>
      <c r="F9">
        <v>26.7269</v>
      </c>
      <c r="G9">
        <v>-24.3649</v>
      </c>
      <c r="H9">
        <v>4.7069</v>
      </c>
      <c r="I9">
        <v>1.9603</v>
      </c>
      <c r="J9">
        <v>-2.7466</v>
      </c>
      <c r="K9">
        <v>4.7376</v>
      </c>
      <c r="L9">
        <v>6.1945</v>
      </c>
      <c r="M9">
        <v>1.4569</v>
      </c>
      <c r="N9">
        <v>60.5363</v>
      </c>
      <c r="O9">
        <v>34.8817</v>
      </c>
      <c r="P9">
        <v>-25.6546</v>
      </c>
      <c r="R9">
        <f t="shared" si="0"/>
        <v>21431303633.88</v>
      </c>
      <c r="S9">
        <f t="shared" si="1"/>
        <v>24475482156.4972</v>
      </c>
      <c r="T9">
        <f t="shared" si="2"/>
        <v>1974387339.54</v>
      </c>
      <c r="U9">
        <f t="shared" si="3"/>
        <v>1795168450.93825</v>
      </c>
      <c r="V9">
        <f t="shared" si="4"/>
        <v>1987264964.16</v>
      </c>
      <c r="W9">
        <f t="shared" si="5"/>
        <v>5672688348.3839</v>
      </c>
    </row>
    <row r="10" spans="1:27">
      <c r="A10" t="s">
        <v>1691</v>
      </c>
      <c r="B10" t="s">
        <v>1692</v>
      </c>
      <c r="C10">
        <v>1410400000</v>
      </c>
      <c r="D10">
        <f>股东占比变化分析!D10*(1+股东占比变化分析!P10%)</f>
        <v>2016227560</v>
      </c>
      <c r="E10">
        <v>27.28</v>
      </c>
      <c r="F10">
        <v>26.5614</v>
      </c>
      <c r="G10">
        <v>-0.718600000000002</v>
      </c>
      <c r="H10">
        <v>0.26</v>
      </c>
      <c r="I10">
        <v>0</v>
      </c>
      <c r="J10">
        <v>-0.26</v>
      </c>
      <c r="K10">
        <v>40.62</v>
      </c>
      <c r="L10">
        <v>22.0161</v>
      </c>
      <c r="M10">
        <v>-18.6039</v>
      </c>
      <c r="N10">
        <v>68.16</v>
      </c>
      <c r="O10">
        <v>48.5775</v>
      </c>
      <c r="P10">
        <v>-19.5825</v>
      </c>
      <c r="R10">
        <f t="shared" si="0"/>
        <v>38475712000</v>
      </c>
      <c r="S10">
        <f t="shared" si="1"/>
        <v>53553826712.184</v>
      </c>
      <c r="T10">
        <f t="shared" si="2"/>
        <v>366704000</v>
      </c>
      <c r="U10">
        <f t="shared" si="3"/>
        <v>0</v>
      </c>
      <c r="V10">
        <f t="shared" si="4"/>
        <v>57290448000</v>
      </c>
      <c r="W10">
        <f t="shared" si="5"/>
        <v>44389467583.716</v>
      </c>
      <c r="Z10" t="s">
        <v>4064</v>
      </c>
      <c r="AA10">
        <f>Y1/(Y1+Y3+Y5)</f>
        <v>0.411183086547608</v>
      </c>
    </row>
    <row r="11" spans="1:27">
      <c r="A11" t="s">
        <v>493</v>
      </c>
      <c r="B11" t="s">
        <v>494</v>
      </c>
      <c r="C11">
        <v>1966987482.24</v>
      </c>
      <c r="D11">
        <f>股东占比变化分析!D11*(1+股东占比变化分析!P11%)</f>
        <v>2491451668.94454</v>
      </c>
      <c r="E11">
        <v>33.98</v>
      </c>
      <c r="F11">
        <v>22.8285</v>
      </c>
      <c r="G11">
        <v>-11.1515</v>
      </c>
      <c r="H11">
        <v>0</v>
      </c>
      <c r="I11">
        <v>0</v>
      </c>
      <c r="J11">
        <v>0</v>
      </c>
      <c r="K11">
        <v>4.53</v>
      </c>
      <c r="L11">
        <v>1.7875</v>
      </c>
      <c r="M11">
        <v>-2.7425</v>
      </c>
      <c r="N11">
        <v>38.51</v>
      </c>
      <c r="O11">
        <v>24.6161</v>
      </c>
      <c r="P11">
        <v>-13.8939</v>
      </c>
      <c r="R11">
        <f t="shared" si="0"/>
        <v>66838234646.5152</v>
      </c>
      <c r="S11">
        <f t="shared" si="1"/>
        <v>56876104424.5004</v>
      </c>
      <c r="T11">
        <f t="shared" si="2"/>
        <v>0</v>
      </c>
      <c r="U11">
        <f t="shared" si="3"/>
        <v>0</v>
      </c>
      <c r="V11">
        <f t="shared" si="4"/>
        <v>8910453294.5472</v>
      </c>
      <c r="W11">
        <f t="shared" si="5"/>
        <v>4453469858.23837</v>
      </c>
      <c r="Z11" t="s">
        <v>4065</v>
      </c>
      <c r="AA11">
        <f>Y2/(Y2+Y4+Y6)</f>
        <v>0.487988606097324</v>
      </c>
    </row>
    <row r="12" spans="1:27">
      <c r="A12" t="s">
        <v>1239</v>
      </c>
      <c r="B12" t="s">
        <v>1240</v>
      </c>
      <c r="C12">
        <v>1557600000</v>
      </c>
      <c r="D12">
        <f>股东占比变化分析!D12*(1+股东占比变化分析!P12%)</f>
        <v>1661230771.2</v>
      </c>
      <c r="E12">
        <v>9.03</v>
      </c>
      <c r="F12">
        <v>13.4757</v>
      </c>
      <c r="G12">
        <v>4.4457</v>
      </c>
      <c r="H12">
        <v>0</v>
      </c>
      <c r="I12">
        <v>0</v>
      </c>
      <c r="J12">
        <v>0</v>
      </c>
      <c r="K12">
        <v>57.97</v>
      </c>
      <c r="L12">
        <v>29.1559</v>
      </c>
      <c r="M12">
        <v>-28.8141</v>
      </c>
      <c r="N12">
        <v>67</v>
      </c>
      <c r="O12">
        <v>42.6315</v>
      </c>
      <c r="P12">
        <v>-24.3685</v>
      </c>
      <c r="R12">
        <f t="shared" si="0"/>
        <v>14065128000</v>
      </c>
      <c r="S12">
        <f t="shared" si="1"/>
        <v>22386247503.4598</v>
      </c>
      <c r="T12">
        <f t="shared" si="2"/>
        <v>0</v>
      </c>
      <c r="U12">
        <f t="shared" si="3"/>
        <v>0</v>
      </c>
      <c r="V12">
        <f t="shared" si="4"/>
        <v>90294072000</v>
      </c>
      <c r="W12">
        <f t="shared" si="5"/>
        <v>48434678242.0301</v>
      </c>
      <c r="Z12" t="s">
        <v>4066</v>
      </c>
      <c r="AA12">
        <f>Y3/(Y1+Y3+Y5)</f>
        <v>0.115492932245143</v>
      </c>
    </row>
    <row r="13" spans="1:27">
      <c r="A13" t="s">
        <v>1823</v>
      </c>
      <c r="B13" t="s">
        <v>1824</v>
      </c>
      <c r="C13">
        <v>1863000000</v>
      </c>
      <c r="D13">
        <f>股东占比变化分析!D13*(1+股东占比变化分析!P13%)</f>
        <v>2361526694.55</v>
      </c>
      <c r="E13">
        <v>45.78</v>
      </c>
      <c r="F13">
        <v>43.5883</v>
      </c>
      <c r="G13">
        <v>-2.1917</v>
      </c>
      <c r="H13">
        <v>1.11</v>
      </c>
      <c r="I13">
        <v>0.4999</v>
      </c>
      <c r="J13">
        <v>-0.6101</v>
      </c>
      <c r="K13">
        <v>1.48</v>
      </c>
      <c r="L13">
        <v>2.9439</v>
      </c>
      <c r="M13">
        <v>1.4639</v>
      </c>
      <c r="N13">
        <v>48.37</v>
      </c>
      <c r="O13">
        <v>47.0321</v>
      </c>
      <c r="P13">
        <v>-1.3379</v>
      </c>
      <c r="R13">
        <f t="shared" si="0"/>
        <v>85288140000</v>
      </c>
      <c r="S13">
        <f t="shared" si="1"/>
        <v>102934934020.054</v>
      </c>
      <c r="T13">
        <f t="shared" si="2"/>
        <v>2067930000</v>
      </c>
      <c r="U13">
        <f t="shared" si="3"/>
        <v>1180527194.60554</v>
      </c>
      <c r="V13">
        <f t="shared" si="4"/>
        <v>2757240000</v>
      </c>
      <c r="W13">
        <f t="shared" si="5"/>
        <v>6952098436.08574</v>
      </c>
      <c r="Z13" t="s">
        <v>4067</v>
      </c>
      <c r="AA13">
        <f>Y4/(Y2+Y4+Y6)</f>
        <v>0.0689068891551205</v>
      </c>
    </row>
    <row r="14" spans="1:27">
      <c r="A14" t="s">
        <v>1477</v>
      </c>
      <c r="B14" t="s">
        <v>1478</v>
      </c>
      <c r="C14">
        <v>1090584000</v>
      </c>
      <c r="D14">
        <f>股东占比变化分析!D14*(1+股东占比变化分析!P14%)</f>
        <v>1666474693.488</v>
      </c>
      <c r="E14">
        <v>17.66</v>
      </c>
      <c r="F14">
        <v>7.9807</v>
      </c>
      <c r="G14">
        <v>-9.6793</v>
      </c>
      <c r="H14">
        <v>0</v>
      </c>
      <c r="I14">
        <v>0.3911</v>
      </c>
      <c r="J14">
        <v>0.3911</v>
      </c>
      <c r="K14">
        <v>1.38</v>
      </c>
      <c r="L14">
        <v>3.0765</v>
      </c>
      <c r="M14">
        <v>1.6965</v>
      </c>
      <c r="N14">
        <v>19.04</v>
      </c>
      <c r="O14">
        <v>11.4482</v>
      </c>
      <c r="P14">
        <v>-7.5918</v>
      </c>
      <c r="R14">
        <f t="shared" si="0"/>
        <v>19259713440</v>
      </c>
      <c r="S14">
        <f>D14*F14</f>
        <v>13299634586.3197</v>
      </c>
      <c r="T14">
        <f t="shared" si="2"/>
        <v>0</v>
      </c>
      <c r="U14">
        <f t="shared" si="3"/>
        <v>651758252.623157</v>
      </c>
      <c r="V14">
        <f t="shared" si="4"/>
        <v>1505005920</v>
      </c>
      <c r="W14">
        <f t="shared" si="5"/>
        <v>5126909394.51583</v>
      </c>
      <c r="Z14" t="s">
        <v>4068</v>
      </c>
      <c r="AA14">
        <f>Y5/(Y5+Y3+Y1)</f>
        <v>0.47332398120725</v>
      </c>
    </row>
    <row r="15" spans="1:27">
      <c r="A15" t="s">
        <v>767</v>
      </c>
      <c r="B15" t="s">
        <v>768</v>
      </c>
      <c r="C15">
        <v>700096948.65</v>
      </c>
      <c r="D15">
        <f>股东占比变化分析!D15*(1+股东占比变化分析!P15%)</f>
        <v>1055292857.87759</v>
      </c>
      <c r="E15">
        <v>30.1821</v>
      </c>
      <c r="F15">
        <v>8.6195</v>
      </c>
      <c r="G15">
        <v>-21.5626</v>
      </c>
      <c r="H15">
        <v>0</v>
      </c>
      <c r="I15">
        <v>0</v>
      </c>
      <c r="J15">
        <v>0</v>
      </c>
      <c r="K15">
        <v>28.1306</v>
      </c>
      <c r="L15">
        <v>23.5168</v>
      </c>
      <c r="M15">
        <v>-4.6138</v>
      </c>
      <c r="N15">
        <v>58.3127</v>
      </c>
      <c r="O15">
        <v>32.1363</v>
      </c>
      <c r="P15">
        <v>-26.1764</v>
      </c>
      <c r="R15">
        <f t="shared" ref="R15:R78" si="6">C15*E15</f>
        <v>21130396113.8492</v>
      </c>
      <c r="S15">
        <f t="shared" ref="S15:S78" si="7">D15*F15</f>
        <v>9096096788.47586</v>
      </c>
      <c r="T15">
        <f t="shared" si="2"/>
        <v>0</v>
      </c>
      <c r="U15">
        <f t="shared" si="3"/>
        <v>0</v>
      </c>
      <c r="V15">
        <f t="shared" si="4"/>
        <v>19694147223.6937</v>
      </c>
      <c r="W15">
        <f t="shared" si="5"/>
        <v>24817111080.1356</v>
      </c>
      <c r="Z15" t="s">
        <v>4069</v>
      </c>
      <c r="AA15">
        <f>Y6/(Y6+Y4+Y2)</f>
        <v>0.443104504747556</v>
      </c>
    </row>
    <row r="16" spans="1:27">
      <c r="A16" t="s">
        <v>1605</v>
      </c>
      <c r="B16" t="s">
        <v>1606</v>
      </c>
      <c r="C16">
        <v>748156500</v>
      </c>
      <c r="D16">
        <f>股东占比变化分析!D16*(1+股东占比变化分析!P16%)</f>
        <v>1594022709.4095</v>
      </c>
      <c r="E16">
        <v>1.63</v>
      </c>
      <c r="F16">
        <v>1.0939</v>
      </c>
      <c r="G16">
        <v>-0.5361</v>
      </c>
      <c r="H16">
        <v>0</v>
      </c>
      <c r="I16">
        <v>0</v>
      </c>
      <c r="J16">
        <v>0</v>
      </c>
      <c r="K16">
        <v>79.7</v>
      </c>
      <c r="L16">
        <v>54.7178</v>
      </c>
      <c r="M16">
        <v>-24.9822</v>
      </c>
      <c r="N16">
        <v>81.33</v>
      </c>
      <c r="O16">
        <v>55.8117</v>
      </c>
      <c r="P16">
        <v>-25.5183</v>
      </c>
      <c r="R16">
        <f t="shared" si="6"/>
        <v>1219495095</v>
      </c>
      <c r="S16">
        <f t="shared" si="7"/>
        <v>1743701441.82305</v>
      </c>
      <c r="T16">
        <f t="shared" si="2"/>
        <v>0</v>
      </c>
      <c r="U16">
        <f t="shared" si="3"/>
        <v>0</v>
      </c>
      <c r="V16">
        <f t="shared" si="4"/>
        <v>59628073050</v>
      </c>
      <c r="W16">
        <f t="shared" si="5"/>
        <v>87221415808.9271</v>
      </c>
      <c r="Y16" t="s">
        <v>4070</v>
      </c>
      <c r="Z16" s="5" t="s">
        <v>4071</v>
      </c>
      <c r="AA16" s="5">
        <f>(AA11-AA10)*100</f>
        <v>7.68055195497159</v>
      </c>
    </row>
    <row r="17" spans="1:27">
      <c r="A17" t="s">
        <v>611</v>
      </c>
      <c r="B17" t="s">
        <v>612</v>
      </c>
      <c r="C17">
        <v>2380393140</v>
      </c>
      <c r="D17">
        <f>股东占比变化分析!D17*(1+股东占比变化分析!P17%)</f>
        <v>2041873772.76718</v>
      </c>
      <c r="E17">
        <v>5.65</v>
      </c>
      <c r="F17">
        <v>6.261</v>
      </c>
      <c r="G17">
        <v>0.611</v>
      </c>
      <c r="H17">
        <v>43.16</v>
      </c>
      <c r="I17">
        <v>5.6116</v>
      </c>
      <c r="J17">
        <v>-37.5484</v>
      </c>
      <c r="K17">
        <v>13.65</v>
      </c>
      <c r="L17">
        <v>21.538</v>
      </c>
      <c r="M17">
        <v>7.888</v>
      </c>
      <c r="N17">
        <v>62.46</v>
      </c>
      <c r="O17">
        <v>33.4107</v>
      </c>
      <c r="P17">
        <v>-29.0493</v>
      </c>
      <c r="R17">
        <f t="shared" si="6"/>
        <v>13449221241</v>
      </c>
      <c r="S17">
        <f t="shared" si="7"/>
        <v>12784171691.2953</v>
      </c>
      <c r="T17">
        <f t="shared" si="2"/>
        <v>102737767922.4</v>
      </c>
      <c r="U17">
        <f t="shared" si="3"/>
        <v>11458178863.2603</v>
      </c>
      <c r="V17">
        <f t="shared" si="4"/>
        <v>32492366361</v>
      </c>
      <c r="W17">
        <f t="shared" si="5"/>
        <v>43977877317.8594</v>
      </c>
      <c r="Z17" s="5" t="s">
        <v>4072</v>
      </c>
      <c r="AA17" s="5">
        <f>(AA13-AA12)*100</f>
        <v>-4.65860430900223</v>
      </c>
    </row>
    <row r="18" spans="1:27">
      <c r="A18" t="s">
        <v>1661</v>
      </c>
      <c r="B18" t="s">
        <v>1662</v>
      </c>
      <c r="C18">
        <v>1841898644</v>
      </c>
      <c r="D18">
        <f>股东占比变化分析!D18*(1+股东占比变化分析!P18%)</f>
        <v>2843053802.22283</v>
      </c>
      <c r="E18">
        <v>17.73</v>
      </c>
      <c r="F18">
        <v>19.9514</v>
      </c>
      <c r="G18">
        <v>2.2214</v>
      </c>
      <c r="H18">
        <v>0.28</v>
      </c>
      <c r="I18">
        <v>3.4213</v>
      </c>
      <c r="J18">
        <v>3.1413</v>
      </c>
      <c r="K18">
        <v>1.97</v>
      </c>
      <c r="L18">
        <v>0.3765</v>
      </c>
      <c r="M18">
        <v>-1.5935</v>
      </c>
      <c r="N18">
        <v>19.98</v>
      </c>
      <c r="O18">
        <v>23.7492</v>
      </c>
      <c r="P18">
        <v>3.7692</v>
      </c>
      <c r="R18">
        <f t="shared" si="6"/>
        <v>32656862958.12</v>
      </c>
      <c r="S18">
        <f t="shared" si="7"/>
        <v>56722903629.6686</v>
      </c>
      <c r="T18">
        <f t="shared" si="2"/>
        <v>515731620.32</v>
      </c>
      <c r="U18">
        <f t="shared" si="3"/>
        <v>9726939973.54498</v>
      </c>
      <c r="V18">
        <f t="shared" si="4"/>
        <v>3628540328.68</v>
      </c>
      <c r="W18">
        <f t="shared" si="5"/>
        <v>1070409756.5369</v>
      </c>
      <c r="Z18" s="5" t="s">
        <v>4073</v>
      </c>
      <c r="AA18" s="5">
        <f>(AA15-AA14)*100</f>
        <v>-3.02194764596937</v>
      </c>
    </row>
    <row r="19" spans="1:23">
      <c r="A19" t="s">
        <v>637</v>
      </c>
      <c r="B19" t="s">
        <v>638</v>
      </c>
      <c r="C19">
        <v>1618930920</v>
      </c>
      <c r="D19">
        <f>股东占比变化分析!D19*(1+股东占比变化分析!P19%)</f>
        <v>2062363244.82048</v>
      </c>
      <c r="E19">
        <v>1.72</v>
      </c>
      <c r="F19">
        <v>2.1551</v>
      </c>
      <c r="G19">
        <v>0.4351</v>
      </c>
      <c r="H19">
        <v>3.62</v>
      </c>
      <c r="I19">
        <v>1.8179</v>
      </c>
      <c r="J19">
        <v>-1.8021</v>
      </c>
      <c r="K19">
        <v>48.62</v>
      </c>
      <c r="L19">
        <v>37.3918</v>
      </c>
      <c r="M19">
        <v>-11.2282</v>
      </c>
      <c r="N19">
        <v>53.96</v>
      </c>
      <c r="O19">
        <v>41.3648</v>
      </c>
      <c r="P19">
        <v>-12.5952</v>
      </c>
      <c r="R19">
        <f t="shared" si="6"/>
        <v>2784561182.4</v>
      </c>
      <c r="S19">
        <f t="shared" si="7"/>
        <v>4444599028.91262</v>
      </c>
      <c r="T19">
        <f t="shared" si="2"/>
        <v>5860529930.4</v>
      </c>
      <c r="U19">
        <f t="shared" si="3"/>
        <v>3749170142.75915</v>
      </c>
      <c r="V19">
        <f t="shared" si="4"/>
        <v>78712421330.4</v>
      </c>
      <c r="W19">
        <f t="shared" si="5"/>
        <v>77115473977.6784</v>
      </c>
    </row>
    <row r="20" spans="1:23">
      <c r="A20" t="s">
        <v>939</v>
      </c>
      <c r="B20" t="s">
        <v>940</v>
      </c>
      <c r="C20">
        <v>1097280000</v>
      </c>
      <c r="D20">
        <f>股东占比变化分析!D20*(1+股东占比变化分析!P20%)</f>
        <v>1575160140.96</v>
      </c>
      <c r="E20">
        <v>32.81</v>
      </c>
      <c r="F20">
        <v>40.0911</v>
      </c>
      <c r="G20">
        <v>7.2811</v>
      </c>
      <c r="H20">
        <v>1.37</v>
      </c>
      <c r="I20">
        <v>1.4695</v>
      </c>
      <c r="J20">
        <v>0.0994999999999999</v>
      </c>
      <c r="K20">
        <v>24.2</v>
      </c>
      <c r="L20">
        <v>10.9961</v>
      </c>
      <c r="M20">
        <v>-13.2039</v>
      </c>
      <c r="N20">
        <v>58.38</v>
      </c>
      <c r="O20">
        <v>52.5566</v>
      </c>
      <c r="P20">
        <v>-5.8234</v>
      </c>
      <c r="R20">
        <f t="shared" si="6"/>
        <v>36001756800</v>
      </c>
      <c r="S20">
        <f t="shared" si="7"/>
        <v>63149902727.2415</v>
      </c>
      <c r="T20">
        <f t="shared" si="2"/>
        <v>1503273600</v>
      </c>
      <c r="U20">
        <f t="shared" si="3"/>
        <v>2314697827.14072</v>
      </c>
      <c r="V20">
        <f t="shared" si="4"/>
        <v>26554176000</v>
      </c>
      <c r="W20">
        <f t="shared" si="5"/>
        <v>17320618426.0103</v>
      </c>
    </row>
    <row r="21" spans="1:23">
      <c r="A21" t="s">
        <v>567</v>
      </c>
      <c r="B21" t="s">
        <v>568</v>
      </c>
      <c r="C21">
        <v>484071397.97</v>
      </c>
      <c r="D21">
        <f>股东占比变化分析!D21*(1+股东占比变化分析!P21%)</f>
        <v>853765059.08104</v>
      </c>
      <c r="E21">
        <v>3.74</v>
      </c>
      <c r="F21">
        <v>5.392</v>
      </c>
      <c r="G21">
        <v>1.652</v>
      </c>
      <c r="H21">
        <v>34.36</v>
      </c>
      <c r="I21">
        <v>0</v>
      </c>
      <c r="J21">
        <v>-34.36</v>
      </c>
      <c r="K21">
        <v>18.18</v>
      </c>
      <c r="L21">
        <v>23.7659</v>
      </c>
      <c r="M21">
        <v>5.5859</v>
      </c>
      <c r="N21">
        <v>56.28</v>
      </c>
      <c r="O21">
        <v>29.1579</v>
      </c>
      <c r="P21">
        <v>-27.1221</v>
      </c>
      <c r="R21">
        <f t="shared" si="6"/>
        <v>1810427028.4078</v>
      </c>
      <c r="S21">
        <f t="shared" si="7"/>
        <v>4603501198.56497</v>
      </c>
      <c r="T21">
        <f t="shared" si="2"/>
        <v>16632693234.2492</v>
      </c>
      <c r="U21">
        <f t="shared" si="3"/>
        <v>0</v>
      </c>
      <c r="V21">
        <f t="shared" si="4"/>
        <v>8800418015.0946</v>
      </c>
      <c r="W21">
        <f t="shared" si="5"/>
        <v>20290495017.6141</v>
      </c>
    </row>
    <row r="22" spans="1:23">
      <c r="A22" t="s">
        <v>1355</v>
      </c>
      <c r="B22" t="s">
        <v>1356</v>
      </c>
      <c r="C22">
        <v>1528921217.04</v>
      </c>
      <c r="D22">
        <f>股东占比变化分析!D22*(1+股东占比变化分析!P22%)</f>
        <v>2485153577.04986</v>
      </c>
      <c r="E22">
        <v>7.86</v>
      </c>
      <c r="F22">
        <v>4.6823</v>
      </c>
      <c r="G22">
        <v>-3.1777</v>
      </c>
      <c r="H22">
        <v>0</v>
      </c>
      <c r="I22">
        <v>0.9232</v>
      </c>
      <c r="J22">
        <v>0.9232</v>
      </c>
      <c r="K22">
        <v>68.67</v>
      </c>
      <c r="L22">
        <v>63.7639</v>
      </c>
      <c r="M22">
        <v>-4.9061</v>
      </c>
      <c r="N22">
        <v>76.53</v>
      </c>
      <c r="O22">
        <v>69.3694</v>
      </c>
      <c r="P22">
        <v>-7.1606</v>
      </c>
      <c r="R22">
        <f t="shared" si="6"/>
        <v>12017320765.9344</v>
      </c>
      <c r="S22">
        <f t="shared" si="7"/>
        <v>11636234593.8205</v>
      </c>
      <c r="T22">
        <f t="shared" si="2"/>
        <v>0</v>
      </c>
      <c r="U22">
        <f t="shared" si="3"/>
        <v>2294293782.33243</v>
      </c>
      <c r="V22">
        <f t="shared" si="4"/>
        <v>104991019974.137</v>
      </c>
      <c r="W22">
        <f t="shared" si="5"/>
        <v>158463084171.649</v>
      </c>
    </row>
    <row r="23" spans="1:23">
      <c r="A23" t="s">
        <v>963</v>
      </c>
      <c r="B23" t="s">
        <v>964</v>
      </c>
      <c r="C23">
        <v>2260235319.52</v>
      </c>
      <c r="D23">
        <f>股东占比变化分析!D23*(1+股东占比变化分析!P23%)</f>
        <v>1702111758.76978</v>
      </c>
      <c r="E23">
        <v>23.52</v>
      </c>
      <c r="F23">
        <v>22.6994</v>
      </c>
      <c r="G23">
        <v>-0.820599999999999</v>
      </c>
      <c r="H23">
        <v>1.97</v>
      </c>
      <c r="I23">
        <v>1.5492</v>
      </c>
      <c r="J23">
        <v>-0.4208</v>
      </c>
      <c r="K23">
        <v>21.06</v>
      </c>
      <c r="L23">
        <v>17.0802</v>
      </c>
      <c r="M23">
        <v>-3.9798</v>
      </c>
      <c r="N23">
        <v>46.55</v>
      </c>
      <c r="O23">
        <v>41.3287</v>
      </c>
      <c r="P23">
        <v>-5.2213</v>
      </c>
      <c r="R23">
        <f t="shared" si="6"/>
        <v>53160734715.1104</v>
      </c>
      <c r="S23">
        <f t="shared" si="7"/>
        <v>38636915657.0187</v>
      </c>
      <c r="T23">
        <f t="shared" si="2"/>
        <v>4452663579.4544</v>
      </c>
      <c r="U23">
        <f t="shared" si="3"/>
        <v>2636911536.68614</v>
      </c>
      <c r="V23">
        <f t="shared" si="4"/>
        <v>47600555829.0912</v>
      </c>
      <c r="W23">
        <f t="shared" si="5"/>
        <v>29072409262.1396</v>
      </c>
    </row>
    <row r="24" spans="1:23">
      <c r="A24" t="s">
        <v>1033</v>
      </c>
      <c r="B24" t="s">
        <v>1034</v>
      </c>
      <c r="C24">
        <v>1707908328</v>
      </c>
      <c r="D24">
        <f>股东占比变化分析!D24*(1+股东占比变化分析!P24%)</f>
        <v>2602625411.16094</v>
      </c>
      <c r="E24">
        <v>26.11</v>
      </c>
      <c r="F24">
        <v>26.5274</v>
      </c>
      <c r="G24">
        <v>0.417400000000001</v>
      </c>
      <c r="H24">
        <v>5.22</v>
      </c>
      <c r="I24">
        <v>1.6122</v>
      </c>
      <c r="J24">
        <v>-3.6078</v>
      </c>
      <c r="K24">
        <v>12.72</v>
      </c>
      <c r="L24">
        <v>10.9634</v>
      </c>
      <c r="M24">
        <v>-1.7566</v>
      </c>
      <c r="N24">
        <v>44.05</v>
      </c>
      <c r="O24">
        <v>39.1031</v>
      </c>
      <c r="P24">
        <v>-4.9469</v>
      </c>
      <c r="R24">
        <f t="shared" si="6"/>
        <v>44593486444.08</v>
      </c>
      <c r="S24">
        <f t="shared" si="7"/>
        <v>69040885332.0306</v>
      </c>
      <c r="T24">
        <f t="shared" si="2"/>
        <v>8915281472.16</v>
      </c>
      <c r="U24">
        <f t="shared" si="3"/>
        <v>4195952687.87366</v>
      </c>
      <c r="V24">
        <f t="shared" si="4"/>
        <v>21724593932.16</v>
      </c>
      <c r="W24">
        <f t="shared" si="5"/>
        <v>28533623432.7218</v>
      </c>
    </row>
    <row r="25" spans="1:23">
      <c r="A25" t="s">
        <v>1437</v>
      </c>
      <c r="B25" t="s">
        <v>1438</v>
      </c>
      <c r="C25">
        <v>1507545600</v>
      </c>
      <c r="D25">
        <f>股东占比变化分析!D25*(1+股东占比变化分析!P25%)</f>
        <v>2513770434.8064</v>
      </c>
      <c r="E25">
        <v>42.1</v>
      </c>
      <c r="F25">
        <v>44.4301</v>
      </c>
      <c r="G25">
        <v>2.3301</v>
      </c>
      <c r="H25">
        <v>0</v>
      </c>
      <c r="I25">
        <v>0</v>
      </c>
      <c r="J25">
        <v>0</v>
      </c>
      <c r="K25">
        <v>8.27</v>
      </c>
      <c r="L25">
        <v>9.666</v>
      </c>
      <c r="M25">
        <v>1.396</v>
      </c>
      <c r="N25">
        <v>50.37</v>
      </c>
      <c r="O25">
        <v>54.0962</v>
      </c>
      <c r="P25">
        <v>3.72620000000001</v>
      </c>
      <c r="R25">
        <f t="shared" si="6"/>
        <v>63467669760</v>
      </c>
      <c r="S25">
        <f t="shared" si="7"/>
        <v>111687071795.492</v>
      </c>
      <c r="T25">
        <f t="shared" si="2"/>
        <v>0</v>
      </c>
      <c r="U25">
        <f t="shared" si="3"/>
        <v>0</v>
      </c>
      <c r="V25">
        <f t="shared" si="4"/>
        <v>12467402112</v>
      </c>
      <c r="W25">
        <f t="shared" si="5"/>
        <v>24298105022.8387</v>
      </c>
    </row>
    <row r="26" spans="1:23">
      <c r="A26" t="s">
        <v>535</v>
      </c>
      <c r="B26" t="s">
        <v>536</v>
      </c>
      <c r="C26">
        <v>1122701790.84</v>
      </c>
      <c r="D26">
        <f>股东占比变化分析!D26*(1+股东占比变化分析!P26%)</f>
        <v>1695035414.91938</v>
      </c>
      <c r="E26">
        <v>30.83</v>
      </c>
      <c r="F26">
        <v>35.4843</v>
      </c>
      <c r="G26">
        <v>4.6543</v>
      </c>
      <c r="H26">
        <v>0</v>
      </c>
      <c r="I26">
        <v>0</v>
      </c>
      <c r="J26">
        <v>0</v>
      </c>
      <c r="K26">
        <v>29.47</v>
      </c>
      <c r="L26">
        <v>18.3446</v>
      </c>
      <c r="M26">
        <v>-11.1254</v>
      </c>
      <c r="N26">
        <v>60.3</v>
      </c>
      <c r="O26">
        <v>53.8288</v>
      </c>
      <c r="P26">
        <v>-6.4712</v>
      </c>
      <c r="R26">
        <f t="shared" si="6"/>
        <v>34612896211.5972</v>
      </c>
      <c r="S26">
        <f t="shared" si="7"/>
        <v>60147145173.6239</v>
      </c>
      <c r="T26">
        <f t="shared" si="2"/>
        <v>0</v>
      </c>
      <c r="U26">
        <f t="shared" si="3"/>
        <v>0</v>
      </c>
      <c r="V26">
        <f t="shared" si="4"/>
        <v>33086021776.0548</v>
      </c>
      <c r="W26">
        <f t="shared" si="5"/>
        <v>31094746672.5301</v>
      </c>
    </row>
    <row r="27" spans="1:23">
      <c r="A27" t="s">
        <v>759</v>
      </c>
      <c r="B27" t="s">
        <v>760</v>
      </c>
      <c r="C27">
        <v>1165237039.56</v>
      </c>
      <c r="D27">
        <f>股东占比变化分析!D27*(1+股东占比变化分析!P27%)</f>
        <v>2465480282.37138</v>
      </c>
      <c r="E27">
        <v>30.9</v>
      </c>
      <c r="F27">
        <v>35.7026</v>
      </c>
      <c r="G27">
        <v>4.8026</v>
      </c>
      <c r="H27">
        <v>0</v>
      </c>
      <c r="I27">
        <v>0</v>
      </c>
      <c r="J27">
        <v>0</v>
      </c>
      <c r="K27">
        <v>7.46</v>
      </c>
      <c r="L27">
        <v>12.2975</v>
      </c>
      <c r="M27">
        <v>4.8375</v>
      </c>
      <c r="N27">
        <v>38.36</v>
      </c>
      <c r="O27">
        <v>48.0001</v>
      </c>
      <c r="P27">
        <v>9.6401</v>
      </c>
      <c r="R27">
        <f t="shared" si="6"/>
        <v>36005824522.404</v>
      </c>
      <c r="S27">
        <f t="shared" si="7"/>
        <v>88024056329.3924</v>
      </c>
      <c r="T27">
        <f t="shared" si="2"/>
        <v>0</v>
      </c>
      <c r="U27">
        <f t="shared" si="3"/>
        <v>0</v>
      </c>
      <c r="V27">
        <f t="shared" si="4"/>
        <v>8692668315.1176</v>
      </c>
      <c r="W27">
        <f t="shared" si="5"/>
        <v>30319243772.462</v>
      </c>
    </row>
    <row r="28" spans="1:23">
      <c r="A28" t="s">
        <v>1103</v>
      </c>
      <c r="B28" t="s">
        <v>1104</v>
      </c>
      <c r="C28">
        <v>919381760</v>
      </c>
      <c r="D28">
        <f>股东占比变化分析!D28*(1+股东占比变化分析!P28%)</f>
        <v>1742766891.23922</v>
      </c>
      <c r="E28">
        <v>20.6</v>
      </c>
      <c r="F28">
        <v>20.6027</v>
      </c>
      <c r="G28">
        <v>0.00269999999999726</v>
      </c>
      <c r="H28">
        <v>0.96</v>
      </c>
      <c r="I28">
        <v>0.7685</v>
      </c>
      <c r="J28">
        <v>-0.1915</v>
      </c>
      <c r="K28">
        <v>16.17</v>
      </c>
      <c r="L28">
        <v>14.9909</v>
      </c>
      <c r="M28">
        <v>-1.1791</v>
      </c>
      <c r="N28">
        <v>37.73</v>
      </c>
      <c r="O28">
        <v>36.3621</v>
      </c>
      <c r="P28">
        <v>-1.3679</v>
      </c>
      <c r="R28">
        <f t="shared" si="6"/>
        <v>18939264256</v>
      </c>
      <c r="S28">
        <f t="shared" si="7"/>
        <v>35905703430.1343</v>
      </c>
      <c r="T28">
        <f t="shared" si="2"/>
        <v>882606489.6</v>
      </c>
      <c r="U28">
        <f t="shared" si="3"/>
        <v>1339316355.91734</v>
      </c>
      <c r="V28">
        <f t="shared" si="4"/>
        <v>14866403059.2</v>
      </c>
      <c r="W28">
        <f t="shared" si="5"/>
        <v>26125644189.878</v>
      </c>
    </row>
    <row r="29" spans="1:23">
      <c r="A29" t="s">
        <v>1781</v>
      </c>
      <c r="B29" t="s">
        <v>1782</v>
      </c>
      <c r="C29">
        <v>1571908975</v>
      </c>
      <c r="D29">
        <f>股东占比变化分析!D29*(1+股东占比变化分析!P29%)</f>
        <v>2524737862.1745</v>
      </c>
      <c r="E29">
        <v>27.75</v>
      </c>
      <c r="F29">
        <v>28.1998</v>
      </c>
      <c r="G29">
        <v>0.4498</v>
      </c>
      <c r="H29">
        <v>1.64</v>
      </c>
      <c r="I29">
        <v>0</v>
      </c>
      <c r="J29">
        <v>-1.64</v>
      </c>
      <c r="K29">
        <v>9.58</v>
      </c>
      <c r="L29">
        <v>4.6348</v>
      </c>
      <c r="M29">
        <v>-4.9452</v>
      </c>
      <c r="N29">
        <v>38.97</v>
      </c>
      <c r="O29">
        <v>32.8346</v>
      </c>
      <c r="P29">
        <v>-6.1354</v>
      </c>
      <c r="R29">
        <f t="shared" si="6"/>
        <v>43620474056.25</v>
      </c>
      <c r="S29">
        <f t="shared" si="7"/>
        <v>71197102765.7485</v>
      </c>
      <c r="T29">
        <f t="shared" si="2"/>
        <v>2577930719</v>
      </c>
      <c r="U29">
        <f t="shared" si="3"/>
        <v>0</v>
      </c>
      <c r="V29">
        <f t="shared" si="4"/>
        <v>15058887980.5</v>
      </c>
      <c r="W29">
        <f t="shared" si="5"/>
        <v>11701655043.6064</v>
      </c>
    </row>
    <row r="30" spans="1:23">
      <c r="A30" t="s">
        <v>163</v>
      </c>
      <c r="B30" t="s">
        <v>164</v>
      </c>
      <c r="C30">
        <v>418535000</v>
      </c>
      <c r="D30">
        <f>股东占比变化分析!D30*(1+股东占比变化分析!P30%)</f>
        <v>1147718539.83</v>
      </c>
      <c r="E30">
        <v>9.25</v>
      </c>
      <c r="F30">
        <v>10.7481</v>
      </c>
      <c r="G30">
        <v>1.4981</v>
      </c>
      <c r="H30">
        <v>0</v>
      </c>
      <c r="I30">
        <v>1.7462</v>
      </c>
      <c r="J30">
        <v>1.7462</v>
      </c>
      <c r="K30">
        <v>60.76</v>
      </c>
      <c r="L30">
        <v>35.1932</v>
      </c>
      <c r="M30">
        <v>-25.5668</v>
      </c>
      <c r="N30">
        <v>70.01</v>
      </c>
      <c r="O30">
        <v>47.6874</v>
      </c>
      <c r="P30">
        <v>-22.3226</v>
      </c>
      <c r="R30">
        <f t="shared" si="6"/>
        <v>3871448750</v>
      </c>
      <c r="S30">
        <f t="shared" si="7"/>
        <v>12335793637.9468</v>
      </c>
      <c r="T30">
        <f t="shared" si="2"/>
        <v>0</v>
      </c>
      <c r="U30">
        <f t="shared" si="3"/>
        <v>2004146114.25115</v>
      </c>
      <c r="V30">
        <f t="shared" si="4"/>
        <v>25430186600</v>
      </c>
      <c r="W30">
        <f t="shared" si="5"/>
        <v>40391888115.9452</v>
      </c>
    </row>
    <row r="31" spans="1:23">
      <c r="A31" t="s">
        <v>1727</v>
      </c>
      <c r="B31" t="s">
        <v>1728</v>
      </c>
      <c r="C31">
        <v>705532952.8</v>
      </c>
      <c r="D31">
        <f>股东占比变化分析!D31*(1+股东占比变化分析!P31%)</f>
        <v>1343593539.10888</v>
      </c>
      <c r="E31">
        <v>0.8033</v>
      </c>
      <c r="F31">
        <v>1.8764</v>
      </c>
      <c r="G31">
        <v>1.0731</v>
      </c>
      <c r="H31">
        <v>0.329</v>
      </c>
      <c r="I31">
        <v>0</v>
      </c>
      <c r="J31">
        <v>-0.329</v>
      </c>
      <c r="K31">
        <v>79.0484</v>
      </c>
      <c r="L31">
        <v>43.5942</v>
      </c>
      <c r="M31">
        <v>-35.4542</v>
      </c>
      <c r="N31">
        <v>80.1807</v>
      </c>
      <c r="O31">
        <v>45.4706</v>
      </c>
      <c r="P31">
        <v>-34.7101</v>
      </c>
      <c r="R31">
        <f t="shared" si="6"/>
        <v>566754620.98424</v>
      </c>
      <c r="S31">
        <f t="shared" si="7"/>
        <v>2521118916.7839</v>
      </c>
      <c r="T31">
        <f t="shared" si="2"/>
        <v>232120341.4712</v>
      </c>
      <c r="U31">
        <f t="shared" si="3"/>
        <v>0</v>
      </c>
      <c r="V31">
        <f t="shared" si="4"/>
        <v>55771251066.1155</v>
      </c>
      <c r="W31">
        <f t="shared" si="5"/>
        <v>58572885462.6204</v>
      </c>
    </row>
    <row r="32" spans="1:23">
      <c r="A32" t="s">
        <v>469</v>
      </c>
      <c r="B32" t="s">
        <v>470</v>
      </c>
      <c r="C32">
        <v>1701000000</v>
      </c>
      <c r="D32">
        <f>股东占比变化分析!D32*(1+股东占比变化分析!P32%)</f>
        <v>2332181161.54385</v>
      </c>
      <c r="E32">
        <v>7.5</v>
      </c>
      <c r="F32">
        <v>7.526</v>
      </c>
      <c r="G32">
        <v>0.0259999999999998</v>
      </c>
      <c r="H32">
        <v>2.7</v>
      </c>
      <c r="I32">
        <v>2.5733</v>
      </c>
      <c r="J32">
        <v>-0.1267</v>
      </c>
      <c r="K32">
        <v>54.52</v>
      </c>
      <c r="L32">
        <v>54.709</v>
      </c>
      <c r="M32">
        <v>0.189</v>
      </c>
      <c r="N32">
        <v>64.72</v>
      </c>
      <c r="O32">
        <v>64.8083</v>
      </c>
      <c r="P32">
        <v>0.0883000000000038</v>
      </c>
      <c r="R32">
        <f t="shared" si="6"/>
        <v>12757500000</v>
      </c>
      <c r="S32">
        <f t="shared" si="7"/>
        <v>17551995421.779</v>
      </c>
      <c r="T32">
        <f t="shared" si="2"/>
        <v>4592700000</v>
      </c>
      <c r="U32">
        <f t="shared" si="3"/>
        <v>6001401783.0008</v>
      </c>
      <c r="V32">
        <f t="shared" si="4"/>
        <v>92738520000</v>
      </c>
      <c r="W32">
        <f t="shared" si="5"/>
        <v>127591299166.903</v>
      </c>
    </row>
    <row r="33" spans="1:23">
      <c r="A33" t="s">
        <v>1807</v>
      </c>
      <c r="B33" t="s">
        <v>1808</v>
      </c>
      <c r="C33">
        <v>1791917028</v>
      </c>
      <c r="D33">
        <f>股东占比变化分析!D33*(1+股东占比变化分析!P33%)</f>
        <v>1271813057.59622</v>
      </c>
      <c r="E33">
        <v>0</v>
      </c>
      <c r="F33">
        <v>0.4191</v>
      </c>
      <c r="G33">
        <v>0.4191</v>
      </c>
      <c r="H33">
        <v>60.31</v>
      </c>
      <c r="I33">
        <v>23.7351</v>
      </c>
      <c r="J33">
        <v>-36.5749</v>
      </c>
      <c r="K33">
        <v>15.66</v>
      </c>
      <c r="L33">
        <v>8.2982</v>
      </c>
      <c r="M33">
        <v>-7.3618</v>
      </c>
      <c r="N33">
        <v>75.97</v>
      </c>
      <c r="O33">
        <v>32.4524</v>
      </c>
      <c r="P33">
        <v>-43.5176</v>
      </c>
      <c r="R33">
        <f t="shared" si="6"/>
        <v>0</v>
      </c>
      <c r="S33">
        <f t="shared" si="7"/>
        <v>533016852.438577</v>
      </c>
      <c r="T33">
        <f t="shared" si="2"/>
        <v>108070515958.68</v>
      </c>
      <c r="U33">
        <f t="shared" si="3"/>
        <v>30186610103.3521</v>
      </c>
      <c r="V33">
        <f t="shared" si="4"/>
        <v>28061420658.48</v>
      </c>
      <c r="W33">
        <f t="shared" si="5"/>
        <v>10553759114.545</v>
      </c>
    </row>
    <row r="34" spans="1:23">
      <c r="A34" t="s">
        <v>419</v>
      </c>
      <c r="B34" t="s">
        <v>420</v>
      </c>
      <c r="C34">
        <v>1381105231.87</v>
      </c>
      <c r="D34">
        <f>股东占比变化分析!D34*(1+股东占比变化分析!P34%)</f>
        <v>2553065066.54494</v>
      </c>
      <c r="E34">
        <v>11.92</v>
      </c>
      <c r="F34">
        <v>14.5661</v>
      </c>
      <c r="G34">
        <v>2.6461</v>
      </c>
      <c r="H34">
        <v>0</v>
      </c>
      <c r="I34">
        <v>0</v>
      </c>
      <c r="J34">
        <v>0</v>
      </c>
      <c r="K34">
        <v>34.88</v>
      </c>
      <c r="L34">
        <v>22.6679</v>
      </c>
      <c r="M34">
        <v>-12.2121</v>
      </c>
      <c r="N34">
        <v>46.8</v>
      </c>
      <c r="O34">
        <v>37.2341</v>
      </c>
      <c r="P34">
        <v>-9.5659</v>
      </c>
      <c r="R34">
        <f t="shared" si="6"/>
        <v>16462774363.8904</v>
      </c>
      <c r="S34">
        <f t="shared" si="7"/>
        <v>37188201065.8003</v>
      </c>
      <c r="T34">
        <f t="shared" si="2"/>
        <v>0</v>
      </c>
      <c r="U34">
        <f t="shared" si="3"/>
        <v>0</v>
      </c>
      <c r="V34">
        <f t="shared" si="4"/>
        <v>48172950487.6256</v>
      </c>
      <c r="W34">
        <f t="shared" si="5"/>
        <v>57872623621.9341</v>
      </c>
    </row>
    <row r="35" spans="1:23">
      <c r="A35" t="s">
        <v>1675</v>
      </c>
      <c r="B35" t="s">
        <v>1676</v>
      </c>
      <c r="C35">
        <v>1918351996.62</v>
      </c>
      <c r="D35">
        <f>股东占比变化分析!D35*(1+股东占比变化分析!P35%)</f>
        <v>2968506253.14851</v>
      </c>
      <c r="E35">
        <v>59.39</v>
      </c>
      <c r="F35">
        <v>59.0548</v>
      </c>
      <c r="G35">
        <v>-0.3352</v>
      </c>
      <c r="H35">
        <v>0.5</v>
      </c>
      <c r="I35">
        <v>0.6284</v>
      </c>
      <c r="J35">
        <v>0.1284</v>
      </c>
      <c r="K35">
        <v>4.37</v>
      </c>
      <c r="L35">
        <v>5.0236</v>
      </c>
      <c r="M35">
        <v>0.6536</v>
      </c>
      <c r="N35">
        <v>64.26</v>
      </c>
      <c r="O35">
        <v>64.7069</v>
      </c>
      <c r="P35">
        <v>0.446899999999999</v>
      </c>
      <c r="R35">
        <f t="shared" si="6"/>
        <v>113930925079.262</v>
      </c>
      <c r="S35">
        <f t="shared" si="7"/>
        <v>175304543078.435</v>
      </c>
      <c r="T35">
        <f t="shared" si="2"/>
        <v>959175998.31</v>
      </c>
      <c r="U35">
        <f t="shared" si="3"/>
        <v>1865409329.47853</v>
      </c>
      <c r="V35">
        <f t="shared" si="4"/>
        <v>8383198225.2294</v>
      </c>
      <c r="W35">
        <f t="shared" si="5"/>
        <v>14912588013.3169</v>
      </c>
    </row>
    <row r="36" spans="1:23">
      <c r="A36" t="s">
        <v>1493</v>
      </c>
      <c r="B36" t="s">
        <v>1494</v>
      </c>
      <c r="C36">
        <v>1368526199.04</v>
      </c>
      <c r="D36">
        <f>股东占比变化分析!D36*(1+股东占比变化分析!P36%)</f>
        <v>2153792880.17068</v>
      </c>
      <c r="E36">
        <v>34.03</v>
      </c>
      <c r="F36">
        <v>34.0296</v>
      </c>
      <c r="G36">
        <v>-0.000399999999999068</v>
      </c>
      <c r="H36">
        <v>0</v>
      </c>
      <c r="I36">
        <v>0</v>
      </c>
      <c r="J36">
        <v>0</v>
      </c>
      <c r="K36">
        <v>10.38</v>
      </c>
      <c r="L36">
        <v>7.9235</v>
      </c>
      <c r="M36">
        <v>-2.4565</v>
      </c>
      <c r="N36">
        <v>44.41</v>
      </c>
      <c r="O36">
        <v>41.9531</v>
      </c>
      <c r="P36">
        <v>-2.4569</v>
      </c>
      <c r="R36">
        <f t="shared" si="6"/>
        <v>46570946553.3312</v>
      </c>
      <c r="S36">
        <f t="shared" si="7"/>
        <v>73292710195.0562</v>
      </c>
      <c r="T36">
        <f t="shared" si="2"/>
        <v>0</v>
      </c>
      <c r="U36">
        <f t="shared" si="3"/>
        <v>0</v>
      </c>
      <c r="V36">
        <f t="shared" si="4"/>
        <v>14205301946.0352</v>
      </c>
      <c r="W36">
        <f t="shared" si="5"/>
        <v>17065577886.0324</v>
      </c>
    </row>
    <row r="37" spans="1:23">
      <c r="A37" t="s">
        <v>777</v>
      </c>
      <c r="B37" t="s">
        <v>778</v>
      </c>
      <c r="C37">
        <v>1240744734.14</v>
      </c>
      <c r="D37">
        <f>股东占比变化分析!D37*(1+股东占比变化分析!P37%)</f>
        <v>2269258280.22112</v>
      </c>
      <c r="E37">
        <v>23.87</v>
      </c>
      <c r="F37">
        <v>23.8729</v>
      </c>
      <c r="G37">
        <v>0.00290000000000035</v>
      </c>
      <c r="H37">
        <v>0</v>
      </c>
      <c r="I37">
        <v>0</v>
      </c>
      <c r="J37">
        <v>0</v>
      </c>
      <c r="K37">
        <v>9.58</v>
      </c>
      <c r="L37">
        <v>11.646</v>
      </c>
      <c r="M37">
        <v>2.066</v>
      </c>
      <c r="N37">
        <v>33.45</v>
      </c>
      <c r="O37">
        <v>35.5188</v>
      </c>
      <c r="P37">
        <v>2.0688</v>
      </c>
      <c r="R37">
        <f t="shared" si="6"/>
        <v>29616576803.9218</v>
      </c>
      <c r="S37">
        <f t="shared" si="7"/>
        <v>54173775997.8908</v>
      </c>
      <c r="T37">
        <f t="shared" si="2"/>
        <v>0</v>
      </c>
      <c r="U37">
        <f t="shared" si="3"/>
        <v>0</v>
      </c>
      <c r="V37">
        <f t="shared" si="4"/>
        <v>11886334553.0612</v>
      </c>
      <c r="W37">
        <f t="shared" si="5"/>
        <v>26427781931.4552</v>
      </c>
    </row>
    <row r="38" spans="1:23">
      <c r="A38" t="s">
        <v>693</v>
      </c>
      <c r="B38" t="s">
        <v>694</v>
      </c>
      <c r="C38">
        <v>2094496000</v>
      </c>
      <c r="D38">
        <f>股东占比变化分析!D38*(1+股东占比变化分析!P38%)</f>
        <v>1348359592.24512</v>
      </c>
      <c r="E38">
        <v>0</v>
      </c>
      <c r="F38">
        <v>0.8702</v>
      </c>
      <c r="G38">
        <v>0.8702</v>
      </c>
      <c r="H38">
        <v>2.91</v>
      </c>
      <c r="I38">
        <v>5.1071</v>
      </c>
      <c r="J38">
        <v>2.1971</v>
      </c>
      <c r="K38">
        <v>66.42</v>
      </c>
      <c r="L38">
        <v>15.5139</v>
      </c>
      <c r="M38">
        <v>-50.9061</v>
      </c>
      <c r="N38">
        <v>69.33</v>
      </c>
      <c r="O38">
        <v>21.4912</v>
      </c>
      <c r="P38">
        <v>-47.8388</v>
      </c>
      <c r="R38">
        <f t="shared" si="6"/>
        <v>0</v>
      </c>
      <c r="S38">
        <f t="shared" si="7"/>
        <v>1173342517.1717</v>
      </c>
      <c r="T38">
        <f t="shared" si="2"/>
        <v>6094983360</v>
      </c>
      <c r="U38">
        <f t="shared" si="3"/>
        <v>6886207273.55505</v>
      </c>
      <c r="V38">
        <f t="shared" si="4"/>
        <v>139116424320</v>
      </c>
      <c r="W38">
        <f t="shared" si="5"/>
        <v>20918315878.1316</v>
      </c>
    </row>
    <row r="39" spans="1:23">
      <c r="A39" t="s">
        <v>1291</v>
      </c>
      <c r="B39" t="s">
        <v>1292</v>
      </c>
      <c r="C39">
        <v>960756462.12</v>
      </c>
      <c r="D39">
        <f>股东占比变化分析!D39*(1+股东占比变化分析!P39%)</f>
        <v>1392778431.48531</v>
      </c>
      <c r="E39">
        <v>0</v>
      </c>
      <c r="F39">
        <v>0.9253</v>
      </c>
      <c r="G39">
        <v>0.9253</v>
      </c>
      <c r="H39">
        <v>0</v>
      </c>
      <c r="I39">
        <v>2.3431</v>
      </c>
      <c r="J39">
        <v>2.3431</v>
      </c>
      <c r="K39">
        <v>31.77</v>
      </c>
      <c r="L39">
        <v>9.3836</v>
      </c>
      <c r="M39">
        <v>-22.3864</v>
      </c>
      <c r="N39">
        <v>31.77</v>
      </c>
      <c r="O39">
        <v>12.652</v>
      </c>
      <c r="P39">
        <v>-19.118</v>
      </c>
      <c r="R39">
        <f t="shared" si="6"/>
        <v>0</v>
      </c>
      <c r="S39">
        <f t="shared" si="7"/>
        <v>1288737882.65336</v>
      </c>
      <c r="T39">
        <f t="shared" si="2"/>
        <v>0</v>
      </c>
      <c r="U39">
        <f t="shared" si="3"/>
        <v>3263419142.81323</v>
      </c>
      <c r="V39">
        <f t="shared" si="4"/>
        <v>30523232801.5524</v>
      </c>
      <c r="W39">
        <f t="shared" si="5"/>
        <v>13069275689.6856</v>
      </c>
    </row>
    <row r="40" spans="1:23">
      <c r="A40" t="s">
        <v>1707</v>
      </c>
      <c r="B40" t="s">
        <v>1708</v>
      </c>
      <c r="C40">
        <v>1059707224.08</v>
      </c>
      <c r="D40">
        <f>股东占比变化分析!D40*(1+股东占比变化分析!P40%)</f>
        <v>2970525856.38702</v>
      </c>
      <c r="E40">
        <v>22.59</v>
      </c>
      <c r="F40">
        <v>21.4789</v>
      </c>
      <c r="G40">
        <v>-1.1111</v>
      </c>
      <c r="H40">
        <v>0.37</v>
      </c>
      <c r="I40">
        <v>0</v>
      </c>
      <c r="J40">
        <v>-0.37</v>
      </c>
      <c r="K40">
        <v>7.41</v>
      </c>
      <c r="L40">
        <v>8.0707</v>
      </c>
      <c r="M40">
        <v>0.6607</v>
      </c>
      <c r="N40">
        <v>30.37</v>
      </c>
      <c r="O40">
        <v>29.5495</v>
      </c>
      <c r="P40">
        <v>-0.820500000000003</v>
      </c>
      <c r="R40">
        <f t="shared" si="6"/>
        <v>23938786191.9672</v>
      </c>
      <c r="S40">
        <f t="shared" si="7"/>
        <v>63803627816.7511</v>
      </c>
      <c r="T40">
        <f t="shared" si="2"/>
        <v>392091672.9096</v>
      </c>
      <c r="U40">
        <f t="shared" si="3"/>
        <v>0</v>
      </c>
      <c r="V40">
        <f t="shared" si="4"/>
        <v>7852430530.4328</v>
      </c>
      <c r="W40">
        <f t="shared" si="5"/>
        <v>23974223029.1427</v>
      </c>
    </row>
    <row r="41" spans="1:23">
      <c r="A41" t="s">
        <v>599</v>
      </c>
      <c r="B41" t="s">
        <v>600</v>
      </c>
      <c r="C41">
        <v>1949280215.04</v>
      </c>
      <c r="D41">
        <f>股东占比变化分析!D41*(1+股东占比变化分析!P41%)</f>
        <v>2777842594.95485</v>
      </c>
      <c r="E41">
        <v>43</v>
      </c>
      <c r="F41">
        <v>47.1141</v>
      </c>
      <c r="G41">
        <v>4.1141</v>
      </c>
      <c r="H41">
        <v>0</v>
      </c>
      <c r="I41">
        <v>0</v>
      </c>
      <c r="J41">
        <v>0</v>
      </c>
      <c r="K41">
        <v>30.13</v>
      </c>
      <c r="L41">
        <v>18.6802</v>
      </c>
      <c r="M41">
        <v>-11.4498</v>
      </c>
      <c r="N41">
        <v>73.13</v>
      </c>
      <c r="O41">
        <v>65.7943</v>
      </c>
      <c r="P41">
        <v>-7.33569999999999</v>
      </c>
      <c r="R41">
        <f t="shared" si="6"/>
        <v>83819049246.72</v>
      </c>
      <c r="S41">
        <f t="shared" si="7"/>
        <v>130875553802.962</v>
      </c>
      <c r="T41">
        <f t="shared" si="2"/>
        <v>0</v>
      </c>
      <c r="U41">
        <f t="shared" si="3"/>
        <v>0</v>
      </c>
      <c r="V41">
        <f t="shared" si="4"/>
        <v>58731812879.1552</v>
      </c>
      <c r="W41">
        <f t="shared" si="5"/>
        <v>51890655242.2755</v>
      </c>
    </row>
    <row r="42" spans="1:23">
      <c r="A42" t="s">
        <v>333</v>
      </c>
      <c r="B42" t="s">
        <v>334</v>
      </c>
      <c r="C42">
        <v>416617530.4</v>
      </c>
      <c r="D42">
        <f>股东占比变化分析!D42*(1+股东占比变化分析!P42%)</f>
        <v>1198088781.3752</v>
      </c>
      <c r="E42">
        <v>0</v>
      </c>
      <c r="F42">
        <v>6.4121</v>
      </c>
      <c r="G42">
        <v>6.4121</v>
      </c>
      <c r="H42">
        <v>0</v>
      </c>
      <c r="I42">
        <v>0</v>
      </c>
      <c r="J42">
        <v>0</v>
      </c>
      <c r="K42">
        <v>72.36</v>
      </c>
      <c r="L42">
        <v>46.7825</v>
      </c>
      <c r="M42">
        <v>-25.5775</v>
      </c>
      <c r="N42">
        <v>72.36</v>
      </c>
      <c r="O42">
        <v>53.1946</v>
      </c>
      <c r="P42">
        <v>-19.1654</v>
      </c>
      <c r="R42">
        <f t="shared" si="6"/>
        <v>0</v>
      </c>
      <c r="S42">
        <f t="shared" si="7"/>
        <v>7682265075.0559</v>
      </c>
      <c r="T42">
        <f t="shared" si="2"/>
        <v>0</v>
      </c>
      <c r="U42">
        <f t="shared" si="3"/>
        <v>0</v>
      </c>
      <c r="V42">
        <f t="shared" si="4"/>
        <v>30146444499.744</v>
      </c>
      <c r="W42">
        <f t="shared" si="5"/>
        <v>56049588414.6851</v>
      </c>
    </row>
    <row r="43" spans="1:23">
      <c r="A43" t="s">
        <v>447</v>
      </c>
      <c r="B43" t="s">
        <v>448</v>
      </c>
      <c r="C43">
        <v>975800000</v>
      </c>
      <c r="D43">
        <f>股东占比变化分析!D43*(1+股东占比变化分析!P43%)</f>
        <v>1481586632.96</v>
      </c>
      <c r="E43">
        <v>6.92</v>
      </c>
      <c r="F43">
        <v>5.8382</v>
      </c>
      <c r="G43">
        <v>-1.0818</v>
      </c>
      <c r="H43">
        <v>1.26</v>
      </c>
      <c r="I43">
        <v>2.1267</v>
      </c>
      <c r="J43">
        <v>0.8667</v>
      </c>
      <c r="K43">
        <v>52.91</v>
      </c>
      <c r="L43">
        <v>51.9818</v>
      </c>
      <c r="M43">
        <v>-0.928199999999997</v>
      </c>
      <c r="N43">
        <v>61.09</v>
      </c>
      <c r="O43">
        <v>59.9468</v>
      </c>
      <c r="P43">
        <v>-1.1432</v>
      </c>
      <c r="R43">
        <f t="shared" si="6"/>
        <v>6752536000</v>
      </c>
      <c r="S43">
        <f t="shared" si="7"/>
        <v>8649799080.54707</v>
      </c>
      <c r="T43">
        <f t="shared" si="2"/>
        <v>1229508000</v>
      </c>
      <c r="U43">
        <f t="shared" si="3"/>
        <v>3150890292.31603</v>
      </c>
      <c r="V43">
        <f t="shared" si="4"/>
        <v>51629578000</v>
      </c>
      <c r="W43">
        <f t="shared" si="5"/>
        <v>77015540037.2001</v>
      </c>
    </row>
    <row r="44" spans="1:23">
      <c r="A44" t="s">
        <v>2019</v>
      </c>
      <c r="B44" t="s">
        <v>2020</v>
      </c>
      <c r="C44">
        <v>660527200</v>
      </c>
      <c r="D44">
        <f>股东占比变化分析!D44*(1+股东占比变化分析!P44%)</f>
        <v>710099772.1252</v>
      </c>
      <c r="E44">
        <v>59.11</v>
      </c>
      <c r="F44">
        <v>15.7239</v>
      </c>
      <c r="G44">
        <v>-43.3861</v>
      </c>
      <c r="H44">
        <v>2.09</v>
      </c>
      <c r="I44">
        <v>0</v>
      </c>
      <c r="J44">
        <v>-2.09</v>
      </c>
      <c r="K44">
        <v>14.09</v>
      </c>
      <c r="L44">
        <v>2.4398</v>
      </c>
      <c r="M44">
        <v>-11.6502</v>
      </c>
      <c r="N44">
        <v>75.29</v>
      </c>
      <c r="O44">
        <v>18.1637</v>
      </c>
      <c r="P44">
        <v>-57.1263</v>
      </c>
      <c r="R44">
        <f t="shared" si="6"/>
        <v>39043762792</v>
      </c>
      <c r="S44">
        <f t="shared" si="7"/>
        <v>11165537806.9194</v>
      </c>
      <c r="T44">
        <f t="shared" si="2"/>
        <v>1380501848</v>
      </c>
      <c r="U44">
        <f t="shared" si="3"/>
        <v>0</v>
      </c>
      <c r="V44">
        <f t="shared" si="4"/>
        <v>9306828248</v>
      </c>
      <c r="W44">
        <f t="shared" si="5"/>
        <v>1732501424.03106</v>
      </c>
    </row>
    <row r="45" spans="1:23">
      <c r="A45" t="s">
        <v>1145</v>
      </c>
      <c r="B45" t="s">
        <v>1146</v>
      </c>
      <c r="C45">
        <v>2263680000</v>
      </c>
      <c r="D45">
        <f>股东占比变化分析!D45*(1+股东占比变化分析!P45%)</f>
        <v>1119754362.816</v>
      </c>
      <c r="E45">
        <v>51.43</v>
      </c>
      <c r="F45">
        <v>6.4917</v>
      </c>
      <c r="G45">
        <v>-44.9383</v>
      </c>
      <c r="H45">
        <v>12.88</v>
      </c>
      <c r="I45">
        <v>3.9124</v>
      </c>
      <c r="J45">
        <v>-8.9676</v>
      </c>
      <c r="K45">
        <v>10.93</v>
      </c>
      <c r="L45">
        <v>9.0534</v>
      </c>
      <c r="M45">
        <v>-1.8766</v>
      </c>
      <c r="N45">
        <v>75.24</v>
      </c>
      <c r="O45">
        <v>19.4574</v>
      </c>
      <c r="P45">
        <v>-55.7826</v>
      </c>
      <c r="R45">
        <f t="shared" si="6"/>
        <v>116421062400</v>
      </c>
      <c r="S45">
        <f t="shared" si="7"/>
        <v>7269109397.09263</v>
      </c>
      <c r="T45">
        <f t="shared" si="2"/>
        <v>29156198400</v>
      </c>
      <c r="U45">
        <f t="shared" si="3"/>
        <v>4380926969.08132</v>
      </c>
      <c r="V45">
        <f t="shared" si="4"/>
        <v>24742022400</v>
      </c>
      <c r="W45">
        <f t="shared" si="5"/>
        <v>10137584148.3184</v>
      </c>
    </row>
    <row r="46" spans="1:23">
      <c r="A46" t="s">
        <v>1155</v>
      </c>
      <c r="B46" t="s">
        <v>1156</v>
      </c>
      <c r="C46">
        <v>529864400</v>
      </c>
      <c r="D46">
        <f>股东占比变化分析!D46*(1+股东占比变化分析!P46%)</f>
        <v>1313553308.81917</v>
      </c>
      <c r="E46">
        <v>53.9394</v>
      </c>
      <c r="F46">
        <v>48.9158</v>
      </c>
      <c r="G46">
        <v>-5.0236</v>
      </c>
      <c r="H46">
        <v>0.6677</v>
      </c>
      <c r="I46">
        <v>0</v>
      </c>
      <c r="J46">
        <v>-0.6677</v>
      </c>
      <c r="K46">
        <v>7.2824</v>
      </c>
      <c r="L46">
        <v>5.848</v>
      </c>
      <c r="M46">
        <v>-1.4344</v>
      </c>
      <c r="N46">
        <v>61.8895</v>
      </c>
      <c r="O46">
        <v>54.7638</v>
      </c>
      <c r="P46">
        <v>-7.12569999999999</v>
      </c>
      <c r="R46">
        <f t="shared" si="6"/>
        <v>28580567817.36</v>
      </c>
      <c r="S46">
        <f t="shared" si="7"/>
        <v>64253510943.5367</v>
      </c>
      <c r="T46">
        <f t="shared" si="2"/>
        <v>353790459.88</v>
      </c>
      <c r="U46">
        <f t="shared" si="3"/>
        <v>0</v>
      </c>
      <c r="V46">
        <f t="shared" si="4"/>
        <v>3858684506.56</v>
      </c>
      <c r="W46">
        <f t="shared" si="5"/>
        <v>7681659749.9745</v>
      </c>
    </row>
    <row r="47" spans="1:23">
      <c r="A47" t="s">
        <v>1679</v>
      </c>
      <c r="B47" t="s">
        <v>1680</v>
      </c>
      <c r="C47">
        <v>426415865.56</v>
      </c>
      <c r="D47">
        <f>股东占比变化分析!D47*(1+股东占比变化分析!P47%)</f>
        <v>768307151.832831</v>
      </c>
      <c r="E47">
        <v>10.3475</v>
      </c>
      <c r="F47">
        <v>0</v>
      </c>
      <c r="G47">
        <v>-10.3475</v>
      </c>
      <c r="H47">
        <v>0</v>
      </c>
      <c r="I47">
        <v>0</v>
      </c>
      <c r="J47">
        <v>0</v>
      </c>
      <c r="K47">
        <v>31.9274</v>
      </c>
      <c r="L47">
        <v>11.7471</v>
      </c>
      <c r="M47">
        <v>-20.1803</v>
      </c>
      <c r="N47">
        <v>42.2749</v>
      </c>
      <c r="O47">
        <v>11.7471</v>
      </c>
      <c r="P47">
        <v>-30.5278</v>
      </c>
      <c r="R47">
        <f t="shared" si="6"/>
        <v>4412338168.8821</v>
      </c>
      <c r="S47">
        <f t="shared" si="7"/>
        <v>0</v>
      </c>
      <c r="T47">
        <f t="shared" si="2"/>
        <v>0</v>
      </c>
      <c r="U47">
        <f t="shared" si="3"/>
        <v>0</v>
      </c>
      <c r="V47">
        <f t="shared" si="4"/>
        <v>13614349906.0803</v>
      </c>
      <c r="W47">
        <f t="shared" si="5"/>
        <v>9025380943.29545</v>
      </c>
    </row>
    <row r="48" spans="1:23">
      <c r="A48" t="s">
        <v>1483</v>
      </c>
      <c r="B48" t="s">
        <v>1484</v>
      </c>
      <c r="C48">
        <v>1832160000</v>
      </c>
      <c r="D48">
        <f>股东占比变化分析!D48*(1+股东占比变化分析!P48%)</f>
        <v>1487522522.50854</v>
      </c>
      <c r="E48">
        <v>1.43</v>
      </c>
      <c r="F48">
        <v>0</v>
      </c>
      <c r="G48">
        <v>-1.43</v>
      </c>
      <c r="H48">
        <v>57.77</v>
      </c>
      <c r="I48">
        <v>14.4372</v>
      </c>
      <c r="J48">
        <v>-43.3328</v>
      </c>
      <c r="K48">
        <v>4.47</v>
      </c>
      <c r="L48">
        <v>8.2949</v>
      </c>
      <c r="M48">
        <v>3.8249</v>
      </c>
      <c r="N48">
        <v>63.67</v>
      </c>
      <c r="O48">
        <v>22.7322</v>
      </c>
      <c r="P48">
        <v>-40.9378</v>
      </c>
      <c r="R48">
        <f t="shared" si="6"/>
        <v>2619988800</v>
      </c>
      <c r="S48">
        <f t="shared" si="7"/>
        <v>0</v>
      </c>
      <c r="T48">
        <f t="shared" si="2"/>
        <v>105843883200</v>
      </c>
      <c r="U48">
        <f t="shared" si="3"/>
        <v>21475660161.9603</v>
      </c>
      <c r="V48">
        <f t="shared" si="4"/>
        <v>8189755200</v>
      </c>
      <c r="W48">
        <f t="shared" si="5"/>
        <v>12338850571.9561</v>
      </c>
    </row>
    <row r="49" spans="1:23">
      <c r="A49" t="s">
        <v>891</v>
      </c>
      <c r="B49" t="s">
        <v>892</v>
      </c>
      <c r="C49">
        <v>1590653497.68</v>
      </c>
      <c r="D49">
        <f>股东占比变化分析!D49*(1+股东占比变化分析!P49%)</f>
        <v>2484004175.69973</v>
      </c>
      <c r="E49">
        <v>34.92</v>
      </c>
      <c r="F49">
        <v>31.4607</v>
      </c>
      <c r="G49">
        <v>-3.4593</v>
      </c>
      <c r="H49">
        <v>4.43</v>
      </c>
      <c r="I49">
        <v>6.1291</v>
      </c>
      <c r="J49">
        <v>1.6991</v>
      </c>
      <c r="K49">
        <v>8.79</v>
      </c>
      <c r="L49">
        <v>7.2941</v>
      </c>
      <c r="M49">
        <v>-1.4959</v>
      </c>
      <c r="N49">
        <v>48.14</v>
      </c>
      <c r="O49">
        <v>44.8839</v>
      </c>
      <c r="P49">
        <v>-3.2561</v>
      </c>
      <c r="R49">
        <f t="shared" si="6"/>
        <v>55545620138.9856</v>
      </c>
      <c r="S49">
        <f t="shared" si="7"/>
        <v>78148510170.4365</v>
      </c>
      <c r="T49">
        <f t="shared" si="2"/>
        <v>7046594994.7224</v>
      </c>
      <c r="U49">
        <f t="shared" si="3"/>
        <v>15224709993.2812</v>
      </c>
      <c r="V49">
        <f t="shared" si="4"/>
        <v>13981844244.6072</v>
      </c>
      <c r="W49">
        <f t="shared" si="5"/>
        <v>18118574857.9714</v>
      </c>
    </row>
    <row r="50" spans="1:23">
      <c r="A50" t="s">
        <v>799</v>
      </c>
      <c r="B50" t="s">
        <v>800</v>
      </c>
      <c r="C50">
        <v>2016135046.53</v>
      </c>
      <c r="D50">
        <f>股东占比变化分析!D50*(1+股东占比变化分析!P50%)</f>
        <v>2325157609.50854</v>
      </c>
      <c r="E50">
        <v>17.4</v>
      </c>
      <c r="F50">
        <v>18.4613</v>
      </c>
      <c r="G50">
        <v>1.0613</v>
      </c>
      <c r="H50">
        <v>4.48</v>
      </c>
      <c r="I50">
        <v>1.7594</v>
      </c>
      <c r="J50">
        <v>-2.7206</v>
      </c>
      <c r="K50">
        <v>42.7</v>
      </c>
      <c r="L50">
        <v>41.8515</v>
      </c>
      <c r="M50">
        <v>-0.848500000000001</v>
      </c>
      <c r="N50">
        <v>64.58</v>
      </c>
      <c r="O50">
        <v>62.0722</v>
      </c>
      <c r="P50">
        <v>-2.5078</v>
      </c>
      <c r="R50">
        <f t="shared" si="6"/>
        <v>35080749809.622</v>
      </c>
      <c r="S50">
        <f t="shared" si="7"/>
        <v>42925432176.42</v>
      </c>
      <c r="T50">
        <f t="shared" si="2"/>
        <v>9032285008.4544</v>
      </c>
      <c r="U50">
        <f t="shared" si="3"/>
        <v>4090882298.16933</v>
      </c>
      <c r="V50">
        <f t="shared" si="4"/>
        <v>86088966486.831</v>
      </c>
      <c r="W50">
        <f t="shared" si="5"/>
        <v>97311333694.3467</v>
      </c>
    </row>
    <row r="51" spans="1:23">
      <c r="A51" t="s">
        <v>385</v>
      </c>
      <c r="B51" t="s">
        <v>386</v>
      </c>
      <c r="C51">
        <v>871205200</v>
      </c>
      <c r="D51">
        <f>股东占比变化分析!D51*(1+股东占比变化分析!P51%)</f>
        <v>1977295331.9152</v>
      </c>
      <c r="E51">
        <v>2.28</v>
      </c>
      <c r="F51">
        <v>5.4807</v>
      </c>
      <c r="G51">
        <v>3.2007</v>
      </c>
      <c r="H51">
        <v>0</v>
      </c>
      <c r="I51">
        <v>0</v>
      </c>
      <c r="J51">
        <v>0</v>
      </c>
      <c r="K51">
        <v>68.64</v>
      </c>
      <c r="L51">
        <v>39.1938</v>
      </c>
      <c r="M51">
        <v>-29.4462</v>
      </c>
      <c r="N51">
        <v>70.92</v>
      </c>
      <c r="O51">
        <v>44.6746</v>
      </c>
      <c r="P51">
        <v>-26.2454</v>
      </c>
      <c r="R51">
        <f t="shared" si="6"/>
        <v>1986347856</v>
      </c>
      <c r="S51">
        <f t="shared" si="7"/>
        <v>10836962525.6276</v>
      </c>
      <c r="T51">
        <f t="shared" si="2"/>
        <v>0</v>
      </c>
      <c r="U51">
        <f t="shared" si="3"/>
        <v>0</v>
      </c>
      <c r="V51">
        <f t="shared" si="4"/>
        <v>59799524928</v>
      </c>
      <c r="W51">
        <f t="shared" si="5"/>
        <v>77497717780.018</v>
      </c>
    </row>
    <row r="52" spans="1:23">
      <c r="A52" t="s">
        <v>1017</v>
      </c>
      <c r="B52" t="s">
        <v>1018</v>
      </c>
      <c r="C52">
        <v>1560645727.41</v>
      </c>
      <c r="D52">
        <f>股东占比变化分析!D52*(1+股东占比变化分析!P52%)</f>
        <v>2493598092.41317</v>
      </c>
      <c r="E52">
        <v>18.29</v>
      </c>
      <c r="F52">
        <v>18.8518</v>
      </c>
      <c r="G52">
        <v>0.561800000000002</v>
      </c>
      <c r="H52">
        <v>0</v>
      </c>
      <c r="I52">
        <v>0</v>
      </c>
      <c r="J52">
        <v>0</v>
      </c>
      <c r="K52">
        <v>11.2</v>
      </c>
      <c r="L52">
        <v>11.4039</v>
      </c>
      <c r="M52">
        <v>0.203900000000001</v>
      </c>
      <c r="N52">
        <v>29.49</v>
      </c>
      <c r="O52">
        <v>30.2558</v>
      </c>
      <c r="P52">
        <v>0.765800000000002</v>
      </c>
      <c r="R52">
        <f t="shared" si="6"/>
        <v>28544210354.3289</v>
      </c>
      <c r="S52">
        <f t="shared" si="7"/>
        <v>47008812518.5547</v>
      </c>
      <c r="T52">
        <f t="shared" si="2"/>
        <v>0</v>
      </c>
      <c r="U52">
        <f t="shared" si="3"/>
        <v>0</v>
      </c>
      <c r="V52">
        <f t="shared" si="4"/>
        <v>17479232146.992</v>
      </c>
      <c r="W52">
        <f t="shared" si="5"/>
        <v>28436743286.0706</v>
      </c>
    </row>
    <row r="53" spans="1:23">
      <c r="A53" t="s">
        <v>1773</v>
      </c>
      <c r="B53" t="s">
        <v>1774</v>
      </c>
      <c r="C53">
        <v>1836450000</v>
      </c>
      <c r="D53">
        <f>股东占比变化分析!D53*(1+股东占比变化分析!P53%)</f>
        <v>2807925184.68</v>
      </c>
      <c r="E53">
        <v>42.79</v>
      </c>
      <c r="F53">
        <v>42.7895</v>
      </c>
      <c r="G53">
        <v>-0.000500000000002387</v>
      </c>
      <c r="H53">
        <v>1.49</v>
      </c>
      <c r="I53">
        <v>0</v>
      </c>
      <c r="J53">
        <v>-1.49</v>
      </c>
      <c r="K53">
        <v>5.71</v>
      </c>
      <c r="L53">
        <v>6.3484</v>
      </c>
      <c r="M53">
        <v>0.6384</v>
      </c>
      <c r="N53">
        <v>49.99</v>
      </c>
      <c r="O53">
        <v>49.1378</v>
      </c>
      <c r="P53">
        <v>-0.852200000000003</v>
      </c>
      <c r="R53">
        <f t="shared" si="6"/>
        <v>78581695500</v>
      </c>
      <c r="S53">
        <f t="shared" si="7"/>
        <v>120149714689.865</v>
      </c>
      <c r="T53">
        <f t="shared" si="2"/>
        <v>2736310500</v>
      </c>
      <c r="U53">
        <f t="shared" si="3"/>
        <v>0</v>
      </c>
      <c r="V53">
        <f t="shared" si="4"/>
        <v>10486129500</v>
      </c>
      <c r="W53">
        <f t="shared" si="5"/>
        <v>17825832242.4225</v>
      </c>
    </row>
    <row r="54" spans="1:23">
      <c r="A54" t="s">
        <v>373</v>
      </c>
      <c r="B54" t="s">
        <v>374</v>
      </c>
      <c r="C54">
        <v>2092383117.6</v>
      </c>
      <c r="D54">
        <f>股东占比变化分析!D54*(1+股东占比变化分析!P54%)</f>
        <v>1505970971.23412</v>
      </c>
      <c r="E54">
        <v>1.2</v>
      </c>
      <c r="F54">
        <v>8.1907</v>
      </c>
      <c r="G54">
        <v>6.9907</v>
      </c>
      <c r="H54">
        <v>74.5</v>
      </c>
      <c r="I54">
        <v>25.0849</v>
      </c>
      <c r="J54">
        <v>-49.4151</v>
      </c>
      <c r="K54">
        <v>0</v>
      </c>
      <c r="L54">
        <v>1.4768</v>
      </c>
      <c r="M54">
        <v>1.4768</v>
      </c>
      <c r="N54">
        <v>75.7</v>
      </c>
      <c r="O54">
        <v>34.7523</v>
      </c>
      <c r="P54">
        <v>-40.9477</v>
      </c>
      <c r="R54">
        <f t="shared" si="6"/>
        <v>2510859741.12</v>
      </c>
      <c r="S54">
        <f t="shared" si="7"/>
        <v>12334956434.0873</v>
      </c>
      <c r="T54">
        <f t="shared" si="2"/>
        <v>155882542261.2</v>
      </c>
      <c r="U54">
        <f t="shared" si="3"/>
        <v>37777131216.3108</v>
      </c>
      <c r="V54">
        <f t="shared" si="4"/>
        <v>0</v>
      </c>
      <c r="W54">
        <f t="shared" si="5"/>
        <v>2224017930.31855</v>
      </c>
    </row>
    <row r="55" spans="1:23">
      <c r="A55" t="s">
        <v>265</v>
      </c>
      <c r="B55" t="s">
        <v>266</v>
      </c>
      <c r="C55">
        <v>1004819690</v>
      </c>
      <c r="D55">
        <f>股东占比变化分析!D55*(1+股东占比变化分析!P55%)</f>
        <v>1685059738.41255</v>
      </c>
      <c r="E55">
        <v>2.97</v>
      </c>
      <c r="F55">
        <v>6.589</v>
      </c>
      <c r="G55">
        <v>3.619</v>
      </c>
      <c r="H55">
        <v>38.3</v>
      </c>
      <c r="I55">
        <v>1.6001</v>
      </c>
      <c r="J55">
        <v>-36.6999</v>
      </c>
      <c r="K55">
        <v>16.31</v>
      </c>
      <c r="L55">
        <v>42.9219</v>
      </c>
      <c r="M55">
        <v>26.6119</v>
      </c>
      <c r="N55">
        <v>57.58</v>
      </c>
      <c r="O55">
        <v>51.111</v>
      </c>
      <c r="P55">
        <v>-6.469</v>
      </c>
      <c r="R55">
        <f t="shared" si="6"/>
        <v>2984314479.3</v>
      </c>
      <c r="S55">
        <f t="shared" si="7"/>
        <v>11102858616.4003</v>
      </c>
      <c r="T55">
        <f t="shared" si="2"/>
        <v>38484594127</v>
      </c>
      <c r="U55">
        <f t="shared" si="3"/>
        <v>2696264087.43392</v>
      </c>
      <c r="V55">
        <f t="shared" si="4"/>
        <v>16388609143.9</v>
      </c>
      <c r="W55">
        <f t="shared" si="5"/>
        <v>72325965586.1696</v>
      </c>
    </row>
    <row r="56" spans="1:23">
      <c r="A56" t="s">
        <v>1147</v>
      </c>
      <c r="B56" t="s">
        <v>1148</v>
      </c>
      <c r="C56">
        <v>1974210675.58</v>
      </c>
      <c r="D56">
        <f>股东占比变化分析!D56*(1+股东占比变化分析!P56%)</f>
        <v>1816080709.18315</v>
      </c>
      <c r="E56">
        <v>0.7</v>
      </c>
      <c r="F56">
        <v>0</v>
      </c>
      <c r="G56">
        <v>-0.7</v>
      </c>
      <c r="H56">
        <v>67.69</v>
      </c>
      <c r="I56">
        <v>33.1303</v>
      </c>
      <c r="J56">
        <v>-34.5597</v>
      </c>
      <c r="K56">
        <v>4.98</v>
      </c>
      <c r="L56">
        <v>8.6286</v>
      </c>
      <c r="M56">
        <v>3.6486</v>
      </c>
      <c r="N56">
        <v>73.37</v>
      </c>
      <c r="O56">
        <v>41.7588</v>
      </c>
      <c r="P56">
        <v>-31.6112</v>
      </c>
      <c r="R56">
        <f t="shared" si="6"/>
        <v>1381947472.906</v>
      </c>
      <c r="S56">
        <f t="shared" si="7"/>
        <v>0</v>
      </c>
      <c r="T56">
        <f t="shared" si="2"/>
        <v>133634320630.01</v>
      </c>
      <c r="U56">
        <f t="shared" si="3"/>
        <v>60167298719.4504</v>
      </c>
      <c r="V56">
        <f t="shared" si="4"/>
        <v>9831569164.3884</v>
      </c>
      <c r="W56">
        <f t="shared" si="5"/>
        <v>15670234007.2577</v>
      </c>
    </row>
    <row r="57" spans="1:23">
      <c r="A57" t="s">
        <v>977</v>
      </c>
      <c r="B57" t="s">
        <v>978</v>
      </c>
      <c r="C57">
        <v>2087091502.05</v>
      </c>
      <c r="D57">
        <f>股东占比变化分析!D57*(1+股东占比变化分析!P57%)</f>
        <v>2388120425.86937</v>
      </c>
      <c r="E57">
        <v>7.22</v>
      </c>
      <c r="F57">
        <v>6.965</v>
      </c>
      <c r="G57">
        <v>-0.255</v>
      </c>
      <c r="H57">
        <v>5.81</v>
      </c>
      <c r="I57">
        <v>3.0064</v>
      </c>
      <c r="J57">
        <v>-2.8036</v>
      </c>
      <c r="K57">
        <v>27.41</v>
      </c>
      <c r="L57">
        <v>26.0339</v>
      </c>
      <c r="M57">
        <v>-1.3761</v>
      </c>
      <c r="N57">
        <v>40.44</v>
      </c>
      <c r="O57">
        <v>36.0054</v>
      </c>
      <c r="P57">
        <v>-4.4346</v>
      </c>
      <c r="R57">
        <f t="shared" si="6"/>
        <v>15068800644.801</v>
      </c>
      <c r="S57">
        <f t="shared" si="7"/>
        <v>16633258766.1802</v>
      </c>
      <c r="T57">
        <f t="shared" si="2"/>
        <v>12126001626.9105</v>
      </c>
      <c r="U57">
        <f t="shared" si="3"/>
        <v>7179645248.33368</v>
      </c>
      <c r="V57">
        <f t="shared" si="4"/>
        <v>57207178071.1905</v>
      </c>
      <c r="W57">
        <f t="shared" si="5"/>
        <v>62172088355.0406</v>
      </c>
    </row>
    <row r="58" spans="1:23">
      <c r="A58" t="s">
        <v>151</v>
      </c>
      <c r="B58" t="s">
        <v>152</v>
      </c>
      <c r="C58">
        <v>1094562515.34</v>
      </c>
      <c r="D58">
        <f>股东占比变化分析!D58*(1+股东占比变化分析!P58%)</f>
        <v>1622533895.93241</v>
      </c>
      <c r="E58">
        <v>26.5</v>
      </c>
      <c r="F58">
        <v>23.7134</v>
      </c>
      <c r="G58">
        <v>-2.7866</v>
      </c>
      <c r="H58">
        <v>4.43</v>
      </c>
      <c r="I58">
        <v>4.9259</v>
      </c>
      <c r="J58">
        <v>0.495900000000001</v>
      </c>
      <c r="K58">
        <v>20.58</v>
      </c>
      <c r="L58">
        <v>20.6969</v>
      </c>
      <c r="M58">
        <v>0.116900000000001</v>
      </c>
      <c r="N58">
        <v>51.51</v>
      </c>
      <c r="O58">
        <v>49.3362</v>
      </c>
      <c r="P58">
        <v>-2.1738</v>
      </c>
      <c r="R58">
        <f t="shared" si="6"/>
        <v>29005906656.51</v>
      </c>
      <c r="S58">
        <f t="shared" si="7"/>
        <v>38475795287.8037</v>
      </c>
      <c r="T58">
        <f t="shared" si="2"/>
        <v>4848911942.9562</v>
      </c>
      <c r="U58">
        <f t="shared" si="3"/>
        <v>7992439717.97347</v>
      </c>
      <c r="V58">
        <f t="shared" si="4"/>
        <v>22526096565.6972</v>
      </c>
      <c r="W58">
        <f t="shared" si="5"/>
        <v>33581421790.7235</v>
      </c>
    </row>
    <row r="59" spans="1:23">
      <c r="A59" t="s">
        <v>1503</v>
      </c>
      <c r="B59" t="s">
        <v>1504</v>
      </c>
      <c r="C59">
        <v>2020761600</v>
      </c>
      <c r="D59">
        <f>股东占比变化分析!D59*(1+股东占比变化分析!P59%)</f>
        <v>1113615923.90687</v>
      </c>
      <c r="E59">
        <v>7.82</v>
      </c>
      <c r="F59">
        <v>0</v>
      </c>
      <c r="G59">
        <v>-7.82</v>
      </c>
      <c r="H59">
        <v>61.29</v>
      </c>
      <c r="I59">
        <v>12.8524</v>
      </c>
      <c r="J59">
        <v>-48.4376</v>
      </c>
      <c r="K59">
        <v>7.54</v>
      </c>
      <c r="L59">
        <v>5.7836</v>
      </c>
      <c r="M59">
        <v>-1.7564</v>
      </c>
      <c r="N59">
        <v>76.65</v>
      </c>
      <c r="O59">
        <v>18.636</v>
      </c>
      <c r="P59">
        <v>-58.014</v>
      </c>
      <c r="R59">
        <f t="shared" si="6"/>
        <v>15802355712</v>
      </c>
      <c r="S59">
        <f t="shared" si="7"/>
        <v>0</v>
      </c>
      <c r="T59">
        <f t="shared" si="2"/>
        <v>123852478464</v>
      </c>
      <c r="U59">
        <f t="shared" si="3"/>
        <v>14312637300.4207</v>
      </c>
      <c r="V59">
        <f t="shared" si="4"/>
        <v>15236542464</v>
      </c>
      <c r="W59">
        <f t="shared" si="5"/>
        <v>6440709057.50777</v>
      </c>
    </row>
    <row r="60" spans="1:23">
      <c r="A60" t="s">
        <v>1511</v>
      </c>
      <c r="B60" t="s">
        <v>1512</v>
      </c>
      <c r="C60">
        <v>1009522982.05</v>
      </c>
      <c r="D60">
        <f>股东占比变化分析!D60*(1+股东占比变化分析!P60%)</f>
        <v>1361688255.08149</v>
      </c>
      <c r="E60">
        <v>0.56</v>
      </c>
      <c r="F60">
        <v>0</v>
      </c>
      <c r="G60">
        <v>-0.56</v>
      </c>
      <c r="H60">
        <v>5.62</v>
      </c>
      <c r="I60">
        <v>8.1233</v>
      </c>
      <c r="J60">
        <v>2.5033</v>
      </c>
      <c r="K60">
        <v>35.13</v>
      </c>
      <c r="L60">
        <v>14.8999</v>
      </c>
      <c r="M60">
        <v>-20.2301</v>
      </c>
      <c r="N60">
        <v>41.31</v>
      </c>
      <c r="O60">
        <v>23.0232</v>
      </c>
      <c r="P60">
        <v>-18.2868</v>
      </c>
      <c r="R60">
        <f t="shared" si="6"/>
        <v>565332869.948</v>
      </c>
      <c r="S60">
        <f t="shared" si="7"/>
        <v>0</v>
      </c>
      <c r="T60">
        <f t="shared" si="2"/>
        <v>5673519159.121</v>
      </c>
      <c r="U60">
        <f t="shared" si="3"/>
        <v>11061402202.5035</v>
      </c>
      <c r="V60">
        <f t="shared" si="4"/>
        <v>35464542359.4165</v>
      </c>
      <c r="W60">
        <f t="shared" si="5"/>
        <v>20289018831.8887</v>
      </c>
    </row>
    <row r="61" spans="1:23">
      <c r="A61" t="s">
        <v>1057</v>
      </c>
      <c r="B61" t="s">
        <v>1058</v>
      </c>
      <c r="C61">
        <v>1594606140.05</v>
      </c>
      <c r="D61">
        <f>股东占比变化分析!D61*(1+股东占比变化分析!P61%)</f>
        <v>2382829136.49304</v>
      </c>
      <c r="E61">
        <v>44.64</v>
      </c>
      <c r="F61">
        <v>45.2519</v>
      </c>
      <c r="G61">
        <v>0.611899999999999</v>
      </c>
      <c r="H61">
        <v>0.54</v>
      </c>
      <c r="I61">
        <v>0.7474</v>
      </c>
      <c r="J61">
        <v>0.2074</v>
      </c>
      <c r="K61">
        <v>1.24</v>
      </c>
      <c r="L61">
        <v>1.7468</v>
      </c>
      <c r="M61">
        <v>0.5068</v>
      </c>
      <c r="N61">
        <v>46.42</v>
      </c>
      <c r="O61">
        <v>47.7461</v>
      </c>
      <c r="P61">
        <v>1.3261</v>
      </c>
      <c r="R61">
        <f t="shared" si="6"/>
        <v>71183218091.832</v>
      </c>
      <c r="S61">
        <f t="shared" si="7"/>
        <v>107827545801.669</v>
      </c>
      <c r="T61">
        <f t="shared" si="2"/>
        <v>861087315.627</v>
      </c>
      <c r="U61">
        <f t="shared" si="3"/>
        <v>1780926496.6149</v>
      </c>
      <c r="V61">
        <f t="shared" si="4"/>
        <v>1977311613.662</v>
      </c>
      <c r="W61">
        <f t="shared" si="5"/>
        <v>4162325935.62604</v>
      </c>
    </row>
    <row r="62" spans="1:23">
      <c r="A62" t="s">
        <v>1837</v>
      </c>
      <c r="B62" t="s">
        <v>1838</v>
      </c>
      <c r="C62">
        <v>1782000000</v>
      </c>
      <c r="D62">
        <f>股东占比变化分析!D62*(1+股东占比变化分析!P62%)</f>
        <v>2401619780</v>
      </c>
      <c r="E62">
        <v>0.45</v>
      </c>
      <c r="F62">
        <v>0</v>
      </c>
      <c r="G62">
        <v>-0.45</v>
      </c>
      <c r="H62">
        <v>4.45</v>
      </c>
      <c r="I62">
        <v>4.1524</v>
      </c>
      <c r="J62">
        <v>-0.2976</v>
      </c>
      <c r="K62">
        <v>52.63</v>
      </c>
      <c r="L62">
        <v>52.2911</v>
      </c>
      <c r="M62">
        <v>-0.338900000000002</v>
      </c>
      <c r="N62">
        <v>57.53</v>
      </c>
      <c r="O62">
        <v>56.4435</v>
      </c>
      <c r="P62">
        <v>-1.0865</v>
      </c>
      <c r="R62">
        <f t="shared" si="6"/>
        <v>801900000</v>
      </c>
      <c r="S62">
        <f t="shared" si="7"/>
        <v>0</v>
      </c>
      <c r="T62">
        <f t="shared" si="2"/>
        <v>7929900000</v>
      </c>
      <c r="U62">
        <f t="shared" si="3"/>
        <v>9972485974.472</v>
      </c>
      <c r="V62">
        <f t="shared" si="4"/>
        <v>93786660000</v>
      </c>
      <c r="W62">
        <f t="shared" si="5"/>
        <v>125583340077.958</v>
      </c>
    </row>
    <row r="63" spans="1:23">
      <c r="A63" t="s">
        <v>2029</v>
      </c>
      <c r="B63" t="s">
        <v>2030</v>
      </c>
      <c r="C63">
        <v>860616519.66</v>
      </c>
      <c r="D63">
        <f>股东占比变化分析!D63*(1+股东占比变化分析!P63%)</f>
        <v>753013005.846896</v>
      </c>
      <c r="E63">
        <v>13.4161</v>
      </c>
      <c r="F63">
        <v>2.268</v>
      </c>
      <c r="G63">
        <v>-11.1481</v>
      </c>
      <c r="H63">
        <v>0</v>
      </c>
      <c r="I63">
        <v>0</v>
      </c>
      <c r="J63">
        <v>0</v>
      </c>
      <c r="K63">
        <v>59.1284</v>
      </c>
      <c r="L63">
        <v>4.4751</v>
      </c>
      <c r="M63">
        <v>-54.6533</v>
      </c>
      <c r="N63">
        <v>72.5445</v>
      </c>
      <c r="O63">
        <v>6.7431</v>
      </c>
      <c r="P63">
        <v>-65.8014</v>
      </c>
      <c r="R63">
        <f t="shared" si="6"/>
        <v>11546117289.4105</v>
      </c>
      <c r="S63">
        <f t="shared" si="7"/>
        <v>1707833497.26076</v>
      </c>
      <c r="T63">
        <f t="shared" si="2"/>
        <v>0</v>
      </c>
      <c r="U63">
        <f t="shared" si="3"/>
        <v>0</v>
      </c>
      <c r="V63">
        <f t="shared" si="4"/>
        <v>50886877821.0643</v>
      </c>
      <c r="W63">
        <f t="shared" si="5"/>
        <v>3369808502.46544</v>
      </c>
    </row>
    <row r="64" spans="1:23">
      <c r="A64" t="s">
        <v>13</v>
      </c>
      <c r="B64" t="s">
        <v>14</v>
      </c>
      <c r="C64">
        <v>2301885740.14</v>
      </c>
      <c r="D64">
        <f>股东占比变化分析!D64*(1+股东占比变化分析!P64%)</f>
        <v>2350300507.09313</v>
      </c>
      <c r="E64">
        <v>49.48</v>
      </c>
      <c r="F64">
        <v>38.4469</v>
      </c>
      <c r="G64">
        <v>-11.0331</v>
      </c>
      <c r="H64">
        <v>21.02</v>
      </c>
      <c r="I64">
        <v>0</v>
      </c>
      <c r="J64">
        <v>-21.02</v>
      </c>
      <c r="K64">
        <v>6.38</v>
      </c>
      <c r="L64">
        <v>26.7475</v>
      </c>
      <c r="M64">
        <v>20.3675</v>
      </c>
      <c r="N64">
        <v>76.88</v>
      </c>
      <c r="O64">
        <v>65.1944</v>
      </c>
      <c r="P64">
        <v>-11.6856</v>
      </c>
      <c r="R64">
        <f t="shared" si="6"/>
        <v>113897306422.127</v>
      </c>
      <c r="S64">
        <f t="shared" si="7"/>
        <v>90361768566.1589</v>
      </c>
      <c r="T64">
        <f t="shared" si="2"/>
        <v>48385638257.7428</v>
      </c>
      <c r="U64">
        <f t="shared" si="3"/>
        <v>0</v>
      </c>
      <c r="V64">
        <f t="shared" si="4"/>
        <v>14686031022.0932</v>
      </c>
      <c r="W64">
        <f t="shared" si="5"/>
        <v>62864662813.4735</v>
      </c>
    </row>
    <row r="65" spans="1:23">
      <c r="A65" t="s">
        <v>1983</v>
      </c>
      <c r="B65" t="s">
        <v>1984</v>
      </c>
      <c r="C65">
        <v>2425618555.35</v>
      </c>
      <c r="D65">
        <f>股东占比变化分析!D65*(1+股东占比变化分析!P65%)</f>
        <v>2630541322.58228</v>
      </c>
      <c r="E65">
        <v>45.54</v>
      </c>
      <c r="F65">
        <v>45.2664</v>
      </c>
      <c r="G65">
        <v>-0.273600000000002</v>
      </c>
      <c r="H65">
        <v>1.58</v>
      </c>
      <c r="I65">
        <v>1.1742</v>
      </c>
      <c r="J65">
        <v>-0.4058</v>
      </c>
      <c r="K65">
        <v>0.87</v>
      </c>
      <c r="L65">
        <v>1.7772</v>
      </c>
      <c r="M65">
        <v>0.9072</v>
      </c>
      <c r="N65">
        <v>47.99</v>
      </c>
      <c r="O65">
        <v>48.2177</v>
      </c>
      <c r="P65">
        <v>0.227699999999999</v>
      </c>
      <c r="R65">
        <f t="shared" si="6"/>
        <v>110462669010.639</v>
      </c>
      <c r="S65">
        <f t="shared" si="7"/>
        <v>119075135724.538</v>
      </c>
      <c r="T65">
        <f t="shared" si="2"/>
        <v>3832477317.453</v>
      </c>
      <c r="U65">
        <f t="shared" si="3"/>
        <v>3088781620.97611</v>
      </c>
      <c r="V65">
        <f t="shared" si="4"/>
        <v>2110288143.1545</v>
      </c>
      <c r="W65">
        <f t="shared" si="5"/>
        <v>4674998038.49323</v>
      </c>
    </row>
    <row r="66" spans="1:23">
      <c r="A66" t="s">
        <v>527</v>
      </c>
      <c r="B66" t="s">
        <v>528</v>
      </c>
      <c r="C66">
        <v>688399205.75</v>
      </c>
      <c r="D66">
        <f>股东占比变化分析!D66*(1+股东占比变化分析!P66%)</f>
        <v>2086756544.41088</v>
      </c>
      <c r="E66">
        <v>23.9</v>
      </c>
      <c r="F66">
        <v>14.1425</v>
      </c>
      <c r="G66">
        <v>-9.7575</v>
      </c>
      <c r="H66">
        <v>0</v>
      </c>
      <c r="I66">
        <v>0</v>
      </c>
      <c r="J66">
        <v>0</v>
      </c>
      <c r="K66">
        <v>32.82</v>
      </c>
      <c r="L66">
        <v>14.4541</v>
      </c>
      <c r="M66">
        <v>-18.3659</v>
      </c>
      <c r="N66">
        <v>56.72</v>
      </c>
      <c r="O66">
        <v>28.5966</v>
      </c>
      <c r="P66">
        <v>-28.1234</v>
      </c>
      <c r="R66">
        <f t="shared" si="6"/>
        <v>16452741017.425</v>
      </c>
      <c r="S66">
        <f t="shared" si="7"/>
        <v>29511954429.3308</v>
      </c>
      <c r="T66">
        <f t="shared" si="2"/>
        <v>0</v>
      </c>
      <c r="U66">
        <f t="shared" si="3"/>
        <v>0</v>
      </c>
      <c r="V66">
        <f t="shared" si="4"/>
        <v>22593261932.715</v>
      </c>
      <c r="W66">
        <f t="shared" si="5"/>
        <v>30162187768.5692</v>
      </c>
    </row>
    <row r="67" spans="1:23">
      <c r="A67" t="s">
        <v>1181</v>
      </c>
      <c r="B67" t="s">
        <v>1182</v>
      </c>
      <c r="C67">
        <v>2059784548.56</v>
      </c>
      <c r="D67">
        <f>股东占比变化分析!D67*(1+股东占比变化分析!P67%)</f>
        <v>2839887701.86878</v>
      </c>
      <c r="E67">
        <v>58.26</v>
      </c>
      <c r="F67">
        <v>58.2572</v>
      </c>
      <c r="G67">
        <v>-0.00280000000000058</v>
      </c>
      <c r="H67">
        <v>0</v>
      </c>
      <c r="I67">
        <v>0</v>
      </c>
      <c r="J67">
        <v>0</v>
      </c>
      <c r="K67">
        <v>6.58</v>
      </c>
      <c r="L67">
        <v>6.8702</v>
      </c>
      <c r="M67">
        <v>0.2902</v>
      </c>
      <c r="N67">
        <v>64.84</v>
      </c>
      <c r="O67">
        <v>65.1275</v>
      </c>
      <c r="P67">
        <v>0.287499999999994</v>
      </c>
      <c r="R67">
        <f t="shared" si="6"/>
        <v>120003047799.106</v>
      </c>
      <c r="S67">
        <f t="shared" si="7"/>
        <v>165443905825.31</v>
      </c>
      <c r="T67">
        <f t="shared" ref="T67:T130" si="8">C67*H67</f>
        <v>0</v>
      </c>
      <c r="U67">
        <f t="shared" ref="U67:U130" si="9">D67*I67</f>
        <v>0</v>
      </c>
      <c r="V67">
        <f t="shared" ref="V67:V130" si="10">C67*K67</f>
        <v>13553382329.5248</v>
      </c>
      <c r="W67">
        <f t="shared" ref="W67:W130" si="11">D67*L67</f>
        <v>19510596489.3789</v>
      </c>
    </row>
    <row r="68" spans="1:23">
      <c r="A68" t="s">
        <v>67</v>
      </c>
      <c r="B68" t="s">
        <v>68</v>
      </c>
      <c r="C68">
        <v>936880000</v>
      </c>
      <c r="D68">
        <f>股东占比变化分析!D68*(1+股东占比变化分析!P68%)</f>
        <v>1647585443.51029</v>
      </c>
      <c r="E68">
        <v>46.9338</v>
      </c>
      <c r="F68">
        <v>14.8082</v>
      </c>
      <c r="G68">
        <v>-32.1256</v>
      </c>
      <c r="H68">
        <v>15.4916</v>
      </c>
      <c r="I68">
        <v>7.0534</v>
      </c>
      <c r="J68">
        <v>-8.4382</v>
      </c>
      <c r="K68">
        <v>20.2914</v>
      </c>
      <c r="L68">
        <v>35.7544</v>
      </c>
      <c r="M68">
        <v>15.463</v>
      </c>
      <c r="N68">
        <v>82.7168</v>
      </c>
      <c r="O68">
        <v>57.6161</v>
      </c>
      <c r="P68">
        <v>-25.1007</v>
      </c>
      <c r="R68">
        <f t="shared" si="6"/>
        <v>43971338544</v>
      </c>
      <c r="S68">
        <f t="shared" si="7"/>
        <v>24397774764.5891</v>
      </c>
      <c r="T68">
        <f t="shared" si="8"/>
        <v>14513770208</v>
      </c>
      <c r="U68">
        <f t="shared" si="9"/>
        <v>11621079167.2555</v>
      </c>
      <c r="V68">
        <f t="shared" si="10"/>
        <v>19010606832</v>
      </c>
      <c r="W68">
        <f t="shared" si="11"/>
        <v>58908428981.4444</v>
      </c>
    </row>
    <row r="69" spans="1:23">
      <c r="A69" t="s">
        <v>201</v>
      </c>
      <c r="B69" t="s">
        <v>202</v>
      </c>
      <c r="C69">
        <v>1679184000</v>
      </c>
      <c r="D69">
        <f>股东占比变化分析!D69*(1+股东占比变化分析!P69%)</f>
        <v>2619400184.544</v>
      </c>
      <c r="E69">
        <v>51.02</v>
      </c>
      <c r="F69">
        <v>12.8698</v>
      </c>
      <c r="G69">
        <v>-38.1502</v>
      </c>
      <c r="H69">
        <v>7.28</v>
      </c>
      <c r="I69">
        <v>0.3648</v>
      </c>
      <c r="J69">
        <v>-6.9152</v>
      </c>
      <c r="K69">
        <v>18.42</v>
      </c>
      <c r="L69">
        <v>62.6371</v>
      </c>
      <c r="M69">
        <v>44.2171</v>
      </c>
      <c r="N69">
        <v>76.72</v>
      </c>
      <c r="O69">
        <v>75.8718</v>
      </c>
      <c r="P69">
        <v>-0.848200000000006</v>
      </c>
      <c r="R69">
        <f t="shared" si="6"/>
        <v>85671967680</v>
      </c>
      <c r="S69">
        <f t="shared" si="7"/>
        <v>33711156495.0444</v>
      </c>
      <c r="T69">
        <f t="shared" si="8"/>
        <v>12224459520</v>
      </c>
      <c r="U69">
        <f t="shared" si="9"/>
        <v>955557187.321651</v>
      </c>
      <c r="V69">
        <f t="shared" si="10"/>
        <v>30930569280</v>
      </c>
      <c r="W69">
        <f t="shared" si="11"/>
        <v>164071631299.301</v>
      </c>
    </row>
    <row r="70" spans="1:23">
      <c r="A70" t="s">
        <v>833</v>
      </c>
      <c r="B70" t="s">
        <v>834</v>
      </c>
      <c r="C70">
        <v>808426202.5</v>
      </c>
      <c r="D70">
        <f>股东占比变化分析!D70*(1+股东占比变化分析!P70%)</f>
        <v>1525136065.93594</v>
      </c>
      <c r="E70">
        <v>0</v>
      </c>
      <c r="F70">
        <v>5.2086</v>
      </c>
      <c r="G70">
        <v>5.2086</v>
      </c>
      <c r="H70">
        <v>13.24</v>
      </c>
      <c r="I70">
        <v>5.6901</v>
      </c>
      <c r="J70">
        <v>-7.5499</v>
      </c>
      <c r="K70">
        <v>54.34</v>
      </c>
      <c r="L70">
        <v>27.4138</v>
      </c>
      <c r="M70">
        <v>-26.9262</v>
      </c>
      <c r="N70">
        <v>67.58</v>
      </c>
      <c r="O70">
        <v>38.3125</v>
      </c>
      <c r="P70">
        <v>-29.2675</v>
      </c>
      <c r="R70">
        <f t="shared" si="6"/>
        <v>0</v>
      </c>
      <c r="S70">
        <f t="shared" si="7"/>
        <v>7943823713.03392</v>
      </c>
      <c r="T70">
        <f t="shared" si="8"/>
        <v>10703562921.1</v>
      </c>
      <c r="U70">
        <f t="shared" si="9"/>
        <v>8678176728.78208</v>
      </c>
      <c r="V70">
        <f t="shared" si="10"/>
        <v>43929879843.85</v>
      </c>
      <c r="W70">
        <f t="shared" si="11"/>
        <v>41809775084.3546</v>
      </c>
    </row>
    <row r="71" spans="1:23">
      <c r="A71" t="s">
        <v>449</v>
      </c>
      <c r="B71" t="s">
        <v>450</v>
      </c>
      <c r="C71">
        <v>701298300</v>
      </c>
      <c r="D71">
        <f>股东占比变化分析!D71*(1+股东占比变化分析!P71%)</f>
        <v>1460847901.617</v>
      </c>
      <c r="E71">
        <v>9.13</v>
      </c>
      <c r="F71">
        <v>9.8544</v>
      </c>
      <c r="G71">
        <v>0.724399999999999</v>
      </c>
      <c r="H71">
        <v>14.54</v>
      </c>
      <c r="I71">
        <v>2.8338</v>
      </c>
      <c r="J71">
        <v>-11.7062</v>
      </c>
      <c r="K71">
        <v>46.39</v>
      </c>
      <c r="L71">
        <v>23.2938</v>
      </c>
      <c r="M71">
        <v>-23.0962</v>
      </c>
      <c r="N71">
        <v>70.06</v>
      </c>
      <c r="O71">
        <v>35.982</v>
      </c>
      <c r="P71">
        <v>-34.078</v>
      </c>
      <c r="R71">
        <f t="shared" si="6"/>
        <v>6402853479</v>
      </c>
      <c r="S71">
        <f t="shared" si="7"/>
        <v>14395779561.6946</v>
      </c>
      <c r="T71">
        <f t="shared" si="8"/>
        <v>10196877282</v>
      </c>
      <c r="U71">
        <f t="shared" si="9"/>
        <v>4139750783.60225</v>
      </c>
      <c r="V71">
        <f t="shared" si="10"/>
        <v>32533228137</v>
      </c>
      <c r="W71">
        <f t="shared" si="11"/>
        <v>34028698850.6861</v>
      </c>
    </row>
    <row r="72" spans="1:23">
      <c r="A72" t="s">
        <v>1129</v>
      </c>
      <c r="B72" t="s">
        <v>1130</v>
      </c>
      <c r="C72">
        <v>2102667903.48</v>
      </c>
      <c r="D72">
        <f>股东占比变化分析!D72*(1+股东占比变化分析!P72%)</f>
        <v>1856086829.3497</v>
      </c>
      <c r="E72">
        <v>0</v>
      </c>
      <c r="F72">
        <v>0.8923</v>
      </c>
      <c r="G72">
        <v>0.8923</v>
      </c>
      <c r="H72">
        <v>27.32</v>
      </c>
      <c r="I72">
        <v>4.9162</v>
      </c>
      <c r="J72">
        <v>-22.4038</v>
      </c>
      <c r="K72">
        <v>35.97</v>
      </c>
      <c r="L72">
        <v>31.0808</v>
      </c>
      <c r="M72">
        <v>-4.8892</v>
      </c>
      <c r="N72">
        <v>63.29</v>
      </c>
      <c r="O72">
        <v>36.8894</v>
      </c>
      <c r="P72">
        <v>-26.4006</v>
      </c>
      <c r="R72">
        <f t="shared" si="6"/>
        <v>0</v>
      </c>
      <c r="S72">
        <f t="shared" si="7"/>
        <v>1656186277.82873</v>
      </c>
      <c r="T72">
        <f t="shared" si="8"/>
        <v>57444887123.0736</v>
      </c>
      <c r="U72">
        <f t="shared" si="9"/>
        <v>9124894070.44898</v>
      </c>
      <c r="V72">
        <f t="shared" si="10"/>
        <v>75632964488.1756</v>
      </c>
      <c r="W72">
        <f t="shared" si="11"/>
        <v>57688663525.6521</v>
      </c>
    </row>
    <row r="73" spans="1:23">
      <c r="A73" t="s">
        <v>1975</v>
      </c>
      <c r="B73" t="s">
        <v>1976</v>
      </c>
      <c r="C73">
        <v>2024639760</v>
      </c>
      <c r="D73">
        <f>股东占比变化分析!D73*(1+股东占比变化分析!P73%)</f>
        <v>2784592542.14856</v>
      </c>
      <c r="E73">
        <v>48.76</v>
      </c>
      <c r="F73">
        <v>49.0712</v>
      </c>
      <c r="G73">
        <v>0.311199999999999</v>
      </c>
      <c r="H73">
        <v>0.76</v>
      </c>
      <c r="I73">
        <v>0.6152</v>
      </c>
      <c r="J73">
        <v>-0.1448</v>
      </c>
      <c r="K73">
        <v>2.4</v>
      </c>
      <c r="L73">
        <v>2.6285</v>
      </c>
      <c r="M73">
        <v>0.2285</v>
      </c>
      <c r="N73">
        <v>51.92</v>
      </c>
      <c r="O73">
        <v>52.3149</v>
      </c>
      <c r="P73">
        <v>0.3949</v>
      </c>
      <c r="R73">
        <f t="shared" si="6"/>
        <v>98721434697.6</v>
      </c>
      <c r="S73">
        <f t="shared" si="7"/>
        <v>136643297554.28</v>
      </c>
      <c r="T73">
        <f t="shared" si="8"/>
        <v>1538726217.6</v>
      </c>
      <c r="U73">
        <f t="shared" si="9"/>
        <v>1713081331.92979</v>
      </c>
      <c r="V73">
        <f t="shared" si="10"/>
        <v>4859135424</v>
      </c>
      <c r="W73">
        <f t="shared" si="11"/>
        <v>7319301497.03749</v>
      </c>
    </row>
    <row r="74" spans="1:23">
      <c r="A74" t="s">
        <v>683</v>
      </c>
      <c r="B74" t="s">
        <v>684</v>
      </c>
      <c r="C74">
        <v>1668440800</v>
      </c>
      <c r="D74">
        <f>股东占比变化分析!D74*(1+股东占比变化分析!P74%)</f>
        <v>2314559810.7008</v>
      </c>
      <c r="E74">
        <v>49.34</v>
      </c>
      <c r="F74">
        <v>44.7097</v>
      </c>
      <c r="G74">
        <v>-4.63030000000001</v>
      </c>
      <c r="H74">
        <v>1.82</v>
      </c>
      <c r="I74">
        <v>2.5096</v>
      </c>
      <c r="J74">
        <v>0.6896</v>
      </c>
      <c r="K74">
        <v>5.84</v>
      </c>
      <c r="L74">
        <v>5.0023</v>
      </c>
      <c r="M74">
        <v>-0.8377</v>
      </c>
      <c r="N74">
        <v>57</v>
      </c>
      <c r="O74">
        <v>52.2216</v>
      </c>
      <c r="P74">
        <v>-4.7784</v>
      </c>
      <c r="R74">
        <f t="shared" si="6"/>
        <v>82320869072</v>
      </c>
      <c r="S74">
        <f t="shared" si="7"/>
        <v>103483274768.49</v>
      </c>
      <c r="T74">
        <f t="shared" si="8"/>
        <v>3036562256</v>
      </c>
      <c r="U74">
        <f t="shared" si="9"/>
        <v>5808619300.93473</v>
      </c>
      <c r="V74">
        <f t="shared" si="10"/>
        <v>9743694272</v>
      </c>
      <c r="W74">
        <f t="shared" si="11"/>
        <v>11578122541.0686</v>
      </c>
    </row>
    <row r="75" spans="1:23">
      <c r="A75" t="s">
        <v>1711</v>
      </c>
      <c r="B75" t="s">
        <v>1712</v>
      </c>
      <c r="C75">
        <v>2746310586.5</v>
      </c>
      <c r="D75">
        <f>股东占比变化分析!D75*(1+股东占比变化分析!P75%)</f>
        <v>2960393158.54669</v>
      </c>
      <c r="E75">
        <v>0</v>
      </c>
      <c r="F75">
        <v>0.6785</v>
      </c>
      <c r="G75">
        <v>0.6785</v>
      </c>
      <c r="H75">
        <v>7.59</v>
      </c>
      <c r="I75">
        <v>5.6769</v>
      </c>
      <c r="J75">
        <v>-1.9131</v>
      </c>
      <c r="K75">
        <v>58.26</v>
      </c>
      <c r="L75">
        <v>61.754</v>
      </c>
      <c r="M75">
        <v>3.494</v>
      </c>
      <c r="N75">
        <v>65.85</v>
      </c>
      <c r="O75">
        <v>68.1094</v>
      </c>
      <c r="P75">
        <v>2.2594</v>
      </c>
      <c r="R75">
        <f t="shared" si="6"/>
        <v>0</v>
      </c>
      <c r="S75">
        <f t="shared" si="7"/>
        <v>2008626758.07393</v>
      </c>
      <c r="T75">
        <f t="shared" si="8"/>
        <v>20844497351.535</v>
      </c>
      <c r="U75">
        <f t="shared" si="9"/>
        <v>16805855921.7537</v>
      </c>
      <c r="V75">
        <f t="shared" si="10"/>
        <v>160000054769.49</v>
      </c>
      <c r="W75">
        <f t="shared" si="11"/>
        <v>182816119112.892</v>
      </c>
    </row>
    <row r="76" spans="1:23">
      <c r="A76" t="s">
        <v>1305</v>
      </c>
      <c r="B76" t="s">
        <v>1306</v>
      </c>
      <c r="C76">
        <v>2059582140</v>
      </c>
      <c r="D76">
        <f>股东占比变化分析!D76*(1+股东占比变化分析!P76%)</f>
        <v>2533769495.41408</v>
      </c>
      <c r="E76">
        <v>48.23</v>
      </c>
      <c r="F76">
        <v>65.8706</v>
      </c>
      <c r="G76">
        <v>17.6406</v>
      </c>
      <c r="H76">
        <v>14.24</v>
      </c>
      <c r="I76">
        <v>1.8314</v>
      </c>
      <c r="J76">
        <v>-12.4086</v>
      </c>
      <c r="K76">
        <v>15.03</v>
      </c>
      <c r="L76">
        <v>2.2213</v>
      </c>
      <c r="M76">
        <v>-12.8087</v>
      </c>
      <c r="N76">
        <v>77.5</v>
      </c>
      <c r="O76">
        <v>69.9232</v>
      </c>
      <c r="P76">
        <v>-7.57680000000001</v>
      </c>
      <c r="R76">
        <f t="shared" si="6"/>
        <v>99333646612.2</v>
      </c>
      <c r="S76">
        <f t="shared" si="7"/>
        <v>166900916924.623</v>
      </c>
      <c r="T76">
        <f t="shared" si="8"/>
        <v>29328449673.6</v>
      </c>
      <c r="U76">
        <f t="shared" si="9"/>
        <v>4640345453.90135</v>
      </c>
      <c r="V76">
        <f t="shared" si="10"/>
        <v>30955519564.2</v>
      </c>
      <c r="W76">
        <f t="shared" si="11"/>
        <v>5628262180.16329</v>
      </c>
    </row>
    <row r="77" spans="1:23">
      <c r="A77" t="s">
        <v>791</v>
      </c>
      <c r="B77" t="s">
        <v>792</v>
      </c>
      <c r="C77">
        <v>2246101000</v>
      </c>
      <c r="D77">
        <f>股东占比变化分析!D77*(1+股东占比变化分析!P77%)</f>
        <v>1856437416.69672</v>
      </c>
      <c r="E77">
        <v>7.36</v>
      </c>
      <c r="F77">
        <v>2.3645</v>
      </c>
      <c r="G77">
        <v>-4.9955</v>
      </c>
      <c r="H77">
        <v>41.35</v>
      </c>
      <c r="I77">
        <v>18.5226</v>
      </c>
      <c r="J77">
        <v>-22.8274</v>
      </c>
      <c r="K77">
        <v>7.75</v>
      </c>
      <c r="L77">
        <v>6.3325</v>
      </c>
      <c r="M77">
        <v>-1.4175</v>
      </c>
      <c r="N77">
        <v>56.46</v>
      </c>
      <c r="O77">
        <v>27.2196</v>
      </c>
      <c r="P77">
        <v>-29.2404</v>
      </c>
      <c r="R77">
        <f t="shared" si="6"/>
        <v>16531303360</v>
      </c>
      <c r="S77">
        <f t="shared" si="7"/>
        <v>4389546271.7794</v>
      </c>
      <c r="T77">
        <f t="shared" si="8"/>
        <v>92876276350</v>
      </c>
      <c r="U77">
        <f t="shared" si="9"/>
        <v>34386047694.5067</v>
      </c>
      <c r="V77">
        <f t="shared" si="10"/>
        <v>17407282750</v>
      </c>
      <c r="W77">
        <f t="shared" si="11"/>
        <v>11755889941.232</v>
      </c>
    </row>
    <row r="78" spans="1:23">
      <c r="A78" t="s">
        <v>195</v>
      </c>
      <c r="B78" t="s">
        <v>196</v>
      </c>
      <c r="C78">
        <v>1754914580.1</v>
      </c>
      <c r="D78">
        <f>股东占比变化分析!D78*(1+股东占比变化分析!P78%)</f>
        <v>2646255520.54962</v>
      </c>
      <c r="E78">
        <v>44.76</v>
      </c>
      <c r="F78">
        <v>41.6442</v>
      </c>
      <c r="G78">
        <v>-3.1158</v>
      </c>
      <c r="H78">
        <v>0</v>
      </c>
      <c r="I78">
        <v>0</v>
      </c>
      <c r="J78">
        <v>0</v>
      </c>
      <c r="K78">
        <v>7.69</v>
      </c>
      <c r="L78">
        <v>5.4086</v>
      </c>
      <c r="M78">
        <v>-2.2814</v>
      </c>
      <c r="N78">
        <v>52.45</v>
      </c>
      <c r="O78">
        <v>47.0528</v>
      </c>
      <c r="P78">
        <v>-5.39720000000001</v>
      </c>
      <c r="R78">
        <f t="shared" si="6"/>
        <v>78549976605.276</v>
      </c>
      <c r="S78">
        <f t="shared" si="7"/>
        <v>110201194148.873</v>
      </c>
      <c r="T78">
        <f t="shared" si="8"/>
        <v>0</v>
      </c>
      <c r="U78">
        <f t="shared" si="9"/>
        <v>0</v>
      </c>
      <c r="V78">
        <f t="shared" si="10"/>
        <v>13495293120.969</v>
      </c>
      <c r="W78">
        <f t="shared" si="11"/>
        <v>14312537608.4447</v>
      </c>
    </row>
    <row r="79" spans="1:23">
      <c r="A79" t="s">
        <v>191</v>
      </c>
      <c r="B79" t="s">
        <v>192</v>
      </c>
      <c r="C79">
        <v>2421408084.48</v>
      </c>
      <c r="D79">
        <f>股东占比变化分析!D79*(1+股东占比变化分析!P79%)</f>
        <v>2612591216.71701</v>
      </c>
      <c r="E79">
        <v>7.11</v>
      </c>
      <c r="F79">
        <v>26.3612</v>
      </c>
      <c r="G79">
        <v>19.2512</v>
      </c>
      <c r="H79">
        <v>15.59</v>
      </c>
      <c r="I79">
        <v>14.0901</v>
      </c>
      <c r="J79">
        <v>-1.4999</v>
      </c>
      <c r="K79">
        <v>29.64</v>
      </c>
      <c r="L79">
        <v>5.6756</v>
      </c>
      <c r="M79">
        <v>-23.9644</v>
      </c>
      <c r="N79">
        <v>52.34</v>
      </c>
      <c r="O79">
        <v>46.1269</v>
      </c>
      <c r="P79">
        <v>-6.2131</v>
      </c>
      <c r="R79">
        <f t="shared" ref="R79:R142" si="12">C79*E79</f>
        <v>17216211480.6528</v>
      </c>
      <c r="S79">
        <f t="shared" ref="S79:S142" si="13">D79*F79</f>
        <v>68871039582.1203</v>
      </c>
      <c r="T79">
        <f t="shared" si="8"/>
        <v>37749752037.0432</v>
      </c>
      <c r="U79">
        <f t="shared" si="9"/>
        <v>36811671502.6643</v>
      </c>
      <c r="V79">
        <f t="shared" si="10"/>
        <v>71770535623.9872</v>
      </c>
      <c r="W79">
        <f t="shared" si="11"/>
        <v>14828022709.599</v>
      </c>
    </row>
    <row r="80" spans="1:23">
      <c r="A80" t="s">
        <v>1127</v>
      </c>
      <c r="B80" t="s">
        <v>1128</v>
      </c>
      <c r="C80">
        <v>1783188000</v>
      </c>
      <c r="D80">
        <f>股东占比变化分析!D80*(1+股东占比变化分析!P80%)</f>
        <v>945396665.26935</v>
      </c>
      <c r="E80">
        <v>1.48</v>
      </c>
      <c r="F80">
        <v>5.1728</v>
      </c>
      <c r="G80">
        <v>3.6928</v>
      </c>
      <c r="H80">
        <v>69.39</v>
      </c>
      <c r="I80">
        <v>0</v>
      </c>
      <c r="J80">
        <v>-69.39</v>
      </c>
      <c r="K80">
        <v>1.11</v>
      </c>
      <c r="L80">
        <v>10.2534</v>
      </c>
      <c r="M80">
        <v>9.1434</v>
      </c>
      <c r="N80">
        <v>71.98</v>
      </c>
      <c r="O80">
        <v>15.4262</v>
      </c>
      <c r="P80">
        <v>-56.5538</v>
      </c>
      <c r="R80">
        <f t="shared" si="12"/>
        <v>2639118240</v>
      </c>
      <c r="S80">
        <f t="shared" si="13"/>
        <v>4890347870.10529</v>
      </c>
      <c r="T80">
        <f t="shared" si="8"/>
        <v>123735415320</v>
      </c>
      <c r="U80">
        <f t="shared" si="9"/>
        <v>0</v>
      </c>
      <c r="V80">
        <f t="shared" si="10"/>
        <v>1979338680</v>
      </c>
      <c r="W80">
        <f t="shared" si="11"/>
        <v>9693530167.67275</v>
      </c>
    </row>
    <row r="81" spans="1:23">
      <c r="A81" t="s">
        <v>131</v>
      </c>
      <c r="B81" t="s">
        <v>132</v>
      </c>
      <c r="C81">
        <v>1837393319.08</v>
      </c>
      <c r="D81">
        <f>股东占比变化分析!D81*(1+股东占比变化分析!P81%)</f>
        <v>2867077838.22095</v>
      </c>
      <c r="E81">
        <v>1.71</v>
      </c>
      <c r="F81">
        <v>1.7101</v>
      </c>
      <c r="G81">
        <v>9.9999999999989e-5</v>
      </c>
      <c r="H81">
        <v>14.09</v>
      </c>
      <c r="I81">
        <v>8.0382</v>
      </c>
      <c r="J81">
        <v>-6.0518</v>
      </c>
      <c r="K81">
        <v>43.94</v>
      </c>
      <c r="L81">
        <v>49.0948</v>
      </c>
      <c r="M81">
        <v>5.1548</v>
      </c>
      <c r="N81">
        <v>59.74</v>
      </c>
      <c r="O81">
        <v>58.8431</v>
      </c>
      <c r="P81">
        <v>-0.896900000000002</v>
      </c>
      <c r="R81">
        <f t="shared" si="12"/>
        <v>3141942575.6268</v>
      </c>
      <c r="S81">
        <f t="shared" si="13"/>
        <v>4902989811.14165</v>
      </c>
      <c r="T81">
        <f t="shared" si="8"/>
        <v>25888871865.8372</v>
      </c>
      <c r="U81">
        <f t="shared" si="9"/>
        <v>23046145079.1876</v>
      </c>
      <c r="V81">
        <f t="shared" si="10"/>
        <v>80735062440.3752</v>
      </c>
      <c r="W81">
        <f t="shared" si="11"/>
        <v>140758613051.89</v>
      </c>
    </row>
    <row r="82" spans="1:23">
      <c r="A82" t="s">
        <v>1827</v>
      </c>
      <c r="B82" t="s">
        <v>1828</v>
      </c>
      <c r="C82">
        <v>1956000000</v>
      </c>
      <c r="D82">
        <f>股东占比变化分析!D82*(1+股东占比变化分析!P82%)</f>
        <v>1218363285.6</v>
      </c>
      <c r="E82">
        <v>3.04</v>
      </c>
      <c r="F82">
        <v>0</v>
      </c>
      <c r="G82">
        <v>-3.04</v>
      </c>
      <c r="H82">
        <v>53.33</v>
      </c>
      <c r="I82">
        <v>14.1494</v>
      </c>
      <c r="J82">
        <v>-39.1806</v>
      </c>
      <c r="K82">
        <v>18.61</v>
      </c>
      <c r="L82">
        <v>3.9158</v>
      </c>
      <c r="M82">
        <v>-14.6942</v>
      </c>
      <c r="N82">
        <v>74.98</v>
      </c>
      <c r="O82">
        <v>18.0652</v>
      </c>
      <c r="P82">
        <v>-56.9148</v>
      </c>
      <c r="R82">
        <f t="shared" si="12"/>
        <v>5946240000</v>
      </c>
      <c r="S82">
        <f t="shared" si="13"/>
        <v>0</v>
      </c>
      <c r="T82">
        <f t="shared" si="8"/>
        <v>104313480000</v>
      </c>
      <c r="U82">
        <f t="shared" si="9"/>
        <v>17239109473.2686</v>
      </c>
      <c r="V82">
        <f t="shared" si="10"/>
        <v>36401160000</v>
      </c>
      <c r="W82">
        <f t="shared" si="11"/>
        <v>4770866953.75248</v>
      </c>
    </row>
    <row r="83" spans="1:23">
      <c r="A83" t="s">
        <v>445</v>
      </c>
      <c r="B83" t="s">
        <v>446</v>
      </c>
      <c r="C83">
        <v>1922418785.4</v>
      </c>
      <c r="D83">
        <f>股东占比变化分析!D83*(1+股东占比变化分析!P83%)</f>
        <v>1883739049.95276</v>
      </c>
      <c r="E83">
        <v>20.22</v>
      </c>
      <c r="F83">
        <v>31.4644</v>
      </c>
      <c r="G83">
        <v>11.2444</v>
      </c>
      <c r="H83">
        <v>49.72</v>
      </c>
      <c r="I83">
        <v>7.3455</v>
      </c>
      <c r="J83">
        <v>-42.3745</v>
      </c>
      <c r="K83">
        <v>0</v>
      </c>
      <c r="L83">
        <v>3.8916</v>
      </c>
      <c r="M83">
        <v>3.8916</v>
      </c>
      <c r="N83">
        <v>69.94</v>
      </c>
      <c r="O83">
        <v>42.7014</v>
      </c>
      <c r="P83">
        <v>-27.2386</v>
      </c>
      <c r="R83">
        <f t="shared" si="12"/>
        <v>38871307840.788</v>
      </c>
      <c r="S83">
        <f t="shared" si="13"/>
        <v>59270718963.3336</v>
      </c>
      <c r="T83">
        <f t="shared" si="8"/>
        <v>95582662010.088</v>
      </c>
      <c r="U83">
        <f t="shared" si="9"/>
        <v>13837005191.428</v>
      </c>
      <c r="V83">
        <f t="shared" si="10"/>
        <v>0</v>
      </c>
      <c r="W83">
        <f t="shared" si="11"/>
        <v>7330758886.79616</v>
      </c>
    </row>
    <row r="84" spans="1:23">
      <c r="A84" t="s">
        <v>1701</v>
      </c>
      <c r="B84" t="s">
        <v>1702</v>
      </c>
      <c r="C84">
        <v>1748684310.64</v>
      </c>
      <c r="D84">
        <f>股东占比变化分析!D84*(1+股东占比变化分析!P84%)</f>
        <v>2811618634.22697</v>
      </c>
      <c r="E84">
        <v>18.23</v>
      </c>
      <c r="F84">
        <v>19.0074</v>
      </c>
      <c r="G84">
        <v>0.7774</v>
      </c>
      <c r="H84">
        <v>0.39</v>
      </c>
      <c r="I84">
        <v>0</v>
      </c>
      <c r="J84">
        <v>-0.39</v>
      </c>
      <c r="K84">
        <v>4.31</v>
      </c>
      <c r="L84">
        <v>7.5498</v>
      </c>
      <c r="M84">
        <v>3.2398</v>
      </c>
      <c r="N84">
        <v>22.93</v>
      </c>
      <c r="O84">
        <v>26.5572</v>
      </c>
      <c r="P84">
        <v>3.6272</v>
      </c>
      <c r="R84">
        <f t="shared" si="12"/>
        <v>31878514982.9672</v>
      </c>
      <c r="S84">
        <f t="shared" si="13"/>
        <v>53441560028.2058</v>
      </c>
      <c r="T84">
        <f t="shared" si="8"/>
        <v>681986881.1496</v>
      </c>
      <c r="U84">
        <f t="shared" si="9"/>
        <v>0</v>
      </c>
      <c r="V84">
        <f t="shared" si="10"/>
        <v>7536829378.8584</v>
      </c>
      <c r="W84">
        <f t="shared" si="11"/>
        <v>21227158364.6868</v>
      </c>
    </row>
    <row r="85" spans="1:23">
      <c r="A85" t="s">
        <v>1143</v>
      </c>
      <c r="B85" t="s">
        <v>1144</v>
      </c>
      <c r="C85">
        <v>1458354549.96</v>
      </c>
      <c r="D85">
        <f>股东占比变化分析!D85*(1+股东占比变化分析!P85%)</f>
        <v>2197202233.73265</v>
      </c>
      <c r="E85">
        <v>40.45</v>
      </c>
      <c r="F85">
        <v>40.0126</v>
      </c>
      <c r="G85">
        <v>-0.437400000000004</v>
      </c>
      <c r="H85">
        <v>6.91</v>
      </c>
      <c r="I85">
        <v>3.9736</v>
      </c>
      <c r="J85">
        <v>-2.9364</v>
      </c>
      <c r="K85">
        <v>4.69</v>
      </c>
      <c r="L85">
        <v>6.6617</v>
      </c>
      <c r="M85">
        <v>1.9717</v>
      </c>
      <c r="N85">
        <v>52.05</v>
      </c>
      <c r="O85">
        <v>50.6478</v>
      </c>
      <c r="P85">
        <v>-1.4022</v>
      </c>
      <c r="R85">
        <f t="shared" si="12"/>
        <v>58990441545.882</v>
      </c>
      <c r="S85">
        <f t="shared" si="13"/>
        <v>87915774097.4509</v>
      </c>
      <c r="T85">
        <f t="shared" si="8"/>
        <v>10077229940.2236</v>
      </c>
      <c r="U85">
        <f t="shared" si="9"/>
        <v>8730802795.96004</v>
      </c>
      <c r="V85">
        <f t="shared" si="10"/>
        <v>6839682839.3124</v>
      </c>
      <c r="W85">
        <f t="shared" si="11"/>
        <v>14637102120.4568</v>
      </c>
    </row>
    <row r="86" spans="1:23">
      <c r="A86" t="s">
        <v>395</v>
      </c>
      <c r="B86" t="s">
        <v>396</v>
      </c>
      <c r="C86">
        <v>2913860210.28</v>
      </c>
      <c r="D86">
        <f>股东占比变化分析!D86*(1+股东占比变化分析!P86%)</f>
        <v>2193445687.38945</v>
      </c>
      <c r="E86">
        <v>14.21</v>
      </c>
      <c r="F86">
        <v>40.4331</v>
      </c>
      <c r="G86">
        <v>26.2231</v>
      </c>
      <c r="H86">
        <v>0</v>
      </c>
      <c r="I86">
        <v>0</v>
      </c>
      <c r="J86">
        <v>0</v>
      </c>
      <c r="K86">
        <v>50.44</v>
      </c>
      <c r="L86">
        <v>12.2361</v>
      </c>
      <c r="M86">
        <v>-38.2039</v>
      </c>
      <c r="N86">
        <v>64.65</v>
      </c>
      <c r="O86">
        <v>52.6693</v>
      </c>
      <c r="P86">
        <v>-11.9807</v>
      </c>
      <c r="R86">
        <f t="shared" si="12"/>
        <v>41405953588.0788</v>
      </c>
      <c r="S86">
        <f t="shared" si="13"/>
        <v>88687808822.7865</v>
      </c>
      <c r="T86">
        <f t="shared" si="8"/>
        <v>0</v>
      </c>
      <c r="U86">
        <f t="shared" si="9"/>
        <v>0</v>
      </c>
      <c r="V86">
        <f t="shared" si="10"/>
        <v>146975109006.523</v>
      </c>
      <c r="W86">
        <f t="shared" si="11"/>
        <v>26839220775.4661</v>
      </c>
    </row>
    <row r="87" spans="1:23">
      <c r="A87" t="s">
        <v>543</v>
      </c>
      <c r="B87" t="s">
        <v>544</v>
      </c>
      <c r="C87">
        <v>1568279293.17</v>
      </c>
      <c r="D87">
        <f>股东占比变化分析!D87*(1+股东占比变化分析!P87%)</f>
        <v>1800514785.19569</v>
      </c>
      <c r="E87">
        <v>20.86</v>
      </c>
      <c r="F87">
        <v>9.4609</v>
      </c>
      <c r="G87">
        <v>-11.3991</v>
      </c>
      <c r="H87">
        <v>0.3</v>
      </c>
      <c r="I87">
        <v>0</v>
      </c>
      <c r="J87">
        <v>-0.3</v>
      </c>
      <c r="K87">
        <v>28.46</v>
      </c>
      <c r="L87">
        <v>20.0338</v>
      </c>
      <c r="M87">
        <v>-8.4262</v>
      </c>
      <c r="N87">
        <v>49.62</v>
      </c>
      <c r="O87">
        <v>29.4947</v>
      </c>
      <c r="P87">
        <v>-20.1253</v>
      </c>
      <c r="R87">
        <f t="shared" si="12"/>
        <v>32714306055.5262</v>
      </c>
      <c r="S87">
        <f t="shared" si="13"/>
        <v>17034490331.2579</v>
      </c>
      <c r="T87">
        <f t="shared" si="8"/>
        <v>470483787.951</v>
      </c>
      <c r="U87">
        <f t="shared" si="9"/>
        <v>0</v>
      </c>
      <c r="V87">
        <f t="shared" si="10"/>
        <v>44633228683.6182</v>
      </c>
      <c r="W87">
        <f t="shared" si="11"/>
        <v>36071153103.6535</v>
      </c>
    </row>
    <row r="88" spans="1:23">
      <c r="A88" t="s">
        <v>105</v>
      </c>
      <c r="B88" t="s">
        <v>106</v>
      </c>
      <c r="C88">
        <v>2269600000</v>
      </c>
      <c r="D88">
        <f>股东占比变化分析!D88*(1+股东占比变化分析!P88%)</f>
        <v>2290717334.71186</v>
      </c>
      <c r="E88">
        <v>16.2</v>
      </c>
      <c r="F88">
        <v>17.4699</v>
      </c>
      <c r="G88">
        <v>1.2699</v>
      </c>
      <c r="H88">
        <v>2.62</v>
      </c>
      <c r="I88">
        <v>6.5344</v>
      </c>
      <c r="J88">
        <v>3.9144</v>
      </c>
      <c r="K88">
        <v>47.78</v>
      </c>
      <c r="L88">
        <v>26.1545</v>
      </c>
      <c r="M88">
        <v>-21.6255</v>
      </c>
      <c r="N88">
        <v>66.6</v>
      </c>
      <c r="O88">
        <v>50.1588</v>
      </c>
      <c r="P88">
        <v>-16.4412</v>
      </c>
      <c r="R88">
        <f t="shared" si="12"/>
        <v>36767520000</v>
      </c>
      <c r="S88">
        <f t="shared" si="13"/>
        <v>40018602765.6828</v>
      </c>
      <c r="T88">
        <f t="shared" si="8"/>
        <v>5946352000</v>
      </c>
      <c r="U88">
        <f t="shared" si="9"/>
        <v>14968463351.9412</v>
      </c>
      <c r="V88">
        <f t="shared" si="10"/>
        <v>108441488000</v>
      </c>
      <c r="W88">
        <f t="shared" si="11"/>
        <v>59912566530.7215</v>
      </c>
    </row>
    <row r="89" spans="1:23">
      <c r="A89" t="s">
        <v>31</v>
      </c>
      <c r="B89" t="s">
        <v>32</v>
      </c>
      <c r="C89">
        <v>1744557139.2</v>
      </c>
      <c r="D89">
        <f>股东占比变化分析!D89*(1+股东占比变化分析!P89%)</f>
        <v>2754567312.66693</v>
      </c>
      <c r="E89">
        <v>0.25</v>
      </c>
      <c r="F89">
        <v>0.2738</v>
      </c>
      <c r="G89">
        <v>0.0238</v>
      </c>
      <c r="H89">
        <v>11.89</v>
      </c>
      <c r="I89">
        <v>11.762</v>
      </c>
      <c r="J89">
        <v>-0.128</v>
      </c>
      <c r="K89">
        <v>61.11</v>
      </c>
      <c r="L89">
        <v>60.7996</v>
      </c>
      <c r="M89">
        <v>-0.310400000000001</v>
      </c>
      <c r="N89">
        <v>73.25</v>
      </c>
      <c r="O89">
        <v>72.8354</v>
      </c>
      <c r="P89">
        <v>-0.414599999999993</v>
      </c>
      <c r="R89">
        <f t="shared" si="12"/>
        <v>436139284.8</v>
      </c>
      <c r="S89">
        <f t="shared" si="13"/>
        <v>754200530.208205</v>
      </c>
      <c r="T89">
        <f t="shared" si="8"/>
        <v>20742784385.088</v>
      </c>
      <c r="U89">
        <f t="shared" si="9"/>
        <v>32399220731.5884</v>
      </c>
      <c r="V89">
        <f t="shared" si="10"/>
        <v>106609886776.512</v>
      </c>
      <c r="W89">
        <f t="shared" si="11"/>
        <v>167476590783.224</v>
      </c>
    </row>
    <row r="90" spans="1:23">
      <c r="A90" t="s">
        <v>1573</v>
      </c>
      <c r="B90" t="s">
        <v>1574</v>
      </c>
      <c r="C90">
        <v>2009730887.64</v>
      </c>
      <c r="D90">
        <f>股东占比变化分析!D90*(1+股东占比变化分析!P90%)</f>
        <v>2652355317.29545</v>
      </c>
      <c r="E90">
        <v>49.6</v>
      </c>
      <c r="F90">
        <v>49.598</v>
      </c>
      <c r="G90">
        <v>-0.00200000000000244</v>
      </c>
      <c r="H90">
        <v>0</v>
      </c>
      <c r="I90">
        <v>0.6736</v>
      </c>
      <c r="J90">
        <v>0.6736</v>
      </c>
      <c r="K90">
        <v>5.76</v>
      </c>
      <c r="L90">
        <v>5.3946</v>
      </c>
      <c r="M90">
        <v>-0.3654</v>
      </c>
      <c r="N90">
        <v>55.36</v>
      </c>
      <c r="O90">
        <v>55.6662</v>
      </c>
      <c r="P90">
        <v>0.306200000000004</v>
      </c>
      <c r="R90">
        <f t="shared" si="12"/>
        <v>99682652026.944</v>
      </c>
      <c r="S90">
        <f t="shared" si="13"/>
        <v>131551519027.22</v>
      </c>
      <c r="T90">
        <f t="shared" si="8"/>
        <v>0</v>
      </c>
      <c r="U90">
        <f t="shared" si="9"/>
        <v>1786626541.73022</v>
      </c>
      <c r="V90">
        <f t="shared" si="10"/>
        <v>11576049912.8064</v>
      </c>
      <c r="W90">
        <f t="shared" si="11"/>
        <v>14308395994.6821</v>
      </c>
    </row>
    <row r="91" spans="1:23">
      <c r="A91" t="s">
        <v>645</v>
      </c>
      <c r="B91" t="s">
        <v>646</v>
      </c>
      <c r="C91">
        <v>1778426000</v>
      </c>
      <c r="D91">
        <f>股东占比变化分析!D91*(1+股东占比变化分析!P91%)</f>
        <v>2927062190.884</v>
      </c>
      <c r="E91">
        <v>50.4706</v>
      </c>
      <c r="F91">
        <v>54.1368</v>
      </c>
      <c r="G91">
        <v>3.6662</v>
      </c>
      <c r="H91">
        <v>2.2494</v>
      </c>
      <c r="I91">
        <v>2.4128</v>
      </c>
      <c r="J91">
        <v>0.1634</v>
      </c>
      <c r="K91">
        <v>19.6496</v>
      </c>
      <c r="L91">
        <v>13.7008</v>
      </c>
      <c r="M91">
        <v>-5.9488</v>
      </c>
      <c r="N91">
        <v>72.3696</v>
      </c>
      <c r="O91">
        <v>70.2504</v>
      </c>
      <c r="P91">
        <v>-2.11920000000001</v>
      </c>
      <c r="R91">
        <f t="shared" si="12"/>
        <v>89758227275.6</v>
      </c>
      <c r="S91">
        <f t="shared" si="13"/>
        <v>158461780415.449</v>
      </c>
      <c r="T91">
        <f t="shared" si="8"/>
        <v>4000391444.4</v>
      </c>
      <c r="U91">
        <f t="shared" si="9"/>
        <v>7062415654.16491</v>
      </c>
      <c r="V91">
        <f t="shared" si="10"/>
        <v>34945359529.6</v>
      </c>
      <c r="W91">
        <f t="shared" si="11"/>
        <v>40103093664.8635</v>
      </c>
    </row>
    <row r="92" spans="1:23">
      <c r="A92" t="s">
        <v>1339</v>
      </c>
      <c r="B92" t="s">
        <v>1340</v>
      </c>
      <c r="C92">
        <v>1288121849</v>
      </c>
      <c r="D92">
        <f>股东占比变化分析!D92*(1+股东占比变化分析!P92%)</f>
        <v>1724493321.0164</v>
      </c>
      <c r="E92">
        <v>38.19</v>
      </c>
      <c r="F92">
        <v>38.9953</v>
      </c>
      <c r="G92">
        <v>0.805300000000003</v>
      </c>
      <c r="H92">
        <v>1.21</v>
      </c>
      <c r="I92">
        <v>0.4198</v>
      </c>
      <c r="J92">
        <v>-0.7902</v>
      </c>
      <c r="K92">
        <v>4.33</v>
      </c>
      <c r="L92">
        <v>4.6909</v>
      </c>
      <c r="M92">
        <v>0.3609</v>
      </c>
      <c r="N92">
        <v>43.73</v>
      </c>
      <c r="O92">
        <v>44.106</v>
      </c>
      <c r="P92">
        <v>0.376000000000005</v>
      </c>
      <c r="R92">
        <f t="shared" si="12"/>
        <v>49193373413.31</v>
      </c>
      <c r="S92">
        <f t="shared" si="13"/>
        <v>67247134401.0308</v>
      </c>
      <c r="T92">
        <f t="shared" si="8"/>
        <v>1558627437.29</v>
      </c>
      <c r="U92">
        <f t="shared" si="9"/>
        <v>723942296.162685</v>
      </c>
      <c r="V92">
        <f t="shared" si="10"/>
        <v>5577567606.17</v>
      </c>
      <c r="W92">
        <f t="shared" si="11"/>
        <v>8089425719.55583</v>
      </c>
    </row>
    <row r="93" spans="1:23">
      <c r="A93" t="s">
        <v>959</v>
      </c>
      <c r="B93" t="s">
        <v>960</v>
      </c>
      <c r="C93">
        <v>2112000000</v>
      </c>
      <c r="D93">
        <f>股东占比变化分析!D93*(1+股东占比变化分析!P93%)</f>
        <v>1343845696</v>
      </c>
      <c r="E93">
        <v>0</v>
      </c>
      <c r="F93">
        <v>1.8522</v>
      </c>
      <c r="G93">
        <v>1.8522</v>
      </c>
      <c r="H93">
        <v>59.85</v>
      </c>
      <c r="I93">
        <v>16.3636</v>
      </c>
      <c r="J93">
        <v>-43.4864</v>
      </c>
      <c r="K93">
        <v>13.39</v>
      </c>
      <c r="L93">
        <v>5.6207</v>
      </c>
      <c r="M93">
        <v>-7.7693</v>
      </c>
      <c r="N93">
        <v>73.24</v>
      </c>
      <c r="O93">
        <v>23.8366</v>
      </c>
      <c r="P93">
        <v>-49.4034</v>
      </c>
      <c r="R93">
        <f t="shared" si="12"/>
        <v>0</v>
      </c>
      <c r="S93">
        <f t="shared" si="13"/>
        <v>2489070998.1312</v>
      </c>
      <c r="T93">
        <f t="shared" si="8"/>
        <v>126403200000</v>
      </c>
      <c r="U93">
        <f t="shared" si="9"/>
        <v>21990153431.0656</v>
      </c>
      <c r="V93">
        <f t="shared" si="10"/>
        <v>28279680000</v>
      </c>
      <c r="W93">
        <f t="shared" si="11"/>
        <v>7553353503.5072</v>
      </c>
    </row>
    <row r="94" spans="1:23">
      <c r="A94" t="s">
        <v>1131</v>
      </c>
      <c r="B94" t="s">
        <v>1132</v>
      </c>
      <c r="C94">
        <v>1956225054</v>
      </c>
      <c r="D94">
        <f>股东占比变化分析!D94*(1+股东占比变化分析!P94%)</f>
        <v>1192523048.41085</v>
      </c>
      <c r="E94">
        <v>45.59</v>
      </c>
      <c r="F94">
        <v>9.9538</v>
      </c>
      <c r="G94">
        <v>-35.6362</v>
      </c>
      <c r="H94">
        <v>14.56</v>
      </c>
      <c r="I94">
        <v>9.0367</v>
      </c>
      <c r="J94">
        <v>-5.5233</v>
      </c>
      <c r="K94">
        <v>7.03</v>
      </c>
      <c r="L94">
        <v>3.3258</v>
      </c>
      <c r="M94">
        <v>-3.7042</v>
      </c>
      <c r="N94">
        <v>67.18</v>
      </c>
      <c r="O94">
        <v>22.3164</v>
      </c>
      <c r="P94">
        <v>-44.8636</v>
      </c>
      <c r="R94">
        <f t="shared" si="12"/>
        <v>89184300211.86</v>
      </c>
      <c r="S94">
        <f t="shared" si="13"/>
        <v>11870135919.2719</v>
      </c>
      <c r="T94">
        <f t="shared" si="8"/>
        <v>28482636786.24</v>
      </c>
      <c r="U94">
        <f t="shared" si="9"/>
        <v>10776473031.5743</v>
      </c>
      <c r="V94">
        <f t="shared" si="10"/>
        <v>13752262129.62</v>
      </c>
      <c r="W94">
        <f t="shared" si="11"/>
        <v>3966093154.4048</v>
      </c>
    </row>
    <row r="95" spans="1:23">
      <c r="A95" t="s">
        <v>1739</v>
      </c>
      <c r="B95" t="s">
        <v>1740</v>
      </c>
      <c r="C95">
        <v>1872921960</v>
      </c>
      <c r="D95">
        <f>股东占比变化分析!D95*(1+股东占比变化分析!P95%)</f>
        <v>2347263321.92352</v>
      </c>
      <c r="E95">
        <v>60.75</v>
      </c>
      <c r="F95">
        <v>60.4388</v>
      </c>
      <c r="G95">
        <v>-0.311199999999999</v>
      </c>
      <c r="H95">
        <v>5.21</v>
      </c>
      <c r="I95">
        <v>2.3962</v>
      </c>
      <c r="J95">
        <v>-2.8138</v>
      </c>
      <c r="K95">
        <v>0.63</v>
      </c>
      <c r="L95">
        <v>2.6941</v>
      </c>
      <c r="M95">
        <v>2.0641</v>
      </c>
      <c r="N95">
        <v>66.59</v>
      </c>
      <c r="O95">
        <v>65.5292</v>
      </c>
      <c r="P95">
        <v>-1.0608</v>
      </c>
      <c r="R95">
        <f t="shared" si="12"/>
        <v>113780009070</v>
      </c>
      <c r="S95">
        <f t="shared" si="13"/>
        <v>141865778461.071</v>
      </c>
      <c r="T95">
        <f t="shared" si="8"/>
        <v>9757923411.6</v>
      </c>
      <c r="U95">
        <f t="shared" si="9"/>
        <v>5624512371.99314</v>
      </c>
      <c r="V95">
        <f t="shared" si="10"/>
        <v>1179940834.8</v>
      </c>
      <c r="W95">
        <f t="shared" si="11"/>
        <v>6323762115.59416</v>
      </c>
    </row>
    <row r="96" spans="1:23">
      <c r="A96" t="s">
        <v>223</v>
      </c>
      <c r="B96" t="s">
        <v>224</v>
      </c>
      <c r="C96">
        <v>2002650000</v>
      </c>
      <c r="D96">
        <f>股东占比变化分析!D96*(1+股东占比变化分析!P96%)</f>
        <v>2390002056</v>
      </c>
      <c r="E96">
        <v>21.8</v>
      </c>
      <c r="F96">
        <v>18.1445</v>
      </c>
      <c r="G96">
        <v>-3.6555</v>
      </c>
      <c r="H96">
        <v>0</v>
      </c>
      <c r="I96">
        <v>0</v>
      </c>
      <c r="J96">
        <v>0</v>
      </c>
      <c r="K96">
        <v>53.44</v>
      </c>
      <c r="L96">
        <v>55.3041</v>
      </c>
      <c r="M96">
        <v>1.8641</v>
      </c>
      <c r="N96">
        <v>75.24</v>
      </c>
      <c r="O96">
        <v>73.4485</v>
      </c>
      <c r="P96">
        <v>-1.7915</v>
      </c>
      <c r="R96">
        <f t="shared" si="12"/>
        <v>43657770000</v>
      </c>
      <c r="S96">
        <f t="shared" si="13"/>
        <v>43365392305.092</v>
      </c>
      <c r="T96">
        <f t="shared" si="8"/>
        <v>0</v>
      </c>
      <c r="U96">
        <f t="shared" si="9"/>
        <v>0</v>
      </c>
      <c r="V96">
        <f t="shared" si="10"/>
        <v>107021616000</v>
      </c>
      <c r="W96">
        <f t="shared" si="11"/>
        <v>132176912705.23</v>
      </c>
    </row>
    <row r="97" spans="1:23">
      <c r="A97" t="s">
        <v>1135</v>
      </c>
      <c r="B97" t="s">
        <v>1136</v>
      </c>
      <c r="C97">
        <v>2828367809</v>
      </c>
      <c r="D97">
        <f>股东占比变化分析!D97*(1+股东占比变化分析!P97%)</f>
        <v>2412925561.02176</v>
      </c>
      <c r="E97">
        <v>29.08</v>
      </c>
      <c r="F97">
        <v>28.6156</v>
      </c>
      <c r="G97">
        <v>-0.464399999999998</v>
      </c>
      <c r="H97">
        <v>0</v>
      </c>
      <c r="I97">
        <v>1.2842</v>
      </c>
      <c r="J97">
        <v>1.2842</v>
      </c>
      <c r="K97">
        <v>12.87</v>
      </c>
      <c r="L97">
        <v>8.289</v>
      </c>
      <c r="M97">
        <v>-4.581</v>
      </c>
      <c r="N97">
        <v>41.95</v>
      </c>
      <c r="O97">
        <v>38.1889</v>
      </c>
      <c r="P97">
        <v>-3.76110000000001</v>
      </c>
      <c r="R97">
        <f t="shared" si="12"/>
        <v>82248935885.72</v>
      </c>
      <c r="S97">
        <f t="shared" si="13"/>
        <v>69047312683.9743</v>
      </c>
      <c r="T97">
        <f t="shared" si="8"/>
        <v>0</v>
      </c>
      <c r="U97">
        <f t="shared" si="9"/>
        <v>3098679005.46414</v>
      </c>
      <c r="V97">
        <f t="shared" si="10"/>
        <v>36401093701.83</v>
      </c>
      <c r="W97">
        <f t="shared" si="11"/>
        <v>20000739975.3094</v>
      </c>
    </row>
    <row r="98" spans="1:23">
      <c r="A98" t="s">
        <v>1005</v>
      </c>
      <c r="B98" t="s">
        <v>1006</v>
      </c>
      <c r="C98">
        <v>683102450</v>
      </c>
      <c r="D98">
        <f>股东占比变化分析!D98*(1+股东占比变化分析!P98%)</f>
        <v>1421789368.68955</v>
      </c>
      <c r="E98">
        <v>57.3551</v>
      </c>
      <c r="F98">
        <v>12.7927</v>
      </c>
      <c r="G98">
        <v>-44.5624</v>
      </c>
      <c r="H98">
        <v>0</v>
      </c>
      <c r="I98">
        <v>0</v>
      </c>
      <c r="J98">
        <v>0</v>
      </c>
      <c r="K98">
        <v>16.996</v>
      </c>
      <c r="L98">
        <v>42.0737</v>
      </c>
      <c r="M98">
        <v>25.0777</v>
      </c>
      <c r="N98">
        <v>74.3511</v>
      </c>
      <c r="O98">
        <v>54.8664</v>
      </c>
      <c r="P98">
        <v>-19.4847</v>
      </c>
      <c r="R98">
        <f t="shared" si="12"/>
        <v>39179409329.995</v>
      </c>
      <c r="S98">
        <f t="shared" si="13"/>
        <v>18188524856.8348</v>
      </c>
      <c r="T98">
        <f t="shared" si="8"/>
        <v>0</v>
      </c>
      <c r="U98">
        <f t="shared" si="9"/>
        <v>0</v>
      </c>
      <c r="V98">
        <f t="shared" si="10"/>
        <v>11610009240.2</v>
      </c>
      <c r="W98">
        <f t="shared" si="11"/>
        <v>59819939361.4335</v>
      </c>
    </row>
    <row r="99" spans="1:23">
      <c r="A99" t="s">
        <v>1247</v>
      </c>
      <c r="B99" t="s">
        <v>1248</v>
      </c>
      <c r="C99">
        <v>1899121905.18</v>
      </c>
      <c r="D99">
        <f>股东占比变化分析!D99*(1+股东占比变化分析!P99%)</f>
        <v>2445305194.4143</v>
      </c>
      <c r="E99">
        <v>0</v>
      </c>
      <c r="F99">
        <v>0</v>
      </c>
      <c r="G99">
        <v>0</v>
      </c>
      <c r="H99">
        <v>2.38</v>
      </c>
      <c r="I99">
        <v>2.5577</v>
      </c>
      <c r="J99">
        <v>0.1777</v>
      </c>
      <c r="K99">
        <v>19.96</v>
      </c>
      <c r="L99">
        <v>14.2876</v>
      </c>
      <c r="M99">
        <v>-5.6724</v>
      </c>
      <c r="N99">
        <v>22.34</v>
      </c>
      <c r="O99">
        <v>16.8453</v>
      </c>
      <c r="P99">
        <v>-5.4947</v>
      </c>
      <c r="R99">
        <f t="shared" si="12"/>
        <v>0</v>
      </c>
      <c r="S99">
        <f t="shared" si="13"/>
        <v>0</v>
      </c>
      <c r="T99">
        <f t="shared" si="8"/>
        <v>4519910134.3284</v>
      </c>
      <c r="U99">
        <f t="shared" si="9"/>
        <v>6254357095.75346</v>
      </c>
      <c r="V99">
        <f t="shared" si="10"/>
        <v>37906473227.3928</v>
      </c>
      <c r="W99">
        <f t="shared" si="11"/>
        <v>34937542495.7138</v>
      </c>
    </row>
    <row r="100" spans="1:23">
      <c r="A100" t="s">
        <v>1645</v>
      </c>
      <c r="B100" t="s">
        <v>1646</v>
      </c>
      <c r="C100">
        <v>1150176811.8</v>
      </c>
      <c r="D100">
        <f>股东占比变化分析!D100*(1+股东占比变化分析!P100%)</f>
        <v>2352879935.34376</v>
      </c>
      <c r="E100">
        <v>17.37</v>
      </c>
      <c r="F100">
        <v>12.8993</v>
      </c>
      <c r="G100">
        <v>-4.4707</v>
      </c>
      <c r="H100">
        <v>0</v>
      </c>
      <c r="I100">
        <v>1.1616</v>
      </c>
      <c r="J100">
        <v>1.1616</v>
      </c>
      <c r="K100">
        <v>19.71</v>
      </c>
      <c r="L100">
        <v>12.337</v>
      </c>
      <c r="M100">
        <v>-7.373</v>
      </c>
      <c r="N100">
        <v>37.08</v>
      </c>
      <c r="O100">
        <v>26.3979</v>
      </c>
      <c r="P100">
        <v>-10.6821</v>
      </c>
      <c r="R100">
        <f t="shared" si="12"/>
        <v>19978571220.966</v>
      </c>
      <c r="S100">
        <f t="shared" si="13"/>
        <v>30350504149.9798</v>
      </c>
      <c r="T100">
        <f t="shared" si="8"/>
        <v>0</v>
      </c>
      <c r="U100">
        <f t="shared" si="9"/>
        <v>2733105332.89531</v>
      </c>
      <c r="V100">
        <f t="shared" si="10"/>
        <v>22669984960.578</v>
      </c>
      <c r="W100">
        <f t="shared" si="11"/>
        <v>29027479762.336</v>
      </c>
    </row>
    <row r="101" spans="1:23">
      <c r="A101" t="s">
        <v>1847</v>
      </c>
      <c r="B101" t="s">
        <v>1848</v>
      </c>
      <c r="C101">
        <v>1860083208.7</v>
      </c>
      <c r="D101">
        <f>股东占比变化分析!D101*(1+股东占比变化分析!P101%)</f>
        <v>2587143102.07827</v>
      </c>
      <c r="E101">
        <v>44.15</v>
      </c>
      <c r="F101">
        <v>46.6444</v>
      </c>
      <c r="G101">
        <v>2.4944</v>
      </c>
      <c r="H101">
        <v>0</v>
      </c>
      <c r="I101">
        <v>0.5273</v>
      </c>
      <c r="J101">
        <v>0.5273</v>
      </c>
      <c r="K101">
        <v>9.09</v>
      </c>
      <c r="L101">
        <v>4.4394</v>
      </c>
      <c r="M101">
        <v>-4.6506</v>
      </c>
      <c r="N101">
        <v>53.24</v>
      </c>
      <c r="O101">
        <v>51.6112</v>
      </c>
      <c r="P101">
        <v>-1.6288</v>
      </c>
      <c r="R101">
        <f t="shared" si="12"/>
        <v>82122673664.105</v>
      </c>
      <c r="S101">
        <f t="shared" si="13"/>
        <v>120675737710.58</v>
      </c>
      <c r="T101">
        <f t="shared" si="8"/>
        <v>0</v>
      </c>
      <c r="U101">
        <f t="shared" si="9"/>
        <v>1364200557.72587</v>
      </c>
      <c r="V101">
        <f t="shared" si="10"/>
        <v>16908156367.083</v>
      </c>
      <c r="W101">
        <f t="shared" si="11"/>
        <v>11485363087.3663</v>
      </c>
    </row>
    <row r="102" spans="1:23">
      <c r="A102" t="s">
        <v>1749</v>
      </c>
      <c r="B102" t="s">
        <v>1750</v>
      </c>
      <c r="C102">
        <v>1618841671.2</v>
      </c>
      <c r="D102">
        <f>股东占比变化分析!D102*(1+股东占比变化分析!P102%)</f>
        <v>2520487825.65727</v>
      </c>
      <c r="E102">
        <v>1.47</v>
      </c>
      <c r="F102">
        <v>0.3877</v>
      </c>
      <c r="G102">
        <v>-1.0823</v>
      </c>
      <c r="H102">
        <v>5.31</v>
      </c>
      <c r="I102">
        <v>5.317</v>
      </c>
      <c r="J102">
        <v>0.00700000000000056</v>
      </c>
      <c r="K102">
        <v>55.99</v>
      </c>
      <c r="L102">
        <v>55.6808</v>
      </c>
      <c r="M102">
        <v>-0.309200000000004</v>
      </c>
      <c r="N102">
        <v>62.77</v>
      </c>
      <c r="O102">
        <v>61.3855</v>
      </c>
      <c r="P102">
        <v>-1.3845</v>
      </c>
      <c r="R102">
        <f t="shared" si="12"/>
        <v>2379697256.664</v>
      </c>
      <c r="S102">
        <f t="shared" si="13"/>
        <v>977193130.007323</v>
      </c>
      <c r="T102">
        <f t="shared" si="8"/>
        <v>8596049274.072</v>
      </c>
      <c r="U102">
        <f t="shared" si="9"/>
        <v>13401433769.0197</v>
      </c>
      <c r="V102">
        <f t="shared" si="10"/>
        <v>90638945170.488</v>
      </c>
      <c r="W102">
        <f t="shared" si="11"/>
        <v>140342778522.857</v>
      </c>
    </row>
    <row r="103" spans="1:23">
      <c r="A103" t="s">
        <v>1149</v>
      </c>
      <c r="B103" t="s">
        <v>1150</v>
      </c>
      <c r="C103">
        <v>2758666680.46</v>
      </c>
      <c r="D103">
        <f>股东占比变化分析!D103*(1+股东占比变化分析!P103%)</f>
        <v>1281031110.40516</v>
      </c>
      <c r="E103">
        <v>8.16</v>
      </c>
      <c r="F103">
        <v>0</v>
      </c>
      <c r="G103">
        <v>-8.16</v>
      </c>
      <c r="H103">
        <v>60.4</v>
      </c>
      <c r="I103">
        <v>6.7579</v>
      </c>
      <c r="J103">
        <v>-53.6421</v>
      </c>
      <c r="K103">
        <v>6.3</v>
      </c>
      <c r="L103">
        <v>11.933</v>
      </c>
      <c r="M103">
        <v>5.633</v>
      </c>
      <c r="N103">
        <v>74.86</v>
      </c>
      <c r="O103">
        <v>18.6909</v>
      </c>
      <c r="P103">
        <v>-56.1691</v>
      </c>
      <c r="R103">
        <f t="shared" si="12"/>
        <v>22510720112.5536</v>
      </c>
      <c r="S103">
        <f t="shared" si="13"/>
        <v>0</v>
      </c>
      <c r="T103">
        <f t="shared" si="8"/>
        <v>166623467499.784</v>
      </c>
      <c r="U103">
        <f t="shared" si="9"/>
        <v>8657080141.007</v>
      </c>
      <c r="V103">
        <f t="shared" si="10"/>
        <v>17379600086.898</v>
      </c>
      <c r="W103">
        <f t="shared" si="11"/>
        <v>15286544240.4647</v>
      </c>
    </row>
    <row r="104" spans="1:23">
      <c r="A104" t="s">
        <v>1553</v>
      </c>
      <c r="B104" t="s">
        <v>1554</v>
      </c>
      <c r="C104">
        <v>621973560</v>
      </c>
      <c r="D104">
        <f>股东占比变化分析!D104*(1+股东占比变化分析!P104%)</f>
        <v>1388358632.15299</v>
      </c>
      <c r="E104">
        <v>66.1488</v>
      </c>
      <c r="F104">
        <v>35.2341</v>
      </c>
      <c r="G104">
        <v>-30.9147</v>
      </c>
      <c r="H104">
        <v>0</v>
      </c>
      <c r="I104">
        <v>0</v>
      </c>
      <c r="J104">
        <v>0</v>
      </c>
      <c r="K104">
        <v>9.73</v>
      </c>
      <c r="L104">
        <v>14.3318</v>
      </c>
      <c r="M104">
        <v>4.6018</v>
      </c>
      <c r="N104">
        <v>75.8788</v>
      </c>
      <c r="O104">
        <v>49.5659</v>
      </c>
      <c r="P104">
        <v>-26.3129</v>
      </c>
      <c r="R104">
        <f t="shared" si="12"/>
        <v>41142804625.728</v>
      </c>
      <c r="S104">
        <f t="shared" si="13"/>
        <v>48917566881.1415</v>
      </c>
      <c r="T104">
        <f t="shared" si="8"/>
        <v>0</v>
      </c>
      <c r="U104">
        <f t="shared" si="9"/>
        <v>0</v>
      </c>
      <c r="V104">
        <f t="shared" si="10"/>
        <v>6051802738.8</v>
      </c>
      <c r="W104">
        <f t="shared" si="11"/>
        <v>19897678244.2902</v>
      </c>
    </row>
    <row r="105" spans="1:23">
      <c r="A105" t="s">
        <v>1741</v>
      </c>
      <c r="B105" t="s">
        <v>1742</v>
      </c>
      <c r="C105">
        <v>1638236250</v>
      </c>
      <c r="D105">
        <f>股东占比变化分析!D105*(1+股东占比变化分析!P105%)</f>
        <v>2582295920.64</v>
      </c>
      <c r="E105">
        <v>55.94</v>
      </c>
      <c r="F105">
        <v>57.9557</v>
      </c>
      <c r="G105">
        <v>2.0157</v>
      </c>
      <c r="H105">
        <v>0</v>
      </c>
      <c r="I105">
        <v>0</v>
      </c>
      <c r="J105">
        <v>0</v>
      </c>
      <c r="K105">
        <v>4.97</v>
      </c>
      <c r="L105">
        <v>3.8183</v>
      </c>
      <c r="M105">
        <v>-1.1517</v>
      </c>
      <c r="N105">
        <v>60.91</v>
      </c>
      <c r="O105">
        <v>61.774</v>
      </c>
      <c r="P105">
        <v>0.864000000000004</v>
      </c>
      <c r="R105">
        <f t="shared" si="12"/>
        <v>91642935825</v>
      </c>
      <c r="S105">
        <f t="shared" si="13"/>
        <v>149658767687.836</v>
      </c>
      <c r="T105">
        <f t="shared" si="8"/>
        <v>0</v>
      </c>
      <c r="U105">
        <f t="shared" si="9"/>
        <v>0</v>
      </c>
      <c r="V105">
        <f t="shared" si="10"/>
        <v>8142034162.5</v>
      </c>
      <c r="W105">
        <f t="shared" si="11"/>
        <v>9859980513.77971</v>
      </c>
    </row>
    <row r="106" spans="1:23">
      <c r="A106" t="s">
        <v>603</v>
      </c>
      <c r="B106" t="s">
        <v>604</v>
      </c>
      <c r="C106">
        <v>1435740370.56</v>
      </c>
      <c r="D106">
        <f>股东占比变化分析!D106*(1+股东占比变化分析!P106%)</f>
        <v>2515826763.8956</v>
      </c>
      <c r="E106">
        <v>20.95</v>
      </c>
      <c r="F106">
        <v>12.5686</v>
      </c>
      <c r="G106">
        <v>-8.3814</v>
      </c>
      <c r="H106">
        <v>0</v>
      </c>
      <c r="I106">
        <v>1.5915</v>
      </c>
      <c r="J106">
        <v>1.5915</v>
      </c>
      <c r="K106">
        <v>30.57</v>
      </c>
      <c r="L106">
        <v>28.2892</v>
      </c>
      <c r="M106">
        <v>-2.2808</v>
      </c>
      <c r="N106">
        <v>51.52</v>
      </c>
      <c r="O106">
        <v>42.4494</v>
      </c>
      <c r="P106">
        <v>-9.07060000000001</v>
      </c>
      <c r="R106">
        <f t="shared" si="12"/>
        <v>30078760763.232</v>
      </c>
      <c r="S106">
        <f t="shared" si="13"/>
        <v>31620420264.6982</v>
      </c>
      <c r="T106">
        <f t="shared" si="8"/>
        <v>0</v>
      </c>
      <c r="U106">
        <f t="shared" si="9"/>
        <v>4003938294.73984</v>
      </c>
      <c r="V106">
        <f t="shared" si="10"/>
        <v>43890583128.0192</v>
      </c>
      <c r="W106">
        <f t="shared" si="11"/>
        <v>71170726489.1953</v>
      </c>
    </row>
    <row r="107" spans="1:23">
      <c r="A107" t="s">
        <v>687</v>
      </c>
      <c r="B107" t="s">
        <v>688</v>
      </c>
      <c r="C107">
        <v>2535503313.2</v>
      </c>
      <c r="D107">
        <f>股东占比变化分析!D107*(1+股东占比变化分析!P107%)</f>
        <v>2377054168.96886</v>
      </c>
      <c r="E107">
        <v>0.91</v>
      </c>
      <c r="F107">
        <v>0</v>
      </c>
      <c r="G107">
        <v>-0.91</v>
      </c>
      <c r="H107">
        <v>9.26</v>
      </c>
      <c r="I107">
        <v>10.8793</v>
      </c>
      <c r="J107">
        <v>1.6193</v>
      </c>
      <c r="K107">
        <v>42.93</v>
      </c>
      <c r="L107">
        <v>22.0487</v>
      </c>
      <c r="M107">
        <v>-20.8813</v>
      </c>
      <c r="N107">
        <v>53.1</v>
      </c>
      <c r="O107">
        <v>32.928</v>
      </c>
      <c r="P107">
        <v>-20.172</v>
      </c>
      <c r="R107">
        <f t="shared" si="12"/>
        <v>2307308015.012</v>
      </c>
      <c r="S107">
        <f t="shared" si="13"/>
        <v>0</v>
      </c>
      <c r="T107">
        <f t="shared" si="8"/>
        <v>23478760680.232</v>
      </c>
      <c r="U107">
        <f t="shared" si="9"/>
        <v>25860685420.463</v>
      </c>
      <c r="V107">
        <f t="shared" si="10"/>
        <v>108849157235.676</v>
      </c>
      <c r="W107">
        <f t="shared" si="11"/>
        <v>52410954255.3438</v>
      </c>
    </row>
    <row r="108" spans="1:23">
      <c r="A108" t="s">
        <v>1067</v>
      </c>
      <c r="B108" t="s">
        <v>1068</v>
      </c>
      <c r="C108">
        <v>1789789554.8</v>
      </c>
      <c r="D108">
        <f>股东占比变化分析!D108*(1+股东占比变化分析!P108%)</f>
        <v>1992976575.7123</v>
      </c>
      <c r="E108">
        <v>40.59</v>
      </c>
      <c r="F108">
        <v>37.7366</v>
      </c>
      <c r="G108">
        <v>-2.8534</v>
      </c>
      <c r="H108">
        <v>0</v>
      </c>
      <c r="I108">
        <v>0</v>
      </c>
      <c r="J108">
        <v>0</v>
      </c>
      <c r="K108">
        <v>9.14</v>
      </c>
      <c r="L108">
        <v>10.0564</v>
      </c>
      <c r="M108">
        <v>0.916399999999999</v>
      </c>
      <c r="N108">
        <v>49.73</v>
      </c>
      <c r="O108">
        <v>47.793</v>
      </c>
      <c r="P108">
        <v>-1.937</v>
      </c>
      <c r="R108">
        <f t="shared" si="12"/>
        <v>72647558029.332</v>
      </c>
      <c r="S108">
        <f t="shared" si="13"/>
        <v>75208159847.0249</v>
      </c>
      <c r="T108">
        <f t="shared" si="8"/>
        <v>0</v>
      </c>
      <c r="U108">
        <f t="shared" si="9"/>
        <v>0</v>
      </c>
      <c r="V108">
        <f t="shared" si="10"/>
        <v>16358676530.872</v>
      </c>
      <c r="W108">
        <f t="shared" si="11"/>
        <v>20042169635.9932</v>
      </c>
    </row>
    <row r="109" spans="1:23">
      <c r="A109" t="s">
        <v>669</v>
      </c>
      <c r="B109" t="s">
        <v>670</v>
      </c>
      <c r="C109">
        <v>682643650.28</v>
      </c>
      <c r="D109">
        <f>股东占比变化分析!D109*(1+股东占比变化分析!P109%)</f>
        <v>1457212520.68755</v>
      </c>
      <c r="E109">
        <v>5.6602</v>
      </c>
      <c r="F109">
        <v>7.4916</v>
      </c>
      <c r="G109">
        <v>1.8314</v>
      </c>
      <c r="H109">
        <v>0</v>
      </c>
      <c r="I109">
        <v>0</v>
      </c>
      <c r="J109">
        <v>0</v>
      </c>
      <c r="K109">
        <v>63.6323</v>
      </c>
      <c r="L109">
        <v>30.2764</v>
      </c>
      <c r="M109">
        <v>-33.3559</v>
      </c>
      <c r="N109">
        <v>69.2925</v>
      </c>
      <c r="O109">
        <v>37.7681</v>
      </c>
      <c r="P109">
        <v>-31.5244</v>
      </c>
      <c r="R109">
        <f t="shared" si="12"/>
        <v>3863899589.31486</v>
      </c>
      <c r="S109">
        <f t="shared" si="13"/>
        <v>10916853319.9828</v>
      </c>
      <c r="T109">
        <f t="shared" si="8"/>
        <v>0</v>
      </c>
      <c r="U109">
        <f t="shared" si="9"/>
        <v>0</v>
      </c>
      <c r="V109">
        <f t="shared" si="10"/>
        <v>43438185547.712</v>
      </c>
      <c r="W109">
        <f t="shared" si="11"/>
        <v>44119149161.3444</v>
      </c>
    </row>
    <row r="110" spans="1:23">
      <c r="A110" t="s">
        <v>723</v>
      </c>
      <c r="B110" t="s">
        <v>724</v>
      </c>
      <c r="C110">
        <v>1905120007.3</v>
      </c>
      <c r="D110">
        <f>股东占比变化分析!D110*(1+股东占比变化分析!P110%)</f>
        <v>2693031428.07125</v>
      </c>
      <c r="E110">
        <v>37.45</v>
      </c>
      <c r="F110">
        <v>37.4508</v>
      </c>
      <c r="G110">
        <v>0.000799999999998136</v>
      </c>
      <c r="H110">
        <v>2</v>
      </c>
      <c r="I110">
        <v>1.9997</v>
      </c>
      <c r="J110">
        <v>-0.000299999999999967</v>
      </c>
      <c r="K110">
        <v>18.34</v>
      </c>
      <c r="L110">
        <v>18.2062</v>
      </c>
      <c r="M110">
        <v>-0.133800000000001</v>
      </c>
      <c r="N110">
        <v>57.79</v>
      </c>
      <c r="O110">
        <v>57.6567</v>
      </c>
      <c r="P110">
        <v>-0.133299999999998</v>
      </c>
      <c r="R110">
        <f t="shared" si="12"/>
        <v>71346744273.385</v>
      </c>
      <c r="S110">
        <f t="shared" si="13"/>
        <v>100856181406.411</v>
      </c>
      <c r="T110">
        <f t="shared" si="8"/>
        <v>3810240014.6</v>
      </c>
      <c r="U110">
        <f t="shared" si="9"/>
        <v>5385254946.71408</v>
      </c>
      <c r="V110">
        <f t="shared" si="10"/>
        <v>34939900933.882</v>
      </c>
      <c r="W110">
        <f t="shared" si="11"/>
        <v>49029868785.7508</v>
      </c>
    </row>
    <row r="111" spans="1:23">
      <c r="A111" t="s">
        <v>179</v>
      </c>
      <c r="B111" t="s">
        <v>180</v>
      </c>
      <c r="C111">
        <v>1689000000</v>
      </c>
      <c r="D111">
        <f>股东占比变化分析!D111*(1+股东占比变化分析!P111%)</f>
        <v>2658711067.2675</v>
      </c>
      <c r="E111">
        <v>49.75</v>
      </c>
      <c r="F111">
        <v>49.75</v>
      </c>
      <c r="G111">
        <v>0</v>
      </c>
      <c r="H111">
        <v>0</v>
      </c>
      <c r="I111">
        <v>0</v>
      </c>
      <c r="J111">
        <v>0</v>
      </c>
      <c r="K111">
        <v>27.48</v>
      </c>
      <c r="L111">
        <v>27.6132</v>
      </c>
      <c r="M111">
        <v>0.133199999999999</v>
      </c>
      <c r="N111">
        <v>77.23</v>
      </c>
      <c r="O111">
        <v>77.3632</v>
      </c>
      <c r="P111">
        <v>0.133200000000002</v>
      </c>
      <c r="R111">
        <f t="shared" si="12"/>
        <v>84027750000</v>
      </c>
      <c r="S111">
        <f t="shared" si="13"/>
        <v>132270875596.558</v>
      </c>
      <c r="T111">
        <f t="shared" si="8"/>
        <v>0</v>
      </c>
      <c r="U111">
        <f t="shared" si="9"/>
        <v>0</v>
      </c>
      <c r="V111">
        <f t="shared" si="10"/>
        <v>46413720000</v>
      </c>
      <c r="W111">
        <f t="shared" si="11"/>
        <v>73415520442.6709</v>
      </c>
    </row>
    <row r="112" spans="1:23">
      <c r="A112" t="s">
        <v>1559</v>
      </c>
      <c r="B112" t="s">
        <v>1560</v>
      </c>
      <c r="C112">
        <v>2624952000</v>
      </c>
      <c r="D112">
        <f>股东占比变化分析!D112*(1+股东占比变化分析!P112%)</f>
        <v>852930027.792</v>
      </c>
      <c r="E112">
        <v>24.87</v>
      </c>
      <c r="F112">
        <v>0.6454</v>
      </c>
      <c r="G112">
        <v>-24.2246</v>
      </c>
      <c r="H112">
        <v>28.98</v>
      </c>
      <c r="I112">
        <v>1.1413</v>
      </c>
      <c r="J112">
        <v>-27.8387</v>
      </c>
      <c r="K112">
        <v>21.63</v>
      </c>
      <c r="L112">
        <v>8.0044</v>
      </c>
      <c r="M112">
        <v>-13.6256</v>
      </c>
      <c r="N112">
        <v>75.48</v>
      </c>
      <c r="O112">
        <v>9.7911</v>
      </c>
      <c r="P112">
        <v>-65.6889</v>
      </c>
      <c r="R112">
        <f t="shared" si="12"/>
        <v>65282556240</v>
      </c>
      <c r="S112">
        <f t="shared" si="13"/>
        <v>550481039.936957</v>
      </c>
      <c r="T112">
        <f t="shared" si="8"/>
        <v>76071108960</v>
      </c>
      <c r="U112">
        <f t="shared" si="9"/>
        <v>973449040.719009</v>
      </c>
      <c r="V112">
        <f t="shared" si="10"/>
        <v>56777711760</v>
      </c>
      <c r="W112">
        <f t="shared" si="11"/>
        <v>6827193114.45828</v>
      </c>
    </row>
    <row r="113" spans="1:23">
      <c r="A113" t="s">
        <v>2043</v>
      </c>
      <c r="B113" t="s">
        <v>2044</v>
      </c>
      <c r="C113">
        <v>2622890608.45</v>
      </c>
      <c r="D113">
        <f>股东占比变化分析!D113*(1+股东占比变化分析!P113%)</f>
        <v>2216825176.01221</v>
      </c>
      <c r="E113">
        <v>33.53</v>
      </c>
      <c r="F113">
        <v>21.8199</v>
      </c>
      <c r="G113">
        <v>-11.7101</v>
      </c>
      <c r="H113">
        <v>0</v>
      </c>
      <c r="I113">
        <v>0</v>
      </c>
      <c r="J113">
        <v>0</v>
      </c>
      <c r="K113">
        <v>10.63</v>
      </c>
      <c r="L113">
        <v>0.9158</v>
      </c>
      <c r="M113">
        <v>-9.7142</v>
      </c>
      <c r="N113">
        <v>44.16</v>
      </c>
      <c r="O113">
        <v>22.7357</v>
      </c>
      <c r="P113">
        <v>-21.4243</v>
      </c>
      <c r="R113">
        <f t="shared" si="12"/>
        <v>87945522101.3285</v>
      </c>
      <c r="S113">
        <f t="shared" si="13"/>
        <v>48370903658.0687</v>
      </c>
      <c r="T113">
        <f t="shared" si="8"/>
        <v>0</v>
      </c>
      <c r="U113">
        <f t="shared" si="9"/>
        <v>0</v>
      </c>
      <c r="V113">
        <f t="shared" si="10"/>
        <v>27881327167.8235</v>
      </c>
      <c r="W113">
        <f t="shared" si="11"/>
        <v>2030168496.19198</v>
      </c>
    </row>
    <row r="114" spans="1:23">
      <c r="A114" t="s">
        <v>741</v>
      </c>
      <c r="B114" t="s">
        <v>742</v>
      </c>
      <c r="C114">
        <v>1225500000</v>
      </c>
      <c r="D114">
        <f>股东占比变化分析!D114*(1+股东占比变化分析!P114%)</f>
        <v>1938866164.34511</v>
      </c>
      <c r="E114">
        <v>2.99</v>
      </c>
      <c r="F114">
        <v>1.9689</v>
      </c>
      <c r="G114">
        <v>-1.0211</v>
      </c>
      <c r="H114">
        <v>1.6</v>
      </c>
      <c r="I114">
        <v>1.2918</v>
      </c>
      <c r="J114">
        <v>-0.3082</v>
      </c>
      <c r="K114">
        <v>63.03</v>
      </c>
      <c r="L114">
        <v>62.774</v>
      </c>
      <c r="M114">
        <v>-0.256</v>
      </c>
      <c r="N114">
        <v>67.62</v>
      </c>
      <c r="O114">
        <v>66.0347</v>
      </c>
      <c r="P114">
        <v>-1.5853</v>
      </c>
      <c r="R114">
        <f t="shared" si="12"/>
        <v>3664245000</v>
      </c>
      <c r="S114">
        <f t="shared" si="13"/>
        <v>3817433590.97909</v>
      </c>
      <c r="T114">
        <f t="shared" si="8"/>
        <v>1960800000</v>
      </c>
      <c r="U114">
        <f t="shared" si="9"/>
        <v>2504627311.10101</v>
      </c>
      <c r="V114">
        <f t="shared" si="10"/>
        <v>77243265000</v>
      </c>
      <c r="W114">
        <f t="shared" si="11"/>
        <v>121710384600.6</v>
      </c>
    </row>
    <row r="115" spans="1:23">
      <c r="A115" t="s">
        <v>1889</v>
      </c>
      <c r="B115" t="s">
        <v>1890</v>
      </c>
      <c r="C115">
        <v>2190961567.72</v>
      </c>
      <c r="D115">
        <f>股东占比变化分析!D115*(1+股东占比变化分析!P115%)</f>
        <v>2005645439.93726</v>
      </c>
      <c r="E115">
        <v>24.92</v>
      </c>
      <c r="F115">
        <v>12.3601</v>
      </c>
      <c r="G115">
        <v>-12.5599</v>
      </c>
      <c r="H115">
        <v>4.65</v>
      </c>
      <c r="I115">
        <v>1.3238</v>
      </c>
      <c r="J115">
        <v>-3.3262</v>
      </c>
      <c r="K115">
        <v>10.51</v>
      </c>
      <c r="L115">
        <v>8.6254</v>
      </c>
      <c r="M115">
        <v>-1.8846</v>
      </c>
      <c r="N115">
        <v>40.08</v>
      </c>
      <c r="O115">
        <v>22.3092</v>
      </c>
      <c r="P115">
        <v>-17.7708</v>
      </c>
      <c r="R115">
        <f t="shared" si="12"/>
        <v>54598762267.5824</v>
      </c>
      <c r="S115">
        <f t="shared" si="13"/>
        <v>24789978202.1685</v>
      </c>
      <c r="T115">
        <f t="shared" si="8"/>
        <v>10187971289.898</v>
      </c>
      <c r="U115">
        <f t="shared" si="9"/>
        <v>2655073433.38894</v>
      </c>
      <c r="V115">
        <f t="shared" si="10"/>
        <v>23027006076.7372</v>
      </c>
      <c r="W115">
        <f t="shared" si="11"/>
        <v>17299494177.6348</v>
      </c>
    </row>
    <row r="116" spans="1:23">
      <c r="A116" t="s">
        <v>695</v>
      </c>
      <c r="B116" t="s">
        <v>696</v>
      </c>
      <c r="C116">
        <v>725642508.16</v>
      </c>
      <c r="D116">
        <f>股东占比变化分析!D116*(1+股东占比变化分析!P116%)</f>
        <v>2891401080.43812</v>
      </c>
      <c r="E116">
        <v>30.44</v>
      </c>
      <c r="F116">
        <v>26.5155</v>
      </c>
      <c r="G116">
        <v>-3.9245</v>
      </c>
      <c r="H116">
        <v>0</v>
      </c>
      <c r="I116">
        <v>0.5199</v>
      </c>
      <c r="J116">
        <v>0.5199</v>
      </c>
      <c r="K116">
        <v>8.91</v>
      </c>
      <c r="L116">
        <v>11.5945</v>
      </c>
      <c r="M116">
        <v>2.6845</v>
      </c>
      <c r="N116">
        <v>39.35</v>
      </c>
      <c r="O116">
        <v>38.6298</v>
      </c>
      <c r="P116">
        <v>-0.720199999999998</v>
      </c>
      <c r="R116">
        <f t="shared" si="12"/>
        <v>22088557948.3904</v>
      </c>
      <c r="S116">
        <f t="shared" si="13"/>
        <v>76666945348.3569</v>
      </c>
      <c r="T116">
        <f t="shared" si="8"/>
        <v>0</v>
      </c>
      <c r="U116">
        <f t="shared" si="9"/>
        <v>1503239421.71978</v>
      </c>
      <c r="V116">
        <f t="shared" si="10"/>
        <v>6465474747.7056</v>
      </c>
      <c r="W116">
        <f t="shared" si="11"/>
        <v>33524349827.1398</v>
      </c>
    </row>
    <row r="117" spans="1:23">
      <c r="A117" t="s">
        <v>1271</v>
      </c>
      <c r="B117" t="s">
        <v>1272</v>
      </c>
      <c r="C117">
        <v>2056411800</v>
      </c>
      <c r="D117">
        <f>股东占比变化分析!D117*(1+股东占比变化分析!P117%)</f>
        <v>1108094238.693</v>
      </c>
      <c r="E117">
        <v>0</v>
      </c>
      <c r="F117">
        <v>2.296</v>
      </c>
      <c r="G117">
        <v>2.296</v>
      </c>
      <c r="H117">
        <v>3.71</v>
      </c>
      <c r="I117">
        <v>3.0437</v>
      </c>
      <c r="J117">
        <v>-0.6663</v>
      </c>
      <c r="K117">
        <v>71.5</v>
      </c>
      <c r="L117">
        <v>9.1748</v>
      </c>
      <c r="M117">
        <v>-62.3252</v>
      </c>
      <c r="N117">
        <v>75.21</v>
      </c>
      <c r="O117">
        <v>14.5145</v>
      </c>
      <c r="P117">
        <v>-60.6955</v>
      </c>
      <c r="R117">
        <f t="shared" si="12"/>
        <v>0</v>
      </c>
      <c r="S117">
        <f t="shared" si="13"/>
        <v>2544184372.03913</v>
      </c>
      <c r="T117">
        <f t="shared" si="8"/>
        <v>7629287778</v>
      </c>
      <c r="U117">
        <f t="shared" si="9"/>
        <v>3372706434.30988</v>
      </c>
      <c r="V117">
        <f t="shared" si="10"/>
        <v>147033443700</v>
      </c>
      <c r="W117">
        <f t="shared" si="11"/>
        <v>10166543021.1605</v>
      </c>
    </row>
    <row r="118" spans="1:23">
      <c r="A118" t="s">
        <v>1243</v>
      </c>
      <c r="B118" t="s">
        <v>1244</v>
      </c>
      <c r="C118">
        <v>1518591651.5</v>
      </c>
      <c r="D118">
        <f>股东占比变化分析!D118*(1+股东占比变化分析!P118%)</f>
        <v>2131909282.17811</v>
      </c>
      <c r="E118">
        <v>27.71</v>
      </c>
      <c r="F118">
        <v>14.9822</v>
      </c>
      <c r="G118">
        <v>-12.7278</v>
      </c>
      <c r="H118">
        <v>2.47</v>
      </c>
      <c r="I118">
        <v>2.5102</v>
      </c>
      <c r="J118">
        <v>0.0402</v>
      </c>
      <c r="K118">
        <v>15.92</v>
      </c>
      <c r="L118">
        <v>12.9505</v>
      </c>
      <c r="M118">
        <v>-2.9695</v>
      </c>
      <c r="N118">
        <v>46.1</v>
      </c>
      <c r="O118">
        <v>30.4429</v>
      </c>
      <c r="P118">
        <v>-15.6571</v>
      </c>
      <c r="R118">
        <f t="shared" si="12"/>
        <v>42080174663.065</v>
      </c>
      <c r="S118">
        <f t="shared" si="13"/>
        <v>31940691247.449</v>
      </c>
      <c r="T118">
        <f t="shared" si="8"/>
        <v>3750921379.205</v>
      </c>
      <c r="U118">
        <f t="shared" si="9"/>
        <v>5351518680.1235</v>
      </c>
      <c r="V118">
        <f t="shared" si="10"/>
        <v>24175979091.88</v>
      </c>
      <c r="W118">
        <f t="shared" si="11"/>
        <v>27609291158.8477</v>
      </c>
    </row>
    <row r="119" spans="1:23">
      <c r="A119" t="s">
        <v>1301</v>
      </c>
      <c r="B119" t="s">
        <v>1302</v>
      </c>
      <c r="C119">
        <v>1956889400</v>
      </c>
      <c r="D119">
        <f>股东占比变化分析!D119*(1+股东占比变化分析!P119%)</f>
        <v>1380684780.4915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66.81</v>
      </c>
      <c r="L119">
        <v>15.0999</v>
      </c>
      <c r="M119">
        <v>-51.7101</v>
      </c>
      <c r="N119">
        <v>66.81</v>
      </c>
      <c r="O119">
        <v>15.0999</v>
      </c>
      <c r="P119">
        <v>-51.7101</v>
      </c>
      <c r="R119">
        <f t="shared" si="12"/>
        <v>0</v>
      </c>
      <c r="S119">
        <f t="shared" si="13"/>
        <v>0</v>
      </c>
      <c r="T119">
        <f t="shared" si="8"/>
        <v>0</v>
      </c>
      <c r="U119">
        <f t="shared" si="9"/>
        <v>0</v>
      </c>
      <c r="V119">
        <f t="shared" si="10"/>
        <v>130739780814</v>
      </c>
      <c r="W119">
        <f t="shared" si="11"/>
        <v>20848202116.9436</v>
      </c>
    </row>
    <row r="120" spans="1:23">
      <c r="A120" t="s">
        <v>1651</v>
      </c>
      <c r="B120" t="s">
        <v>1652</v>
      </c>
      <c r="C120">
        <v>2529964101.32</v>
      </c>
      <c r="D120">
        <f>股东占比变化分析!D120*(1+股东占比变化分析!P120%)</f>
        <v>2253017078.49052</v>
      </c>
      <c r="E120">
        <v>0</v>
      </c>
      <c r="F120">
        <v>0.5106</v>
      </c>
      <c r="G120">
        <v>0.5106</v>
      </c>
      <c r="H120">
        <v>0</v>
      </c>
      <c r="I120">
        <v>0</v>
      </c>
      <c r="J120">
        <v>0</v>
      </c>
      <c r="K120">
        <v>23.25</v>
      </c>
      <c r="L120">
        <v>14.9174</v>
      </c>
      <c r="M120">
        <v>-8.3326</v>
      </c>
      <c r="N120">
        <v>23.25</v>
      </c>
      <c r="O120">
        <v>15.428</v>
      </c>
      <c r="P120">
        <v>-7.822</v>
      </c>
      <c r="R120">
        <f t="shared" si="12"/>
        <v>0</v>
      </c>
      <c r="S120">
        <f t="shared" si="13"/>
        <v>1150390520.27726</v>
      </c>
      <c r="T120">
        <f t="shared" si="8"/>
        <v>0</v>
      </c>
      <c r="U120">
        <f t="shared" si="9"/>
        <v>0</v>
      </c>
      <c r="V120">
        <f t="shared" si="10"/>
        <v>58821665355.69</v>
      </c>
      <c r="W120">
        <f t="shared" si="11"/>
        <v>33609156966.6745</v>
      </c>
    </row>
    <row r="121" spans="1:23">
      <c r="A121" t="s">
        <v>1731</v>
      </c>
      <c r="B121" t="s">
        <v>1732</v>
      </c>
      <c r="C121">
        <v>1904100327.4</v>
      </c>
      <c r="D121">
        <f>股东占比变化分析!D121*(1+股东占比变化分析!P121%)</f>
        <v>2195000614.99323</v>
      </c>
      <c r="E121">
        <v>34.63</v>
      </c>
      <c r="F121">
        <v>33.2665</v>
      </c>
      <c r="G121">
        <v>-1.3635</v>
      </c>
      <c r="H121">
        <v>5.95</v>
      </c>
      <c r="I121">
        <v>2.0861</v>
      </c>
      <c r="J121">
        <v>-3.8639</v>
      </c>
      <c r="K121">
        <v>7.78</v>
      </c>
      <c r="L121">
        <v>6.0931</v>
      </c>
      <c r="M121">
        <v>-1.6869</v>
      </c>
      <c r="N121">
        <v>48.36</v>
      </c>
      <c r="O121">
        <v>41.4457</v>
      </c>
      <c r="P121">
        <v>-6.9143</v>
      </c>
      <c r="R121">
        <f t="shared" si="12"/>
        <v>65938994337.862</v>
      </c>
      <c r="S121">
        <f t="shared" si="13"/>
        <v>73019987958.6722</v>
      </c>
      <c r="T121">
        <f t="shared" si="8"/>
        <v>11329396948.03</v>
      </c>
      <c r="U121">
        <f t="shared" si="9"/>
        <v>4578990782.93737</v>
      </c>
      <c r="V121">
        <f t="shared" si="10"/>
        <v>14813900547.172</v>
      </c>
      <c r="W121">
        <f t="shared" si="11"/>
        <v>13374358247.2152</v>
      </c>
    </row>
    <row r="122" spans="1:23">
      <c r="A122" t="s">
        <v>1825</v>
      </c>
      <c r="B122" t="s">
        <v>1826</v>
      </c>
      <c r="C122">
        <v>1958684826.56</v>
      </c>
      <c r="D122">
        <f>股东占比变化分析!D122*(1+股东占比变化分析!P122%)</f>
        <v>2051008434.84529</v>
      </c>
      <c r="E122">
        <v>0.27</v>
      </c>
      <c r="F122">
        <v>0</v>
      </c>
      <c r="G122">
        <v>-0.27</v>
      </c>
      <c r="H122">
        <v>3.51</v>
      </c>
      <c r="I122">
        <v>6.2675</v>
      </c>
      <c r="J122">
        <v>2.7575</v>
      </c>
      <c r="K122">
        <v>56.48</v>
      </c>
      <c r="L122">
        <v>25.7902</v>
      </c>
      <c r="M122">
        <v>-30.6898</v>
      </c>
      <c r="N122">
        <v>60.26</v>
      </c>
      <c r="O122">
        <v>32.0577</v>
      </c>
      <c r="P122">
        <v>-28.2023</v>
      </c>
      <c r="R122">
        <f t="shared" si="12"/>
        <v>528844903.1712</v>
      </c>
      <c r="S122">
        <f t="shared" si="13"/>
        <v>0</v>
      </c>
      <c r="T122">
        <f t="shared" si="8"/>
        <v>6874983741.2256</v>
      </c>
      <c r="U122">
        <f t="shared" si="9"/>
        <v>12854695365.3929</v>
      </c>
      <c r="V122">
        <f t="shared" si="10"/>
        <v>110626519004.109</v>
      </c>
      <c r="W122">
        <f t="shared" si="11"/>
        <v>52895917736.347</v>
      </c>
    </row>
    <row r="123" spans="1:23">
      <c r="A123" t="s">
        <v>831</v>
      </c>
      <c r="B123" t="s">
        <v>832</v>
      </c>
      <c r="C123">
        <v>2032977694.88</v>
      </c>
      <c r="D123">
        <f>股东占比变化分析!D123*(1+股东占比变化分析!P123%)</f>
        <v>1898880300.47381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34.99</v>
      </c>
      <c r="L123">
        <v>21.2352</v>
      </c>
      <c r="M123">
        <v>-13.7548</v>
      </c>
      <c r="N123">
        <v>34.99</v>
      </c>
      <c r="O123">
        <v>21.2352</v>
      </c>
      <c r="P123">
        <v>-13.7548</v>
      </c>
      <c r="R123">
        <f t="shared" si="12"/>
        <v>0</v>
      </c>
      <c r="S123">
        <f t="shared" si="13"/>
        <v>0</v>
      </c>
      <c r="T123">
        <f t="shared" si="8"/>
        <v>0</v>
      </c>
      <c r="U123">
        <f t="shared" si="9"/>
        <v>0</v>
      </c>
      <c r="V123">
        <f t="shared" si="10"/>
        <v>71133889543.8512</v>
      </c>
      <c r="W123">
        <f t="shared" si="11"/>
        <v>40323102956.6214</v>
      </c>
    </row>
    <row r="124" spans="1:23">
      <c r="A124" t="s">
        <v>1521</v>
      </c>
      <c r="B124" t="s">
        <v>1522</v>
      </c>
      <c r="C124">
        <v>2316382363.68</v>
      </c>
      <c r="D124">
        <f>股东占比变化分析!D124*(1+股东占比变化分析!P124%)</f>
        <v>2983849205.25568</v>
      </c>
      <c r="E124">
        <v>34.02</v>
      </c>
      <c r="F124">
        <v>34.0167</v>
      </c>
      <c r="G124">
        <v>-0.00330000000000297</v>
      </c>
      <c r="H124">
        <v>0.72</v>
      </c>
      <c r="I124">
        <v>0.8603</v>
      </c>
      <c r="J124">
        <v>0.1403</v>
      </c>
      <c r="K124">
        <v>5.82</v>
      </c>
      <c r="L124">
        <v>6.8118</v>
      </c>
      <c r="M124">
        <v>0.9918</v>
      </c>
      <c r="N124">
        <v>40.56</v>
      </c>
      <c r="O124">
        <v>41.6888</v>
      </c>
      <c r="P124">
        <v>1.1288</v>
      </c>
      <c r="R124">
        <f t="shared" si="12"/>
        <v>78803328012.3936</v>
      </c>
      <c r="S124">
        <f t="shared" si="13"/>
        <v>101500703260.421</v>
      </c>
      <c r="T124">
        <f t="shared" si="8"/>
        <v>1667795301.8496</v>
      </c>
      <c r="U124">
        <f t="shared" si="9"/>
        <v>2567005471.28146</v>
      </c>
      <c r="V124">
        <f t="shared" si="10"/>
        <v>13481345356.6176</v>
      </c>
      <c r="W124">
        <f t="shared" si="11"/>
        <v>20325384016.3606</v>
      </c>
    </row>
    <row r="125" spans="1:23">
      <c r="A125" t="s">
        <v>51</v>
      </c>
      <c r="B125" t="s">
        <v>52</v>
      </c>
      <c r="C125">
        <v>2759680000</v>
      </c>
      <c r="D125">
        <f>股东占比变化分析!D125*(1+股东占比变化分析!P125%)</f>
        <v>2753997079.68</v>
      </c>
      <c r="E125">
        <v>0.27</v>
      </c>
      <c r="F125">
        <v>0</v>
      </c>
      <c r="G125">
        <v>-0.27</v>
      </c>
      <c r="H125">
        <v>4.1</v>
      </c>
      <c r="I125">
        <v>2.6953</v>
      </c>
      <c r="J125">
        <v>-1.4047</v>
      </c>
      <c r="K125">
        <v>63.46</v>
      </c>
      <c r="L125">
        <v>63.178</v>
      </c>
      <c r="M125">
        <v>-0.282000000000004</v>
      </c>
      <c r="N125">
        <v>67.83</v>
      </c>
      <c r="O125">
        <v>65.8733</v>
      </c>
      <c r="P125">
        <v>-1.9567</v>
      </c>
      <c r="R125">
        <f t="shared" si="12"/>
        <v>745113600</v>
      </c>
      <c r="S125">
        <f t="shared" si="13"/>
        <v>0</v>
      </c>
      <c r="T125">
        <f t="shared" si="8"/>
        <v>11314688000</v>
      </c>
      <c r="U125">
        <f t="shared" si="9"/>
        <v>7422848328.8615</v>
      </c>
      <c r="V125">
        <f t="shared" si="10"/>
        <v>175129292800</v>
      </c>
      <c r="W125">
        <f t="shared" si="11"/>
        <v>173992027500.023</v>
      </c>
    </row>
    <row r="126" spans="1:23">
      <c r="A126" t="s">
        <v>775</v>
      </c>
      <c r="B126" t="s">
        <v>776</v>
      </c>
      <c r="C126">
        <v>779688000</v>
      </c>
      <c r="D126">
        <f>股东占比变化分析!D126*(1+股东占比变化分析!P126%)</f>
        <v>1173916202.004</v>
      </c>
      <c r="E126">
        <v>3.99</v>
      </c>
      <c r="F126">
        <v>4.8543</v>
      </c>
      <c r="G126">
        <v>0.8643</v>
      </c>
      <c r="H126">
        <v>0</v>
      </c>
      <c r="I126">
        <v>0</v>
      </c>
      <c r="J126">
        <v>0</v>
      </c>
      <c r="K126">
        <v>33.196</v>
      </c>
      <c r="L126">
        <v>16.7459</v>
      </c>
      <c r="M126">
        <v>-16.4501</v>
      </c>
      <c r="N126">
        <v>37.186</v>
      </c>
      <c r="O126">
        <v>21.6002</v>
      </c>
      <c r="P126">
        <v>-15.5858</v>
      </c>
      <c r="R126">
        <f t="shared" si="12"/>
        <v>3110955120</v>
      </c>
      <c r="S126">
        <f t="shared" si="13"/>
        <v>5698541419.38802</v>
      </c>
      <c r="T126">
        <f t="shared" si="8"/>
        <v>0</v>
      </c>
      <c r="U126">
        <f t="shared" si="9"/>
        <v>0</v>
      </c>
      <c r="V126">
        <f t="shared" si="10"/>
        <v>25882522848</v>
      </c>
      <c r="W126">
        <f t="shared" si="11"/>
        <v>19658283327.1388</v>
      </c>
    </row>
    <row r="127" spans="1:23">
      <c r="A127" t="s">
        <v>43</v>
      </c>
      <c r="B127" t="s">
        <v>44</v>
      </c>
      <c r="C127">
        <v>2088489424</v>
      </c>
      <c r="D127">
        <f>股东占比变化分析!D127*(1+股东占比变化分析!P127%)</f>
        <v>1949834323.51548</v>
      </c>
      <c r="E127">
        <v>46.73</v>
      </c>
      <c r="F127">
        <v>35.1511</v>
      </c>
      <c r="G127">
        <v>-11.5789</v>
      </c>
      <c r="H127">
        <v>0</v>
      </c>
      <c r="I127">
        <v>0</v>
      </c>
      <c r="J127">
        <v>0</v>
      </c>
      <c r="K127">
        <v>24.58</v>
      </c>
      <c r="L127">
        <v>21.1874</v>
      </c>
      <c r="M127">
        <v>-3.3926</v>
      </c>
      <c r="N127">
        <v>71.31</v>
      </c>
      <c r="O127">
        <v>56.3385</v>
      </c>
      <c r="P127">
        <v>-14.9715</v>
      </c>
      <c r="R127">
        <f t="shared" si="12"/>
        <v>97595110783.52</v>
      </c>
      <c r="S127">
        <f t="shared" si="13"/>
        <v>68538821289.3249</v>
      </c>
      <c r="T127">
        <f t="shared" si="8"/>
        <v>0</v>
      </c>
      <c r="U127">
        <f t="shared" si="9"/>
        <v>0</v>
      </c>
      <c r="V127">
        <f t="shared" si="10"/>
        <v>51335070041.92</v>
      </c>
      <c r="W127">
        <f t="shared" si="11"/>
        <v>41311919746.0518</v>
      </c>
    </row>
    <row r="128" spans="1:23">
      <c r="A128" t="s">
        <v>141</v>
      </c>
      <c r="B128" t="s">
        <v>142</v>
      </c>
      <c r="C128">
        <v>2256205200</v>
      </c>
      <c r="D128">
        <f>股东占比变化分析!D128*(1+股东占比变化分析!P128%)</f>
        <v>1840097450.148</v>
      </c>
      <c r="E128">
        <v>6.85</v>
      </c>
      <c r="F128">
        <v>0</v>
      </c>
      <c r="G128">
        <v>-6.85</v>
      </c>
      <c r="H128">
        <v>0</v>
      </c>
      <c r="I128">
        <v>0</v>
      </c>
      <c r="J128">
        <v>0</v>
      </c>
      <c r="K128">
        <v>61.31</v>
      </c>
      <c r="L128">
        <v>47.1861</v>
      </c>
      <c r="M128">
        <v>-14.1239</v>
      </c>
      <c r="N128">
        <v>68.16</v>
      </c>
      <c r="O128">
        <v>47.1861</v>
      </c>
      <c r="P128">
        <v>-20.9739</v>
      </c>
      <c r="R128">
        <f t="shared" si="12"/>
        <v>15455005620</v>
      </c>
      <c r="S128">
        <f t="shared" si="13"/>
        <v>0</v>
      </c>
      <c r="T128">
        <f t="shared" si="8"/>
        <v>0</v>
      </c>
      <c r="U128">
        <f t="shared" si="9"/>
        <v>0</v>
      </c>
      <c r="V128">
        <f t="shared" si="10"/>
        <v>138327940812</v>
      </c>
      <c r="W128">
        <f t="shared" si="11"/>
        <v>86827022292.4285</v>
      </c>
    </row>
    <row r="129" spans="1:23">
      <c r="A129" t="s">
        <v>991</v>
      </c>
      <c r="B129" t="s">
        <v>992</v>
      </c>
      <c r="C129">
        <v>1313790800</v>
      </c>
      <c r="D129">
        <f>股东占比变化分析!D129*(1+股东占比变化分析!P129%)</f>
        <v>1186580898.7466</v>
      </c>
      <c r="E129">
        <v>3.89</v>
      </c>
      <c r="F129">
        <v>0</v>
      </c>
      <c r="G129">
        <v>-3.89</v>
      </c>
      <c r="H129">
        <v>0.78</v>
      </c>
      <c r="I129">
        <v>1.9406</v>
      </c>
      <c r="J129">
        <v>1.1606</v>
      </c>
      <c r="K129">
        <v>61.56</v>
      </c>
      <c r="L129">
        <v>17.5411</v>
      </c>
      <c r="M129">
        <v>-44.0189</v>
      </c>
      <c r="N129">
        <v>66.23</v>
      </c>
      <c r="O129">
        <v>19.4817</v>
      </c>
      <c r="P129">
        <v>-46.7483</v>
      </c>
      <c r="R129">
        <f t="shared" si="12"/>
        <v>5110646212</v>
      </c>
      <c r="S129">
        <f t="shared" si="13"/>
        <v>0</v>
      </c>
      <c r="T129">
        <f t="shared" si="8"/>
        <v>1024756824</v>
      </c>
      <c r="U129">
        <f t="shared" si="9"/>
        <v>2302678892.10765</v>
      </c>
      <c r="V129">
        <f t="shared" si="10"/>
        <v>80876961648</v>
      </c>
      <c r="W129">
        <f t="shared" si="11"/>
        <v>20813934203.004</v>
      </c>
    </row>
    <row r="130" spans="1:23">
      <c r="A130" t="s">
        <v>1359</v>
      </c>
      <c r="B130" t="s">
        <v>1360</v>
      </c>
      <c r="C130">
        <v>2510692421.76</v>
      </c>
      <c r="D130">
        <f>股东占比变化分析!D130*(1+股东占比变化分析!P130%)</f>
        <v>2903654063.53515</v>
      </c>
      <c r="E130">
        <v>2.15</v>
      </c>
      <c r="F130">
        <v>2.6563</v>
      </c>
      <c r="G130">
        <v>0.5063</v>
      </c>
      <c r="H130">
        <v>1.42</v>
      </c>
      <c r="I130">
        <v>0</v>
      </c>
      <c r="J130">
        <v>-1.42</v>
      </c>
      <c r="K130">
        <v>27.17</v>
      </c>
      <c r="L130">
        <v>25.0191</v>
      </c>
      <c r="M130">
        <v>-2.1509</v>
      </c>
      <c r="N130">
        <v>30.74</v>
      </c>
      <c r="O130">
        <v>27.6754</v>
      </c>
      <c r="P130">
        <v>-3.0646</v>
      </c>
      <c r="R130">
        <f t="shared" si="12"/>
        <v>5397988706.784</v>
      </c>
      <c r="S130">
        <f t="shared" si="13"/>
        <v>7712976288.96842</v>
      </c>
      <c r="T130">
        <f t="shared" si="8"/>
        <v>3565183238.8992</v>
      </c>
      <c r="U130">
        <f t="shared" si="9"/>
        <v>0</v>
      </c>
      <c r="V130">
        <f t="shared" si="10"/>
        <v>68215513099.2192</v>
      </c>
      <c r="W130">
        <f t="shared" si="11"/>
        <v>72646811380.9922</v>
      </c>
    </row>
    <row r="131" spans="1:23">
      <c r="A131" t="s">
        <v>221</v>
      </c>
      <c r="B131" t="s">
        <v>222</v>
      </c>
      <c r="C131">
        <v>713422121.75</v>
      </c>
      <c r="D131">
        <f>股东占比变化分析!D131*(1+股东占比变化分析!P131%)</f>
        <v>1529024017.05143</v>
      </c>
      <c r="E131">
        <v>16.7587</v>
      </c>
      <c r="F131">
        <v>24.1781</v>
      </c>
      <c r="G131">
        <v>7.4194</v>
      </c>
      <c r="H131">
        <v>0.4581</v>
      </c>
      <c r="I131">
        <v>0</v>
      </c>
      <c r="J131">
        <v>-0.4581</v>
      </c>
      <c r="K131">
        <v>46.3626</v>
      </c>
      <c r="L131">
        <v>18.464</v>
      </c>
      <c r="M131">
        <v>-27.8986</v>
      </c>
      <c r="N131">
        <v>63.5794</v>
      </c>
      <c r="O131">
        <v>42.6421</v>
      </c>
      <c r="P131">
        <v>-20.9373</v>
      </c>
      <c r="R131">
        <f t="shared" si="12"/>
        <v>11956027311.7717</v>
      </c>
      <c r="S131">
        <f t="shared" si="13"/>
        <v>36968895586.6712</v>
      </c>
      <c r="T131">
        <f t="shared" ref="T131:T194" si="14">C131*H131</f>
        <v>326818673.973675</v>
      </c>
      <c r="U131">
        <f t="shared" ref="U131:U194" si="15">D131*I131</f>
        <v>0</v>
      </c>
      <c r="V131">
        <f t="shared" ref="V131:V194" si="16">C131*K131</f>
        <v>33076104461.8465</v>
      </c>
      <c r="W131">
        <f t="shared" ref="W131:W194" si="17">D131*L131</f>
        <v>28231899450.8376</v>
      </c>
    </row>
    <row r="132" spans="1:23">
      <c r="A132" t="s">
        <v>457</v>
      </c>
      <c r="B132" t="s">
        <v>458</v>
      </c>
      <c r="C132">
        <v>1811442245.47</v>
      </c>
      <c r="D132">
        <f>股东占比变化分析!D132*(1+股东占比变化分析!P132%)</f>
        <v>2977749878.02547</v>
      </c>
      <c r="E132">
        <v>2.99</v>
      </c>
      <c r="F132">
        <v>4.5476</v>
      </c>
      <c r="G132">
        <v>1.5576</v>
      </c>
      <c r="H132">
        <v>9.5</v>
      </c>
      <c r="I132">
        <v>16.3722</v>
      </c>
      <c r="J132">
        <v>6.8722</v>
      </c>
      <c r="K132">
        <v>28.08</v>
      </c>
      <c r="L132">
        <v>24.4534</v>
      </c>
      <c r="M132">
        <v>-3.6266</v>
      </c>
      <c r="N132">
        <v>40.57</v>
      </c>
      <c r="O132">
        <v>45.3732</v>
      </c>
      <c r="P132">
        <v>4.8032</v>
      </c>
      <c r="R132">
        <f t="shared" si="12"/>
        <v>5416212313.9553</v>
      </c>
      <c r="S132">
        <f t="shared" si="13"/>
        <v>13541615345.3086</v>
      </c>
      <c r="T132">
        <f t="shared" si="14"/>
        <v>17208701331.965</v>
      </c>
      <c r="U132">
        <f t="shared" si="15"/>
        <v>48752316553.0086</v>
      </c>
      <c r="V132">
        <f t="shared" si="16"/>
        <v>50865298252.7976</v>
      </c>
      <c r="W132">
        <f t="shared" si="17"/>
        <v>72816108867.308</v>
      </c>
    </row>
    <row r="133" spans="1:23">
      <c r="A133" t="s">
        <v>753</v>
      </c>
      <c r="B133" t="s">
        <v>754</v>
      </c>
      <c r="C133">
        <v>1267407542.35</v>
      </c>
      <c r="D133">
        <f>股东占比变化分析!D133*(1+股东占比变化分析!P133%)</f>
        <v>2360780679.29913</v>
      </c>
      <c r="E133">
        <v>17.11</v>
      </c>
      <c r="F133">
        <v>17.0053</v>
      </c>
      <c r="G133">
        <v>-0.104700000000001</v>
      </c>
      <c r="H133">
        <v>0</v>
      </c>
      <c r="I133">
        <v>0</v>
      </c>
      <c r="J133">
        <v>0</v>
      </c>
      <c r="K133">
        <v>28.25</v>
      </c>
      <c r="L133">
        <v>29.3544</v>
      </c>
      <c r="M133">
        <v>1.1044</v>
      </c>
      <c r="N133">
        <v>45.36</v>
      </c>
      <c r="O133">
        <v>46.3597</v>
      </c>
      <c r="P133">
        <v>0.999699999999997</v>
      </c>
      <c r="R133">
        <f t="shared" si="12"/>
        <v>21685343049.6085</v>
      </c>
      <c r="S133">
        <f t="shared" si="13"/>
        <v>40145783685.6855</v>
      </c>
      <c r="T133">
        <f t="shared" si="14"/>
        <v>0</v>
      </c>
      <c r="U133">
        <f t="shared" si="15"/>
        <v>0</v>
      </c>
      <c r="V133">
        <f t="shared" si="16"/>
        <v>35804263071.3875</v>
      </c>
      <c r="W133">
        <f t="shared" si="17"/>
        <v>69299300372.4184</v>
      </c>
    </row>
    <row r="134" spans="1:23">
      <c r="A134" t="s">
        <v>1593</v>
      </c>
      <c r="B134" t="s">
        <v>1594</v>
      </c>
      <c r="C134">
        <v>2006794236.6</v>
      </c>
      <c r="D134">
        <f>股东占比变化分析!D134*(1+股东占比变化分析!P134%)</f>
        <v>2850200353.31848</v>
      </c>
      <c r="E134">
        <v>0.52</v>
      </c>
      <c r="F134">
        <v>0</v>
      </c>
      <c r="G134">
        <v>-0.52</v>
      </c>
      <c r="H134">
        <v>0.54</v>
      </c>
      <c r="I134">
        <v>0.5032</v>
      </c>
      <c r="J134">
        <v>-0.0368</v>
      </c>
      <c r="K134">
        <v>40.5</v>
      </c>
      <c r="L134">
        <v>36.9073</v>
      </c>
      <c r="M134">
        <v>-3.5927</v>
      </c>
      <c r="N134">
        <v>41.56</v>
      </c>
      <c r="O134">
        <v>37.4105</v>
      </c>
      <c r="P134">
        <v>-4.1495</v>
      </c>
      <c r="R134">
        <f t="shared" si="12"/>
        <v>1043533003.032</v>
      </c>
      <c r="S134">
        <f t="shared" si="13"/>
        <v>0</v>
      </c>
      <c r="T134">
        <f t="shared" si="14"/>
        <v>1083668887.764</v>
      </c>
      <c r="U134">
        <f t="shared" si="15"/>
        <v>1434220817.78986</v>
      </c>
      <c r="V134">
        <f t="shared" si="16"/>
        <v>81275166582.3</v>
      </c>
      <c r="W134">
        <f t="shared" si="17"/>
        <v>105193199500.031</v>
      </c>
    </row>
    <row r="135" spans="1:23">
      <c r="A135" t="s">
        <v>1617</v>
      </c>
      <c r="B135" t="s">
        <v>1618</v>
      </c>
      <c r="C135">
        <v>1933720000</v>
      </c>
      <c r="D135">
        <f>股东占比变化分析!D135*(1+股东占比变化分析!P135%)</f>
        <v>2128944530.432</v>
      </c>
      <c r="E135">
        <v>46.54</v>
      </c>
      <c r="F135">
        <v>46.858</v>
      </c>
      <c r="G135">
        <v>0.317999999999998</v>
      </c>
      <c r="H135">
        <v>0</v>
      </c>
      <c r="I135">
        <v>0</v>
      </c>
      <c r="J135">
        <v>0</v>
      </c>
      <c r="K135">
        <v>6.97</v>
      </c>
      <c r="L135">
        <v>9.1161</v>
      </c>
      <c r="M135">
        <v>2.1461</v>
      </c>
      <c r="N135">
        <v>53.51</v>
      </c>
      <c r="O135">
        <v>55.974</v>
      </c>
      <c r="P135">
        <v>2.464</v>
      </c>
      <c r="R135">
        <f t="shared" si="12"/>
        <v>89995328800</v>
      </c>
      <c r="S135">
        <f t="shared" si="13"/>
        <v>99758082806.9827</v>
      </c>
      <c r="T135">
        <f t="shared" si="14"/>
        <v>0</v>
      </c>
      <c r="U135">
        <f t="shared" si="15"/>
        <v>0</v>
      </c>
      <c r="V135">
        <f t="shared" si="16"/>
        <v>13478028400</v>
      </c>
      <c r="W135">
        <f t="shared" si="17"/>
        <v>19407671233.8712</v>
      </c>
    </row>
    <row r="136" spans="1:23">
      <c r="A136" t="s">
        <v>899</v>
      </c>
      <c r="B136" t="s">
        <v>900</v>
      </c>
      <c r="C136">
        <v>2280934441.53</v>
      </c>
      <c r="D136">
        <f>股东占比变化分析!D136*(1+股东占比变化分析!P136%)</f>
        <v>2588442425.73909</v>
      </c>
      <c r="E136">
        <v>59.62</v>
      </c>
      <c r="F136">
        <v>55.5856</v>
      </c>
      <c r="G136">
        <v>-4.0344</v>
      </c>
      <c r="H136">
        <v>2.75</v>
      </c>
      <c r="I136">
        <v>7.6555</v>
      </c>
      <c r="J136">
        <v>4.9055</v>
      </c>
      <c r="K136">
        <v>10.96</v>
      </c>
      <c r="L136">
        <v>10.8115</v>
      </c>
      <c r="M136">
        <v>-0.1485</v>
      </c>
      <c r="N136">
        <v>73.33</v>
      </c>
      <c r="O136">
        <v>74.0526</v>
      </c>
      <c r="P136">
        <v>0.7226</v>
      </c>
      <c r="R136">
        <f t="shared" si="12"/>
        <v>135989311404.019</v>
      </c>
      <c r="S136">
        <f t="shared" si="13"/>
        <v>143880125300.163</v>
      </c>
      <c r="T136">
        <f t="shared" si="14"/>
        <v>6272569714.2075</v>
      </c>
      <c r="U136">
        <f t="shared" si="15"/>
        <v>19815820990.2456</v>
      </c>
      <c r="V136">
        <f t="shared" si="16"/>
        <v>24999041479.1688</v>
      </c>
      <c r="W136">
        <f t="shared" si="17"/>
        <v>27984945285.8782</v>
      </c>
    </row>
    <row r="137" spans="1:23">
      <c r="A137" t="s">
        <v>339</v>
      </c>
      <c r="B137" t="s">
        <v>340</v>
      </c>
      <c r="C137">
        <v>1815013536</v>
      </c>
      <c r="D137">
        <f>股东占比变化分析!D137*(1+股东占比变化分析!P137%)</f>
        <v>2106597901.62008</v>
      </c>
      <c r="E137">
        <v>4.36</v>
      </c>
      <c r="F137">
        <v>5.966</v>
      </c>
      <c r="G137">
        <v>1.606</v>
      </c>
      <c r="H137">
        <v>0</v>
      </c>
      <c r="I137">
        <v>0</v>
      </c>
      <c r="J137">
        <v>0</v>
      </c>
      <c r="K137">
        <v>67.86</v>
      </c>
      <c r="L137">
        <v>55.7845</v>
      </c>
      <c r="M137">
        <v>-12.0755</v>
      </c>
      <c r="N137">
        <v>72.22</v>
      </c>
      <c r="O137">
        <v>61.7504</v>
      </c>
      <c r="P137">
        <v>-10.4696</v>
      </c>
      <c r="R137">
        <f t="shared" si="12"/>
        <v>7913459016.96</v>
      </c>
      <c r="S137">
        <f t="shared" si="13"/>
        <v>12567963081.0654</v>
      </c>
      <c r="T137">
        <f t="shared" si="14"/>
        <v>0</v>
      </c>
      <c r="U137">
        <f t="shared" si="15"/>
        <v>0</v>
      </c>
      <c r="V137">
        <f t="shared" si="16"/>
        <v>123166818552.96</v>
      </c>
      <c r="W137">
        <f t="shared" si="17"/>
        <v>117515510642.926</v>
      </c>
    </row>
    <row r="138" spans="1:23">
      <c r="A138" t="s">
        <v>423</v>
      </c>
      <c r="B138" t="s">
        <v>424</v>
      </c>
      <c r="C138">
        <v>2297982960</v>
      </c>
      <c r="D138">
        <f>股东占比变化分析!D138*(1+股东占比变化分析!P138%)</f>
        <v>2673107044.27603</v>
      </c>
      <c r="E138">
        <v>2.78</v>
      </c>
      <c r="F138">
        <v>2.7778</v>
      </c>
      <c r="G138">
        <v>-0.00219999999999976</v>
      </c>
      <c r="H138">
        <v>1.26</v>
      </c>
      <c r="I138">
        <v>0</v>
      </c>
      <c r="J138">
        <v>-1.26</v>
      </c>
      <c r="K138">
        <v>53.91</v>
      </c>
      <c r="L138">
        <v>54.675</v>
      </c>
      <c r="M138">
        <v>0.765000000000001</v>
      </c>
      <c r="N138">
        <v>57.95</v>
      </c>
      <c r="O138">
        <v>57.4528</v>
      </c>
      <c r="P138">
        <v>-0.497199999999999</v>
      </c>
      <c r="R138">
        <f t="shared" si="12"/>
        <v>6388392628.8</v>
      </c>
      <c r="S138">
        <f t="shared" si="13"/>
        <v>7425356747.58996</v>
      </c>
      <c r="T138">
        <f t="shared" si="14"/>
        <v>2895458529.6</v>
      </c>
      <c r="U138">
        <f t="shared" si="15"/>
        <v>0</v>
      </c>
      <c r="V138">
        <f t="shared" si="16"/>
        <v>123884261373.6</v>
      </c>
      <c r="W138">
        <f t="shared" si="17"/>
        <v>146152127645.792</v>
      </c>
    </row>
    <row r="139" spans="1:23">
      <c r="A139" t="s">
        <v>893</v>
      </c>
      <c r="B139" t="s">
        <v>894</v>
      </c>
      <c r="C139">
        <v>941507000</v>
      </c>
      <c r="D139">
        <f>股东占比变化分析!D139*(1+股东占比变化分析!P139%)</f>
        <v>2155258974.848</v>
      </c>
      <c r="E139">
        <v>0.67</v>
      </c>
      <c r="F139">
        <v>0</v>
      </c>
      <c r="G139">
        <v>-0.67</v>
      </c>
      <c r="H139">
        <v>7.71</v>
      </c>
      <c r="I139">
        <v>13.3799</v>
      </c>
      <c r="J139">
        <v>5.6699</v>
      </c>
      <c r="K139">
        <v>64.54</v>
      </c>
      <c r="L139">
        <v>33.4376</v>
      </c>
      <c r="M139">
        <v>-31.1024</v>
      </c>
      <c r="N139">
        <v>72.92</v>
      </c>
      <c r="O139">
        <v>46.8176</v>
      </c>
      <c r="P139">
        <v>-26.1024</v>
      </c>
      <c r="R139">
        <f t="shared" si="12"/>
        <v>630809690</v>
      </c>
      <c r="S139">
        <f t="shared" si="13"/>
        <v>0</v>
      </c>
      <c r="T139">
        <f t="shared" si="14"/>
        <v>7259018970</v>
      </c>
      <c r="U139">
        <f t="shared" si="15"/>
        <v>28837149557.5688</v>
      </c>
      <c r="V139">
        <f t="shared" si="16"/>
        <v>60764861780</v>
      </c>
      <c r="W139">
        <f t="shared" si="17"/>
        <v>72066687497.3775</v>
      </c>
    </row>
    <row r="140" spans="1:23">
      <c r="A140" t="s">
        <v>1945</v>
      </c>
      <c r="B140" t="s">
        <v>1946</v>
      </c>
      <c r="C140">
        <v>1777905710.1</v>
      </c>
      <c r="D140">
        <f>股东占比变化分析!D140*(1+股东占比变化分析!P140%)</f>
        <v>2772867864.7819</v>
      </c>
      <c r="E140">
        <v>51.38</v>
      </c>
      <c r="F140">
        <v>51.2468</v>
      </c>
      <c r="G140">
        <v>-0.133200000000002</v>
      </c>
      <c r="H140">
        <v>0</v>
      </c>
      <c r="I140">
        <v>0.2929</v>
      </c>
      <c r="J140">
        <v>0.2929</v>
      </c>
      <c r="K140">
        <v>2.85</v>
      </c>
      <c r="L140">
        <v>3.5369</v>
      </c>
      <c r="M140">
        <v>0.6869</v>
      </c>
      <c r="N140">
        <v>54.23</v>
      </c>
      <c r="O140">
        <v>55.0766</v>
      </c>
      <c r="P140">
        <v>0.846600000000002</v>
      </c>
      <c r="R140">
        <f t="shared" si="12"/>
        <v>91348795384.938</v>
      </c>
      <c r="S140">
        <f t="shared" si="13"/>
        <v>142100604892.905</v>
      </c>
      <c r="T140">
        <f t="shared" si="14"/>
        <v>0</v>
      </c>
      <c r="U140">
        <f t="shared" si="15"/>
        <v>812172997.59462</v>
      </c>
      <c r="V140">
        <f t="shared" si="16"/>
        <v>5067031273.785</v>
      </c>
      <c r="W140">
        <f t="shared" si="17"/>
        <v>9807356350.94712</v>
      </c>
    </row>
    <row r="141" spans="1:23">
      <c r="A141" t="s">
        <v>1333</v>
      </c>
      <c r="B141" t="s">
        <v>1334</v>
      </c>
      <c r="C141">
        <v>1545861281</v>
      </c>
      <c r="D141">
        <f>股东占比变化分析!D141*(1+股东占比变化分析!P141%)</f>
        <v>1831009011.59146</v>
      </c>
      <c r="E141">
        <v>37.35</v>
      </c>
      <c r="F141">
        <v>38.565</v>
      </c>
      <c r="G141">
        <v>1.215</v>
      </c>
      <c r="H141">
        <v>5.62</v>
      </c>
      <c r="I141">
        <v>5.9665</v>
      </c>
      <c r="J141">
        <v>0.3465</v>
      </c>
      <c r="K141">
        <v>10.49</v>
      </c>
      <c r="L141">
        <v>5.744</v>
      </c>
      <c r="M141">
        <v>-4.746</v>
      </c>
      <c r="N141">
        <v>53.46</v>
      </c>
      <c r="O141">
        <v>50.2755</v>
      </c>
      <c r="P141">
        <v>-3.1845</v>
      </c>
      <c r="R141">
        <f t="shared" si="12"/>
        <v>57737918845.35</v>
      </c>
      <c r="S141">
        <f t="shared" si="13"/>
        <v>70612862532.0248</v>
      </c>
      <c r="T141">
        <f t="shared" si="14"/>
        <v>8687740399.22</v>
      </c>
      <c r="U141">
        <f t="shared" si="15"/>
        <v>10924715267.6605</v>
      </c>
      <c r="V141">
        <f t="shared" si="16"/>
        <v>16216084837.69</v>
      </c>
      <c r="W141">
        <f t="shared" si="17"/>
        <v>10517315762.5814</v>
      </c>
    </row>
    <row r="142" spans="1:23">
      <c r="A142" t="s">
        <v>857</v>
      </c>
      <c r="B142" t="s">
        <v>858</v>
      </c>
      <c r="C142">
        <v>1473156029</v>
      </c>
      <c r="D142">
        <f>股东占比变化分析!D142*(1+股东占比变化分析!P142%)</f>
        <v>2235332517.74977</v>
      </c>
      <c r="E142">
        <v>42.42</v>
      </c>
      <c r="F142">
        <v>25.1346</v>
      </c>
      <c r="G142">
        <v>-17.2854</v>
      </c>
      <c r="H142">
        <v>3.35</v>
      </c>
      <c r="I142">
        <v>0</v>
      </c>
      <c r="J142">
        <v>-3.35</v>
      </c>
      <c r="K142">
        <v>5.4</v>
      </c>
      <c r="L142">
        <v>12.7134</v>
      </c>
      <c r="M142">
        <v>7.3134</v>
      </c>
      <c r="N142">
        <v>51.17</v>
      </c>
      <c r="O142">
        <v>37.8481</v>
      </c>
      <c r="P142">
        <v>-13.3219</v>
      </c>
      <c r="R142">
        <f t="shared" si="12"/>
        <v>62491278750.18</v>
      </c>
      <c r="S142">
        <f t="shared" si="13"/>
        <v>56184188700.6333</v>
      </c>
      <c r="T142">
        <f t="shared" si="14"/>
        <v>4935072697.15</v>
      </c>
      <c r="U142">
        <f t="shared" si="15"/>
        <v>0</v>
      </c>
      <c r="V142">
        <f t="shared" si="16"/>
        <v>7955042556.6</v>
      </c>
      <c r="W142">
        <f t="shared" si="17"/>
        <v>28418676431.1599</v>
      </c>
    </row>
    <row r="143" spans="1:23">
      <c r="A143" t="s">
        <v>1577</v>
      </c>
      <c r="B143" t="s">
        <v>1578</v>
      </c>
      <c r="C143">
        <v>1481985772.2</v>
      </c>
      <c r="D143">
        <f>股东占比变化分析!D143*(1+股东占比变化分析!P143%)</f>
        <v>2671755064.16454</v>
      </c>
      <c r="E143">
        <v>29.46</v>
      </c>
      <c r="F143">
        <v>5.1267</v>
      </c>
      <c r="G143">
        <v>-24.3333</v>
      </c>
      <c r="H143">
        <v>0</v>
      </c>
      <c r="I143">
        <v>0.582</v>
      </c>
      <c r="J143">
        <v>0.582</v>
      </c>
      <c r="K143">
        <v>13.57</v>
      </c>
      <c r="L143">
        <v>29.7308</v>
      </c>
      <c r="M143">
        <v>16.1608</v>
      </c>
      <c r="N143">
        <v>43.03</v>
      </c>
      <c r="O143">
        <v>35.4395</v>
      </c>
      <c r="P143">
        <v>-7.5905</v>
      </c>
      <c r="R143">
        <f t="shared" ref="R143:R206" si="18">C143*E143</f>
        <v>43659300849.012</v>
      </c>
      <c r="S143">
        <f t="shared" ref="S143:S206" si="19">D143*F143</f>
        <v>13697286687.4523</v>
      </c>
      <c r="T143">
        <f t="shared" si="14"/>
        <v>0</v>
      </c>
      <c r="U143">
        <f t="shared" si="15"/>
        <v>1554961447.34376</v>
      </c>
      <c r="V143">
        <f t="shared" si="16"/>
        <v>20110546928.754</v>
      </c>
      <c r="W143">
        <f t="shared" si="17"/>
        <v>79433415461.6629</v>
      </c>
    </row>
    <row r="144" spans="1:23">
      <c r="A144" t="s">
        <v>1069</v>
      </c>
      <c r="B144" t="s">
        <v>1070</v>
      </c>
      <c r="C144">
        <v>2076301595.73</v>
      </c>
      <c r="D144">
        <f>股东占比变化分析!D144*(1+股东占比变化分析!P144%)</f>
        <v>1832796987.91889</v>
      </c>
      <c r="E144">
        <v>20.4</v>
      </c>
      <c r="F144">
        <v>1.2296</v>
      </c>
      <c r="G144">
        <v>-19.1704</v>
      </c>
      <c r="H144">
        <v>20.65</v>
      </c>
      <c r="I144">
        <v>26.5916</v>
      </c>
      <c r="J144">
        <v>5.9416</v>
      </c>
      <c r="K144">
        <v>29.45</v>
      </c>
      <c r="L144">
        <v>20.0937</v>
      </c>
      <c r="M144">
        <v>-9.3563</v>
      </c>
      <c r="N144">
        <v>70.5</v>
      </c>
      <c r="O144">
        <v>47.9148</v>
      </c>
      <c r="P144">
        <v>-22.5852</v>
      </c>
      <c r="R144">
        <f t="shared" si="18"/>
        <v>42356552552.892</v>
      </c>
      <c r="S144">
        <f t="shared" si="19"/>
        <v>2253607176.34506</v>
      </c>
      <c r="T144">
        <f t="shared" si="14"/>
        <v>42875627951.8245</v>
      </c>
      <c r="U144">
        <f t="shared" si="15"/>
        <v>48737004383.9439</v>
      </c>
      <c r="V144">
        <f t="shared" si="16"/>
        <v>61147081994.2485</v>
      </c>
      <c r="W144">
        <f t="shared" si="17"/>
        <v>36827672836.1457</v>
      </c>
    </row>
    <row r="145" spans="1:23">
      <c r="A145" t="s">
        <v>383</v>
      </c>
      <c r="B145" t="s">
        <v>384</v>
      </c>
      <c r="C145">
        <v>2205420750</v>
      </c>
      <c r="D145">
        <f>股东占比变化分析!D145*(1+股东占比变化分析!P145%)</f>
        <v>1732161122.53413</v>
      </c>
      <c r="E145">
        <v>15.73</v>
      </c>
      <c r="F145">
        <v>0</v>
      </c>
      <c r="G145">
        <v>-15.73</v>
      </c>
      <c r="H145">
        <v>0</v>
      </c>
      <c r="I145">
        <v>9.8126</v>
      </c>
      <c r="J145">
        <v>9.8126</v>
      </c>
      <c r="K145">
        <v>43.93</v>
      </c>
      <c r="L145">
        <v>17.997</v>
      </c>
      <c r="M145">
        <v>-25.933</v>
      </c>
      <c r="N145">
        <v>59.66</v>
      </c>
      <c r="O145">
        <v>27.8097</v>
      </c>
      <c r="P145">
        <v>-31.8503</v>
      </c>
      <c r="R145">
        <f t="shared" si="18"/>
        <v>34691268397.5</v>
      </c>
      <c r="S145">
        <f t="shared" si="19"/>
        <v>0</v>
      </c>
      <c r="T145">
        <f t="shared" si="14"/>
        <v>0</v>
      </c>
      <c r="U145">
        <f t="shared" si="15"/>
        <v>16997004230.9784</v>
      </c>
      <c r="V145">
        <f t="shared" si="16"/>
        <v>96884133547.5</v>
      </c>
      <c r="W145">
        <f t="shared" si="17"/>
        <v>31173703722.2467</v>
      </c>
    </row>
    <row r="146" spans="1:23">
      <c r="A146" t="s">
        <v>343</v>
      </c>
      <c r="B146" t="s">
        <v>344</v>
      </c>
      <c r="C146">
        <v>1536030000</v>
      </c>
      <c r="D146">
        <f>股东占比变化分析!D146*(1+股东占比变化分析!P146%)</f>
        <v>2279817979.91348</v>
      </c>
      <c r="E146">
        <v>6.05</v>
      </c>
      <c r="F146">
        <v>55.3508</v>
      </c>
      <c r="G146">
        <v>49.3008</v>
      </c>
      <c r="H146">
        <v>39.69</v>
      </c>
      <c r="I146">
        <v>4.6552</v>
      </c>
      <c r="J146">
        <v>-35.0348</v>
      </c>
      <c r="K146">
        <v>25.2</v>
      </c>
      <c r="L146">
        <v>12.3036</v>
      </c>
      <c r="M146">
        <v>-12.8964</v>
      </c>
      <c r="N146">
        <v>70.94</v>
      </c>
      <c r="O146">
        <v>72.3097</v>
      </c>
      <c r="P146">
        <v>1.36970000000001</v>
      </c>
      <c r="R146">
        <f t="shared" si="18"/>
        <v>9292981500</v>
      </c>
      <c r="S146">
        <f t="shared" si="19"/>
        <v>126189749042.595</v>
      </c>
      <c r="T146">
        <f t="shared" si="14"/>
        <v>60965030700</v>
      </c>
      <c r="U146">
        <f t="shared" si="15"/>
        <v>10613008660.0932</v>
      </c>
      <c r="V146">
        <f t="shared" si="16"/>
        <v>38707956000</v>
      </c>
      <c r="W146">
        <f t="shared" si="17"/>
        <v>28049968497.6634</v>
      </c>
    </row>
    <row r="147" spans="1:23">
      <c r="A147" t="s">
        <v>1999</v>
      </c>
      <c r="B147" t="s">
        <v>2000</v>
      </c>
      <c r="C147">
        <v>1685440380</v>
      </c>
      <c r="D147">
        <f>股东占比变化分析!D147*(1+股东占比变化分析!P147%)</f>
        <v>2220346257.5671</v>
      </c>
      <c r="E147">
        <v>58.39</v>
      </c>
      <c r="F147">
        <v>58.6049</v>
      </c>
      <c r="G147">
        <v>0.2149</v>
      </c>
      <c r="H147">
        <v>0</v>
      </c>
      <c r="I147">
        <v>0.8197</v>
      </c>
      <c r="J147">
        <v>0.8197</v>
      </c>
      <c r="K147">
        <v>1.63</v>
      </c>
      <c r="L147">
        <v>2.196</v>
      </c>
      <c r="M147">
        <v>0.566</v>
      </c>
      <c r="N147">
        <v>60.02</v>
      </c>
      <c r="O147">
        <v>61.6205</v>
      </c>
      <c r="P147">
        <v>1.6005</v>
      </c>
      <c r="R147">
        <f t="shared" si="18"/>
        <v>98412863788.2</v>
      </c>
      <c r="S147">
        <f t="shared" si="19"/>
        <v>130123170390.094</v>
      </c>
      <c r="T147">
        <f t="shared" si="14"/>
        <v>0</v>
      </c>
      <c r="U147">
        <f t="shared" si="15"/>
        <v>1820017827.32775</v>
      </c>
      <c r="V147">
        <f t="shared" si="16"/>
        <v>2747267819.4</v>
      </c>
      <c r="W147">
        <f t="shared" si="17"/>
        <v>4875880381.61735</v>
      </c>
    </row>
    <row r="148" spans="1:23">
      <c r="A148" t="s">
        <v>825</v>
      </c>
      <c r="B148" t="s">
        <v>826</v>
      </c>
      <c r="C148">
        <v>1145890980</v>
      </c>
      <c r="D148">
        <f>股东占比变化分析!D148*(1+股东占比变化分析!P148%)</f>
        <v>1392583737.66564</v>
      </c>
      <c r="E148">
        <v>1.53</v>
      </c>
      <c r="F148">
        <v>11.2869</v>
      </c>
      <c r="G148">
        <v>9.7569</v>
      </c>
      <c r="H148">
        <v>2.23</v>
      </c>
      <c r="I148">
        <v>1.4205</v>
      </c>
      <c r="J148">
        <v>-0.8095</v>
      </c>
      <c r="K148">
        <v>59.56</v>
      </c>
      <c r="L148">
        <v>22.9425</v>
      </c>
      <c r="M148">
        <v>-36.6175</v>
      </c>
      <c r="N148">
        <v>63.32</v>
      </c>
      <c r="O148">
        <v>35.6499</v>
      </c>
      <c r="P148">
        <v>-27.6701</v>
      </c>
      <c r="R148">
        <f t="shared" si="18"/>
        <v>1753213199.4</v>
      </c>
      <c r="S148">
        <f t="shared" si="19"/>
        <v>15717953388.6583</v>
      </c>
      <c r="T148">
        <f t="shared" si="14"/>
        <v>2555336885.4</v>
      </c>
      <c r="U148">
        <f t="shared" si="15"/>
        <v>1978165199.35404</v>
      </c>
      <c r="V148">
        <f t="shared" si="16"/>
        <v>68249266768.8</v>
      </c>
      <c r="W148">
        <f t="shared" si="17"/>
        <v>31949352401.3939</v>
      </c>
    </row>
    <row r="149" spans="1:23">
      <c r="A149" t="s">
        <v>1833</v>
      </c>
      <c r="B149" t="s">
        <v>1834</v>
      </c>
      <c r="C149">
        <v>1571936924.64</v>
      </c>
      <c r="D149">
        <f>股东占比变化分析!D149*(1+股东占比变化分析!P149%)</f>
        <v>2313917040.79233</v>
      </c>
      <c r="E149">
        <v>50.25</v>
      </c>
      <c r="F149">
        <v>50.6193</v>
      </c>
      <c r="G149">
        <v>0.369300000000003</v>
      </c>
      <c r="H149">
        <v>0</v>
      </c>
      <c r="I149">
        <v>0</v>
      </c>
      <c r="J149">
        <v>0</v>
      </c>
      <c r="K149">
        <v>6.67</v>
      </c>
      <c r="L149">
        <v>4.9693</v>
      </c>
      <c r="M149">
        <v>-1.7007</v>
      </c>
      <c r="N149">
        <v>56.92</v>
      </c>
      <c r="O149">
        <v>55.5886</v>
      </c>
      <c r="P149">
        <v>-1.3314</v>
      </c>
      <c r="R149">
        <f t="shared" si="18"/>
        <v>78989830463.16</v>
      </c>
      <c r="S149">
        <f t="shared" si="19"/>
        <v>117128860862.979</v>
      </c>
      <c r="T149">
        <f t="shared" si="14"/>
        <v>0</v>
      </c>
      <c r="U149">
        <f t="shared" si="15"/>
        <v>0</v>
      </c>
      <c r="V149">
        <f t="shared" si="16"/>
        <v>10484819287.3488</v>
      </c>
      <c r="W149">
        <f t="shared" si="17"/>
        <v>11498547950.8093</v>
      </c>
    </row>
    <row r="150" spans="1:23">
      <c r="A150" t="s">
        <v>1415</v>
      </c>
      <c r="B150" t="s">
        <v>1416</v>
      </c>
      <c r="C150">
        <v>991341600</v>
      </c>
      <c r="D150">
        <f>股东占比变化分析!D150*(1+股东占比变化分析!P150%)</f>
        <v>1386473525.7552</v>
      </c>
      <c r="E150">
        <v>42.33</v>
      </c>
      <c r="F150">
        <v>49.2584</v>
      </c>
      <c r="G150">
        <v>6.9284</v>
      </c>
      <c r="H150">
        <v>0</v>
      </c>
      <c r="I150">
        <v>0.9725</v>
      </c>
      <c r="J150">
        <v>0.9725</v>
      </c>
      <c r="K150">
        <v>29.51</v>
      </c>
      <c r="L150">
        <v>17.5584</v>
      </c>
      <c r="M150">
        <v>-11.9516</v>
      </c>
      <c r="N150">
        <v>71.84</v>
      </c>
      <c r="O150">
        <v>67.7893</v>
      </c>
      <c r="P150">
        <v>-4.05070000000001</v>
      </c>
      <c r="R150">
        <f t="shared" si="18"/>
        <v>41963489928</v>
      </c>
      <c r="S150">
        <f t="shared" si="19"/>
        <v>68295467521.0599</v>
      </c>
      <c r="T150">
        <f t="shared" si="14"/>
        <v>0</v>
      </c>
      <c r="U150">
        <f t="shared" si="15"/>
        <v>1348345503.79693</v>
      </c>
      <c r="V150">
        <f t="shared" si="16"/>
        <v>29254490616</v>
      </c>
      <c r="W150">
        <f t="shared" si="17"/>
        <v>24344256754.6201</v>
      </c>
    </row>
    <row r="151" spans="1:23">
      <c r="A151" t="s">
        <v>1585</v>
      </c>
      <c r="B151" t="s">
        <v>1586</v>
      </c>
      <c r="C151">
        <v>1597184227.8</v>
      </c>
      <c r="D151">
        <f>股东占比变化分析!D151*(1+股东占比变化分析!P151%)</f>
        <v>2222888210.74844</v>
      </c>
      <c r="E151">
        <v>30.52</v>
      </c>
      <c r="F151">
        <v>30.9267</v>
      </c>
      <c r="G151">
        <v>0.406700000000001</v>
      </c>
      <c r="H151">
        <v>0.31</v>
      </c>
      <c r="I151">
        <v>0.5197</v>
      </c>
      <c r="J151">
        <v>0.2097</v>
      </c>
      <c r="K151">
        <v>16.8</v>
      </c>
      <c r="L151">
        <v>14.1015</v>
      </c>
      <c r="M151">
        <v>-2.6985</v>
      </c>
      <c r="N151">
        <v>47.63</v>
      </c>
      <c r="O151">
        <v>45.5479</v>
      </c>
      <c r="P151">
        <v>-2.0821</v>
      </c>
      <c r="R151">
        <f t="shared" si="18"/>
        <v>48746062632.456</v>
      </c>
      <c r="S151">
        <f t="shared" si="19"/>
        <v>68746596827.3539</v>
      </c>
      <c r="T151">
        <f t="shared" si="14"/>
        <v>495127110.618</v>
      </c>
      <c r="U151">
        <f t="shared" si="15"/>
        <v>1155235003.12597</v>
      </c>
      <c r="V151">
        <f t="shared" si="16"/>
        <v>26832695027.04</v>
      </c>
      <c r="W151">
        <f t="shared" si="17"/>
        <v>31346058103.8692</v>
      </c>
    </row>
    <row r="152" spans="1:23">
      <c r="A152" t="s">
        <v>371</v>
      </c>
      <c r="B152" t="s">
        <v>372</v>
      </c>
      <c r="C152">
        <v>1781258437</v>
      </c>
      <c r="D152">
        <f>股东占比变化分析!D152*(1+股东占比变化分析!P152%)</f>
        <v>2564360231.94271</v>
      </c>
      <c r="E152">
        <v>29.02</v>
      </c>
      <c r="F152">
        <v>28.8783</v>
      </c>
      <c r="G152">
        <v>-0.1417</v>
      </c>
      <c r="H152">
        <v>0</v>
      </c>
      <c r="I152">
        <v>0</v>
      </c>
      <c r="J152">
        <v>0</v>
      </c>
      <c r="K152">
        <v>22.32</v>
      </c>
      <c r="L152">
        <v>22.8285</v>
      </c>
      <c r="M152">
        <v>0.508499999999998</v>
      </c>
      <c r="N152">
        <v>51.34</v>
      </c>
      <c r="O152">
        <v>51.7068</v>
      </c>
      <c r="P152">
        <v>0.366799999999998</v>
      </c>
      <c r="R152">
        <f t="shared" si="18"/>
        <v>51692119841.74</v>
      </c>
      <c r="S152">
        <f t="shared" si="19"/>
        <v>74054364086.1112</v>
      </c>
      <c r="T152">
        <f t="shared" si="14"/>
        <v>0</v>
      </c>
      <c r="U152">
        <f t="shared" si="15"/>
        <v>0</v>
      </c>
      <c r="V152">
        <f t="shared" si="16"/>
        <v>39757688313.84</v>
      </c>
      <c r="W152">
        <f t="shared" si="17"/>
        <v>58540497554.9042</v>
      </c>
    </row>
    <row r="153" spans="1:23">
      <c r="A153" t="s">
        <v>601</v>
      </c>
      <c r="B153" t="s">
        <v>602</v>
      </c>
      <c r="C153">
        <v>860990000</v>
      </c>
      <c r="D153">
        <f>股东占比变化分析!D153*(1+股东占比变化分析!P153%)</f>
        <v>1694617939.8015</v>
      </c>
      <c r="E153">
        <v>1.81</v>
      </c>
      <c r="F153">
        <v>0</v>
      </c>
      <c r="G153">
        <v>-1.81</v>
      </c>
      <c r="H153">
        <v>1.96</v>
      </c>
      <c r="I153">
        <v>16.7483</v>
      </c>
      <c r="J153">
        <v>14.7883</v>
      </c>
      <c r="K153">
        <v>48.79</v>
      </c>
      <c r="L153">
        <v>24.501</v>
      </c>
      <c r="M153">
        <v>-24.289</v>
      </c>
      <c r="N153">
        <v>52.56</v>
      </c>
      <c r="O153">
        <v>41.2493</v>
      </c>
      <c r="P153">
        <v>-11.3107</v>
      </c>
      <c r="R153">
        <f t="shared" si="18"/>
        <v>1558391900</v>
      </c>
      <c r="S153">
        <f t="shared" si="19"/>
        <v>0</v>
      </c>
      <c r="T153">
        <f t="shared" si="14"/>
        <v>1687540400</v>
      </c>
      <c r="U153">
        <f t="shared" si="15"/>
        <v>28381969641.1775</v>
      </c>
      <c r="V153">
        <f t="shared" si="16"/>
        <v>42007702100</v>
      </c>
      <c r="W153">
        <f t="shared" si="17"/>
        <v>41519834143.0766</v>
      </c>
    </row>
    <row r="154" spans="1:23">
      <c r="A154" t="s">
        <v>681</v>
      </c>
      <c r="B154" t="s">
        <v>682</v>
      </c>
      <c r="C154">
        <v>711008972.8</v>
      </c>
      <c r="D154">
        <f>股东占比变化分析!D154*(1+股东占比变化分析!P154%)</f>
        <v>1191248816.92052</v>
      </c>
      <c r="E154">
        <v>0</v>
      </c>
      <c r="F154">
        <v>0</v>
      </c>
      <c r="G154">
        <v>0</v>
      </c>
      <c r="H154">
        <v>1.51</v>
      </c>
      <c r="I154">
        <v>1.3198</v>
      </c>
      <c r="J154">
        <v>-0.1902</v>
      </c>
      <c r="K154">
        <v>48.17</v>
      </c>
      <c r="L154">
        <v>49.8542</v>
      </c>
      <c r="M154">
        <v>1.6842</v>
      </c>
      <c r="N154">
        <v>49.68</v>
      </c>
      <c r="O154">
        <v>51.1739</v>
      </c>
      <c r="P154">
        <v>1.4939</v>
      </c>
      <c r="R154">
        <f t="shared" si="18"/>
        <v>0</v>
      </c>
      <c r="S154">
        <f t="shared" si="19"/>
        <v>0</v>
      </c>
      <c r="T154">
        <f t="shared" si="14"/>
        <v>1073623548.928</v>
      </c>
      <c r="U154">
        <f t="shared" si="15"/>
        <v>1572210188.5717</v>
      </c>
      <c r="V154">
        <f t="shared" si="16"/>
        <v>34249302219.776</v>
      </c>
      <c r="W154">
        <f t="shared" si="17"/>
        <v>59388756768.519</v>
      </c>
    </row>
    <row r="155" spans="1:23">
      <c r="A155" t="s">
        <v>1931</v>
      </c>
      <c r="B155" t="s">
        <v>1932</v>
      </c>
      <c r="C155">
        <v>1611641600</v>
      </c>
      <c r="D155">
        <f>股东占比变化分析!D155*(1+股东占比变化分析!P155%)</f>
        <v>2564911495.3472</v>
      </c>
      <c r="E155">
        <v>62.96</v>
      </c>
      <c r="F155">
        <v>62.825</v>
      </c>
      <c r="G155">
        <v>-0.134999999999998</v>
      </c>
      <c r="H155">
        <v>3.74</v>
      </c>
      <c r="I155">
        <v>3.7039</v>
      </c>
      <c r="J155">
        <v>-0.0361000000000002</v>
      </c>
      <c r="K155">
        <v>11.42</v>
      </c>
      <c r="L155">
        <v>10.0962</v>
      </c>
      <c r="M155">
        <v>-1.3238</v>
      </c>
      <c r="N155">
        <v>78.12</v>
      </c>
      <c r="O155">
        <v>76.6252</v>
      </c>
      <c r="P155">
        <v>-1.4948</v>
      </c>
      <c r="R155">
        <f t="shared" si="18"/>
        <v>101468955136</v>
      </c>
      <c r="S155">
        <f t="shared" si="19"/>
        <v>161140564695.188</v>
      </c>
      <c r="T155">
        <f t="shared" si="14"/>
        <v>6027539584</v>
      </c>
      <c r="U155">
        <f t="shared" si="15"/>
        <v>9500175687.61649</v>
      </c>
      <c r="V155">
        <f t="shared" si="16"/>
        <v>18404947072</v>
      </c>
      <c r="W155">
        <f t="shared" si="17"/>
        <v>25895859439.3244</v>
      </c>
    </row>
    <row r="156" spans="1:23">
      <c r="A156" t="s">
        <v>293</v>
      </c>
      <c r="B156" t="s">
        <v>294</v>
      </c>
      <c r="C156">
        <v>1410705662.51</v>
      </c>
      <c r="D156">
        <f>股东占比变化分析!D156*(1+股东占比变化分析!P156%)</f>
        <v>2393194264.13393</v>
      </c>
      <c r="E156">
        <v>36.07</v>
      </c>
      <c r="F156">
        <v>31.8923</v>
      </c>
      <c r="G156">
        <v>-4.1777</v>
      </c>
      <c r="H156">
        <v>0</v>
      </c>
      <c r="I156">
        <v>0</v>
      </c>
      <c r="J156">
        <v>0</v>
      </c>
      <c r="K156">
        <v>3.97</v>
      </c>
      <c r="L156">
        <v>10.423</v>
      </c>
      <c r="M156">
        <v>6.453</v>
      </c>
      <c r="N156">
        <v>40.04</v>
      </c>
      <c r="O156">
        <v>42.3153</v>
      </c>
      <c r="P156">
        <v>2.2753</v>
      </c>
      <c r="R156">
        <f t="shared" si="18"/>
        <v>50884153246.7357</v>
      </c>
      <c r="S156">
        <f t="shared" si="19"/>
        <v>76324469430.0386</v>
      </c>
      <c r="T156">
        <f t="shared" si="14"/>
        <v>0</v>
      </c>
      <c r="U156">
        <f t="shared" si="15"/>
        <v>0</v>
      </c>
      <c r="V156">
        <f t="shared" si="16"/>
        <v>5600501480.1647</v>
      </c>
      <c r="W156">
        <f t="shared" si="17"/>
        <v>24944263815.068</v>
      </c>
    </row>
    <row r="157" spans="1:23">
      <c r="A157" t="s">
        <v>1111</v>
      </c>
      <c r="B157" t="s">
        <v>1112</v>
      </c>
      <c r="C157">
        <v>1017212000</v>
      </c>
      <c r="D157">
        <f>股东占比变化分析!D157*(1+股东占比变化分析!P157%)</f>
        <v>1463805972.8768</v>
      </c>
      <c r="E157">
        <v>14.76</v>
      </c>
      <c r="F157">
        <v>16.3861</v>
      </c>
      <c r="G157">
        <v>1.6261</v>
      </c>
      <c r="H157">
        <v>0</v>
      </c>
      <c r="I157">
        <v>0</v>
      </c>
      <c r="J157">
        <v>0</v>
      </c>
      <c r="K157">
        <v>14.21</v>
      </c>
      <c r="L157">
        <v>11.5975</v>
      </c>
      <c r="M157">
        <v>-2.6125</v>
      </c>
      <c r="N157">
        <v>28.97</v>
      </c>
      <c r="O157">
        <v>27.9836</v>
      </c>
      <c r="P157">
        <v>-0.9864</v>
      </c>
      <c r="R157">
        <f t="shared" si="18"/>
        <v>15014049120</v>
      </c>
      <c r="S157">
        <f t="shared" si="19"/>
        <v>23986071052.1565</v>
      </c>
      <c r="T157">
        <f t="shared" si="14"/>
        <v>0</v>
      </c>
      <c r="U157">
        <f t="shared" si="15"/>
        <v>0</v>
      </c>
      <c r="V157">
        <f t="shared" si="16"/>
        <v>14454582520</v>
      </c>
      <c r="W157">
        <f t="shared" si="17"/>
        <v>16976489770.4387</v>
      </c>
    </row>
    <row r="158" spans="1:23">
      <c r="A158" t="s">
        <v>557</v>
      </c>
      <c r="B158" t="s">
        <v>558</v>
      </c>
      <c r="C158">
        <v>1246245000</v>
      </c>
      <c r="D158">
        <f>股东占比变化分析!D158*(1+股东占比变化分析!P158%)</f>
        <v>2727574699.74</v>
      </c>
      <c r="E158">
        <v>26.1072</v>
      </c>
      <c r="F158">
        <v>38.7952</v>
      </c>
      <c r="G158">
        <v>12.688</v>
      </c>
      <c r="H158">
        <v>0</v>
      </c>
      <c r="I158">
        <v>2.0493</v>
      </c>
      <c r="J158">
        <v>2.0493</v>
      </c>
      <c r="K158">
        <v>36.9272</v>
      </c>
      <c r="L158">
        <v>16.1361</v>
      </c>
      <c r="M158">
        <v>-20.7911</v>
      </c>
      <c r="N158">
        <v>63.0344</v>
      </c>
      <c r="O158">
        <v>56.9805</v>
      </c>
      <c r="P158">
        <v>-6.0539</v>
      </c>
      <c r="R158">
        <f t="shared" si="18"/>
        <v>32535967464</v>
      </c>
      <c r="S158">
        <f t="shared" si="19"/>
        <v>105816805991.353</v>
      </c>
      <c r="T158">
        <f t="shared" si="14"/>
        <v>0</v>
      </c>
      <c r="U158">
        <f t="shared" si="15"/>
        <v>5589618832.17718</v>
      </c>
      <c r="V158">
        <f t="shared" si="16"/>
        <v>46020338364</v>
      </c>
      <c r="W158">
        <f t="shared" si="17"/>
        <v>44012418112.4746</v>
      </c>
    </row>
    <row r="159" spans="1:23">
      <c r="A159" t="s">
        <v>341</v>
      </c>
      <c r="B159" t="s">
        <v>342</v>
      </c>
      <c r="C159">
        <v>1386100000</v>
      </c>
      <c r="D159">
        <f>股东占比变化分析!D159*(1+股东占比变化分析!P159%)</f>
        <v>1279296171.04</v>
      </c>
      <c r="E159">
        <v>42.4</v>
      </c>
      <c r="F159">
        <v>42.399</v>
      </c>
      <c r="G159">
        <v>-0.000999999999997669</v>
      </c>
      <c r="H159">
        <v>0</v>
      </c>
      <c r="I159">
        <v>0</v>
      </c>
      <c r="J159">
        <v>0</v>
      </c>
      <c r="K159">
        <v>21.44</v>
      </c>
      <c r="L159">
        <v>20.7529</v>
      </c>
      <c r="M159">
        <v>-0.687100000000001</v>
      </c>
      <c r="N159">
        <v>63.84</v>
      </c>
      <c r="O159">
        <v>63.1519</v>
      </c>
      <c r="P159">
        <v>-0.688100000000006</v>
      </c>
      <c r="R159">
        <f t="shared" si="18"/>
        <v>58770640000</v>
      </c>
      <c r="S159">
        <f t="shared" si="19"/>
        <v>54240878355.925</v>
      </c>
      <c r="T159">
        <f t="shared" si="14"/>
        <v>0</v>
      </c>
      <c r="U159">
        <f t="shared" si="15"/>
        <v>0</v>
      </c>
      <c r="V159">
        <f t="shared" si="16"/>
        <v>29717984000</v>
      </c>
      <c r="W159">
        <f t="shared" si="17"/>
        <v>26549105507.976</v>
      </c>
    </row>
    <row r="160" spans="1:23">
      <c r="A160" t="s">
        <v>1163</v>
      </c>
      <c r="B160" t="s">
        <v>1164</v>
      </c>
      <c r="C160">
        <v>1381419441.6</v>
      </c>
      <c r="D160">
        <f>股东占比变化分析!D160*(1+股东占比变化分析!P160%)</f>
        <v>2848862198.54065</v>
      </c>
      <c r="E160">
        <v>0.42</v>
      </c>
      <c r="F160">
        <v>0</v>
      </c>
      <c r="G160">
        <v>-0.42</v>
      </c>
      <c r="H160">
        <v>0</v>
      </c>
      <c r="I160">
        <v>1.2533</v>
      </c>
      <c r="J160">
        <v>1.2533</v>
      </c>
      <c r="K160">
        <v>51.92</v>
      </c>
      <c r="L160">
        <v>52.6784</v>
      </c>
      <c r="M160">
        <v>0.758400000000002</v>
      </c>
      <c r="N160">
        <v>52.34</v>
      </c>
      <c r="O160">
        <v>53.9318</v>
      </c>
      <c r="P160">
        <v>1.5918</v>
      </c>
      <c r="R160">
        <f t="shared" si="18"/>
        <v>580196165.472</v>
      </c>
      <c r="S160">
        <f t="shared" si="19"/>
        <v>0</v>
      </c>
      <c r="T160">
        <f t="shared" si="14"/>
        <v>0</v>
      </c>
      <c r="U160">
        <f t="shared" si="15"/>
        <v>3570478993.43099</v>
      </c>
      <c r="V160">
        <f t="shared" si="16"/>
        <v>71723297407.872</v>
      </c>
      <c r="W160">
        <f t="shared" si="17"/>
        <v>150073502439.604</v>
      </c>
    </row>
    <row r="161" spans="1:23">
      <c r="A161" t="s">
        <v>1189</v>
      </c>
      <c r="B161" t="s">
        <v>1190</v>
      </c>
      <c r="C161">
        <v>653480814</v>
      </c>
      <c r="D161">
        <f>股东占比变化分析!D161*(1+股东占比变化分析!P161%)</f>
        <v>1523915150.93202</v>
      </c>
      <c r="E161">
        <v>47.3945</v>
      </c>
      <c r="F161">
        <v>9.8529</v>
      </c>
      <c r="G161">
        <v>-37.5416</v>
      </c>
      <c r="H161">
        <v>0</v>
      </c>
      <c r="I161">
        <v>0</v>
      </c>
      <c r="J161">
        <v>0</v>
      </c>
      <c r="K161">
        <v>18.2179</v>
      </c>
      <c r="L161">
        <v>33.073</v>
      </c>
      <c r="M161">
        <v>14.8551</v>
      </c>
      <c r="N161">
        <v>65.6124</v>
      </c>
      <c r="O161">
        <v>42.9259</v>
      </c>
      <c r="P161">
        <v>-22.6865</v>
      </c>
      <c r="R161">
        <f t="shared" si="18"/>
        <v>30971396439.123</v>
      </c>
      <c r="S161">
        <f t="shared" si="19"/>
        <v>15014983590.6181</v>
      </c>
      <c r="T161">
        <f t="shared" si="14"/>
        <v>0</v>
      </c>
      <c r="U161">
        <f t="shared" si="15"/>
        <v>0</v>
      </c>
      <c r="V161">
        <f t="shared" si="16"/>
        <v>11905048121.3706</v>
      </c>
      <c r="W161">
        <f t="shared" si="17"/>
        <v>50400445786.7747</v>
      </c>
    </row>
    <row r="162" spans="1:23">
      <c r="A162" t="s">
        <v>625</v>
      </c>
      <c r="B162" t="s">
        <v>626</v>
      </c>
      <c r="C162">
        <v>1870989129.52</v>
      </c>
      <c r="D162">
        <f>股东占比变化分析!D162*(1+股东占比变化分析!P162%)</f>
        <v>1698718568.25234</v>
      </c>
      <c r="E162">
        <v>40.73</v>
      </c>
      <c r="F162">
        <v>5.0199</v>
      </c>
      <c r="G162">
        <v>-35.7101</v>
      </c>
      <c r="H162">
        <v>0</v>
      </c>
      <c r="I162">
        <v>1.1373</v>
      </c>
      <c r="J162">
        <v>1.1373</v>
      </c>
      <c r="K162">
        <v>14.53</v>
      </c>
      <c r="L162">
        <v>14.3728</v>
      </c>
      <c r="M162">
        <v>-0.1572</v>
      </c>
      <c r="N162">
        <v>55.26</v>
      </c>
      <c r="O162">
        <v>20.5299</v>
      </c>
      <c r="P162">
        <v>-34.7301</v>
      </c>
      <c r="R162">
        <f t="shared" si="18"/>
        <v>76205387245.3496</v>
      </c>
      <c r="S162">
        <f t="shared" si="19"/>
        <v>8527397340.76994</v>
      </c>
      <c r="T162">
        <f t="shared" si="14"/>
        <v>0</v>
      </c>
      <c r="U162">
        <f t="shared" si="15"/>
        <v>1931952627.67339</v>
      </c>
      <c r="V162">
        <f t="shared" si="16"/>
        <v>27185472051.9256</v>
      </c>
      <c r="W162">
        <f t="shared" si="17"/>
        <v>24415342237.7773</v>
      </c>
    </row>
    <row r="163" spans="1:23">
      <c r="A163" t="s">
        <v>887</v>
      </c>
      <c r="B163" t="s">
        <v>888</v>
      </c>
      <c r="C163">
        <v>2184206800</v>
      </c>
      <c r="D163">
        <f>股东占比变化分析!D163*(1+股东占比变化分析!P163%)</f>
        <v>1978154031.2832</v>
      </c>
      <c r="E163">
        <v>0.27</v>
      </c>
      <c r="F163">
        <v>2.034</v>
      </c>
      <c r="G163">
        <v>1.764</v>
      </c>
      <c r="H163">
        <v>9.52</v>
      </c>
      <c r="I163">
        <v>40.3496</v>
      </c>
      <c r="J163">
        <v>30.8296</v>
      </c>
      <c r="K163">
        <v>66.17</v>
      </c>
      <c r="L163">
        <v>9.0792</v>
      </c>
      <c r="M163">
        <v>-57.0908</v>
      </c>
      <c r="N163">
        <v>75.96</v>
      </c>
      <c r="O163">
        <v>51.4628</v>
      </c>
      <c r="P163">
        <v>-24.4972</v>
      </c>
      <c r="R163">
        <f t="shared" si="18"/>
        <v>589735836</v>
      </c>
      <c r="S163">
        <f t="shared" si="19"/>
        <v>4023565299.63003</v>
      </c>
      <c r="T163">
        <f t="shared" si="14"/>
        <v>20793648736</v>
      </c>
      <c r="U163">
        <f t="shared" si="15"/>
        <v>79817723900.6646</v>
      </c>
      <c r="V163">
        <f t="shared" si="16"/>
        <v>144528963956</v>
      </c>
      <c r="W163">
        <f t="shared" si="17"/>
        <v>17960056080.8264</v>
      </c>
    </row>
    <row r="164" spans="1:23">
      <c r="A164" t="s">
        <v>1397</v>
      </c>
      <c r="B164" t="s">
        <v>1398</v>
      </c>
      <c r="C164">
        <v>1222603200</v>
      </c>
      <c r="D164">
        <f>股东占比变化分析!D164*(1+股东占比变化分析!P164%)</f>
        <v>1830842741.1456</v>
      </c>
      <c r="E164">
        <v>20.39</v>
      </c>
      <c r="F164">
        <v>8.4122</v>
      </c>
      <c r="G164">
        <v>-11.9778</v>
      </c>
      <c r="H164">
        <v>0.55</v>
      </c>
      <c r="I164">
        <v>0</v>
      </c>
      <c r="J164">
        <v>-0.55</v>
      </c>
      <c r="K164">
        <v>10.4</v>
      </c>
      <c r="L164">
        <v>7.9135</v>
      </c>
      <c r="M164">
        <v>-2.4865</v>
      </c>
      <c r="N164">
        <v>31.34</v>
      </c>
      <c r="O164">
        <v>16.3256</v>
      </c>
      <c r="P164">
        <v>-15.0144</v>
      </c>
      <c r="R164">
        <f t="shared" si="18"/>
        <v>24928879248</v>
      </c>
      <c r="S164">
        <f t="shared" si="19"/>
        <v>15401415307.065</v>
      </c>
      <c r="T164">
        <f t="shared" si="14"/>
        <v>672431760</v>
      </c>
      <c r="U164">
        <f t="shared" si="15"/>
        <v>0</v>
      </c>
      <c r="V164">
        <f t="shared" si="16"/>
        <v>12715073280</v>
      </c>
      <c r="W164">
        <f t="shared" si="17"/>
        <v>14488374032.0557</v>
      </c>
    </row>
    <row r="165" spans="1:23">
      <c r="A165" t="s">
        <v>1245</v>
      </c>
      <c r="B165" t="s">
        <v>1246</v>
      </c>
      <c r="C165">
        <v>1692080000</v>
      </c>
      <c r="D165">
        <f>股东占比变化分析!D165*(1+股东占比变化分析!P165%)</f>
        <v>1984921902.08</v>
      </c>
      <c r="E165">
        <v>22.5</v>
      </c>
      <c r="F165">
        <v>30.0585</v>
      </c>
      <c r="G165">
        <v>7.5585</v>
      </c>
      <c r="H165">
        <v>0</v>
      </c>
      <c r="I165">
        <v>0</v>
      </c>
      <c r="J165">
        <v>0</v>
      </c>
      <c r="K165">
        <v>35.83</v>
      </c>
      <c r="L165">
        <v>16.4683</v>
      </c>
      <c r="M165">
        <v>-19.3617</v>
      </c>
      <c r="N165">
        <v>58.33</v>
      </c>
      <c r="O165">
        <v>46.5268</v>
      </c>
      <c r="P165">
        <v>-11.8032</v>
      </c>
      <c r="R165">
        <f t="shared" si="18"/>
        <v>38071800000</v>
      </c>
      <c r="S165">
        <f t="shared" si="19"/>
        <v>59663774993.6717</v>
      </c>
      <c r="T165">
        <f t="shared" si="14"/>
        <v>0</v>
      </c>
      <c r="U165">
        <f t="shared" si="15"/>
        <v>0</v>
      </c>
      <c r="V165">
        <f t="shared" si="16"/>
        <v>60627226400</v>
      </c>
      <c r="W165">
        <f t="shared" si="17"/>
        <v>32688289360.0241</v>
      </c>
    </row>
    <row r="166" spans="1:23">
      <c r="A166" t="s">
        <v>859</v>
      </c>
      <c r="B166" t="s">
        <v>860</v>
      </c>
      <c r="C166">
        <v>1355987662.77</v>
      </c>
      <c r="D166">
        <f>股东占比变化分析!D166*(1+股东占比变化分析!P166%)</f>
        <v>2105901494.59153</v>
      </c>
      <c r="E166">
        <v>0</v>
      </c>
      <c r="F166">
        <v>0</v>
      </c>
      <c r="G166">
        <v>0</v>
      </c>
      <c r="H166">
        <v>4.43</v>
      </c>
      <c r="I166">
        <v>5.6299</v>
      </c>
      <c r="J166">
        <v>1.1999</v>
      </c>
      <c r="K166">
        <v>32.84</v>
      </c>
      <c r="L166">
        <v>34.2149</v>
      </c>
      <c r="M166">
        <v>1.3749</v>
      </c>
      <c r="N166">
        <v>37.27</v>
      </c>
      <c r="O166">
        <v>39.8447</v>
      </c>
      <c r="P166">
        <v>2.5747</v>
      </c>
      <c r="R166">
        <f t="shared" si="18"/>
        <v>0</v>
      </c>
      <c r="S166">
        <f t="shared" si="19"/>
        <v>0</v>
      </c>
      <c r="T166">
        <f t="shared" si="14"/>
        <v>6007025346.0711</v>
      </c>
      <c r="U166">
        <f t="shared" si="15"/>
        <v>11856014824.4009</v>
      </c>
      <c r="V166">
        <f t="shared" si="16"/>
        <v>44530634845.3668</v>
      </c>
      <c r="W166">
        <f t="shared" si="17"/>
        <v>72053209047.2997</v>
      </c>
    </row>
    <row r="167" spans="1:23">
      <c r="A167" t="s">
        <v>1221</v>
      </c>
      <c r="B167" t="s">
        <v>1222</v>
      </c>
      <c r="C167">
        <v>1141567410</v>
      </c>
      <c r="D167">
        <f>股东占比变化分析!D167*(1+股东占比变化分析!P167%)</f>
        <v>2762561842.1039</v>
      </c>
      <c r="E167">
        <v>20.5</v>
      </c>
      <c r="F167">
        <v>15.4122</v>
      </c>
      <c r="G167">
        <v>-5.0878</v>
      </c>
      <c r="H167">
        <v>2.29</v>
      </c>
      <c r="I167">
        <v>1.7275</v>
      </c>
      <c r="J167">
        <v>-0.5625</v>
      </c>
      <c r="K167">
        <v>12.36</v>
      </c>
      <c r="L167">
        <v>12.6001</v>
      </c>
      <c r="M167">
        <v>0.2401</v>
      </c>
      <c r="N167">
        <v>35.15</v>
      </c>
      <c r="O167">
        <v>29.7398</v>
      </c>
      <c r="P167">
        <v>-5.4102</v>
      </c>
      <c r="R167">
        <f t="shared" si="18"/>
        <v>23402131905</v>
      </c>
      <c r="S167">
        <f t="shared" si="19"/>
        <v>42577155622.8737</v>
      </c>
      <c r="T167">
        <f t="shared" si="14"/>
        <v>2614189368.9</v>
      </c>
      <c r="U167">
        <f t="shared" si="15"/>
        <v>4772325582.23449</v>
      </c>
      <c r="V167">
        <f t="shared" si="16"/>
        <v>14109773187.6</v>
      </c>
      <c r="W167">
        <f t="shared" si="17"/>
        <v>34808555466.6934</v>
      </c>
    </row>
    <row r="168" spans="1:23">
      <c r="A168" t="s">
        <v>997</v>
      </c>
      <c r="B168" t="s">
        <v>998</v>
      </c>
      <c r="C168">
        <v>1485600025.95</v>
      </c>
      <c r="D168">
        <f>股东占比变化分析!D168*(1+股东占比变化分析!P168%)</f>
        <v>2127730221.02618</v>
      </c>
      <c r="E168">
        <v>1.14</v>
      </c>
      <c r="F168">
        <v>67.1083</v>
      </c>
      <c r="G168">
        <v>65.9683</v>
      </c>
      <c r="H168">
        <v>0</v>
      </c>
      <c r="I168">
        <v>0</v>
      </c>
      <c r="J168">
        <v>0</v>
      </c>
      <c r="K168">
        <v>75.71</v>
      </c>
      <c r="L168">
        <v>8.4967</v>
      </c>
      <c r="M168">
        <v>-67.2133</v>
      </c>
      <c r="N168">
        <v>76.85</v>
      </c>
      <c r="O168">
        <v>75.605</v>
      </c>
      <c r="P168">
        <v>-1.24499999999999</v>
      </c>
      <c r="R168">
        <f t="shared" si="18"/>
        <v>1693584029.583</v>
      </c>
      <c r="S168">
        <f t="shared" si="19"/>
        <v>142788357991.691</v>
      </c>
      <c r="T168">
        <f t="shared" si="14"/>
        <v>0</v>
      </c>
      <c r="U168">
        <f t="shared" si="15"/>
        <v>0</v>
      </c>
      <c r="V168">
        <f t="shared" si="16"/>
        <v>112474777964.674</v>
      </c>
      <c r="W168">
        <f t="shared" si="17"/>
        <v>18078685368.9931</v>
      </c>
    </row>
    <row r="169" spans="1:23">
      <c r="A169" t="s">
        <v>591</v>
      </c>
      <c r="B169" t="s">
        <v>592</v>
      </c>
      <c r="C169">
        <v>1629711272</v>
      </c>
      <c r="D169">
        <f>股东占比变化分析!D169*(1+股东占比变化分析!P169%)</f>
        <v>1903729609.19786</v>
      </c>
      <c r="E169">
        <v>0</v>
      </c>
      <c r="F169">
        <v>0</v>
      </c>
      <c r="G169">
        <v>0</v>
      </c>
      <c r="H169">
        <v>1.17</v>
      </c>
      <c r="I169">
        <v>1.1739</v>
      </c>
      <c r="J169">
        <v>0.00390000000000002</v>
      </c>
      <c r="K169">
        <v>58.84</v>
      </c>
      <c r="L169">
        <v>56.5978</v>
      </c>
      <c r="M169">
        <v>-2.2422</v>
      </c>
      <c r="N169">
        <v>60.01</v>
      </c>
      <c r="O169">
        <v>57.7717</v>
      </c>
      <c r="P169">
        <v>-2.23829999999999</v>
      </c>
      <c r="R169">
        <f t="shared" si="18"/>
        <v>0</v>
      </c>
      <c r="S169">
        <f t="shared" si="19"/>
        <v>0</v>
      </c>
      <c r="T169">
        <f t="shared" si="14"/>
        <v>1906762188.24</v>
      </c>
      <c r="U169">
        <f t="shared" si="15"/>
        <v>2234788188.23737</v>
      </c>
      <c r="V169">
        <f t="shared" si="16"/>
        <v>95892211244.48</v>
      </c>
      <c r="W169">
        <f t="shared" si="17"/>
        <v>107746907675.459</v>
      </c>
    </row>
    <row r="170" spans="1:23">
      <c r="A170" t="s">
        <v>307</v>
      </c>
      <c r="B170" t="s">
        <v>308</v>
      </c>
      <c r="C170">
        <v>1628183200</v>
      </c>
      <c r="D170">
        <f>股东占比变化分析!D170*(1+股东占比变化分析!P170%)</f>
        <v>1943870650.3672</v>
      </c>
      <c r="E170">
        <v>4.38</v>
      </c>
      <c r="F170">
        <v>8.5089</v>
      </c>
      <c r="G170">
        <v>4.1289</v>
      </c>
      <c r="H170">
        <v>0</v>
      </c>
      <c r="I170">
        <v>0</v>
      </c>
      <c r="J170">
        <v>0</v>
      </c>
      <c r="K170">
        <v>62.8</v>
      </c>
      <c r="L170">
        <v>46.8364</v>
      </c>
      <c r="M170">
        <v>-15.9636</v>
      </c>
      <c r="N170">
        <v>67.18</v>
      </c>
      <c r="O170">
        <v>55.3453</v>
      </c>
      <c r="P170">
        <v>-11.8347</v>
      </c>
      <c r="R170">
        <f t="shared" si="18"/>
        <v>7131442416</v>
      </c>
      <c r="S170">
        <f t="shared" si="19"/>
        <v>16540200976.9095</v>
      </c>
      <c r="T170">
        <f t="shared" si="14"/>
        <v>0</v>
      </c>
      <c r="U170">
        <f t="shared" si="15"/>
        <v>0</v>
      </c>
      <c r="V170">
        <f t="shared" si="16"/>
        <v>102249904960</v>
      </c>
      <c r="W170">
        <f t="shared" si="17"/>
        <v>91043903328.8583</v>
      </c>
    </row>
    <row r="171" spans="1:23">
      <c r="A171" t="s">
        <v>1197</v>
      </c>
      <c r="B171" t="s">
        <v>1198</v>
      </c>
      <c r="C171">
        <v>587760000</v>
      </c>
      <c r="D171">
        <f>股东占比变化分析!D171*(1+股东占比变化分析!P171%)</f>
        <v>1645388236.8</v>
      </c>
      <c r="E171">
        <v>1.6</v>
      </c>
      <c r="F171">
        <v>1.2228</v>
      </c>
      <c r="G171">
        <v>-0.3772</v>
      </c>
      <c r="H171">
        <v>0</v>
      </c>
      <c r="I171">
        <v>0</v>
      </c>
      <c r="J171">
        <v>0</v>
      </c>
      <c r="K171">
        <v>28.26</v>
      </c>
      <c r="L171">
        <v>19.0352</v>
      </c>
      <c r="M171">
        <v>-9.2248</v>
      </c>
      <c r="N171">
        <v>29.86</v>
      </c>
      <c r="O171">
        <v>20.258</v>
      </c>
      <c r="P171">
        <v>-9.602</v>
      </c>
      <c r="R171">
        <f t="shared" si="18"/>
        <v>940416000</v>
      </c>
      <c r="S171">
        <f t="shared" si="19"/>
        <v>2011980735.95904</v>
      </c>
      <c r="T171">
        <f t="shared" si="14"/>
        <v>0</v>
      </c>
      <c r="U171">
        <f t="shared" si="15"/>
        <v>0</v>
      </c>
      <c r="V171">
        <f t="shared" si="16"/>
        <v>16610097600</v>
      </c>
      <c r="W171">
        <f t="shared" si="17"/>
        <v>31320294165.1354</v>
      </c>
    </row>
    <row r="172" spans="1:23">
      <c r="A172" t="s">
        <v>1517</v>
      </c>
      <c r="B172" t="s">
        <v>1518</v>
      </c>
      <c r="C172">
        <v>1906840000</v>
      </c>
      <c r="D172">
        <f>股东占比变化分析!D172*(1+股东占比变化分析!P172%)</f>
        <v>1240847071.80117</v>
      </c>
      <c r="E172">
        <v>58.31</v>
      </c>
      <c r="F172">
        <v>6.8168</v>
      </c>
      <c r="G172">
        <v>-51.4932</v>
      </c>
      <c r="H172">
        <v>0</v>
      </c>
      <c r="I172">
        <v>9.8207</v>
      </c>
      <c r="J172">
        <v>9.8207</v>
      </c>
      <c r="K172">
        <v>15.2</v>
      </c>
      <c r="L172">
        <v>6.299</v>
      </c>
      <c r="M172">
        <v>-8.901</v>
      </c>
      <c r="N172">
        <v>73.51</v>
      </c>
      <c r="O172">
        <v>22.9364</v>
      </c>
      <c r="P172">
        <v>-50.5736</v>
      </c>
      <c r="R172">
        <f t="shared" si="18"/>
        <v>111187840400</v>
      </c>
      <c r="S172">
        <f t="shared" si="19"/>
        <v>8458606319.05421</v>
      </c>
      <c r="T172">
        <f t="shared" si="14"/>
        <v>0</v>
      </c>
      <c r="U172">
        <f t="shared" si="15"/>
        <v>12185986838.0377</v>
      </c>
      <c r="V172">
        <f t="shared" si="16"/>
        <v>28983968000</v>
      </c>
      <c r="W172">
        <f t="shared" si="17"/>
        <v>7816095705.27557</v>
      </c>
    </row>
    <row r="173" spans="1:23">
      <c r="A173" t="s">
        <v>1125</v>
      </c>
      <c r="B173" t="s">
        <v>1126</v>
      </c>
      <c r="C173">
        <v>2062924500</v>
      </c>
      <c r="D173">
        <f>股东占比变化分析!D173*(1+股东占比变化分析!P173%)</f>
        <v>1787351206.641</v>
      </c>
      <c r="E173">
        <v>49.71</v>
      </c>
      <c r="F173">
        <v>28.5698</v>
      </c>
      <c r="G173">
        <v>-21.1402</v>
      </c>
      <c r="H173">
        <v>2.18</v>
      </c>
      <c r="I173">
        <v>1.9471</v>
      </c>
      <c r="J173">
        <v>-0.2329</v>
      </c>
      <c r="K173">
        <v>14.59</v>
      </c>
      <c r="L173">
        <v>5.8582</v>
      </c>
      <c r="M173">
        <v>-8.7318</v>
      </c>
      <c r="N173">
        <v>66.48</v>
      </c>
      <c r="O173">
        <v>36.3751</v>
      </c>
      <c r="P173">
        <v>-30.1049</v>
      </c>
      <c r="R173">
        <f t="shared" si="18"/>
        <v>102547976895</v>
      </c>
      <c r="S173">
        <f t="shared" si="19"/>
        <v>51064266503.492</v>
      </c>
      <c r="T173">
        <f t="shared" si="14"/>
        <v>4497175410</v>
      </c>
      <c r="U173">
        <f t="shared" si="15"/>
        <v>3480151534.45069</v>
      </c>
      <c r="V173">
        <f t="shared" si="16"/>
        <v>30098068455</v>
      </c>
      <c r="W173">
        <f t="shared" si="17"/>
        <v>10470660838.7443</v>
      </c>
    </row>
    <row r="174" spans="1:23">
      <c r="A174" t="s">
        <v>439</v>
      </c>
      <c r="B174" t="s">
        <v>440</v>
      </c>
      <c r="C174">
        <v>946406933.19</v>
      </c>
      <c r="D174">
        <f>股东占比变化分析!D174*(1+股东占比变化分析!P174%)</f>
        <v>1938078298.94624</v>
      </c>
      <c r="E174">
        <v>7.5804</v>
      </c>
      <c r="F174">
        <v>11.9875</v>
      </c>
      <c r="G174">
        <v>4.4071</v>
      </c>
      <c r="H174">
        <v>1.1858</v>
      </c>
      <c r="I174">
        <v>0</v>
      </c>
      <c r="J174">
        <v>-1.1858</v>
      </c>
      <c r="K174">
        <v>59.4081</v>
      </c>
      <c r="L174">
        <v>35.0008</v>
      </c>
      <c r="M174">
        <v>-24.4073</v>
      </c>
      <c r="N174">
        <v>68.1743</v>
      </c>
      <c r="O174">
        <v>46.9883</v>
      </c>
      <c r="P174">
        <v>-21.186</v>
      </c>
      <c r="R174">
        <f t="shared" si="18"/>
        <v>7174143116.35348</v>
      </c>
      <c r="S174">
        <f t="shared" si="19"/>
        <v>23232713608.6181</v>
      </c>
      <c r="T174">
        <f t="shared" si="14"/>
        <v>1122249341.3767</v>
      </c>
      <c r="U174">
        <f t="shared" si="15"/>
        <v>0</v>
      </c>
      <c r="V174">
        <f t="shared" si="16"/>
        <v>56224237727.6448</v>
      </c>
      <c r="W174">
        <f t="shared" si="17"/>
        <v>67834290925.7576</v>
      </c>
    </row>
    <row r="175" spans="1:23">
      <c r="A175" t="s">
        <v>299</v>
      </c>
      <c r="B175" t="s">
        <v>300</v>
      </c>
      <c r="C175">
        <v>1239153839.55</v>
      </c>
      <c r="D175">
        <f>股东占比变化分析!D175*(1+股东占比变化分析!P175%)</f>
        <v>1494515993.24031</v>
      </c>
      <c r="E175">
        <v>36.53</v>
      </c>
      <c r="F175">
        <v>39.1039</v>
      </c>
      <c r="G175">
        <v>2.5739</v>
      </c>
      <c r="H175">
        <v>2.94</v>
      </c>
      <c r="I175">
        <v>3.1502</v>
      </c>
      <c r="J175">
        <v>0.2102</v>
      </c>
      <c r="K175">
        <v>20.45</v>
      </c>
      <c r="L175">
        <v>13.6441</v>
      </c>
      <c r="M175">
        <v>-6.8059</v>
      </c>
      <c r="N175">
        <v>59.92</v>
      </c>
      <c r="O175">
        <v>55.8983</v>
      </c>
      <c r="P175">
        <v>-4.0217</v>
      </c>
      <c r="R175">
        <f t="shared" si="18"/>
        <v>45266289758.7615</v>
      </c>
      <c r="S175">
        <f t="shared" si="19"/>
        <v>58441403948.07</v>
      </c>
      <c r="T175">
        <f t="shared" si="14"/>
        <v>3643112288.277</v>
      </c>
      <c r="U175">
        <f t="shared" si="15"/>
        <v>4708024281.90564</v>
      </c>
      <c r="V175">
        <f t="shared" si="16"/>
        <v>25340696018.7975</v>
      </c>
      <c r="W175">
        <f t="shared" si="17"/>
        <v>20391325663.3702</v>
      </c>
    </row>
    <row r="176" spans="1:23">
      <c r="A176" t="s">
        <v>461</v>
      </c>
      <c r="B176" t="s">
        <v>462</v>
      </c>
      <c r="C176">
        <v>2182320087.2</v>
      </c>
      <c r="D176">
        <f>股东占比变化分析!D176*(1+股东占比变化分析!P176%)</f>
        <v>2595786012.97229</v>
      </c>
      <c r="E176">
        <v>14.15</v>
      </c>
      <c r="F176">
        <v>14.1528</v>
      </c>
      <c r="G176">
        <v>0.0027999999999988</v>
      </c>
      <c r="H176">
        <v>2.6</v>
      </c>
      <c r="I176">
        <v>2.5951</v>
      </c>
      <c r="J176">
        <v>-0.00490000000000013</v>
      </c>
      <c r="K176">
        <v>49.75</v>
      </c>
      <c r="L176">
        <v>50.752</v>
      </c>
      <c r="M176">
        <v>1.002</v>
      </c>
      <c r="N176">
        <v>66.5</v>
      </c>
      <c r="O176">
        <v>67.4999</v>
      </c>
      <c r="P176">
        <v>0.999899999999997</v>
      </c>
      <c r="R176">
        <f t="shared" si="18"/>
        <v>30879829233.88</v>
      </c>
      <c r="S176">
        <f t="shared" si="19"/>
        <v>36737640284.3943</v>
      </c>
      <c r="T176">
        <f t="shared" si="14"/>
        <v>5674032226.72</v>
      </c>
      <c r="U176">
        <f t="shared" si="15"/>
        <v>6736324282.2644</v>
      </c>
      <c r="V176">
        <f t="shared" si="16"/>
        <v>108570424338.2</v>
      </c>
      <c r="W176">
        <f t="shared" si="17"/>
        <v>131741331730.37</v>
      </c>
    </row>
    <row r="177" spans="1:23">
      <c r="A177" t="s">
        <v>1791</v>
      </c>
      <c r="B177" t="s">
        <v>1792</v>
      </c>
      <c r="C177">
        <v>1982857338</v>
      </c>
      <c r="D177">
        <f>股东占比变化分析!D177*(1+股东占比变化分析!P177%)</f>
        <v>2522629029.81029</v>
      </c>
      <c r="E177">
        <v>12.7</v>
      </c>
      <c r="F177">
        <v>10.9509</v>
      </c>
      <c r="G177">
        <v>-1.7491</v>
      </c>
      <c r="H177">
        <v>3.22</v>
      </c>
      <c r="I177">
        <v>0.5931</v>
      </c>
      <c r="J177">
        <v>-2.6269</v>
      </c>
      <c r="K177">
        <v>63.96</v>
      </c>
      <c r="L177">
        <v>65.1129</v>
      </c>
      <c r="M177">
        <v>1.15289999999999</v>
      </c>
      <c r="N177">
        <v>79.88</v>
      </c>
      <c r="O177">
        <v>76.6569</v>
      </c>
      <c r="P177">
        <v>-3.2231</v>
      </c>
      <c r="R177">
        <f t="shared" si="18"/>
        <v>25182288192.6</v>
      </c>
      <c r="S177">
        <f t="shared" si="19"/>
        <v>27625058242.5495</v>
      </c>
      <c r="T177">
        <f t="shared" si="14"/>
        <v>6384800628.36</v>
      </c>
      <c r="U177">
        <f t="shared" si="15"/>
        <v>1496171277.58048</v>
      </c>
      <c r="V177">
        <f t="shared" si="16"/>
        <v>126823555338.48</v>
      </c>
      <c r="W177">
        <f t="shared" si="17"/>
        <v>164255691755.134</v>
      </c>
    </row>
    <row r="178" spans="1:23">
      <c r="A178" t="s">
        <v>441</v>
      </c>
      <c r="B178" t="s">
        <v>442</v>
      </c>
      <c r="C178">
        <v>2247186240</v>
      </c>
      <c r="D178">
        <f>股东占比变化分析!D178*(1+股东占比变化分析!P178%)</f>
        <v>2923497298.85148</v>
      </c>
      <c r="E178">
        <v>42.86</v>
      </c>
      <c r="F178">
        <v>43.0874</v>
      </c>
      <c r="G178">
        <v>0.227400000000003</v>
      </c>
      <c r="H178">
        <v>0</v>
      </c>
      <c r="I178">
        <v>0</v>
      </c>
      <c r="J178">
        <v>0</v>
      </c>
      <c r="K178">
        <v>28.7</v>
      </c>
      <c r="L178">
        <v>30.4099</v>
      </c>
      <c r="M178">
        <v>1.7099</v>
      </c>
      <c r="N178">
        <v>71.56</v>
      </c>
      <c r="O178">
        <v>73.4973</v>
      </c>
      <c r="P178">
        <v>1.93729999999999</v>
      </c>
      <c r="R178">
        <f t="shared" si="18"/>
        <v>96314402246.4</v>
      </c>
      <c r="S178">
        <f t="shared" si="19"/>
        <v>125965897514.533</v>
      </c>
      <c r="T178">
        <f t="shared" si="14"/>
        <v>0</v>
      </c>
      <c r="U178">
        <f t="shared" si="15"/>
        <v>0</v>
      </c>
      <c r="V178">
        <f t="shared" si="16"/>
        <v>64494245088</v>
      </c>
      <c r="W178">
        <f t="shared" si="17"/>
        <v>88903260508.3436</v>
      </c>
    </row>
    <row r="179" spans="1:23">
      <c r="A179" t="s">
        <v>1463</v>
      </c>
      <c r="B179" t="s">
        <v>1464</v>
      </c>
      <c r="C179">
        <v>1862293337.81</v>
      </c>
      <c r="D179">
        <f>股东占比变化分析!D179*(1+股东占比变化分析!P179%)</f>
        <v>2957356007.84383</v>
      </c>
      <c r="E179">
        <v>36.46</v>
      </c>
      <c r="F179">
        <v>36.1053</v>
      </c>
      <c r="G179">
        <v>-0.354700000000001</v>
      </c>
      <c r="H179">
        <v>17.67</v>
      </c>
      <c r="I179">
        <v>17.7927</v>
      </c>
      <c r="J179">
        <v>0.122699999999998</v>
      </c>
      <c r="K179">
        <v>23.01</v>
      </c>
      <c r="L179">
        <v>23.2006</v>
      </c>
      <c r="M179">
        <v>0.1906</v>
      </c>
      <c r="N179">
        <v>77.14</v>
      </c>
      <c r="O179">
        <v>77.0986</v>
      </c>
      <c r="P179">
        <v>-0.0413999999999959</v>
      </c>
      <c r="R179">
        <f t="shared" si="18"/>
        <v>67899215096.5526</v>
      </c>
      <c r="S179">
        <f t="shared" si="19"/>
        <v>106776225870.004</v>
      </c>
      <c r="T179">
        <f t="shared" si="14"/>
        <v>32906723279.1027</v>
      </c>
      <c r="U179">
        <f t="shared" si="15"/>
        <v>52619348240.7629</v>
      </c>
      <c r="V179">
        <f t="shared" si="16"/>
        <v>42851369703.0081</v>
      </c>
      <c r="W179">
        <f t="shared" si="17"/>
        <v>68612433795.5815</v>
      </c>
    </row>
    <row r="180" spans="1:23">
      <c r="A180" t="s">
        <v>937</v>
      </c>
      <c r="B180" t="s">
        <v>938</v>
      </c>
      <c r="C180">
        <v>1237146373.4</v>
      </c>
      <c r="D180">
        <f>股东占比变化分析!D180*(1+股东占比变化分析!P180%)</f>
        <v>1439434287.76026</v>
      </c>
      <c r="E180">
        <v>28.82</v>
      </c>
      <c r="F180">
        <v>11.0015</v>
      </c>
      <c r="G180">
        <v>-17.8185</v>
      </c>
      <c r="H180">
        <v>0.62</v>
      </c>
      <c r="I180">
        <v>0</v>
      </c>
      <c r="J180">
        <v>-0.62</v>
      </c>
      <c r="K180">
        <v>19.26</v>
      </c>
      <c r="L180">
        <v>17.8787</v>
      </c>
      <c r="M180">
        <v>-1.3813</v>
      </c>
      <c r="N180">
        <v>48.7</v>
      </c>
      <c r="O180">
        <v>28.8802</v>
      </c>
      <c r="P180">
        <v>-19.8198</v>
      </c>
      <c r="R180">
        <f t="shared" si="18"/>
        <v>35654558481.388</v>
      </c>
      <c r="S180">
        <f t="shared" si="19"/>
        <v>15835936316.7945</v>
      </c>
      <c r="T180">
        <f t="shared" si="14"/>
        <v>767030751.508</v>
      </c>
      <c r="U180">
        <f t="shared" si="15"/>
        <v>0</v>
      </c>
      <c r="V180">
        <f t="shared" si="16"/>
        <v>23827439151.684</v>
      </c>
      <c r="W180">
        <f t="shared" si="17"/>
        <v>25735213800.5794</v>
      </c>
    </row>
    <row r="181" spans="1:23">
      <c r="A181" t="s">
        <v>1303</v>
      </c>
      <c r="B181" t="s">
        <v>1304</v>
      </c>
      <c r="C181">
        <v>765179200</v>
      </c>
      <c r="D181">
        <f>股东占比变化分析!D181*(1+股东占比变化分析!P181%)</f>
        <v>102266323.496</v>
      </c>
      <c r="E181">
        <v>17.58</v>
      </c>
      <c r="F181">
        <v>17.0964</v>
      </c>
      <c r="G181">
        <v>-0.483599999999999</v>
      </c>
      <c r="H181">
        <v>0</v>
      </c>
      <c r="I181">
        <v>0</v>
      </c>
      <c r="J181">
        <v>0</v>
      </c>
      <c r="K181">
        <v>6.59</v>
      </c>
      <c r="L181">
        <v>4.5596</v>
      </c>
      <c r="M181">
        <v>-2.0304</v>
      </c>
      <c r="N181">
        <v>24.17</v>
      </c>
      <c r="O181">
        <v>21.656</v>
      </c>
      <c r="P181">
        <v>-2.514</v>
      </c>
      <c r="R181">
        <f t="shared" si="18"/>
        <v>13451850336</v>
      </c>
      <c r="S181">
        <f t="shared" si="19"/>
        <v>1748385973.01701</v>
      </c>
      <c r="T181">
        <f t="shared" si="14"/>
        <v>0</v>
      </c>
      <c r="U181">
        <f t="shared" si="15"/>
        <v>0</v>
      </c>
      <c r="V181">
        <f t="shared" si="16"/>
        <v>5042530928</v>
      </c>
      <c r="W181">
        <f t="shared" si="17"/>
        <v>466293528.612362</v>
      </c>
    </row>
    <row r="182" spans="1:23">
      <c r="A182" t="s">
        <v>1427</v>
      </c>
      <c r="B182" t="s">
        <v>1428</v>
      </c>
      <c r="C182">
        <v>1590744000</v>
      </c>
      <c r="D182">
        <f>股东占比变化分析!D182*(1+股东占比变化分析!P182%)</f>
        <v>2170109395.776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40.79</v>
      </c>
      <c r="L182">
        <v>40.1196</v>
      </c>
      <c r="M182">
        <v>-0.670400000000001</v>
      </c>
      <c r="N182">
        <v>40.79</v>
      </c>
      <c r="O182">
        <v>40.1196</v>
      </c>
      <c r="P182">
        <v>-0.670400000000001</v>
      </c>
      <c r="R182">
        <f t="shared" si="18"/>
        <v>0</v>
      </c>
      <c r="S182">
        <f t="shared" si="19"/>
        <v>0</v>
      </c>
      <c r="T182">
        <f t="shared" si="14"/>
        <v>0</v>
      </c>
      <c r="U182">
        <f t="shared" si="15"/>
        <v>0</v>
      </c>
      <c r="V182">
        <f t="shared" si="16"/>
        <v>64886447760</v>
      </c>
      <c r="W182">
        <f t="shared" si="17"/>
        <v>87063920914.7748</v>
      </c>
    </row>
    <row r="183" spans="1:23">
      <c r="A183" t="s">
        <v>1923</v>
      </c>
      <c r="B183" t="s">
        <v>1924</v>
      </c>
      <c r="C183">
        <v>1631596283.1</v>
      </c>
      <c r="D183">
        <f>股东占比变化分析!D183*(1+股东占比变化分析!P183%)</f>
        <v>2312612999.32296</v>
      </c>
      <c r="E183">
        <v>26.53</v>
      </c>
      <c r="F183">
        <v>27.0299</v>
      </c>
      <c r="G183">
        <v>0.4999</v>
      </c>
      <c r="H183">
        <v>0.66</v>
      </c>
      <c r="I183">
        <v>0</v>
      </c>
      <c r="J183">
        <v>-0.66</v>
      </c>
      <c r="K183">
        <v>4.42</v>
      </c>
      <c r="L183">
        <v>2.8286</v>
      </c>
      <c r="M183">
        <v>-1.5914</v>
      </c>
      <c r="N183">
        <v>31.61</v>
      </c>
      <c r="O183">
        <v>29.8585</v>
      </c>
      <c r="P183">
        <v>-1.7515</v>
      </c>
      <c r="R183">
        <f t="shared" si="18"/>
        <v>43286249390.643</v>
      </c>
      <c r="S183">
        <f t="shared" si="19"/>
        <v>62509698110.3997</v>
      </c>
      <c r="T183">
        <f t="shared" si="14"/>
        <v>1076853546.846</v>
      </c>
      <c r="U183">
        <f t="shared" si="15"/>
        <v>0</v>
      </c>
      <c r="V183">
        <f t="shared" si="16"/>
        <v>7211655571.302</v>
      </c>
      <c r="W183">
        <f t="shared" si="17"/>
        <v>6541457129.88493</v>
      </c>
    </row>
    <row r="184" spans="1:23">
      <c r="A184" t="s">
        <v>1843</v>
      </c>
      <c r="B184" t="s">
        <v>1844</v>
      </c>
      <c r="C184">
        <v>1288584200</v>
      </c>
      <c r="D184">
        <f>股东占比变化分析!D184*(1+股东占比变化分析!P184%)</f>
        <v>2316395722.4816</v>
      </c>
      <c r="E184">
        <v>31.94</v>
      </c>
      <c r="F184">
        <v>29.6403</v>
      </c>
      <c r="G184">
        <v>-2.2997</v>
      </c>
      <c r="H184">
        <v>0</v>
      </c>
      <c r="I184">
        <v>0</v>
      </c>
      <c r="J184">
        <v>0</v>
      </c>
      <c r="K184">
        <v>11.9</v>
      </c>
      <c r="L184">
        <v>8.4605</v>
      </c>
      <c r="M184">
        <v>-3.4395</v>
      </c>
      <c r="N184">
        <v>43.84</v>
      </c>
      <c r="O184">
        <v>38.1008</v>
      </c>
      <c r="P184">
        <v>-5.7392</v>
      </c>
      <c r="R184">
        <f t="shared" si="18"/>
        <v>41157379348</v>
      </c>
      <c r="S184">
        <f t="shared" si="19"/>
        <v>68658664133.0714</v>
      </c>
      <c r="T184">
        <f t="shared" si="14"/>
        <v>0</v>
      </c>
      <c r="U184">
        <f t="shared" si="15"/>
        <v>0</v>
      </c>
      <c r="V184">
        <f t="shared" si="16"/>
        <v>15334151980</v>
      </c>
      <c r="W184">
        <f t="shared" si="17"/>
        <v>19597866010.0556</v>
      </c>
    </row>
    <row r="185" spans="1:23">
      <c r="A185" t="s">
        <v>1237</v>
      </c>
      <c r="B185" t="s">
        <v>1238</v>
      </c>
      <c r="C185">
        <v>2106480000</v>
      </c>
      <c r="D185">
        <f>股东占比变化分析!D185*(1+股东占比变化分析!P185%)</f>
        <v>907694408.34184</v>
      </c>
      <c r="E185">
        <v>0</v>
      </c>
      <c r="F185">
        <v>4.9826</v>
      </c>
      <c r="G185">
        <v>4.9826</v>
      </c>
      <c r="H185">
        <v>43.24</v>
      </c>
      <c r="I185">
        <v>1.1765</v>
      </c>
      <c r="J185">
        <v>-42.0635</v>
      </c>
      <c r="K185">
        <v>34.06</v>
      </c>
      <c r="L185">
        <v>6.3876</v>
      </c>
      <c r="M185">
        <v>-27.6724</v>
      </c>
      <c r="N185">
        <v>77.3</v>
      </c>
      <c r="O185">
        <v>12.5468</v>
      </c>
      <c r="P185">
        <v>-64.7532</v>
      </c>
      <c r="R185">
        <f t="shared" si="18"/>
        <v>0</v>
      </c>
      <c r="S185">
        <f t="shared" si="19"/>
        <v>4522678159.00405</v>
      </c>
      <c r="T185">
        <f t="shared" si="14"/>
        <v>91084195200</v>
      </c>
      <c r="U185">
        <f t="shared" si="15"/>
        <v>1067902471.41417</v>
      </c>
      <c r="V185">
        <f t="shared" si="16"/>
        <v>71746708800</v>
      </c>
      <c r="W185">
        <f t="shared" si="17"/>
        <v>5797988802.72433</v>
      </c>
    </row>
    <row r="186" spans="1:23">
      <c r="A186" t="s">
        <v>1223</v>
      </c>
      <c r="B186" t="s">
        <v>1224</v>
      </c>
      <c r="C186">
        <v>1231062562.38</v>
      </c>
      <c r="D186">
        <f>股东占比变化分析!D186*(1+股东占比变化分析!P186%)</f>
        <v>1579578744.30146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47.32</v>
      </c>
      <c r="L186">
        <v>25.2209</v>
      </c>
      <c r="M186">
        <v>-22.0991</v>
      </c>
      <c r="N186">
        <v>47.32</v>
      </c>
      <c r="O186">
        <v>25.2209</v>
      </c>
      <c r="P186">
        <v>-22.0991</v>
      </c>
      <c r="R186">
        <f t="shared" si="18"/>
        <v>0</v>
      </c>
      <c r="S186">
        <f t="shared" si="19"/>
        <v>0</v>
      </c>
      <c r="T186">
        <f t="shared" si="14"/>
        <v>0</v>
      </c>
      <c r="U186">
        <f t="shared" si="15"/>
        <v>0</v>
      </c>
      <c r="V186">
        <f t="shared" si="16"/>
        <v>58253880451.8216</v>
      </c>
      <c r="W186">
        <f t="shared" si="17"/>
        <v>39838397552.1526</v>
      </c>
    </row>
    <row r="187" spans="1:23">
      <c r="A187" t="s">
        <v>613</v>
      </c>
      <c r="B187" t="s">
        <v>614</v>
      </c>
      <c r="C187">
        <v>1312404716</v>
      </c>
      <c r="D187">
        <f>股东占比变化分析!D187*(1+股东占比变化分析!P187%)</f>
        <v>2164495274.53505</v>
      </c>
      <c r="E187">
        <v>10.86</v>
      </c>
      <c r="F187">
        <v>10.9799</v>
      </c>
      <c r="G187">
        <v>0.119900000000001</v>
      </c>
      <c r="H187">
        <v>22.35</v>
      </c>
      <c r="I187">
        <v>22.5904</v>
      </c>
      <c r="J187">
        <v>0.240399999999998</v>
      </c>
      <c r="K187">
        <v>15.35</v>
      </c>
      <c r="L187">
        <v>11.7021</v>
      </c>
      <c r="M187">
        <v>-3.6479</v>
      </c>
      <c r="N187">
        <v>48.56</v>
      </c>
      <c r="O187">
        <v>45.2724</v>
      </c>
      <c r="P187">
        <v>-3.2876</v>
      </c>
      <c r="R187">
        <f t="shared" si="18"/>
        <v>14252715215.76</v>
      </c>
      <c r="S187">
        <f t="shared" si="19"/>
        <v>23765941664.8674</v>
      </c>
      <c r="T187">
        <f t="shared" si="14"/>
        <v>29332245402.6</v>
      </c>
      <c r="U187">
        <f t="shared" si="15"/>
        <v>48896814049.8565</v>
      </c>
      <c r="V187">
        <f t="shared" si="16"/>
        <v>20145412390.6</v>
      </c>
      <c r="W187">
        <f t="shared" si="17"/>
        <v>25329140152.1366</v>
      </c>
    </row>
    <row r="188" spans="1:23">
      <c r="A188" t="s">
        <v>1759</v>
      </c>
      <c r="B188" t="s">
        <v>1760</v>
      </c>
      <c r="C188">
        <v>1766702250</v>
      </c>
      <c r="D188">
        <f>股东占比变化分析!D188*(1+股东占比变化分析!P188%)</f>
        <v>1808512821.954</v>
      </c>
      <c r="E188">
        <v>55.09</v>
      </c>
      <c r="F188">
        <v>54.9415</v>
      </c>
      <c r="G188">
        <v>-0.148500000000006</v>
      </c>
      <c r="H188">
        <v>0</v>
      </c>
      <c r="I188">
        <v>0</v>
      </c>
      <c r="J188">
        <v>0</v>
      </c>
      <c r="K188">
        <v>7.56</v>
      </c>
      <c r="L188">
        <v>3.1877</v>
      </c>
      <c r="M188">
        <v>-4.3723</v>
      </c>
      <c r="N188">
        <v>62.65</v>
      </c>
      <c r="O188">
        <v>58.1292</v>
      </c>
      <c r="P188">
        <v>-4.5208</v>
      </c>
      <c r="R188">
        <f t="shared" si="18"/>
        <v>97327626952.5</v>
      </c>
      <c r="S188">
        <f t="shared" si="19"/>
        <v>99362407207.3857</v>
      </c>
      <c r="T188">
        <f t="shared" si="14"/>
        <v>0</v>
      </c>
      <c r="U188">
        <f t="shared" si="15"/>
        <v>0</v>
      </c>
      <c r="V188">
        <f t="shared" si="16"/>
        <v>13356269010</v>
      </c>
      <c r="W188">
        <f t="shared" si="17"/>
        <v>5764996322.54277</v>
      </c>
    </row>
    <row r="189" spans="1:23">
      <c r="A189" t="s">
        <v>147</v>
      </c>
      <c r="B189" t="s">
        <v>148</v>
      </c>
      <c r="C189">
        <v>496362300</v>
      </c>
      <c r="D189">
        <f>股东占比变化分析!D189*(1+股东占比变化分析!P189%)</f>
        <v>1101287664.477</v>
      </c>
      <c r="E189">
        <v>53.83</v>
      </c>
      <c r="F189">
        <v>11.8947</v>
      </c>
      <c r="G189">
        <v>-41.9353</v>
      </c>
      <c r="H189">
        <v>0</v>
      </c>
      <c r="I189">
        <v>0</v>
      </c>
      <c r="J189">
        <v>0</v>
      </c>
      <c r="K189">
        <v>19.52</v>
      </c>
      <c r="L189">
        <v>41.5709</v>
      </c>
      <c r="M189">
        <v>22.0509</v>
      </c>
      <c r="N189">
        <v>73.35</v>
      </c>
      <c r="O189">
        <v>53.4656</v>
      </c>
      <c r="P189">
        <v>-19.8844</v>
      </c>
      <c r="R189">
        <f t="shared" si="18"/>
        <v>26719182609</v>
      </c>
      <c r="S189">
        <f t="shared" si="19"/>
        <v>13099486382.6546</v>
      </c>
      <c r="T189">
        <f t="shared" si="14"/>
        <v>0</v>
      </c>
      <c r="U189">
        <f t="shared" si="15"/>
        <v>0</v>
      </c>
      <c r="V189">
        <f t="shared" si="16"/>
        <v>9688992096</v>
      </c>
      <c r="W189">
        <f t="shared" si="17"/>
        <v>45781519371.2069</v>
      </c>
    </row>
    <row r="190" spans="1:23">
      <c r="A190" t="s">
        <v>1173</v>
      </c>
      <c r="B190" t="s">
        <v>1174</v>
      </c>
      <c r="C190">
        <v>1866767992.6</v>
      </c>
      <c r="D190">
        <f>股东占比变化分析!D190*(1+股东占比变化分析!P190%)</f>
        <v>2129963838.29806</v>
      </c>
      <c r="E190">
        <v>0</v>
      </c>
      <c r="F190">
        <v>0.9903</v>
      </c>
      <c r="G190">
        <v>0.9903</v>
      </c>
      <c r="H190">
        <v>0</v>
      </c>
      <c r="I190">
        <v>0</v>
      </c>
      <c r="J190">
        <v>0</v>
      </c>
      <c r="K190">
        <v>40.93</v>
      </c>
      <c r="L190">
        <v>23.3975</v>
      </c>
      <c r="M190">
        <v>-17.5325</v>
      </c>
      <c r="N190">
        <v>40.93</v>
      </c>
      <c r="O190">
        <v>24.3878</v>
      </c>
      <c r="P190">
        <v>-16.5422</v>
      </c>
      <c r="R190">
        <f t="shared" si="18"/>
        <v>0</v>
      </c>
      <c r="S190">
        <f t="shared" si="19"/>
        <v>2109303189.06657</v>
      </c>
      <c r="T190">
        <f t="shared" si="14"/>
        <v>0</v>
      </c>
      <c r="U190">
        <f t="shared" si="15"/>
        <v>0</v>
      </c>
      <c r="V190">
        <f t="shared" si="16"/>
        <v>76406813937.118</v>
      </c>
      <c r="W190">
        <f t="shared" si="17"/>
        <v>49835828906.5789</v>
      </c>
    </row>
    <row r="191" spans="1:23">
      <c r="A191" t="s">
        <v>1485</v>
      </c>
      <c r="B191" t="s">
        <v>1486</v>
      </c>
      <c r="C191">
        <v>895735529</v>
      </c>
      <c r="D191">
        <f>股东占比变化分析!D191*(1+股东占比变化分析!P191%)</f>
        <v>1112252243.83374</v>
      </c>
      <c r="E191">
        <v>43.25</v>
      </c>
      <c r="F191">
        <v>40.9078</v>
      </c>
      <c r="G191">
        <v>-2.3422</v>
      </c>
      <c r="H191">
        <v>1.1</v>
      </c>
      <c r="I191">
        <v>0</v>
      </c>
      <c r="J191">
        <v>-1.1</v>
      </c>
      <c r="K191">
        <v>10.49</v>
      </c>
      <c r="L191">
        <v>8.9697</v>
      </c>
      <c r="M191">
        <v>-1.5203</v>
      </c>
      <c r="N191">
        <v>54.84</v>
      </c>
      <c r="O191">
        <v>49.8775</v>
      </c>
      <c r="P191">
        <v>-4.96250000000001</v>
      </c>
      <c r="R191">
        <f t="shared" si="18"/>
        <v>38740561629.25</v>
      </c>
      <c r="S191">
        <f t="shared" si="19"/>
        <v>45499792340.3018</v>
      </c>
      <c r="T191">
        <f t="shared" si="14"/>
        <v>985309081.9</v>
      </c>
      <c r="U191">
        <f t="shared" si="15"/>
        <v>0</v>
      </c>
      <c r="V191">
        <f t="shared" si="16"/>
        <v>9396265699.21</v>
      </c>
      <c r="W191">
        <f t="shared" si="17"/>
        <v>9976568951.51547</v>
      </c>
    </row>
    <row r="192" spans="1:23">
      <c r="A192" t="s">
        <v>177</v>
      </c>
      <c r="B192" t="s">
        <v>178</v>
      </c>
      <c r="C192">
        <v>1345409568</v>
      </c>
      <c r="D192">
        <f>股东占比变化分析!D192*(1+股东占比变化分析!P192%)</f>
        <v>1851774228.23321</v>
      </c>
      <c r="E192">
        <v>0</v>
      </c>
      <c r="F192">
        <v>0</v>
      </c>
      <c r="G192">
        <v>0</v>
      </c>
      <c r="H192">
        <v>30.52</v>
      </c>
      <c r="I192">
        <v>29.2901</v>
      </c>
      <c r="J192">
        <v>-1.2299</v>
      </c>
      <c r="K192">
        <v>36.86</v>
      </c>
      <c r="L192">
        <v>26.4753</v>
      </c>
      <c r="M192">
        <v>-10.3847</v>
      </c>
      <c r="N192">
        <v>67.38</v>
      </c>
      <c r="O192">
        <v>55.7654</v>
      </c>
      <c r="P192">
        <v>-11.6146</v>
      </c>
      <c r="R192">
        <f t="shared" si="18"/>
        <v>0</v>
      </c>
      <c r="S192">
        <f t="shared" si="19"/>
        <v>0</v>
      </c>
      <c r="T192">
        <f t="shared" si="14"/>
        <v>41061900015.36</v>
      </c>
      <c r="U192">
        <f t="shared" si="15"/>
        <v>54238652322.3735</v>
      </c>
      <c r="V192">
        <f t="shared" si="16"/>
        <v>49591796676.48</v>
      </c>
      <c r="W192">
        <f t="shared" si="17"/>
        <v>49026278224.7427</v>
      </c>
    </row>
    <row r="193" spans="1:23">
      <c r="A193" t="s">
        <v>1929</v>
      </c>
      <c r="B193" t="s">
        <v>1930</v>
      </c>
      <c r="C193">
        <v>1267993860</v>
      </c>
      <c r="D193">
        <f>股东占比变化分析!D193*(1+股东占比变化分析!P193%)</f>
        <v>2417501403.18567</v>
      </c>
      <c r="E193">
        <v>41.82</v>
      </c>
      <c r="F193">
        <v>42.3409</v>
      </c>
      <c r="G193">
        <v>0.520899999999997</v>
      </c>
      <c r="H193">
        <v>0</v>
      </c>
      <c r="I193">
        <v>0</v>
      </c>
      <c r="J193">
        <v>0</v>
      </c>
      <c r="K193">
        <v>3.43</v>
      </c>
      <c r="L193">
        <v>2.9033</v>
      </c>
      <c r="M193">
        <v>-0.5267</v>
      </c>
      <c r="N193">
        <v>45.25</v>
      </c>
      <c r="O193">
        <v>45.2442</v>
      </c>
      <c r="P193">
        <v>-0.00580000000000069</v>
      </c>
      <c r="R193">
        <f t="shared" si="18"/>
        <v>53027503225.2</v>
      </c>
      <c r="S193">
        <f t="shared" si="19"/>
        <v>102359185162.144</v>
      </c>
      <c r="T193">
        <f t="shared" si="14"/>
        <v>0</v>
      </c>
      <c r="U193">
        <f t="shared" si="15"/>
        <v>0</v>
      </c>
      <c r="V193">
        <f t="shared" si="16"/>
        <v>4349218939.8</v>
      </c>
      <c r="W193">
        <f t="shared" si="17"/>
        <v>7018731823.86895</v>
      </c>
    </row>
    <row r="194" spans="1:23">
      <c r="A194" t="s">
        <v>1575</v>
      </c>
      <c r="B194" t="s">
        <v>1576</v>
      </c>
      <c r="C194">
        <v>1377663837.42</v>
      </c>
      <c r="D194">
        <f>股东占比变化分析!D194*(1+股东占比变化分析!P194%)</f>
        <v>2333422975.55913</v>
      </c>
      <c r="E194">
        <v>28.99</v>
      </c>
      <c r="F194">
        <v>28.9906</v>
      </c>
      <c r="G194">
        <v>0.000600000000002154</v>
      </c>
      <c r="H194">
        <v>2.04</v>
      </c>
      <c r="I194">
        <v>1.0748</v>
      </c>
      <c r="J194">
        <v>-0.9652</v>
      </c>
      <c r="K194">
        <v>3.89</v>
      </c>
      <c r="L194">
        <v>3.9671</v>
      </c>
      <c r="M194">
        <v>0.0770999999999997</v>
      </c>
      <c r="N194">
        <v>34.92</v>
      </c>
      <c r="O194">
        <v>34.0325</v>
      </c>
      <c r="P194">
        <v>-0.887500000000003</v>
      </c>
      <c r="R194">
        <f t="shared" si="18"/>
        <v>39938474646.8058</v>
      </c>
      <c r="S194">
        <f t="shared" si="19"/>
        <v>67647332115.2445</v>
      </c>
      <c r="T194">
        <f t="shared" si="14"/>
        <v>2810434228.3368</v>
      </c>
      <c r="U194">
        <f t="shared" si="15"/>
        <v>2507963014.13095</v>
      </c>
      <c r="V194">
        <f t="shared" si="16"/>
        <v>5359112327.5638</v>
      </c>
      <c r="W194">
        <f t="shared" si="17"/>
        <v>9256922286.34063</v>
      </c>
    </row>
    <row r="195" spans="1:23">
      <c r="A195" t="s">
        <v>1049</v>
      </c>
      <c r="B195" t="s">
        <v>1050</v>
      </c>
      <c r="C195">
        <v>1333277120</v>
      </c>
      <c r="D195">
        <f>股东占比变化分析!D195*(1+股东占比变化分析!P195%)</f>
        <v>2631614610.36</v>
      </c>
      <c r="E195">
        <v>31.69</v>
      </c>
      <c r="F195">
        <v>33.1482</v>
      </c>
      <c r="G195">
        <v>1.4582</v>
      </c>
      <c r="H195">
        <v>1.07</v>
      </c>
      <c r="I195">
        <v>1.0723</v>
      </c>
      <c r="J195">
        <v>0.00229999999999997</v>
      </c>
      <c r="K195">
        <v>6.96</v>
      </c>
      <c r="L195">
        <v>10.0869</v>
      </c>
      <c r="M195">
        <v>3.1269</v>
      </c>
      <c r="N195">
        <v>39.72</v>
      </c>
      <c r="O195">
        <v>44.3075</v>
      </c>
      <c r="P195">
        <v>4.5875</v>
      </c>
      <c r="R195">
        <f t="shared" si="18"/>
        <v>42251551932.8</v>
      </c>
      <c r="S195">
        <f t="shared" si="19"/>
        <v>87233287427.1354</v>
      </c>
      <c r="T195">
        <f t="shared" ref="T195:T258" si="20">C195*H195</f>
        <v>1426606518.4</v>
      </c>
      <c r="U195">
        <f t="shared" ref="U195:U258" si="21">D195*I195</f>
        <v>2821880346.68903</v>
      </c>
      <c r="V195">
        <f t="shared" ref="V195:V258" si="22">C195*K195</f>
        <v>9279608755.2</v>
      </c>
      <c r="W195">
        <f t="shared" ref="W195:W258" si="23">D195*L195</f>
        <v>26544833413.2403</v>
      </c>
    </row>
    <row r="196" spans="1:23">
      <c r="A196" t="s">
        <v>1063</v>
      </c>
      <c r="B196" t="s">
        <v>1064</v>
      </c>
      <c r="C196">
        <v>1724000000</v>
      </c>
      <c r="D196">
        <f>股东占比变化分析!D196*(1+股东占比变化分析!P196%)</f>
        <v>2555838067.41455</v>
      </c>
      <c r="E196">
        <v>26</v>
      </c>
      <c r="F196">
        <v>26</v>
      </c>
      <c r="G196">
        <v>0</v>
      </c>
      <c r="H196">
        <v>1.07</v>
      </c>
      <c r="I196">
        <v>2.0862</v>
      </c>
      <c r="J196">
        <v>1.0162</v>
      </c>
      <c r="K196">
        <v>11.31</v>
      </c>
      <c r="L196">
        <v>10.3044</v>
      </c>
      <c r="M196">
        <v>-1.0056</v>
      </c>
      <c r="N196">
        <v>38.38</v>
      </c>
      <c r="O196">
        <v>38.3907</v>
      </c>
      <c r="P196">
        <v>0.0106999999999999</v>
      </c>
      <c r="R196">
        <f t="shared" si="18"/>
        <v>44824000000</v>
      </c>
      <c r="S196">
        <f t="shared" si="19"/>
        <v>66451789752.7784</v>
      </c>
      <c r="T196">
        <f t="shared" si="20"/>
        <v>1844680000</v>
      </c>
      <c r="U196">
        <f t="shared" si="21"/>
        <v>5331989376.24024</v>
      </c>
      <c r="V196">
        <f t="shared" si="22"/>
        <v>19498440000</v>
      </c>
      <c r="W196">
        <f t="shared" si="23"/>
        <v>26336377781.8665</v>
      </c>
    </row>
    <row r="197" spans="1:23">
      <c r="A197" t="s">
        <v>487</v>
      </c>
      <c r="B197" t="s">
        <v>488</v>
      </c>
      <c r="C197">
        <v>1038282700</v>
      </c>
      <c r="D197">
        <f>股东占比变化分析!D197*(1+股东占比变化分析!P197%)</f>
        <v>1762763796.5808</v>
      </c>
      <c r="E197">
        <v>0</v>
      </c>
      <c r="F197">
        <v>0</v>
      </c>
      <c r="G197">
        <v>0</v>
      </c>
      <c r="H197">
        <v>2.51</v>
      </c>
      <c r="I197">
        <v>3.3751</v>
      </c>
      <c r="J197">
        <v>0.8651</v>
      </c>
      <c r="K197">
        <v>57.92</v>
      </c>
      <c r="L197">
        <v>55.4201</v>
      </c>
      <c r="M197">
        <v>-2.4999</v>
      </c>
      <c r="N197">
        <v>60.43</v>
      </c>
      <c r="O197">
        <v>58.7952</v>
      </c>
      <c r="P197">
        <v>-1.6348</v>
      </c>
      <c r="R197">
        <f t="shared" si="18"/>
        <v>0</v>
      </c>
      <c r="S197">
        <f t="shared" si="19"/>
        <v>0</v>
      </c>
      <c r="T197">
        <f t="shared" si="20"/>
        <v>2606089577</v>
      </c>
      <c r="U197">
        <f t="shared" si="21"/>
        <v>5949504089.83986</v>
      </c>
      <c r="V197">
        <f t="shared" si="22"/>
        <v>60137333984</v>
      </c>
      <c r="W197">
        <f t="shared" si="23"/>
        <v>97692545882.8876</v>
      </c>
    </row>
    <row r="198" spans="1:23">
      <c r="A198" t="s">
        <v>1205</v>
      </c>
      <c r="B198" t="s">
        <v>1206</v>
      </c>
      <c r="C198">
        <v>1068680700</v>
      </c>
      <c r="D198">
        <f>股东占比变化分析!D198*(1+股东占比变化分析!P198%)</f>
        <v>1494569475.7182</v>
      </c>
      <c r="E198">
        <v>33.64</v>
      </c>
      <c r="F198">
        <v>34.5818</v>
      </c>
      <c r="G198">
        <v>0.941800000000001</v>
      </c>
      <c r="H198">
        <v>3.83</v>
      </c>
      <c r="I198">
        <v>2.7761</v>
      </c>
      <c r="J198">
        <v>-1.0539</v>
      </c>
      <c r="K198">
        <v>10.75</v>
      </c>
      <c r="L198">
        <v>9.8834</v>
      </c>
      <c r="M198">
        <v>-0.8666</v>
      </c>
      <c r="N198">
        <v>48.22</v>
      </c>
      <c r="O198">
        <v>47.2413</v>
      </c>
      <c r="P198">
        <v>-0.978699999999996</v>
      </c>
      <c r="R198">
        <f t="shared" si="18"/>
        <v>35950418748</v>
      </c>
      <c r="S198">
        <f t="shared" si="19"/>
        <v>51684902695.3916</v>
      </c>
      <c r="T198">
        <f t="shared" si="20"/>
        <v>4093047081</v>
      </c>
      <c r="U198">
        <f t="shared" si="21"/>
        <v>4149074321.5413</v>
      </c>
      <c r="V198">
        <f t="shared" si="22"/>
        <v>11488317525</v>
      </c>
      <c r="W198">
        <f t="shared" si="23"/>
        <v>14771427956.3133</v>
      </c>
    </row>
    <row r="199" spans="1:23">
      <c r="A199" t="s">
        <v>571</v>
      </c>
      <c r="B199" t="s">
        <v>572</v>
      </c>
      <c r="C199">
        <v>1316000080</v>
      </c>
      <c r="D199">
        <f>股东占比变化分析!D199*(1+股东占比变化分析!P199%)</f>
        <v>1626325972.41224</v>
      </c>
      <c r="E199">
        <v>5.67</v>
      </c>
      <c r="F199">
        <v>0</v>
      </c>
      <c r="G199">
        <v>-5.67</v>
      </c>
      <c r="H199">
        <v>2.07</v>
      </c>
      <c r="I199">
        <v>8.9305</v>
      </c>
      <c r="J199">
        <v>6.8605</v>
      </c>
      <c r="K199">
        <v>47.32</v>
      </c>
      <c r="L199">
        <v>32.8419</v>
      </c>
      <c r="M199">
        <v>-14.4781</v>
      </c>
      <c r="N199">
        <v>55.06</v>
      </c>
      <c r="O199">
        <v>41.7724</v>
      </c>
      <c r="P199">
        <v>-13.2876</v>
      </c>
      <c r="R199">
        <f t="shared" si="18"/>
        <v>7461720453.6</v>
      </c>
      <c r="S199">
        <f t="shared" si="19"/>
        <v>0</v>
      </c>
      <c r="T199">
        <f t="shared" si="20"/>
        <v>2724120165.6</v>
      </c>
      <c r="U199">
        <f t="shared" si="21"/>
        <v>14523904096.6275</v>
      </c>
      <c r="V199">
        <f t="shared" si="22"/>
        <v>62273123785.6</v>
      </c>
      <c r="W199">
        <f t="shared" si="23"/>
        <v>53411634953.3655</v>
      </c>
    </row>
    <row r="200" spans="1:23">
      <c r="A200" t="s">
        <v>1321</v>
      </c>
      <c r="B200" t="s">
        <v>1322</v>
      </c>
      <c r="C200">
        <v>1280862896.22</v>
      </c>
      <c r="D200">
        <f>股东占比变化分析!D200*(1+股东占比变化分析!P200%)</f>
        <v>1002629279.95478</v>
      </c>
      <c r="E200">
        <v>16.09</v>
      </c>
      <c r="F200">
        <v>0</v>
      </c>
      <c r="G200">
        <v>-16.09</v>
      </c>
      <c r="H200">
        <v>27.41</v>
      </c>
      <c r="I200">
        <v>4.0974</v>
      </c>
      <c r="J200">
        <v>-23.3126</v>
      </c>
      <c r="K200">
        <v>14.16</v>
      </c>
      <c r="L200">
        <v>9.9526</v>
      </c>
      <c r="M200">
        <v>-4.2074</v>
      </c>
      <c r="N200">
        <v>57.66</v>
      </c>
      <c r="O200">
        <v>14.05</v>
      </c>
      <c r="P200">
        <v>-43.61</v>
      </c>
      <c r="R200">
        <f t="shared" si="18"/>
        <v>20609084000.1798</v>
      </c>
      <c r="S200">
        <f t="shared" si="19"/>
        <v>0</v>
      </c>
      <c r="T200">
        <f t="shared" si="20"/>
        <v>35108451985.3902</v>
      </c>
      <c r="U200">
        <f t="shared" si="21"/>
        <v>4108173211.6867</v>
      </c>
      <c r="V200">
        <f t="shared" si="22"/>
        <v>18137018610.4752</v>
      </c>
      <c r="W200">
        <f t="shared" si="23"/>
        <v>9978768171.67789</v>
      </c>
    </row>
    <row r="201" spans="1:23">
      <c r="A201" t="s">
        <v>719</v>
      </c>
      <c r="B201" t="s">
        <v>720</v>
      </c>
      <c r="C201">
        <v>2761798510.99</v>
      </c>
      <c r="D201">
        <f>股东占比变化分析!D201*(1+股东占比变化分析!P201%)</f>
        <v>2646174321.04321</v>
      </c>
      <c r="E201">
        <v>51.56</v>
      </c>
      <c r="F201">
        <v>51.6953</v>
      </c>
      <c r="G201">
        <v>0.135300000000001</v>
      </c>
      <c r="H201">
        <v>4.87</v>
      </c>
      <c r="I201">
        <v>1.4226</v>
      </c>
      <c r="J201">
        <v>-3.4474</v>
      </c>
      <c r="K201">
        <v>21.83</v>
      </c>
      <c r="L201">
        <v>22.3708</v>
      </c>
      <c r="M201">
        <v>0.540800000000001</v>
      </c>
      <c r="N201">
        <v>78.26</v>
      </c>
      <c r="O201">
        <v>75.4887</v>
      </c>
      <c r="P201">
        <v>-2.77130000000001</v>
      </c>
      <c r="R201">
        <f t="shared" si="18"/>
        <v>142398331226.644</v>
      </c>
      <c r="S201">
        <f t="shared" si="19"/>
        <v>136794775378.625</v>
      </c>
      <c r="T201">
        <f t="shared" si="20"/>
        <v>13449958748.5213</v>
      </c>
      <c r="U201">
        <f t="shared" si="21"/>
        <v>3764447589.11607</v>
      </c>
      <c r="V201">
        <f t="shared" si="22"/>
        <v>60290061494.9117</v>
      </c>
      <c r="W201">
        <f t="shared" si="23"/>
        <v>59197036501.1934</v>
      </c>
    </row>
    <row r="202" spans="1:23">
      <c r="A202" t="s">
        <v>19</v>
      </c>
      <c r="B202" t="s">
        <v>20</v>
      </c>
      <c r="C202">
        <v>1786578360</v>
      </c>
      <c r="D202">
        <f>股东占比变化分析!D202*(1+股东占比变化分析!P202%)</f>
        <v>1497021748.05718</v>
      </c>
      <c r="E202">
        <v>40.89</v>
      </c>
      <c r="F202">
        <v>33.6491</v>
      </c>
      <c r="G202">
        <v>-7.2409</v>
      </c>
      <c r="H202">
        <v>0</v>
      </c>
      <c r="I202">
        <v>0</v>
      </c>
      <c r="J202">
        <v>0</v>
      </c>
      <c r="K202">
        <v>18.68</v>
      </c>
      <c r="L202">
        <v>24.064</v>
      </c>
      <c r="M202">
        <v>5.384</v>
      </c>
      <c r="N202">
        <v>59.57</v>
      </c>
      <c r="O202">
        <v>57.7131</v>
      </c>
      <c r="P202">
        <v>-1.8569</v>
      </c>
      <c r="R202">
        <f t="shared" si="18"/>
        <v>73053189140.4</v>
      </c>
      <c r="S202">
        <f t="shared" si="19"/>
        <v>50373434502.5507</v>
      </c>
      <c r="T202">
        <f t="shared" si="20"/>
        <v>0</v>
      </c>
      <c r="U202">
        <f t="shared" si="21"/>
        <v>0</v>
      </c>
      <c r="V202">
        <f t="shared" si="22"/>
        <v>33373283764.8</v>
      </c>
      <c r="W202">
        <f t="shared" si="23"/>
        <v>36024331345.2479</v>
      </c>
    </row>
    <row r="203" spans="1:23">
      <c r="A203" t="s">
        <v>925</v>
      </c>
      <c r="B203" t="s">
        <v>926</v>
      </c>
      <c r="C203">
        <v>2226111580</v>
      </c>
      <c r="D203">
        <f>股东占比变化分析!D203*(1+股东占比变化分析!P203%)</f>
        <v>1144521288.63027</v>
      </c>
      <c r="E203">
        <v>0</v>
      </c>
      <c r="F203">
        <v>0</v>
      </c>
      <c r="G203">
        <v>0</v>
      </c>
      <c r="H203">
        <v>68.07</v>
      </c>
      <c r="I203">
        <v>0</v>
      </c>
      <c r="J203">
        <v>-68.07</v>
      </c>
      <c r="K203">
        <v>6.3</v>
      </c>
      <c r="L203">
        <v>16.5784</v>
      </c>
      <c r="M203">
        <v>10.2784</v>
      </c>
      <c r="N203">
        <v>74.37</v>
      </c>
      <c r="O203">
        <v>16.5784</v>
      </c>
      <c r="P203">
        <v>-57.7916</v>
      </c>
      <c r="R203">
        <f t="shared" si="18"/>
        <v>0</v>
      </c>
      <c r="S203">
        <f t="shared" si="19"/>
        <v>0</v>
      </c>
      <c r="T203">
        <f t="shared" si="20"/>
        <v>151531415250.6</v>
      </c>
      <c r="U203">
        <f t="shared" si="21"/>
        <v>0</v>
      </c>
      <c r="V203">
        <f t="shared" si="22"/>
        <v>14024502954</v>
      </c>
      <c r="W203">
        <f t="shared" si="23"/>
        <v>18974331731.4281</v>
      </c>
    </row>
    <row r="204" spans="1:23">
      <c r="A204" t="s">
        <v>1465</v>
      </c>
      <c r="B204" t="s">
        <v>1466</v>
      </c>
      <c r="C204">
        <v>2886776005.41</v>
      </c>
      <c r="D204">
        <f>股东占比变化分析!D204*(1+股东占比变化分析!P204%)</f>
        <v>1918730950.07049</v>
      </c>
      <c r="E204">
        <v>40.25</v>
      </c>
      <c r="F204">
        <v>1.7101</v>
      </c>
      <c r="G204">
        <v>-38.5399</v>
      </c>
      <c r="H204">
        <v>16.68</v>
      </c>
      <c r="I204">
        <v>1.6864</v>
      </c>
      <c r="J204">
        <v>-14.9936</v>
      </c>
      <c r="K204">
        <v>15.06</v>
      </c>
      <c r="L204">
        <v>37.0419</v>
      </c>
      <c r="M204">
        <v>21.9819</v>
      </c>
      <c r="N204">
        <v>71.99</v>
      </c>
      <c r="O204">
        <v>40.4384</v>
      </c>
      <c r="P204">
        <v>-31.5516</v>
      </c>
      <c r="R204">
        <f t="shared" si="18"/>
        <v>116192734217.752</v>
      </c>
      <c r="S204">
        <f t="shared" si="19"/>
        <v>3281221797.71554</v>
      </c>
      <c r="T204">
        <f t="shared" si="20"/>
        <v>48151423770.2388</v>
      </c>
      <c r="U204">
        <f t="shared" si="21"/>
        <v>3235747874.19887</v>
      </c>
      <c r="V204">
        <f t="shared" si="22"/>
        <v>43474846641.4746</v>
      </c>
      <c r="W204">
        <f t="shared" si="23"/>
        <v>71073439979.416</v>
      </c>
    </row>
    <row r="205" spans="1:23">
      <c r="A205" t="s">
        <v>77</v>
      </c>
      <c r="B205" t="s">
        <v>78</v>
      </c>
      <c r="C205">
        <v>655897375.77</v>
      </c>
      <c r="D205">
        <f>股东占比变化分析!D205*(1+股东占比变化分析!P205%)</f>
        <v>2057933765.82645</v>
      </c>
      <c r="E205">
        <v>27.5</v>
      </c>
      <c r="F205">
        <v>30.8679</v>
      </c>
      <c r="G205">
        <v>3.3679</v>
      </c>
      <c r="H205">
        <v>19.01</v>
      </c>
      <c r="I205">
        <v>17.4125</v>
      </c>
      <c r="J205">
        <v>-1.5975</v>
      </c>
      <c r="K205">
        <v>7.4</v>
      </c>
      <c r="L205">
        <v>3.2141</v>
      </c>
      <c r="M205">
        <v>-4.1859</v>
      </c>
      <c r="N205">
        <v>53.91</v>
      </c>
      <c r="O205">
        <v>51.4944</v>
      </c>
      <c r="P205">
        <v>-2.4156</v>
      </c>
      <c r="R205">
        <f t="shared" si="18"/>
        <v>18037177833.675</v>
      </c>
      <c r="S205">
        <f t="shared" si="19"/>
        <v>63524093690.1543</v>
      </c>
      <c r="T205">
        <f t="shared" si="20"/>
        <v>12468609113.3877</v>
      </c>
      <c r="U205">
        <f t="shared" si="21"/>
        <v>35833771697.4531</v>
      </c>
      <c r="V205">
        <f t="shared" si="22"/>
        <v>4853640580.698</v>
      </c>
      <c r="W205">
        <f t="shared" si="23"/>
        <v>6614404916.7428</v>
      </c>
    </row>
    <row r="206" spans="1:23">
      <c r="A206" t="s">
        <v>807</v>
      </c>
      <c r="B206" t="s">
        <v>808</v>
      </c>
      <c r="C206">
        <v>2228423601.45</v>
      </c>
      <c r="D206">
        <f>股东占比变化分析!D206*(1+股东占比变化分析!P206%)</f>
        <v>2554621651.72652</v>
      </c>
      <c r="E206">
        <v>8.75</v>
      </c>
      <c r="F206">
        <v>6.219</v>
      </c>
      <c r="G206">
        <v>-2.531</v>
      </c>
      <c r="H206">
        <v>4.01</v>
      </c>
      <c r="I206">
        <v>0</v>
      </c>
      <c r="J206">
        <v>-4.01</v>
      </c>
      <c r="K206">
        <v>31.12</v>
      </c>
      <c r="L206">
        <v>32.19</v>
      </c>
      <c r="M206">
        <v>1.07</v>
      </c>
      <c r="N206">
        <v>43.88</v>
      </c>
      <c r="O206">
        <v>38.4089</v>
      </c>
      <c r="P206">
        <v>-5.4711</v>
      </c>
      <c r="R206">
        <f t="shared" si="18"/>
        <v>19498706512.6875</v>
      </c>
      <c r="S206">
        <f t="shared" si="19"/>
        <v>15887192052.0872</v>
      </c>
      <c r="T206">
        <f t="shared" si="20"/>
        <v>8935978641.8145</v>
      </c>
      <c r="U206">
        <f t="shared" si="21"/>
        <v>0</v>
      </c>
      <c r="V206">
        <f t="shared" si="22"/>
        <v>69348542477.124</v>
      </c>
      <c r="W206">
        <f t="shared" si="23"/>
        <v>82233270969.0768</v>
      </c>
    </row>
    <row r="207" spans="1:23">
      <c r="A207" t="s">
        <v>161</v>
      </c>
      <c r="B207" t="s">
        <v>162</v>
      </c>
      <c r="C207">
        <v>2214567716</v>
      </c>
      <c r="D207">
        <f>股东占比变化分析!D207*(1+股东占比变化分析!P207%)</f>
        <v>2748089700.45705</v>
      </c>
      <c r="E207">
        <v>31</v>
      </c>
      <c r="F207">
        <v>10.067</v>
      </c>
      <c r="G207">
        <v>-20.933</v>
      </c>
      <c r="H207">
        <v>0.9</v>
      </c>
      <c r="I207">
        <v>0</v>
      </c>
      <c r="J207">
        <v>-0.9</v>
      </c>
      <c r="K207">
        <v>8.65</v>
      </c>
      <c r="L207">
        <v>26.7282</v>
      </c>
      <c r="M207">
        <v>18.0782</v>
      </c>
      <c r="N207">
        <v>40.55</v>
      </c>
      <c r="O207">
        <v>36.7951</v>
      </c>
      <c r="P207">
        <v>-3.7549</v>
      </c>
      <c r="R207">
        <f t="shared" ref="R207:R270" si="24">C207*E207</f>
        <v>68651599196</v>
      </c>
      <c r="S207">
        <f t="shared" ref="S207:S270" si="25">D207*F207</f>
        <v>27665019014.5012</v>
      </c>
      <c r="T207">
        <f t="shared" si="20"/>
        <v>1993110944.4</v>
      </c>
      <c r="U207">
        <f t="shared" si="21"/>
        <v>0</v>
      </c>
      <c r="V207">
        <f t="shared" si="22"/>
        <v>19156010743.4</v>
      </c>
      <c r="W207">
        <f t="shared" si="23"/>
        <v>73451491131.7562</v>
      </c>
    </row>
    <row r="208" spans="1:23">
      <c r="A208" t="s">
        <v>481</v>
      </c>
      <c r="B208" t="s">
        <v>482</v>
      </c>
      <c r="C208">
        <v>1719962381.17</v>
      </c>
      <c r="D208">
        <f>股东占比变化分析!D208*(1+股东占比变化分析!P208%)</f>
        <v>2718279104.83967</v>
      </c>
      <c r="E208">
        <v>45.19</v>
      </c>
      <c r="F208">
        <v>44.9892</v>
      </c>
      <c r="G208">
        <v>-0.200800000000001</v>
      </c>
      <c r="H208">
        <v>0.62</v>
      </c>
      <c r="I208">
        <v>0</v>
      </c>
      <c r="J208">
        <v>-0.62</v>
      </c>
      <c r="K208">
        <v>1.49</v>
      </c>
      <c r="L208">
        <v>3.8773</v>
      </c>
      <c r="M208">
        <v>2.3873</v>
      </c>
      <c r="N208">
        <v>47.3</v>
      </c>
      <c r="O208">
        <v>48.8665</v>
      </c>
      <c r="P208">
        <v>1.56650000000001</v>
      </c>
      <c r="R208">
        <f t="shared" si="24"/>
        <v>77725100005.0723</v>
      </c>
      <c r="S208">
        <f t="shared" si="25"/>
        <v>122293202303.453</v>
      </c>
      <c r="T208">
        <f t="shared" si="20"/>
        <v>1066376676.3254</v>
      </c>
      <c r="U208">
        <f t="shared" si="21"/>
        <v>0</v>
      </c>
      <c r="V208">
        <f t="shared" si="22"/>
        <v>2562743947.9433</v>
      </c>
      <c r="W208">
        <f t="shared" si="23"/>
        <v>10539583573.1949</v>
      </c>
    </row>
    <row r="209" spans="1:23">
      <c r="A209" t="s">
        <v>1475</v>
      </c>
      <c r="B209" t="s">
        <v>1476</v>
      </c>
      <c r="C209">
        <v>1915421663.52</v>
      </c>
      <c r="D209">
        <f>股东占比变化分析!D209*(1+股东占比变化分析!P209%)</f>
        <v>2283016870.08692</v>
      </c>
      <c r="E209">
        <v>56.83</v>
      </c>
      <c r="F209">
        <v>51.8043</v>
      </c>
      <c r="G209">
        <v>-5.0257</v>
      </c>
      <c r="H209">
        <v>1.95</v>
      </c>
      <c r="I209">
        <v>0</v>
      </c>
      <c r="J209">
        <v>-1.95</v>
      </c>
      <c r="K209">
        <v>2.69</v>
      </c>
      <c r="L209">
        <v>5.646</v>
      </c>
      <c r="M209">
        <v>2.956</v>
      </c>
      <c r="N209">
        <v>61.47</v>
      </c>
      <c r="O209">
        <v>57.4504</v>
      </c>
      <c r="P209">
        <v>-4.0196</v>
      </c>
      <c r="R209">
        <f t="shared" si="24"/>
        <v>108853413137.842</v>
      </c>
      <c r="S209">
        <f t="shared" si="25"/>
        <v>118270090843.044</v>
      </c>
      <c r="T209">
        <f t="shared" si="20"/>
        <v>3735072243.864</v>
      </c>
      <c r="U209">
        <f t="shared" si="21"/>
        <v>0</v>
      </c>
      <c r="V209">
        <f t="shared" si="22"/>
        <v>5152484274.8688</v>
      </c>
      <c r="W209">
        <f t="shared" si="23"/>
        <v>12889913248.5107</v>
      </c>
    </row>
    <row r="210" spans="1:23">
      <c r="A210" t="s">
        <v>1447</v>
      </c>
      <c r="B210" t="s">
        <v>1448</v>
      </c>
      <c r="C210">
        <v>1716434104</v>
      </c>
      <c r="D210">
        <f>股东占比变化分析!D210*(1+股东占比变化分析!P210%)</f>
        <v>2104373986.15382</v>
      </c>
      <c r="E210">
        <v>0</v>
      </c>
      <c r="F210">
        <v>0</v>
      </c>
      <c r="G210">
        <v>0</v>
      </c>
      <c r="H210">
        <v>4.73</v>
      </c>
      <c r="I210">
        <v>1.9765</v>
      </c>
      <c r="J210">
        <v>-2.7535</v>
      </c>
      <c r="K210">
        <v>23.59</v>
      </c>
      <c r="L210">
        <v>23.8311</v>
      </c>
      <c r="M210">
        <v>0.241099999999999</v>
      </c>
      <c r="N210">
        <v>28.32</v>
      </c>
      <c r="O210">
        <v>25.8076</v>
      </c>
      <c r="P210">
        <v>-2.5124</v>
      </c>
      <c r="R210">
        <f t="shared" si="24"/>
        <v>0</v>
      </c>
      <c r="S210">
        <f t="shared" si="25"/>
        <v>0</v>
      </c>
      <c r="T210">
        <f t="shared" si="20"/>
        <v>8118733311.92</v>
      </c>
      <c r="U210">
        <f t="shared" si="21"/>
        <v>4159295183.63303</v>
      </c>
      <c r="V210">
        <f t="shared" si="22"/>
        <v>40490680513.36</v>
      </c>
      <c r="W210">
        <f t="shared" si="23"/>
        <v>50149546901.4304</v>
      </c>
    </row>
    <row r="211" spans="1:23">
      <c r="A211" t="s">
        <v>1053</v>
      </c>
      <c r="B211" t="s">
        <v>1054</v>
      </c>
      <c r="C211">
        <v>2096220000</v>
      </c>
      <c r="D211">
        <f>股东占比变化分析!D211*(1+股东占比变化分析!P211%)</f>
        <v>1699369116.48</v>
      </c>
      <c r="E211">
        <v>1.03</v>
      </c>
      <c r="F211">
        <v>1.1887</v>
      </c>
      <c r="G211">
        <v>0.1587</v>
      </c>
      <c r="H211">
        <v>3.97</v>
      </c>
      <c r="I211">
        <v>6.3601</v>
      </c>
      <c r="J211">
        <v>2.3901</v>
      </c>
      <c r="K211">
        <v>67.94</v>
      </c>
      <c r="L211">
        <v>24.8231</v>
      </c>
      <c r="M211">
        <v>-43.1169</v>
      </c>
      <c r="N211">
        <v>72.94</v>
      </c>
      <c r="O211">
        <v>32.3718</v>
      </c>
      <c r="P211">
        <v>-40.5682</v>
      </c>
      <c r="R211">
        <f t="shared" si="24"/>
        <v>2159106600</v>
      </c>
      <c r="S211">
        <f t="shared" si="25"/>
        <v>2020040068.75978</v>
      </c>
      <c r="T211">
        <f t="shared" si="20"/>
        <v>8321993400</v>
      </c>
      <c r="U211">
        <f t="shared" si="21"/>
        <v>10808157517.7244</v>
      </c>
      <c r="V211">
        <f t="shared" si="22"/>
        <v>142417186800</v>
      </c>
      <c r="W211">
        <f t="shared" si="23"/>
        <v>42183609515.2947</v>
      </c>
    </row>
    <row r="212" spans="1:23">
      <c r="A212" t="s">
        <v>1217</v>
      </c>
      <c r="B212" t="s">
        <v>1218</v>
      </c>
      <c r="C212">
        <v>1457400000</v>
      </c>
      <c r="D212">
        <f>股东占比变化分析!D212*(1+股东占比变化分析!P212%)</f>
        <v>2255764007</v>
      </c>
      <c r="E212">
        <v>29.99</v>
      </c>
      <c r="F212">
        <v>29.99</v>
      </c>
      <c r="G212">
        <v>0</v>
      </c>
      <c r="H212">
        <v>0</v>
      </c>
      <c r="I212">
        <v>1.5617</v>
      </c>
      <c r="J212">
        <v>1.5617</v>
      </c>
      <c r="K212">
        <v>37.94</v>
      </c>
      <c r="L212">
        <v>33.7355</v>
      </c>
      <c r="M212">
        <v>-4.2045</v>
      </c>
      <c r="N212">
        <v>67.93</v>
      </c>
      <c r="O212">
        <v>65.2871</v>
      </c>
      <c r="P212">
        <v>-2.64290000000001</v>
      </c>
      <c r="R212">
        <f t="shared" si="24"/>
        <v>43707426000</v>
      </c>
      <c r="S212">
        <f t="shared" si="25"/>
        <v>67650362569.93</v>
      </c>
      <c r="T212">
        <f t="shared" si="20"/>
        <v>0</v>
      </c>
      <c r="U212">
        <f t="shared" si="21"/>
        <v>3522826649.7319</v>
      </c>
      <c r="V212">
        <f t="shared" si="22"/>
        <v>55293756000</v>
      </c>
      <c r="W212">
        <f t="shared" si="23"/>
        <v>76099326658.1485</v>
      </c>
    </row>
    <row r="213" spans="1:23">
      <c r="A213" t="s">
        <v>271</v>
      </c>
      <c r="B213" t="s">
        <v>272</v>
      </c>
      <c r="C213">
        <v>1750320000</v>
      </c>
      <c r="D213">
        <f>股东占比变化分析!D213*(1+股东占比变化分析!P213%)</f>
        <v>2369935579.28304</v>
      </c>
      <c r="E213">
        <v>0</v>
      </c>
      <c r="F213">
        <v>0</v>
      </c>
      <c r="G213">
        <v>0</v>
      </c>
      <c r="H213">
        <v>0</v>
      </c>
      <c r="I213">
        <v>8.0195</v>
      </c>
      <c r="J213">
        <v>8.0195</v>
      </c>
      <c r="K213">
        <v>58.58</v>
      </c>
      <c r="L213">
        <v>31.124</v>
      </c>
      <c r="M213">
        <v>-27.456</v>
      </c>
      <c r="N213">
        <v>58.58</v>
      </c>
      <c r="O213">
        <v>39.1436</v>
      </c>
      <c r="P213">
        <v>-19.4364</v>
      </c>
      <c r="R213">
        <f t="shared" si="24"/>
        <v>0</v>
      </c>
      <c r="S213">
        <f t="shared" si="25"/>
        <v>0</v>
      </c>
      <c r="T213">
        <f t="shared" si="20"/>
        <v>0</v>
      </c>
      <c r="U213">
        <f t="shared" si="21"/>
        <v>19005698378.0604</v>
      </c>
      <c r="V213">
        <f t="shared" si="22"/>
        <v>102533745600</v>
      </c>
      <c r="W213">
        <f t="shared" si="23"/>
        <v>73761874969.6054</v>
      </c>
    </row>
    <row r="214" spans="1:23">
      <c r="A214" t="s">
        <v>1813</v>
      </c>
      <c r="B214" t="s">
        <v>1814</v>
      </c>
      <c r="C214">
        <v>1889499840</v>
      </c>
      <c r="D214">
        <f>股东占比变化分析!D214*(1+股东占比变化分析!P214%)</f>
        <v>2684004618.54</v>
      </c>
      <c r="E214">
        <v>26.55</v>
      </c>
      <c r="F214">
        <v>27.8647</v>
      </c>
      <c r="G214">
        <v>1.3147</v>
      </c>
      <c r="H214">
        <v>1</v>
      </c>
      <c r="I214">
        <v>0.5753</v>
      </c>
      <c r="J214">
        <v>-0.4247</v>
      </c>
      <c r="K214">
        <v>5.65</v>
      </c>
      <c r="L214">
        <v>6.0408</v>
      </c>
      <c r="M214">
        <v>0.3908</v>
      </c>
      <c r="N214">
        <v>33.2</v>
      </c>
      <c r="O214">
        <v>34.4809</v>
      </c>
      <c r="P214">
        <v>1.2809</v>
      </c>
      <c r="R214">
        <f t="shared" si="24"/>
        <v>50166220752</v>
      </c>
      <c r="S214">
        <f t="shared" si="25"/>
        <v>74788983494.2315</v>
      </c>
      <c r="T214">
        <f t="shared" si="20"/>
        <v>1889499840</v>
      </c>
      <c r="U214">
        <f t="shared" si="21"/>
        <v>1544107857.04606</v>
      </c>
      <c r="V214">
        <f t="shared" si="22"/>
        <v>10675674096</v>
      </c>
      <c r="W214">
        <f t="shared" si="23"/>
        <v>16213535099.6764</v>
      </c>
    </row>
    <row r="215" spans="1:23">
      <c r="A215" t="s">
        <v>1953</v>
      </c>
      <c r="B215" t="s">
        <v>1954</v>
      </c>
      <c r="C215">
        <v>1190273725.76</v>
      </c>
      <c r="D215">
        <f>股东占比变化分析!D215*(1+股东占比变化分析!P215%)</f>
        <v>2080908912.62463</v>
      </c>
      <c r="E215">
        <v>44.45</v>
      </c>
      <c r="F215">
        <v>42.7709</v>
      </c>
      <c r="G215">
        <v>-1.6791</v>
      </c>
      <c r="H215">
        <v>0</v>
      </c>
      <c r="I215">
        <v>0.4479</v>
      </c>
      <c r="J215">
        <v>0.4479</v>
      </c>
      <c r="K215">
        <v>7.16</v>
      </c>
      <c r="L215">
        <v>3.5497</v>
      </c>
      <c r="M215">
        <v>-3.6103</v>
      </c>
      <c r="N215">
        <v>51.61</v>
      </c>
      <c r="O215">
        <v>46.7685</v>
      </c>
      <c r="P215">
        <v>-4.8415</v>
      </c>
      <c r="R215">
        <f t="shared" si="24"/>
        <v>52907667110.032</v>
      </c>
      <c r="S215">
        <f t="shared" si="25"/>
        <v>89002347010.9767</v>
      </c>
      <c r="T215">
        <f t="shared" si="20"/>
        <v>0</v>
      </c>
      <c r="U215">
        <f t="shared" si="21"/>
        <v>932039101.964571</v>
      </c>
      <c r="V215">
        <f t="shared" si="22"/>
        <v>8522359876.4416</v>
      </c>
      <c r="W215">
        <f t="shared" si="23"/>
        <v>7386602367.14365</v>
      </c>
    </row>
    <row r="216" spans="1:23">
      <c r="A216" t="s">
        <v>731</v>
      </c>
      <c r="B216" t="s">
        <v>732</v>
      </c>
      <c r="C216">
        <v>1080885607.23</v>
      </c>
      <c r="D216">
        <f>股东占比变化分析!D216*(1+股东占比变化分析!P216%)</f>
        <v>2191001230.13427</v>
      </c>
      <c r="E216">
        <v>0</v>
      </c>
      <c r="F216">
        <v>0</v>
      </c>
      <c r="G216">
        <v>0</v>
      </c>
      <c r="H216">
        <v>0</v>
      </c>
      <c r="I216">
        <v>1.9743</v>
      </c>
      <c r="J216">
        <v>1.9743</v>
      </c>
      <c r="K216">
        <v>50.8359</v>
      </c>
      <c r="L216">
        <v>33.7459</v>
      </c>
      <c r="M216">
        <v>-17.09</v>
      </c>
      <c r="N216">
        <v>50.8359</v>
      </c>
      <c r="O216">
        <v>35.7203</v>
      </c>
      <c r="P216">
        <v>-15.1156</v>
      </c>
      <c r="R216">
        <f t="shared" si="24"/>
        <v>0</v>
      </c>
      <c r="S216">
        <f t="shared" si="25"/>
        <v>0</v>
      </c>
      <c r="T216">
        <f t="shared" si="20"/>
        <v>0</v>
      </c>
      <c r="U216">
        <f t="shared" si="21"/>
        <v>4325693728.65409</v>
      </c>
      <c r="V216">
        <f t="shared" si="22"/>
        <v>54947792640.5836</v>
      </c>
      <c r="W216">
        <f t="shared" si="23"/>
        <v>73937308411.988</v>
      </c>
    </row>
    <row r="217" spans="1:23">
      <c r="A217" t="s">
        <v>789</v>
      </c>
      <c r="B217" t="s">
        <v>790</v>
      </c>
      <c r="C217">
        <v>2096737822.66</v>
      </c>
      <c r="D217">
        <f>股东占比变化分析!D217*(1+股东占比变化分析!P217%)</f>
        <v>1508117978.73768</v>
      </c>
      <c r="E217">
        <v>1.35</v>
      </c>
      <c r="F217">
        <v>0.8945</v>
      </c>
      <c r="G217">
        <v>-0.4555</v>
      </c>
      <c r="H217">
        <v>0</v>
      </c>
      <c r="I217">
        <v>0</v>
      </c>
      <c r="J217">
        <v>0</v>
      </c>
      <c r="K217">
        <v>38.56</v>
      </c>
      <c r="L217">
        <v>23.7603</v>
      </c>
      <c r="M217">
        <v>-14.7997</v>
      </c>
      <c r="N217">
        <v>39.91</v>
      </c>
      <c r="O217">
        <v>24.6548</v>
      </c>
      <c r="P217">
        <v>-15.2552</v>
      </c>
      <c r="R217">
        <f t="shared" si="24"/>
        <v>2830596060.591</v>
      </c>
      <c r="S217">
        <f t="shared" si="25"/>
        <v>1349011531.98085</v>
      </c>
      <c r="T217">
        <f t="shared" si="20"/>
        <v>0</v>
      </c>
      <c r="U217">
        <f t="shared" si="21"/>
        <v>0</v>
      </c>
      <c r="V217">
        <f t="shared" si="22"/>
        <v>80850210441.7696</v>
      </c>
      <c r="W217">
        <f t="shared" si="23"/>
        <v>35833335610.2009</v>
      </c>
    </row>
    <row r="218" spans="1:23">
      <c r="A218" t="s">
        <v>275</v>
      </c>
      <c r="B218" t="s">
        <v>276</v>
      </c>
      <c r="C218">
        <v>1404264523.1</v>
      </c>
      <c r="D218">
        <f>股东占比变化分析!D218*(1+股东占比变化分析!P218%)</f>
        <v>1785081029.3656</v>
      </c>
      <c r="E218">
        <v>2.24</v>
      </c>
      <c r="F218">
        <v>3.3072</v>
      </c>
      <c r="G218">
        <v>1.0672</v>
      </c>
      <c r="H218">
        <v>1.58</v>
      </c>
      <c r="I218">
        <v>3.2205</v>
      </c>
      <c r="J218">
        <v>1.6405</v>
      </c>
      <c r="K218">
        <v>53.75</v>
      </c>
      <c r="L218">
        <v>30.1634</v>
      </c>
      <c r="M218">
        <v>-23.5866</v>
      </c>
      <c r="N218">
        <v>57.57</v>
      </c>
      <c r="O218">
        <v>36.691</v>
      </c>
      <c r="P218">
        <v>-20.879</v>
      </c>
      <c r="R218">
        <f t="shared" si="24"/>
        <v>3145552531.744</v>
      </c>
      <c r="S218">
        <f t="shared" si="25"/>
        <v>5903619980.31791</v>
      </c>
      <c r="T218">
        <f t="shared" si="20"/>
        <v>2218737946.498</v>
      </c>
      <c r="U218">
        <f t="shared" si="21"/>
        <v>5748853455.07191</v>
      </c>
      <c r="V218">
        <f t="shared" si="22"/>
        <v>75479218116.625</v>
      </c>
      <c r="W218">
        <f t="shared" si="23"/>
        <v>53844113121.1663</v>
      </c>
    </row>
    <row r="219" spans="1:23">
      <c r="A219" t="s">
        <v>947</v>
      </c>
      <c r="B219" t="s">
        <v>948</v>
      </c>
      <c r="C219">
        <v>2436917508.75</v>
      </c>
      <c r="D219">
        <f>股东占比变化分析!D219*(1+股东占比变化分析!P219%)</f>
        <v>2884573217.61187</v>
      </c>
      <c r="E219">
        <v>0</v>
      </c>
      <c r="F219">
        <v>3.0549</v>
      </c>
      <c r="G219">
        <v>3.0549</v>
      </c>
      <c r="H219">
        <v>5.78</v>
      </c>
      <c r="I219">
        <v>2.3858</v>
      </c>
      <c r="J219">
        <v>-3.3942</v>
      </c>
      <c r="K219">
        <v>46.83</v>
      </c>
      <c r="L219">
        <v>47.6495</v>
      </c>
      <c r="M219">
        <v>0.819500000000005</v>
      </c>
      <c r="N219">
        <v>52.61</v>
      </c>
      <c r="O219">
        <v>53.0902</v>
      </c>
      <c r="P219">
        <v>0.480200000000004</v>
      </c>
      <c r="R219">
        <f t="shared" si="24"/>
        <v>0</v>
      </c>
      <c r="S219">
        <f t="shared" si="25"/>
        <v>8812082722.4825</v>
      </c>
      <c r="T219">
        <f t="shared" si="20"/>
        <v>14085383200.575</v>
      </c>
      <c r="U219">
        <f t="shared" si="21"/>
        <v>6882014782.5784</v>
      </c>
      <c r="V219">
        <f t="shared" si="22"/>
        <v>114120846934.762</v>
      </c>
      <c r="W219">
        <f t="shared" si="23"/>
        <v>137448471532.597</v>
      </c>
    </row>
    <row r="220" spans="1:23">
      <c r="A220" t="s">
        <v>225</v>
      </c>
      <c r="B220" t="s">
        <v>226</v>
      </c>
      <c r="C220">
        <v>1344113077.85</v>
      </c>
      <c r="D220">
        <f>股东占比变化分析!D220*(1+股东占比变化分析!P220%)</f>
        <v>2178714016.04703</v>
      </c>
      <c r="E220">
        <v>5.39</v>
      </c>
      <c r="F220">
        <v>5.3909</v>
      </c>
      <c r="G220">
        <v>0.000900000000000567</v>
      </c>
      <c r="H220">
        <v>2.81</v>
      </c>
      <c r="I220">
        <v>0.9516</v>
      </c>
      <c r="J220">
        <v>-1.8584</v>
      </c>
      <c r="K220">
        <v>36.16</v>
      </c>
      <c r="L220">
        <v>37.3537</v>
      </c>
      <c r="M220">
        <v>1.19370000000001</v>
      </c>
      <c r="N220">
        <v>44.36</v>
      </c>
      <c r="O220">
        <v>43.6961</v>
      </c>
      <c r="P220">
        <v>-0.663899999999998</v>
      </c>
      <c r="R220">
        <f t="shared" si="24"/>
        <v>7244769489.6115</v>
      </c>
      <c r="S220">
        <f t="shared" si="25"/>
        <v>11745229389.108</v>
      </c>
      <c r="T220">
        <f t="shared" si="20"/>
        <v>3776957748.7585</v>
      </c>
      <c r="U220">
        <f t="shared" si="21"/>
        <v>2073264257.67036</v>
      </c>
      <c r="V220">
        <f t="shared" si="22"/>
        <v>48603128895.056</v>
      </c>
      <c r="W220">
        <f t="shared" si="23"/>
        <v>81383029741.2161</v>
      </c>
    </row>
    <row r="221" spans="1:23">
      <c r="A221" t="s">
        <v>407</v>
      </c>
      <c r="B221" t="s">
        <v>408</v>
      </c>
      <c r="C221">
        <v>2843200000</v>
      </c>
      <c r="D221">
        <f>股东占比变化分析!D221*(1+股东占比变化分析!P221%)</f>
        <v>2086425369.6</v>
      </c>
      <c r="E221">
        <v>0</v>
      </c>
      <c r="F221">
        <v>2.7779</v>
      </c>
      <c r="G221">
        <v>2.7779</v>
      </c>
      <c r="H221">
        <v>4</v>
      </c>
      <c r="I221">
        <v>0.9432</v>
      </c>
      <c r="J221">
        <v>-3.0568</v>
      </c>
      <c r="K221">
        <v>49.25</v>
      </c>
      <c r="L221">
        <v>25.5205</v>
      </c>
      <c r="M221">
        <v>-23.7295</v>
      </c>
      <c r="N221">
        <v>53.25</v>
      </c>
      <c r="O221">
        <v>29.2416</v>
      </c>
      <c r="P221">
        <v>-24.0084</v>
      </c>
      <c r="R221">
        <f t="shared" si="24"/>
        <v>0</v>
      </c>
      <c r="S221">
        <f t="shared" si="25"/>
        <v>5795881034.21184</v>
      </c>
      <c r="T221">
        <f t="shared" si="20"/>
        <v>11372800000</v>
      </c>
      <c r="U221">
        <f t="shared" si="21"/>
        <v>1967916408.60672</v>
      </c>
      <c r="V221">
        <f t="shared" si="22"/>
        <v>140027600000</v>
      </c>
      <c r="W221">
        <f t="shared" si="23"/>
        <v>53246618644.8768</v>
      </c>
    </row>
    <row r="222" spans="1:23">
      <c r="A222" t="s">
        <v>1387</v>
      </c>
      <c r="B222" t="s">
        <v>1388</v>
      </c>
      <c r="C222">
        <v>1179992089.41</v>
      </c>
      <c r="D222">
        <f>股东占比变化分析!D222*(1+股东占比变化分析!P222%)</f>
        <v>2639396114.21782</v>
      </c>
      <c r="E222">
        <v>33.38</v>
      </c>
      <c r="F222">
        <v>34.6334</v>
      </c>
      <c r="G222">
        <v>1.2534</v>
      </c>
      <c r="H222">
        <v>0</v>
      </c>
      <c r="I222">
        <v>0</v>
      </c>
      <c r="J222">
        <v>0</v>
      </c>
      <c r="K222">
        <v>12.18</v>
      </c>
      <c r="L222">
        <v>15.241</v>
      </c>
      <c r="M222">
        <v>3.061</v>
      </c>
      <c r="N222">
        <v>45.56</v>
      </c>
      <c r="O222">
        <v>49.8744</v>
      </c>
      <c r="P222">
        <v>4.3144</v>
      </c>
      <c r="R222">
        <f t="shared" si="24"/>
        <v>39388135944.5058</v>
      </c>
      <c r="S222">
        <f t="shared" si="25"/>
        <v>91411261382.1516</v>
      </c>
      <c r="T222">
        <f t="shared" si="20"/>
        <v>0</v>
      </c>
      <c r="U222">
        <f t="shared" si="21"/>
        <v>0</v>
      </c>
      <c r="V222">
        <f t="shared" si="22"/>
        <v>14372303649.0138</v>
      </c>
      <c r="W222">
        <f t="shared" si="23"/>
        <v>40227036176.7939</v>
      </c>
    </row>
    <row r="223" spans="1:23">
      <c r="A223" t="s">
        <v>1525</v>
      </c>
      <c r="B223" t="s">
        <v>1526</v>
      </c>
      <c r="C223">
        <v>1615980000</v>
      </c>
      <c r="D223">
        <f>股东占比变化分析!D223*(1+股东占比变化分析!P223%)</f>
        <v>2323981037.259</v>
      </c>
      <c r="E223">
        <v>35.35</v>
      </c>
      <c r="F223">
        <v>36.2938</v>
      </c>
      <c r="G223">
        <v>0.943799999999996</v>
      </c>
      <c r="H223">
        <v>0.9</v>
      </c>
      <c r="I223">
        <v>0</v>
      </c>
      <c r="J223">
        <v>-0.9</v>
      </c>
      <c r="K223">
        <v>5.03</v>
      </c>
      <c r="L223">
        <v>7.2331</v>
      </c>
      <c r="M223">
        <v>2.2031</v>
      </c>
      <c r="N223">
        <v>41.28</v>
      </c>
      <c r="O223">
        <v>43.5269</v>
      </c>
      <c r="P223">
        <v>2.2469</v>
      </c>
      <c r="R223">
        <f t="shared" si="24"/>
        <v>57124893000</v>
      </c>
      <c r="S223">
        <f t="shared" si="25"/>
        <v>84346102970.0707</v>
      </c>
      <c r="T223">
        <f t="shared" si="20"/>
        <v>1454382000</v>
      </c>
      <c r="U223">
        <f t="shared" si="21"/>
        <v>0</v>
      </c>
      <c r="V223">
        <f t="shared" si="22"/>
        <v>8128379400</v>
      </c>
      <c r="W223">
        <f t="shared" si="23"/>
        <v>16809587240.5981</v>
      </c>
    </row>
    <row r="224" spans="1:23">
      <c r="A224" t="s">
        <v>1859</v>
      </c>
      <c r="B224" t="s">
        <v>1860</v>
      </c>
      <c r="C224">
        <v>2469881938.56</v>
      </c>
      <c r="D224">
        <f>股东占比变化分析!D224*(1+股东占比变化分析!P224%)</f>
        <v>906601603.061469</v>
      </c>
      <c r="E224">
        <v>24.41</v>
      </c>
      <c r="F224">
        <v>22.5914</v>
      </c>
      <c r="G224">
        <v>-1.8186</v>
      </c>
      <c r="H224">
        <v>0.35</v>
      </c>
      <c r="I224">
        <v>0</v>
      </c>
      <c r="J224">
        <v>-0.35</v>
      </c>
      <c r="K224">
        <v>1.03</v>
      </c>
      <c r="L224">
        <v>3.2707</v>
      </c>
      <c r="M224">
        <v>2.2407</v>
      </c>
      <c r="N224">
        <v>25.79</v>
      </c>
      <c r="O224">
        <v>25.8622</v>
      </c>
      <c r="P224">
        <v>0.0722000000000023</v>
      </c>
      <c r="R224">
        <f t="shared" si="24"/>
        <v>60289818120.2496</v>
      </c>
      <c r="S224">
        <f t="shared" si="25"/>
        <v>20481399455.4029</v>
      </c>
      <c r="T224">
        <f t="shared" si="20"/>
        <v>864458678.496</v>
      </c>
      <c r="U224">
        <f t="shared" si="21"/>
        <v>0</v>
      </c>
      <c r="V224">
        <f t="shared" si="22"/>
        <v>2543978396.7168</v>
      </c>
      <c r="W224">
        <f t="shared" si="23"/>
        <v>2965221863.13315</v>
      </c>
    </row>
    <row r="225" spans="1:23">
      <c r="A225" t="s">
        <v>1851</v>
      </c>
      <c r="B225" t="s">
        <v>1852</v>
      </c>
      <c r="C225">
        <v>1881835200</v>
      </c>
      <c r="D225">
        <f>股东占比变化分析!D225*(1+股东占比变化分析!P225%)</f>
        <v>2774945676.0564</v>
      </c>
      <c r="E225">
        <v>49.39</v>
      </c>
      <c r="F225">
        <v>49.3838</v>
      </c>
      <c r="G225">
        <v>-0.00619999999999976</v>
      </c>
      <c r="H225">
        <v>0</v>
      </c>
      <c r="I225">
        <v>0.3843</v>
      </c>
      <c r="J225">
        <v>0.3843</v>
      </c>
      <c r="K225">
        <v>3.98</v>
      </c>
      <c r="L225">
        <v>4.0725</v>
      </c>
      <c r="M225">
        <v>0.0924999999999998</v>
      </c>
      <c r="N225">
        <v>53.37</v>
      </c>
      <c r="O225">
        <v>53.8407</v>
      </c>
      <c r="P225">
        <v>0.470700000000001</v>
      </c>
      <c r="R225">
        <f t="shared" si="24"/>
        <v>92943840528</v>
      </c>
      <c r="S225">
        <f t="shared" si="25"/>
        <v>137037362277.234</v>
      </c>
      <c r="T225">
        <f t="shared" si="20"/>
        <v>0</v>
      </c>
      <c r="U225">
        <f t="shared" si="21"/>
        <v>1066411623.30847</v>
      </c>
      <c r="V225">
        <f t="shared" si="22"/>
        <v>7489704096</v>
      </c>
      <c r="W225">
        <f t="shared" si="23"/>
        <v>11300966265.7397</v>
      </c>
    </row>
    <row r="226" spans="1:23">
      <c r="A226" t="s">
        <v>1515</v>
      </c>
      <c r="B226" t="s">
        <v>1516</v>
      </c>
      <c r="C226">
        <v>834312600</v>
      </c>
      <c r="D226">
        <f>股东占比变化分析!D226*(1+股东占比变化分析!P226%)</f>
        <v>1555661830.77504</v>
      </c>
      <c r="E226">
        <v>70.029</v>
      </c>
      <c r="F226">
        <v>54.3953</v>
      </c>
      <c r="G226">
        <v>-15.6337</v>
      </c>
      <c r="H226">
        <v>4.6289</v>
      </c>
      <c r="I226">
        <v>3.4065</v>
      </c>
      <c r="J226">
        <v>-1.2224</v>
      </c>
      <c r="K226">
        <v>7.168</v>
      </c>
      <c r="L226">
        <v>10.8827</v>
      </c>
      <c r="M226">
        <v>3.7147</v>
      </c>
      <c r="N226">
        <v>81.8259</v>
      </c>
      <c r="O226">
        <v>68.6846</v>
      </c>
      <c r="P226">
        <v>-13.1413</v>
      </c>
      <c r="R226">
        <f t="shared" si="24"/>
        <v>58426077065.4</v>
      </c>
      <c r="S226">
        <f t="shared" si="25"/>
        <v>84620691983.5575</v>
      </c>
      <c r="T226">
        <f t="shared" si="20"/>
        <v>3861949594.14</v>
      </c>
      <c r="U226">
        <f t="shared" si="21"/>
        <v>5299362026.53517</v>
      </c>
      <c r="V226">
        <f t="shared" si="22"/>
        <v>5980352716.8</v>
      </c>
      <c r="W226">
        <f t="shared" si="23"/>
        <v>16929801005.7755</v>
      </c>
    </row>
    <row r="227" spans="1:23">
      <c r="A227" t="s">
        <v>1107</v>
      </c>
      <c r="B227" t="s">
        <v>1108</v>
      </c>
      <c r="C227">
        <v>1467793700</v>
      </c>
      <c r="D227">
        <f>股东占比变化分析!D227*(1+股东占比变化分析!P227%)</f>
        <v>1904651445.996</v>
      </c>
      <c r="E227">
        <v>61.32</v>
      </c>
      <c r="F227">
        <v>64.0305</v>
      </c>
      <c r="G227">
        <v>2.7105</v>
      </c>
      <c r="H227">
        <v>2.89</v>
      </c>
      <c r="I227">
        <v>0.7003</v>
      </c>
      <c r="J227">
        <v>-2.1897</v>
      </c>
      <c r="K227">
        <v>2.46</v>
      </c>
      <c r="L227">
        <v>1.82</v>
      </c>
      <c r="M227">
        <v>-0.64</v>
      </c>
      <c r="N227">
        <v>66.67</v>
      </c>
      <c r="O227">
        <v>66.5508</v>
      </c>
      <c r="P227">
        <v>-0.119200000000006</v>
      </c>
      <c r="R227">
        <f t="shared" si="24"/>
        <v>90005109684</v>
      </c>
      <c r="S227">
        <f t="shared" si="25"/>
        <v>121955784412.847</v>
      </c>
      <c r="T227">
        <f t="shared" si="20"/>
        <v>4241923793</v>
      </c>
      <c r="U227">
        <f t="shared" si="21"/>
        <v>1333827407.631</v>
      </c>
      <c r="V227">
        <f t="shared" si="22"/>
        <v>3610772502</v>
      </c>
      <c r="W227">
        <f t="shared" si="23"/>
        <v>3466465631.71272</v>
      </c>
    </row>
    <row r="228" spans="1:23">
      <c r="A228" t="s">
        <v>917</v>
      </c>
      <c r="B228" t="s">
        <v>918</v>
      </c>
      <c r="C228">
        <v>1007321703.96</v>
      </c>
      <c r="D228">
        <f>股东占比变化分析!D228*(1+股东占比变化分析!P228%)</f>
        <v>1908041394.88331</v>
      </c>
      <c r="E228">
        <v>37.12</v>
      </c>
      <c r="F228">
        <v>33.2167</v>
      </c>
      <c r="G228">
        <v>-3.90329999999999</v>
      </c>
      <c r="H228">
        <v>0</v>
      </c>
      <c r="I228">
        <v>0</v>
      </c>
      <c r="J228">
        <v>0</v>
      </c>
      <c r="K228">
        <v>12.62</v>
      </c>
      <c r="L228">
        <v>10.1172</v>
      </c>
      <c r="M228">
        <v>-2.5028</v>
      </c>
      <c r="N228">
        <v>49.74</v>
      </c>
      <c r="O228">
        <v>43.3339</v>
      </c>
      <c r="P228">
        <v>-6.4061</v>
      </c>
      <c r="R228">
        <f t="shared" si="24"/>
        <v>37391781650.9952</v>
      </c>
      <c r="S228">
        <f t="shared" si="25"/>
        <v>63378838601.4205</v>
      </c>
      <c r="T228">
        <f t="shared" si="20"/>
        <v>0</v>
      </c>
      <c r="U228">
        <f t="shared" si="21"/>
        <v>0</v>
      </c>
      <c r="V228">
        <f t="shared" si="22"/>
        <v>12712399903.9752</v>
      </c>
      <c r="W228">
        <f t="shared" si="23"/>
        <v>19304036400.3134</v>
      </c>
    </row>
    <row r="229" spans="1:23">
      <c r="A229" t="s">
        <v>2003</v>
      </c>
      <c r="B229" t="s">
        <v>2004</v>
      </c>
      <c r="C229">
        <v>1823040000</v>
      </c>
      <c r="D229">
        <f>股东占比变化分析!D229*(1+股东占比变化分析!P229%)</f>
        <v>2452873674.24</v>
      </c>
      <c r="E229">
        <v>64.85</v>
      </c>
      <c r="F229">
        <v>64.1473</v>
      </c>
      <c r="G229">
        <v>-0.702699999999993</v>
      </c>
      <c r="H229">
        <v>0</v>
      </c>
      <c r="I229">
        <v>0</v>
      </c>
      <c r="J229">
        <v>0</v>
      </c>
      <c r="K229">
        <v>5.62</v>
      </c>
      <c r="L229">
        <v>1.5193</v>
      </c>
      <c r="M229">
        <v>-4.1007</v>
      </c>
      <c r="N229">
        <v>70.47</v>
      </c>
      <c r="O229">
        <v>65.6666</v>
      </c>
      <c r="P229">
        <v>-4.8034</v>
      </c>
      <c r="R229">
        <f t="shared" si="24"/>
        <v>118224144000</v>
      </c>
      <c r="S229">
        <f t="shared" si="25"/>
        <v>157345223443.576</v>
      </c>
      <c r="T229">
        <f t="shared" si="20"/>
        <v>0</v>
      </c>
      <c r="U229">
        <f t="shared" si="21"/>
        <v>0</v>
      </c>
      <c r="V229">
        <f t="shared" si="22"/>
        <v>10245484800</v>
      </c>
      <c r="W229">
        <f t="shared" si="23"/>
        <v>3726650973.27283</v>
      </c>
    </row>
    <row r="230" spans="1:23">
      <c r="A230" t="s">
        <v>1191</v>
      </c>
      <c r="B230" t="s">
        <v>1192</v>
      </c>
      <c r="C230">
        <v>1704766315.2</v>
      </c>
      <c r="D230">
        <f>股东占比变化分析!D230*(1+股东占比变化分析!P230%)</f>
        <v>1942080719.72903</v>
      </c>
      <c r="E230">
        <v>12.29</v>
      </c>
      <c r="F230">
        <v>13.0422</v>
      </c>
      <c r="G230">
        <v>0.7522</v>
      </c>
      <c r="H230">
        <v>2.84</v>
      </c>
      <c r="I230">
        <v>2.8662</v>
      </c>
      <c r="J230">
        <v>0.0262000000000002</v>
      </c>
      <c r="K230">
        <v>16.45</v>
      </c>
      <c r="L230">
        <v>5.8371</v>
      </c>
      <c r="M230">
        <v>-10.6129</v>
      </c>
      <c r="N230">
        <v>31.58</v>
      </c>
      <c r="O230">
        <v>21.7455</v>
      </c>
      <c r="P230">
        <v>-9.8345</v>
      </c>
      <c r="R230">
        <f t="shared" si="24"/>
        <v>20951578013.808</v>
      </c>
      <c r="S230">
        <f t="shared" si="25"/>
        <v>25329005162.85</v>
      </c>
      <c r="T230">
        <f t="shared" si="20"/>
        <v>4841536335.168</v>
      </c>
      <c r="U230">
        <f t="shared" si="21"/>
        <v>5566391758.88736</v>
      </c>
      <c r="V230">
        <f t="shared" si="22"/>
        <v>28043405885.04</v>
      </c>
      <c r="W230">
        <f t="shared" si="23"/>
        <v>11336119369.1303</v>
      </c>
    </row>
    <row r="231" spans="1:23">
      <c r="A231" t="s">
        <v>1139</v>
      </c>
      <c r="B231" t="s">
        <v>1140</v>
      </c>
      <c r="C231">
        <v>1090207323.2</v>
      </c>
      <c r="D231">
        <f>股东占比变化分析!D231*(1+股东占比变化分析!P231%)</f>
        <v>1890379576.758</v>
      </c>
      <c r="E231">
        <v>47.05</v>
      </c>
      <c r="F231">
        <v>46.9576</v>
      </c>
      <c r="G231">
        <v>-0.0923999999999978</v>
      </c>
      <c r="H231">
        <v>0</v>
      </c>
      <c r="I231">
        <v>0</v>
      </c>
      <c r="J231">
        <v>0</v>
      </c>
      <c r="K231">
        <v>8.77</v>
      </c>
      <c r="L231">
        <v>6.841</v>
      </c>
      <c r="M231">
        <v>-1.929</v>
      </c>
      <c r="N231">
        <v>55.82</v>
      </c>
      <c r="O231">
        <v>53.7986</v>
      </c>
      <c r="P231">
        <v>-2.0214</v>
      </c>
      <c r="R231">
        <f t="shared" si="24"/>
        <v>51294254556.56</v>
      </c>
      <c r="S231">
        <f t="shared" si="25"/>
        <v>88767688013.5717</v>
      </c>
      <c r="T231">
        <f t="shared" si="20"/>
        <v>0</v>
      </c>
      <c r="U231">
        <f t="shared" si="21"/>
        <v>0</v>
      </c>
      <c r="V231">
        <f t="shared" si="22"/>
        <v>9561118224.464</v>
      </c>
      <c r="W231">
        <f t="shared" si="23"/>
        <v>12932086684.6015</v>
      </c>
    </row>
    <row r="232" spans="1:23">
      <c r="A232" t="s">
        <v>1403</v>
      </c>
      <c r="B232" t="s">
        <v>1404</v>
      </c>
      <c r="C232">
        <v>1153972769.56</v>
      </c>
      <c r="D232">
        <f>股东占比变化分析!D232*(1+股东占比变化分析!P232%)</f>
        <v>1856638508.52532</v>
      </c>
      <c r="E232">
        <v>61.34</v>
      </c>
      <c r="F232">
        <v>63.6183</v>
      </c>
      <c r="G232">
        <v>2.27829999999999</v>
      </c>
      <c r="H232">
        <v>0.4</v>
      </c>
      <c r="I232">
        <v>1.2318</v>
      </c>
      <c r="J232">
        <v>0.8318</v>
      </c>
      <c r="K232">
        <v>2.89</v>
      </c>
      <c r="L232">
        <v>1.7434</v>
      </c>
      <c r="M232">
        <v>-1.1466</v>
      </c>
      <c r="N232">
        <v>64.63</v>
      </c>
      <c r="O232">
        <v>66.5935</v>
      </c>
      <c r="P232">
        <v>1.96350000000001</v>
      </c>
      <c r="R232">
        <f t="shared" si="24"/>
        <v>70784689684.8104</v>
      </c>
      <c r="S232">
        <f t="shared" si="25"/>
        <v>118116185626.916</v>
      </c>
      <c r="T232">
        <f t="shared" si="20"/>
        <v>461589107.824</v>
      </c>
      <c r="U232">
        <f t="shared" si="21"/>
        <v>2287007314.80149</v>
      </c>
      <c r="V232">
        <f t="shared" si="22"/>
        <v>3334981304.0284</v>
      </c>
      <c r="W232">
        <f t="shared" si="23"/>
        <v>3236863575.76304</v>
      </c>
    </row>
    <row r="233" spans="1:23">
      <c r="A233" t="s">
        <v>35</v>
      </c>
      <c r="B233" t="s">
        <v>36</v>
      </c>
      <c r="C233">
        <v>2455688651.4</v>
      </c>
      <c r="D233">
        <f>股东占比变化分析!D233*(1+股东占比变化分析!P233%)</f>
        <v>1008805208.18788</v>
      </c>
      <c r="E233">
        <v>52.32</v>
      </c>
      <c r="F233">
        <v>58.8782</v>
      </c>
      <c r="G233">
        <v>6.5582</v>
      </c>
      <c r="H233">
        <v>0.95</v>
      </c>
      <c r="I233">
        <v>1.069</v>
      </c>
      <c r="J233">
        <v>0.119</v>
      </c>
      <c r="K233">
        <v>0.71</v>
      </c>
      <c r="L233">
        <v>0.9967</v>
      </c>
      <c r="M233">
        <v>0.2867</v>
      </c>
      <c r="N233">
        <v>53.98</v>
      </c>
      <c r="O233">
        <v>60.9439</v>
      </c>
      <c r="P233">
        <v>6.9639</v>
      </c>
      <c r="R233">
        <f t="shared" si="24"/>
        <v>128481630241.248</v>
      </c>
      <c r="S233">
        <f t="shared" si="25"/>
        <v>59396634808.7273</v>
      </c>
      <c r="T233">
        <f t="shared" si="20"/>
        <v>2332904218.83</v>
      </c>
      <c r="U233">
        <f t="shared" si="21"/>
        <v>1078412767.55284</v>
      </c>
      <c r="V233">
        <f t="shared" si="22"/>
        <v>1743538942.494</v>
      </c>
      <c r="W233">
        <f t="shared" si="23"/>
        <v>1005476151.00086</v>
      </c>
    </row>
    <row r="234" spans="1:23">
      <c r="A234" t="s">
        <v>729</v>
      </c>
      <c r="B234" t="s">
        <v>730</v>
      </c>
      <c r="C234">
        <v>1748718795.33</v>
      </c>
      <c r="D234">
        <f>股东占比变化分析!D234*(1+股东占比变化分析!P234%)</f>
        <v>2169200418.86257</v>
      </c>
      <c r="E234">
        <v>21.79</v>
      </c>
      <c r="F234">
        <v>21.7947</v>
      </c>
      <c r="G234">
        <v>0.0046999999999997</v>
      </c>
      <c r="H234">
        <v>0</v>
      </c>
      <c r="I234">
        <v>0</v>
      </c>
      <c r="J234">
        <v>0</v>
      </c>
      <c r="K234">
        <v>11.37</v>
      </c>
      <c r="L234">
        <v>9.7408</v>
      </c>
      <c r="M234">
        <v>-1.6292</v>
      </c>
      <c r="N234">
        <v>33.16</v>
      </c>
      <c r="O234">
        <v>31.5355</v>
      </c>
      <c r="P234">
        <v>-1.6245</v>
      </c>
      <c r="R234">
        <f t="shared" si="24"/>
        <v>38104582550.2407</v>
      </c>
      <c r="S234">
        <f t="shared" si="25"/>
        <v>47277072368.9841</v>
      </c>
      <c r="T234">
        <f t="shared" si="20"/>
        <v>0</v>
      </c>
      <c r="U234">
        <f t="shared" si="21"/>
        <v>0</v>
      </c>
      <c r="V234">
        <f t="shared" si="22"/>
        <v>19882932702.9021</v>
      </c>
      <c r="W234">
        <f t="shared" si="23"/>
        <v>21129747440.0566</v>
      </c>
    </row>
    <row r="235" spans="1:23">
      <c r="A235" t="s">
        <v>1849</v>
      </c>
      <c r="B235" t="s">
        <v>1850</v>
      </c>
      <c r="C235">
        <v>1534707200</v>
      </c>
      <c r="D235">
        <f>股东占比变化分析!D235*(1+股东占比变化分析!P235%)</f>
        <v>2438873304.7744</v>
      </c>
      <c r="E235">
        <v>33.07</v>
      </c>
      <c r="F235">
        <v>23.3671</v>
      </c>
      <c r="G235">
        <v>-9.7029</v>
      </c>
      <c r="H235">
        <v>0</v>
      </c>
      <c r="I235">
        <v>0.2839</v>
      </c>
      <c r="J235">
        <v>0.2839</v>
      </c>
      <c r="K235">
        <v>40.31</v>
      </c>
      <c r="L235">
        <v>36.8144</v>
      </c>
      <c r="M235">
        <v>-3.4956</v>
      </c>
      <c r="N235">
        <v>73.38</v>
      </c>
      <c r="O235">
        <v>60.4654</v>
      </c>
      <c r="P235">
        <v>-12.9146</v>
      </c>
      <c r="R235">
        <f t="shared" si="24"/>
        <v>50752767104</v>
      </c>
      <c r="S235">
        <f t="shared" si="25"/>
        <v>56989396399.9939</v>
      </c>
      <c r="T235">
        <f t="shared" si="20"/>
        <v>0</v>
      </c>
      <c r="U235">
        <f t="shared" si="21"/>
        <v>692396131.225452</v>
      </c>
      <c r="V235">
        <f t="shared" si="22"/>
        <v>61864047232</v>
      </c>
      <c r="W235">
        <f t="shared" si="23"/>
        <v>89785657391.2867</v>
      </c>
    </row>
    <row r="236" spans="1:23">
      <c r="A236" t="s">
        <v>1407</v>
      </c>
      <c r="B236" t="s">
        <v>1408</v>
      </c>
      <c r="C236">
        <v>1970681316.9</v>
      </c>
      <c r="D236">
        <f>股东占比变化分析!D236*(1+股东占比变化分析!P236%)</f>
        <v>2674732026.68666</v>
      </c>
      <c r="E236">
        <v>17.61</v>
      </c>
      <c r="F236">
        <v>17.6879</v>
      </c>
      <c r="G236">
        <v>0.0778999999999996</v>
      </c>
      <c r="H236">
        <v>0</v>
      </c>
      <c r="I236">
        <v>3.0588</v>
      </c>
      <c r="J236">
        <v>3.0588</v>
      </c>
      <c r="K236">
        <v>8.12</v>
      </c>
      <c r="L236">
        <v>6.8837</v>
      </c>
      <c r="M236">
        <v>-1.2363</v>
      </c>
      <c r="N236">
        <v>25.73</v>
      </c>
      <c r="O236">
        <v>27.6304</v>
      </c>
      <c r="P236">
        <v>1.9004</v>
      </c>
      <c r="R236">
        <f t="shared" si="24"/>
        <v>34703697990.609</v>
      </c>
      <c r="S236">
        <f t="shared" si="25"/>
        <v>47310392614.8309</v>
      </c>
      <c r="T236">
        <f t="shared" si="20"/>
        <v>0</v>
      </c>
      <c r="U236">
        <f t="shared" si="21"/>
        <v>8181470323.22914</v>
      </c>
      <c r="V236">
        <f t="shared" si="22"/>
        <v>16001932293.228</v>
      </c>
      <c r="W236">
        <f t="shared" si="23"/>
        <v>18412052852.1029</v>
      </c>
    </row>
    <row r="237" spans="1:23">
      <c r="A237" t="s">
        <v>979</v>
      </c>
      <c r="B237" t="s">
        <v>980</v>
      </c>
      <c r="C237">
        <v>906752000</v>
      </c>
      <c r="D237">
        <f>股东占比变化分析!D237*(1+股东占比变化分析!P237%)</f>
        <v>2018066447.488</v>
      </c>
      <c r="E237">
        <v>13.32</v>
      </c>
      <c r="F237">
        <v>12.821</v>
      </c>
      <c r="G237">
        <v>-0.499000000000001</v>
      </c>
      <c r="H237">
        <v>0</v>
      </c>
      <c r="I237">
        <v>4.0186</v>
      </c>
      <c r="J237">
        <v>4.0186</v>
      </c>
      <c r="K237">
        <v>46.14</v>
      </c>
      <c r="L237">
        <v>45.8094</v>
      </c>
      <c r="M237">
        <v>-0.330600000000004</v>
      </c>
      <c r="N237">
        <v>59.46</v>
      </c>
      <c r="O237">
        <v>62.649</v>
      </c>
      <c r="P237">
        <v>3.189</v>
      </c>
      <c r="R237">
        <f t="shared" si="24"/>
        <v>12077936640</v>
      </c>
      <c r="S237">
        <f t="shared" si="25"/>
        <v>25873629923.2436</v>
      </c>
      <c r="T237">
        <f t="shared" si="20"/>
        <v>0</v>
      </c>
      <c r="U237">
        <f t="shared" si="21"/>
        <v>8109801825.87528</v>
      </c>
      <c r="V237">
        <f t="shared" si="22"/>
        <v>41837537280</v>
      </c>
      <c r="W237">
        <f t="shared" si="23"/>
        <v>92446413119.5568</v>
      </c>
    </row>
    <row r="238" spans="1:23">
      <c r="A238" t="s">
        <v>1391</v>
      </c>
      <c r="B238" t="s">
        <v>1392</v>
      </c>
      <c r="C238">
        <v>1765766085.61</v>
      </c>
      <c r="D238">
        <f>股东占比变化分析!D238*(1+股东占比变化分析!P238%)</f>
        <v>2287196883.43316</v>
      </c>
      <c r="E238">
        <v>28.95</v>
      </c>
      <c r="F238">
        <v>29.7824</v>
      </c>
      <c r="G238">
        <v>0.8324</v>
      </c>
      <c r="H238">
        <v>0</v>
      </c>
      <c r="I238">
        <v>0.4707</v>
      </c>
      <c r="J238">
        <v>0.4707</v>
      </c>
      <c r="K238">
        <v>9.08</v>
      </c>
      <c r="L238">
        <v>8.2</v>
      </c>
      <c r="M238">
        <v>-0.880000000000001</v>
      </c>
      <c r="N238">
        <v>38.03</v>
      </c>
      <c r="O238">
        <v>38.4532</v>
      </c>
      <c r="P238">
        <v>0.423200000000001</v>
      </c>
      <c r="R238">
        <f t="shared" si="24"/>
        <v>51118928178.4095</v>
      </c>
      <c r="S238">
        <f t="shared" si="25"/>
        <v>68118212461.1597</v>
      </c>
      <c r="T238">
        <f t="shared" si="20"/>
        <v>0</v>
      </c>
      <c r="U238">
        <f t="shared" si="21"/>
        <v>1076583573.03199</v>
      </c>
      <c r="V238">
        <f t="shared" si="22"/>
        <v>16033156057.3388</v>
      </c>
      <c r="W238">
        <f t="shared" si="23"/>
        <v>18755014444.1519</v>
      </c>
    </row>
    <row r="239" spans="1:23">
      <c r="A239" t="s">
        <v>1079</v>
      </c>
      <c r="B239" t="s">
        <v>1080</v>
      </c>
      <c r="C239">
        <v>1263576000</v>
      </c>
      <c r="D239">
        <f>股东占比变化分析!D239*(1+股东占比变化分析!P239%)</f>
        <v>1351394829.312</v>
      </c>
      <c r="E239">
        <v>49.46</v>
      </c>
      <c r="F239">
        <v>49.4645</v>
      </c>
      <c r="G239">
        <v>0.00450000000000017</v>
      </c>
      <c r="H239">
        <v>0</v>
      </c>
      <c r="I239">
        <v>0</v>
      </c>
      <c r="J239">
        <v>0</v>
      </c>
      <c r="K239">
        <v>9.64</v>
      </c>
      <c r="L239">
        <v>8.6179</v>
      </c>
      <c r="M239">
        <v>-1.0221</v>
      </c>
      <c r="N239">
        <v>59.1</v>
      </c>
      <c r="O239">
        <v>58.0824</v>
      </c>
      <c r="P239">
        <v>-1.0176</v>
      </c>
      <c r="R239">
        <f t="shared" si="24"/>
        <v>62496468960</v>
      </c>
      <c r="S239">
        <f t="shared" si="25"/>
        <v>66846069534.5034</v>
      </c>
      <c r="T239">
        <f t="shared" si="20"/>
        <v>0</v>
      </c>
      <c r="U239">
        <f t="shared" si="21"/>
        <v>0</v>
      </c>
      <c r="V239">
        <f t="shared" si="22"/>
        <v>12180872640</v>
      </c>
      <c r="W239">
        <f t="shared" si="23"/>
        <v>11646185499.5279</v>
      </c>
    </row>
    <row r="240" spans="1:23">
      <c r="A240" t="s">
        <v>217</v>
      </c>
      <c r="B240" t="s">
        <v>218</v>
      </c>
      <c r="C240">
        <v>509014930</v>
      </c>
      <c r="D240">
        <f>股东占比变化分析!D240*(1+股东占比变化分析!P240%)</f>
        <v>916522730.648904</v>
      </c>
      <c r="E240">
        <v>24.35</v>
      </c>
      <c r="F240">
        <v>5.4612</v>
      </c>
      <c r="G240">
        <v>-18.8888</v>
      </c>
      <c r="H240">
        <v>0</v>
      </c>
      <c r="I240">
        <v>0</v>
      </c>
      <c r="J240">
        <v>0</v>
      </c>
      <c r="K240">
        <v>29.05</v>
      </c>
      <c r="L240">
        <v>23.9551</v>
      </c>
      <c r="M240">
        <v>-5.0949</v>
      </c>
      <c r="N240">
        <v>53.4</v>
      </c>
      <c r="O240">
        <v>29.4164</v>
      </c>
      <c r="P240">
        <v>-23.9836</v>
      </c>
      <c r="R240">
        <f t="shared" si="24"/>
        <v>12394513545.5</v>
      </c>
      <c r="S240">
        <f t="shared" si="25"/>
        <v>5005313936.61979</v>
      </c>
      <c r="T240">
        <f t="shared" si="20"/>
        <v>0</v>
      </c>
      <c r="U240">
        <f t="shared" si="21"/>
        <v>0</v>
      </c>
      <c r="V240">
        <f t="shared" si="22"/>
        <v>14786883716.5</v>
      </c>
      <c r="W240">
        <f t="shared" si="23"/>
        <v>21955393664.9676</v>
      </c>
    </row>
    <row r="241" spans="1:23">
      <c r="A241" t="s">
        <v>717</v>
      </c>
      <c r="B241" t="s">
        <v>718</v>
      </c>
      <c r="C241">
        <v>2997490320</v>
      </c>
      <c r="D241">
        <f>股东占比变化分析!D241*(1+股东占比变化分析!P241%)</f>
        <v>1719665679.798</v>
      </c>
      <c r="E241">
        <v>42.2</v>
      </c>
      <c r="F241">
        <v>41.5746</v>
      </c>
      <c r="G241">
        <v>-0.625400000000006</v>
      </c>
      <c r="H241">
        <v>2</v>
      </c>
      <c r="I241">
        <v>2.0021</v>
      </c>
      <c r="J241">
        <v>0.00209999999999999</v>
      </c>
      <c r="K241">
        <v>10.24</v>
      </c>
      <c r="L241">
        <v>4.9504</v>
      </c>
      <c r="M241">
        <v>-5.2896</v>
      </c>
      <c r="N241">
        <v>54.44</v>
      </c>
      <c r="O241">
        <v>48.5271</v>
      </c>
      <c r="P241">
        <v>-5.9129</v>
      </c>
      <c r="R241">
        <f t="shared" si="24"/>
        <v>126494091504</v>
      </c>
      <c r="S241">
        <f t="shared" si="25"/>
        <v>71494412771.3299</v>
      </c>
      <c r="T241">
        <f t="shared" si="20"/>
        <v>5994980640</v>
      </c>
      <c r="U241">
        <f t="shared" si="21"/>
        <v>3442942657.52358</v>
      </c>
      <c r="V241">
        <f t="shared" si="22"/>
        <v>30694300876.8</v>
      </c>
      <c r="W241">
        <f t="shared" si="23"/>
        <v>8513032981.27202</v>
      </c>
    </row>
    <row r="242" spans="1:23">
      <c r="A242" t="s">
        <v>119</v>
      </c>
      <c r="B242" t="s">
        <v>120</v>
      </c>
      <c r="C242">
        <v>1107874768</v>
      </c>
      <c r="D242">
        <f>股东占比变化分析!D242*(1+股东占比变化分析!P242%)</f>
        <v>1857062343.9551</v>
      </c>
      <c r="E242">
        <v>37.65</v>
      </c>
      <c r="F242">
        <v>18.9047</v>
      </c>
      <c r="G242">
        <v>-18.7453</v>
      </c>
      <c r="H242">
        <v>0.94</v>
      </c>
      <c r="I242">
        <v>4.6777</v>
      </c>
      <c r="J242">
        <v>3.7377</v>
      </c>
      <c r="K242">
        <v>10.04</v>
      </c>
      <c r="L242">
        <v>26.9492</v>
      </c>
      <c r="M242">
        <v>16.9092</v>
      </c>
      <c r="N242">
        <v>48.63</v>
      </c>
      <c r="O242">
        <v>50.5316</v>
      </c>
      <c r="P242">
        <v>1.9016</v>
      </c>
      <c r="R242">
        <f t="shared" si="24"/>
        <v>41711485015.2</v>
      </c>
      <c r="S242">
        <f t="shared" si="25"/>
        <v>35107206493.7681</v>
      </c>
      <c r="T242">
        <f t="shared" si="20"/>
        <v>1041402281.92</v>
      </c>
      <c r="U242">
        <f t="shared" si="21"/>
        <v>8686780526.31879</v>
      </c>
      <c r="V242">
        <f t="shared" si="22"/>
        <v>11123062670.72</v>
      </c>
      <c r="W242">
        <f t="shared" si="23"/>
        <v>50046344519.7149</v>
      </c>
    </row>
    <row r="243" spans="1:23">
      <c r="A243" t="s">
        <v>533</v>
      </c>
      <c r="B243" t="s">
        <v>534</v>
      </c>
      <c r="C243">
        <v>2274775999.75</v>
      </c>
      <c r="D243">
        <f>股东占比变化分析!D243*(1+股东占比变化分析!P243%)</f>
        <v>2326668090.56755</v>
      </c>
      <c r="E243">
        <v>48.1</v>
      </c>
      <c r="F243">
        <v>33.3516</v>
      </c>
      <c r="G243">
        <v>-14.7484</v>
      </c>
      <c r="H243">
        <v>4.34</v>
      </c>
      <c r="I243">
        <v>4.7175</v>
      </c>
      <c r="J243">
        <v>0.3775</v>
      </c>
      <c r="K243">
        <v>2.89</v>
      </c>
      <c r="L243">
        <v>2.5838</v>
      </c>
      <c r="M243">
        <v>-0.3062</v>
      </c>
      <c r="N243">
        <v>55.33</v>
      </c>
      <c r="O243">
        <v>40.653</v>
      </c>
      <c r="P243">
        <v>-14.677</v>
      </c>
      <c r="R243">
        <f t="shared" si="24"/>
        <v>109416725587.975</v>
      </c>
      <c r="S243">
        <f t="shared" si="25"/>
        <v>77598103489.3729</v>
      </c>
      <c r="T243">
        <f t="shared" si="20"/>
        <v>9872527838.915</v>
      </c>
      <c r="U243">
        <f t="shared" si="21"/>
        <v>10976056717.2524</v>
      </c>
      <c r="V243">
        <f t="shared" si="22"/>
        <v>6574102639.2775</v>
      </c>
      <c r="W243">
        <f t="shared" si="23"/>
        <v>6011645012.40845</v>
      </c>
    </row>
    <row r="244" spans="1:23">
      <c r="A244" t="s">
        <v>629</v>
      </c>
      <c r="B244" t="s">
        <v>630</v>
      </c>
      <c r="C244">
        <v>2197464161.67</v>
      </c>
      <c r="D244">
        <f>股东占比变化分析!D244*(1+股东占比变化分析!P244%)</f>
        <v>2114023821.86636</v>
      </c>
      <c r="E244">
        <v>68.91</v>
      </c>
      <c r="F244">
        <v>67.7205</v>
      </c>
      <c r="G244">
        <v>-1.18949999999999</v>
      </c>
      <c r="H244">
        <v>0.72</v>
      </c>
      <c r="I244">
        <v>0.2134</v>
      </c>
      <c r="J244">
        <v>-0.5066</v>
      </c>
      <c r="K244">
        <v>1.07</v>
      </c>
      <c r="L244">
        <v>1.0636</v>
      </c>
      <c r="M244">
        <v>-0.00639999999999996</v>
      </c>
      <c r="N244">
        <v>70.7</v>
      </c>
      <c r="O244">
        <v>68.9975</v>
      </c>
      <c r="P244">
        <v>-1.7025</v>
      </c>
      <c r="R244">
        <f t="shared" si="24"/>
        <v>151427255380.68</v>
      </c>
      <c r="S244">
        <f t="shared" si="25"/>
        <v>143162750228.701</v>
      </c>
      <c r="T244">
        <f t="shared" si="20"/>
        <v>1582174196.4024</v>
      </c>
      <c r="U244">
        <f t="shared" si="21"/>
        <v>451132683.586281</v>
      </c>
      <c r="V244">
        <f t="shared" si="22"/>
        <v>2351286652.9869</v>
      </c>
      <c r="W244">
        <f t="shared" si="23"/>
        <v>2248475736.93706</v>
      </c>
    </row>
    <row r="245" spans="1:23">
      <c r="A245" t="s">
        <v>1183</v>
      </c>
      <c r="B245" t="s">
        <v>1184</v>
      </c>
      <c r="C245">
        <v>1481628009.68</v>
      </c>
      <c r="D245">
        <f>股东占比变化分析!D245*(1+股东占比变化分析!P245%)</f>
        <v>2737340116.37082</v>
      </c>
      <c r="E245">
        <v>29.85</v>
      </c>
      <c r="F245">
        <v>28.9408</v>
      </c>
      <c r="G245">
        <v>-0.909200000000002</v>
      </c>
      <c r="H245">
        <v>0</v>
      </c>
      <c r="I245">
        <v>1.2359</v>
      </c>
      <c r="J245">
        <v>1.2359</v>
      </c>
      <c r="K245">
        <v>11.7</v>
      </c>
      <c r="L245">
        <v>9.0055</v>
      </c>
      <c r="M245">
        <v>-2.6945</v>
      </c>
      <c r="N245">
        <v>41.55</v>
      </c>
      <c r="O245">
        <v>39.1822</v>
      </c>
      <c r="P245">
        <v>-2.36779999999999</v>
      </c>
      <c r="R245">
        <f t="shared" si="24"/>
        <v>44226596088.948</v>
      </c>
      <c r="S245">
        <f t="shared" si="25"/>
        <v>79220812839.8645</v>
      </c>
      <c r="T245">
        <f t="shared" si="20"/>
        <v>0</v>
      </c>
      <c r="U245">
        <f t="shared" si="21"/>
        <v>3383078649.82269</v>
      </c>
      <c r="V245">
        <f t="shared" si="22"/>
        <v>17335047713.256</v>
      </c>
      <c r="W245">
        <f t="shared" si="23"/>
        <v>24651116417.9774</v>
      </c>
    </row>
    <row r="246" spans="1:23">
      <c r="A246" t="s">
        <v>1283</v>
      </c>
      <c r="B246" t="s">
        <v>1284</v>
      </c>
      <c r="C246">
        <v>1348200000</v>
      </c>
      <c r="D246">
        <f>股东占比变化分析!D246*(1+股东占比变化分析!P246%)</f>
        <v>1934851860</v>
      </c>
      <c r="E246">
        <v>18.5</v>
      </c>
      <c r="F246">
        <v>19.8544</v>
      </c>
      <c r="G246">
        <v>1.3544</v>
      </c>
      <c r="H246">
        <v>3.22</v>
      </c>
      <c r="I246">
        <v>1.4948</v>
      </c>
      <c r="J246">
        <v>-1.7252</v>
      </c>
      <c r="K246">
        <v>29.59</v>
      </c>
      <c r="L246">
        <v>28.1268</v>
      </c>
      <c r="M246">
        <v>-1.4632</v>
      </c>
      <c r="N246">
        <v>51.31</v>
      </c>
      <c r="O246">
        <v>49.476</v>
      </c>
      <c r="P246">
        <v>-1.834</v>
      </c>
      <c r="R246">
        <f t="shared" si="24"/>
        <v>24941700000</v>
      </c>
      <c r="S246">
        <f t="shared" si="25"/>
        <v>38415322769.184</v>
      </c>
      <c r="T246">
        <f t="shared" si="20"/>
        <v>4341204000</v>
      </c>
      <c r="U246">
        <f t="shared" si="21"/>
        <v>2892216560.328</v>
      </c>
      <c r="V246">
        <f t="shared" si="22"/>
        <v>39893238000</v>
      </c>
      <c r="W246">
        <f t="shared" si="23"/>
        <v>54421191295.848</v>
      </c>
    </row>
    <row r="247" spans="1:23">
      <c r="A247" t="s">
        <v>409</v>
      </c>
      <c r="B247" t="s">
        <v>410</v>
      </c>
      <c r="C247">
        <v>895612500</v>
      </c>
      <c r="D247">
        <f>股东占比变化分析!D247*(1+股东占比变化分析!P247%)</f>
        <v>1513727730.7008</v>
      </c>
      <c r="E247">
        <v>9.64</v>
      </c>
      <c r="F247">
        <v>30.4669</v>
      </c>
      <c r="G247">
        <v>20.8269</v>
      </c>
      <c r="H247">
        <v>2.26</v>
      </c>
      <c r="I247">
        <v>0</v>
      </c>
      <c r="J247">
        <v>-2.26</v>
      </c>
      <c r="K247">
        <v>45.62</v>
      </c>
      <c r="L247">
        <v>8.4036</v>
      </c>
      <c r="M247">
        <v>-37.2164</v>
      </c>
      <c r="N247">
        <v>57.52</v>
      </c>
      <c r="O247">
        <v>38.8704</v>
      </c>
      <c r="P247">
        <v>-18.6496</v>
      </c>
      <c r="R247">
        <f t="shared" si="24"/>
        <v>8633704500</v>
      </c>
      <c r="S247">
        <f t="shared" si="25"/>
        <v>46118591398.4882</v>
      </c>
      <c r="T247">
        <f t="shared" si="20"/>
        <v>2024084250</v>
      </c>
      <c r="U247">
        <f t="shared" si="21"/>
        <v>0</v>
      </c>
      <c r="V247">
        <f t="shared" si="22"/>
        <v>40857842250</v>
      </c>
      <c r="W247">
        <f t="shared" si="23"/>
        <v>12720762357.7172</v>
      </c>
    </row>
    <row r="248" spans="1:23">
      <c r="A248" t="s">
        <v>103</v>
      </c>
      <c r="B248" t="s">
        <v>104</v>
      </c>
      <c r="C248">
        <v>1376927928</v>
      </c>
      <c r="D248">
        <f>股东占比变化分析!D248*(1+股东占比变化分析!P248%)</f>
        <v>1749209649.2538</v>
      </c>
      <c r="E248">
        <v>0</v>
      </c>
      <c r="F248">
        <v>5.7773</v>
      </c>
      <c r="G248">
        <v>5.7773</v>
      </c>
      <c r="H248">
        <v>0</v>
      </c>
      <c r="I248">
        <v>0.6102</v>
      </c>
      <c r="J248">
        <v>0.6102</v>
      </c>
      <c r="K248">
        <v>55.46</v>
      </c>
      <c r="L248">
        <v>28.4488</v>
      </c>
      <c r="M248">
        <v>-27.0112</v>
      </c>
      <c r="N248">
        <v>55.46</v>
      </c>
      <c r="O248">
        <v>34.8363</v>
      </c>
      <c r="P248">
        <v>-20.6237</v>
      </c>
      <c r="R248">
        <f t="shared" si="24"/>
        <v>0</v>
      </c>
      <c r="S248">
        <f t="shared" si="25"/>
        <v>10105708906.634</v>
      </c>
      <c r="T248">
        <f t="shared" si="20"/>
        <v>0</v>
      </c>
      <c r="U248">
        <f t="shared" si="21"/>
        <v>1067367727.97467</v>
      </c>
      <c r="V248">
        <f t="shared" si="22"/>
        <v>76364422886.88</v>
      </c>
      <c r="W248">
        <f t="shared" si="23"/>
        <v>49762915469.6915</v>
      </c>
    </row>
    <row r="249" spans="1:23">
      <c r="A249" t="s">
        <v>1175</v>
      </c>
      <c r="B249" t="s">
        <v>1176</v>
      </c>
      <c r="C249">
        <v>1656546013.76</v>
      </c>
      <c r="D249">
        <f>股东占比变化分析!D249*(1+股东占比变化分析!P249%)</f>
        <v>2060355189.37389</v>
      </c>
      <c r="E249">
        <v>25.28</v>
      </c>
      <c r="F249">
        <v>25.0072</v>
      </c>
      <c r="G249">
        <v>-0.2728</v>
      </c>
      <c r="H249">
        <v>0</v>
      </c>
      <c r="I249">
        <v>0</v>
      </c>
      <c r="J249">
        <v>0</v>
      </c>
      <c r="K249">
        <v>30.27</v>
      </c>
      <c r="L249">
        <v>12.2191</v>
      </c>
      <c r="M249">
        <v>-18.0509</v>
      </c>
      <c r="N249">
        <v>55.55</v>
      </c>
      <c r="O249">
        <v>37.2263</v>
      </c>
      <c r="P249">
        <v>-18.3237</v>
      </c>
      <c r="R249">
        <f t="shared" si="24"/>
        <v>41877483227.8528</v>
      </c>
      <c r="S249">
        <f t="shared" si="25"/>
        <v>51523714291.7107</v>
      </c>
      <c r="T249">
        <f t="shared" si="20"/>
        <v>0</v>
      </c>
      <c r="U249">
        <f t="shared" si="21"/>
        <v>0</v>
      </c>
      <c r="V249">
        <f t="shared" si="22"/>
        <v>50143647836.5152</v>
      </c>
      <c r="W249">
        <f t="shared" si="23"/>
        <v>25175686094.4785</v>
      </c>
    </row>
    <row r="250" spans="1:23">
      <c r="A250" t="s">
        <v>1755</v>
      </c>
      <c r="B250" t="s">
        <v>1756</v>
      </c>
      <c r="C250">
        <v>1352448000</v>
      </c>
      <c r="D250">
        <f>股东占比变化分析!D250*(1+股东占比变化分析!P250%)</f>
        <v>2169414772.992</v>
      </c>
      <c r="E250">
        <v>65.58</v>
      </c>
      <c r="F250">
        <v>65.1891</v>
      </c>
      <c r="G250">
        <v>-0.390900000000002</v>
      </c>
      <c r="H250">
        <v>0</v>
      </c>
      <c r="I250">
        <v>0.8437</v>
      </c>
      <c r="J250">
        <v>0.8437</v>
      </c>
      <c r="K250">
        <v>5.17</v>
      </c>
      <c r="L250">
        <v>2.0891</v>
      </c>
      <c r="M250">
        <v>-3.0809</v>
      </c>
      <c r="N250">
        <v>70.75</v>
      </c>
      <c r="O250">
        <v>68.1219</v>
      </c>
      <c r="P250">
        <v>-2.6281</v>
      </c>
      <c r="R250">
        <f t="shared" si="24"/>
        <v>88693539840</v>
      </c>
      <c r="S250">
        <f t="shared" si="25"/>
        <v>141422196578.053</v>
      </c>
      <c r="T250">
        <f t="shared" si="20"/>
        <v>0</v>
      </c>
      <c r="U250">
        <f t="shared" si="21"/>
        <v>1830335243.97335</v>
      </c>
      <c r="V250">
        <f t="shared" si="22"/>
        <v>6992156160</v>
      </c>
      <c r="W250">
        <f t="shared" si="23"/>
        <v>4532124402.25759</v>
      </c>
    </row>
    <row r="251" spans="1:23">
      <c r="A251" t="s">
        <v>1683</v>
      </c>
      <c r="B251" t="s">
        <v>1684</v>
      </c>
      <c r="C251">
        <v>679338000</v>
      </c>
      <c r="D251">
        <f>股东占比变化分析!D251*(1+股东占比变化分析!P251%)</f>
        <v>1465319934.876</v>
      </c>
      <c r="E251">
        <v>0</v>
      </c>
      <c r="F251">
        <v>0.7952</v>
      </c>
      <c r="G251">
        <v>0.7952</v>
      </c>
      <c r="H251">
        <v>0</v>
      </c>
      <c r="I251">
        <v>0</v>
      </c>
      <c r="J251">
        <v>0</v>
      </c>
      <c r="K251">
        <v>75.29</v>
      </c>
      <c r="L251">
        <v>38.6519</v>
      </c>
      <c r="M251">
        <v>-36.6381</v>
      </c>
      <c r="N251">
        <v>75.29</v>
      </c>
      <c r="O251">
        <v>39.4471</v>
      </c>
      <c r="P251">
        <v>-35.8429</v>
      </c>
      <c r="R251">
        <f t="shared" si="24"/>
        <v>0</v>
      </c>
      <c r="S251">
        <f t="shared" si="25"/>
        <v>1165222412.2134</v>
      </c>
      <c r="T251">
        <f t="shared" si="20"/>
        <v>0</v>
      </c>
      <c r="U251">
        <f t="shared" si="21"/>
        <v>0</v>
      </c>
      <c r="V251">
        <f t="shared" si="22"/>
        <v>51147358020</v>
      </c>
      <c r="W251">
        <f t="shared" si="23"/>
        <v>56637399590.8337</v>
      </c>
    </row>
    <row r="252" spans="1:23">
      <c r="A252" t="s">
        <v>1295</v>
      </c>
      <c r="B252" t="s">
        <v>1296</v>
      </c>
      <c r="C252">
        <v>1029231100</v>
      </c>
      <c r="D252">
        <f>股东占比变化分析!D252*(1+股东占比变化分析!P252%)</f>
        <v>1489949053.02306</v>
      </c>
      <c r="E252">
        <v>12.54</v>
      </c>
      <c r="F252">
        <v>12.8346</v>
      </c>
      <c r="G252">
        <v>0.294600000000001</v>
      </c>
      <c r="H252">
        <v>0.59</v>
      </c>
      <c r="I252">
        <v>0</v>
      </c>
      <c r="J252">
        <v>-0.59</v>
      </c>
      <c r="K252">
        <v>20.61</v>
      </c>
      <c r="L252">
        <v>9.7301</v>
      </c>
      <c r="M252">
        <v>-10.8799</v>
      </c>
      <c r="N252">
        <v>33.74</v>
      </c>
      <c r="O252">
        <v>22.5647</v>
      </c>
      <c r="P252">
        <v>-11.1753</v>
      </c>
      <c r="R252">
        <f t="shared" si="24"/>
        <v>12906557994</v>
      </c>
      <c r="S252">
        <f t="shared" si="25"/>
        <v>19122900115.9298</v>
      </c>
      <c r="T252">
        <f t="shared" si="20"/>
        <v>607246349</v>
      </c>
      <c r="U252">
        <f t="shared" si="21"/>
        <v>0</v>
      </c>
      <c r="V252">
        <f t="shared" si="22"/>
        <v>21212452971</v>
      </c>
      <c r="W252">
        <f t="shared" si="23"/>
        <v>14497353280.8197</v>
      </c>
    </row>
    <row r="253" spans="1:23">
      <c r="A253" t="s">
        <v>989</v>
      </c>
      <c r="B253" t="s">
        <v>990</v>
      </c>
      <c r="C253">
        <v>1997589227.3</v>
      </c>
      <c r="D253">
        <f>股东占比变化分析!D253*(1+股东占比变化分析!P253%)</f>
        <v>2042165340.3364</v>
      </c>
      <c r="E253">
        <v>0</v>
      </c>
      <c r="F253">
        <v>0</v>
      </c>
      <c r="G253">
        <v>0</v>
      </c>
      <c r="H253">
        <v>1.63</v>
      </c>
      <c r="I253">
        <v>1.1514</v>
      </c>
      <c r="J253">
        <v>-0.4786</v>
      </c>
      <c r="K253">
        <v>45.73</v>
      </c>
      <c r="L253">
        <v>23.2217</v>
      </c>
      <c r="M253">
        <v>-22.5083</v>
      </c>
      <c r="N253">
        <v>47.36</v>
      </c>
      <c r="O253">
        <v>24.3731</v>
      </c>
      <c r="P253">
        <v>-22.9869</v>
      </c>
      <c r="R253">
        <f t="shared" si="24"/>
        <v>0</v>
      </c>
      <c r="S253">
        <f t="shared" si="25"/>
        <v>0</v>
      </c>
      <c r="T253">
        <f t="shared" si="20"/>
        <v>3256070440.499</v>
      </c>
      <c r="U253">
        <f t="shared" si="21"/>
        <v>2351349172.86333</v>
      </c>
      <c r="V253">
        <f t="shared" si="22"/>
        <v>91349755364.429</v>
      </c>
      <c r="W253">
        <f t="shared" si="23"/>
        <v>47422550883.6899</v>
      </c>
    </row>
    <row r="254" spans="1:23">
      <c r="A254" t="s">
        <v>2049</v>
      </c>
      <c r="B254" t="s">
        <v>2050</v>
      </c>
      <c r="C254">
        <v>771319308.16</v>
      </c>
      <c r="D254">
        <f>股东占比变化分析!D254*(1+股东占比变化分析!P254%)</f>
        <v>990587469.625541</v>
      </c>
      <c r="E254">
        <v>0</v>
      </c>
      <c r="F254">
        <v>2.292</v>
      </c>
      <c r="G254">
        <v>2.292</v>
      </c>
      <c r="H254">
        <v>0</v>
      </c>
      <c r="I254">
        <v>0</v>
      </c>
      <c r="J254">
        <v>0</v>
      </c>
      <c r="K254">
        <v>69.92</v>
      </c>
      <c r="L254">
        <v>12.6672</v>
      </c>
      <c r="M254">
        <v>-57.2528</v>
      </c>
      <c r="N254">
        <v>69.92</v>
      </c>
      <c r="O254">
        <v>14.9592</v>
      </c>
      <c r="P254">
        <v>-54.9608</v>
      </c>
      <c r="R254">
        <f t="shared" si="24"/>
        <v>0</v>
      </c>
      <c r="S254">
        <f t="shared" si="25"/>
        <v>2270426480.38174</v>
      </c>
      <c r="T254">
        <f t="shared" si="20"/>
        <v>0</v>
      </c>
      <c r="U254">
        <f t="shared" si="21"/>
        <v>0</v>
      </c>
      <c r="V254">
        <f t="shared" si="22"/>
        <v>53930646026.5472</v>
      </c>
      <c r="W254">
        <f t="shared" si="23"/>
        <v>12547969595.2407</v>
      </c>
    </row>
    <row r="255" spans="1:23">
      <c r="A255" t="s">
        <v>1783</v>
      </c>
      <c r="B255" t="s">
        <v>1784</v>
      </c>
      <c r="C255">
        <v>2246040000</v>
      </c>
      <c r="D255">
        <f>股东占比变化分析!D255*(1+股东占比变化分析!P255%)</f>
        <v>2960300132.64</v>
      </c>
      <c r="E255">
        <v>16.16</v>
      </c>
      <c r="F255">
        <v>21.7725</v>
      </c>
      <c r="G255">
        <v>5.6125</v>
      </c>
      <c r="H255">
        <v>0</v>
      </c>
      <c r="I255">
        <v>0.9259</v>
      </c>
      <c r="J255">
        <v>0.9259</v>
      </c>
      <c r="K255">
        <v>8.77</v>
      </c>
      <c r="L255">
        <v>2.5861</v>
      </c>
      <c r="M255">
        <v>-6.1839</v>
      </c>
      <c r="N255">
        <v>24.93</v>
      </c>
      <c r="O255">
        <v>25.2846</v>
      </c>
      <c r="P255">
        <v>0.354600000000001</v>
      </c>
      <c r="R255">
        <f t="shared" si="24"/>
        <v>36296006400</v>
      </c>
      <c r="S255">
        <f t="shared" si="25"/>
        <v>64453134637.9044</v>
      </c>
      <c r="T255">
        <f t="shared" si="20"/>
        <v>0</v>
      </c>
      <c r="U255">
        <f t="shared" si="21"/>
        <v>2740941892.81138</v>
      </c>
      <c r="V255">
        <f t="shared" si="22"/>
        <v>19697770800</v>
      </c>
      <c r="W255">
        <f t="shared" si="23"/>
        <v>7655632173.0203</v>
      </c>
    </row>
    <row r="256" spans="1:23">
      <c r="A256" t="s">
        <v>1939</v>
      </c>
      <c r="B256" t="s">
        <v>1940</v>
      </c>
      <c r="C256">
        <v>1488805500</v>
      </c>
      <c r="D256">
        <f>股东占比变化分析!D256*(1+股东占比变化分析!P256%)</f>
        <v>1762036836.40296</v>
      </c>
      <c r="E256">
        <v>23.9</v>
      </c>
      <c r="F256">
        <v>23.9</v>
      </c>
      <c r="G256">
        <v>0</v>
      </c>
      <c r="H256">
        <v>2.14</v>
      </c>
      <c r="I256">
        <v>7.7908</v>
      </c>
      <c r="J256">
        <v>5.6508</v>
      </c>
      <c r="K256">
        <v>15.68</v>
      </c>
      <c r="L256">
        <v>3.5356</v>
      </c>
      <c r="M256">
        <v>-12.1444</v>
      </c>
      <c r="N256">
        <v>41.72</v>
      </c>
      <c r="O256">
        <v>35.2264</v>
      </c>
      <c r="P256">
        <v>-6.4936</v>
      </c>
      <c r="R256">
        <f t="shared" si="24"/>
        <v>35582451450</v>
      </c>
      <c r="S256">
        <f t="shared" si="25"/>
        <v>42112680390.0307</v>
      </c>
      <c r="T256">
        <f t="shared" si="20"/>
        <v>3186043770</v>
      </c>
      <c r="U256">
        <f t="shared" si="21"/>
        <v>13727676585.0482</v>
      </c>
      <c r="V256">
        <f t="shared" si="22"/>
        <v>23344470240</v>
      </c>
      <c r="W256">
        <f t="shared" si="23"/>
        <v>6229857438.78631</v>
      </c>
    </row>
    <row r="257" spans="1:23">
      <c r="A257" t="s">
        <v>1653</v>
      </c>
      <c r="B257" t="s">
        <v>1654</v>
      </c>
      <c r="C257">
        <v>2334359286.9</v>
      </c>
      <c r="D257">
        <f>股东占比变化分析!D257*(1+股东占比变化分析!P257%)</f>
        <v>1890370017.33276</v>
      </c>
      <c r="E257">
        <v>15.27</v>
      </c>
      <c r="F257">
        <v>14.839</v>
      </c>
      <c r="G257">
        <v>-0.430999999999999</v>
      </c>
      <c r="H257">
        <v>0.81</v>
      </c>
      <c r="I257">
        <v>0</v>
      </c>
      <c r="J257">
        <v>-0.81</v>
      </c>
      <c r="K257">
        <v>6.84</v>
      </c>
      <c r="L257">
        <v>9.2548</v>
      </c>
      <c r="M257">
        <v>2.4148</v>
      </c>
      <c r="N257">
        <v>22.92</v>
      </c>
      <c r="O257">
        <v>24.0938</v>
      </c>
      <c r="P257">
        <v>1.1738</v>
      </c>
      <c r="R257">
        <f t="shared" si="24"/>
        <v>35645666310.963</v>
      </c>
      <c r="S257">
        <f t="shared" si="25"/>
        <v>28051200687.2008</v>
      </c>
      <c r="T257">
        <f t="shared" si="20"/>
        <v>1890831022.389</v>
      </c>
      <c r="U257">
        <f t="shared" si="21"/>
        <v>0</v>
      </c>
      <c r="V257">
        <f t="shared" si="22"/>
        <v>15967017522.396</v>
      </c>
      <c r="W257">
        <f t="shared" si="23"/>
        <v>17494996436.4112</v>
      </c>
    </row>
    <row r="258" spans="1:23">
      <c r="A258" t="s">
        <v>331</v>
      </c>
      <c r="B258" t="s">
        <v>332</v>
      </c>
      <c r="C258">
        <v>2982839287.68</v>
      </c>
      <c r="D258">
        <f>股东占比变化分析!D258*(1+股东占比变化分析!P258%)</f>
        <v>2922357443.32337</v>
      </c>
      <c r="E258">
        <v>47.78</v>
      </c>
      <c r="F258">
        <v>48.3541</v>
      </c>
      <c r="G258">
        <v>0.574100000000001</v>
      </c>
      <c r="H258">
        <v>1.88</v>
      </c>
      <c r="I258">
        <v>1.1</v>
      </c>
      <c r="J258">
        <v>-0.78</v>
      </c>
      <c r="K258">
        <v>18.79</v>
      </c>
      <c r="L258">
        <v>18.2713</v>
      </c>
      <c r="M258">
        <v>-0.518699999999999</v>
      </c>
      <c r="N258">
        <v>68.45</v>
      </c>
      <c r="O258">
        <v>67.7254</v>
      </c>
      <c r="P258">
        <v>-0.724600000000009</v>
      </c>
      <c r="R258">
        <f t="shared" si="24"/>
        <v>142520061165.35</v>
      </c>
      <c r="S258">
        <f t="shared" si="25"/>
        <v>141307964050.203</v>
      </c>
      <c r="T258">
        <f t="shared" si="20"/>
        <v>5607737860.8384</v>
      </c>
      <c r="U258">
        <f t="shared" si="21"/>
        <v>3214593187.65571</v>
      </c>
      <c r="V258">
        <f t="shared" si="22"/>
        <v>56047550215.5072</v>
      </c>
      <c r="W258">
        <f t="shared" si="23"/>
        <v>53395269554.1943</v>
      </c>
    </row>
    <row r="259" spans="1:23">
      <c r="A259" t="s">
        <v>1743</v>
      </c>
      <c r="B259" t="s">
        <v>1744</v>
      </c>
      <c r="C259">
        <v>728746672.64</v>
      </c>
      <c r="D259">
        <f>股东占比变化分析!D259*(1+股东占比变化分析!P259%)</f>
        <v>1311277023.21484</v>
      </c>
      <c r="E259">
        <v>55.0738</v>
      </c>
      <c r="F259">
        <v>52.8992</v>
      </c>
      <c r="G259">
        <v>-2.1746</v>
      </c>
      <c r="H259">
        <v>2.3438</v>
      </c>
      <c r="I259">
        <v>0</v>
      </c>
      <c r="J259">
        <v>-2.3438</v>
      </c>
      <c r="K259">
        <v>25.8981</v>
      </c>
      <c r="L259">
        <v>24.9752</v>
      </c>
      <c r="M259">
        <v>-0.922899999999998</v>
      </c>
      <c r="N259">
        <v>83.3157</v>
      </c>
      <c r="O259">
        <v>77.8744</v>
      </c>
      <c r="P259">
        <v>-5.44130000000001</v>
      </c>
      <c r="R259">
        <f t="shared" si="24"/>
        <v>40134848499.6408</v>
      </c>
      <c r="S259">
        <f t="shared" si="25"/>
        <v>69365505506.4464</v>
      </c>
      <c r="T259">
        <f t="shared" ref="T259:T322" si="26">C259*H259</f>
        <v>1708036451.33363</v>
      </c>
      <c r="U259">
        <f t="shared" ref="U259:U322" si="27">D259*I259</f>
        <v>0</v>
      </c>
      <c r="V259">
        <f t="shared" ref="V259:V322" si="28">C259*K259</f>
        <v>18873154202.698</v>
      </c>
      <c r="W259">
        <f t="shared" ref="W259:W322" si="29">D259*L259</f>
        <v>32749405910.1952</v>
      </c>
    </row>
    <row r="260" spans="1:23">
      <c r="A260" t="s">
        <v>137</v>
      </c>
      <c r="B260" t="s">
        <v>138</v>
      </c>
      <c r="C260">
        <v>1747760000</v>
      </c>
      <c r="D260">
        <f>股东占比变化分析!D260*(1+股东占比变化分析!P260%)</f>
        <v>1728886096</v>
      </c>
      <c r="E260">
        <v>8.55</v>
      </c>
      <c r="F260">
        <v>13.2063</v>
      </c>
      <c r="G260">
        <v>4.6563</v>
      </c>
      <c r="H260">
        <v>0</v>
      </c>
      <c r="I260">
        <v>3.4159</v>
      </c>
      <c r="J260">
        <v>3.4159</v>
      </c>
      <c r="K260">
        <v>58.35</v>
      </c>
      <c r="L260">
        <v>29.8473</v>
      </c>
      <c r="M260">
        <v>-28.5027</v>
      </c>
      <c r="N260">
        <v>66.9</v>
      </c>
      <c r="O260">
        <v>46.4695</v>
      </c>
      <c r="P260">
        <v>-20.4305</v>
      </c>
      <c r="R260">
        <f t="shared" si="24"/>
        <v>14943348000</v>
      </c>
      <c r="S260">
        <f t="shared" si="25"/>
        <v>22832188449.6048</v>
      </c>
      <c r="T260">
        <f t="shared" si="26"/>
        <v>0</v>
      </c>
      <c r="U260">
        <f t="shared" si="27"/>
        <v>5905702015.3264</v>
      </c>
      <c r="V260">
        <f t="shared" si="28"/>
        <v>101981796000</v>
      </c>
      <c r="W260">
        <f t="shared" si="29"/>
        <v>51602581973.1408</v>
      </c>
    </row>
    <row r="261" spans="1:23">
      <c r="A261" t="s">
        <v>787</v>
      </c>
      <c r="B261" t="s">
        <v>788</v>
      </c>
      <c r="C261">
        <v>1332448297.11</v>
      </c>
      <c r="D261">
        <f>股东占比变化分析!D261*(1+股东占比变化分析!P261%)</f>
        <v>1675067401.06594</v>
      </c>
      <c r="E261">
        <v>3.26</v>
      </c>
      <c r="F261">
        <v>3.2554</v>
      </c>
      <c r="G261">
        <v>-0.00459999999999994</v>
      </c>
      <c r="H261">
        <v>3.55</v>
      </c>
      <c r="I261">
        <v>3.9698</v>
      </c>
      <c r="J261">
        <v>0.4198</v>
      </c>
      <c r="K261">
        <v>37.77</v>
      </c>
      <c r="L261">
        <v>38.2765</v>
      </c>
      <c r="M261">
        <v>0.506499999999996</v>
      </c>
      <c r="N261">
        <v>44.58</v>
      </c>
      <c r="O261">
        <v>45.5017</v>
      </c>
      <c r="P261">
        <v>0.921700000000001</v>
      </c>
      <c r="R261">
        <f t="shared" si="24"/>
        <v>4343781448.5786</v>
      </c>
      <c r="S261">
        <f t="shared" si="25"/>
        <v>5453014417.43005</v>
      </c>
      <c r="T261">
        <f t="shared" si="26"/>
        <v>4730191454.7405</v>
      </c>
      <c r="U261">
        <f t="shared" si="27"/>
        <v>6649682568.75156</v>
      </c>
      <c r="V261">
        <f t="shared" si="28"/>
        <v>50326572181.8447</v>
      </c>
      <c r="W261">
        <f t="shared" si="29"/>
        <v>64115717376.9003</v>
      </c>
    </row>
    <row r="262" spans="1:23">
      <c r="A262" t="s">
        <v>1919</v>
      </c>
      <c r="B262" t="s">
        <v>1920</v>
      </c>
      <c r="C262">
        <v>1838643656.64</v>
      </c>
      <c r="D262">
        <f>股东占比变化分析!D262*(1+股东占比变化分析!P262%)</f>
        <v>2472789434.36631</v>
      </c>
      <c r="E262">
        <v>51.07</v>
      </c>
      <c r="F262">
        <v>43.7642</v>
      </c>
      <c r="G262">
        <v>-7.3058</v>
      </c>
      <c r="H262">
        <v>0.45</v>
      </c>
      <c r="I262">
        <v>0</v>
      </c>
      <c r="J262">
        <v>-0.45</v>
      </c>
      <c r="K262">
        <v>21.97</v>
      </c>
      <c r="L262">
        <v>17.356</v>
      </c>
      <c r="M262">
        <v>-4.614</v>
      </c>
      <c r="N262">
        <v>73.49</v>
      </c>
      <c r="O262">
        <v>61.1202</v>
      </c>
      <c r="P262">
        <v>-12.3698</v>
      </c>
      <c r="R262">
        <f t="shared" si="24"/>
        <v>93899531544.6048</v>
      </c>
      <c r="S262">
        <f t="shared" si="25"/>
        <v>108219651363.494</v>
      </c>
      <c r="T262">
        <f t="shared" si="26"/>
        <v>827389645.488</v>
      </c>
      <c r="U262">
        <f t="shared" si="27"/>
        <v>0</v>
      </c>
      <c r="V262">
        <f t="shared" si="28"/>
        <v>40395001136.3808</v>
      </c>
      <c r="W262">
        <f t="shared" si="29"/>
        <v>42917733422.8617</v>
      </c>
    </row>
    <row r="263" spans="1:23">
      <c r="A263" t="s">
        <v>1289</v>
      </c>
      <c r="B263" t="s">
        <v>1290</v>
      </c>
      <c r="C263">
        <v>1456000000</v>
      </c>
      <c r="D263">
        <f>股东占比变化分析!D263*(1+股东占比变化分析!P263%)</f>
        <v>2103769244</v>
      </c>
      <c r="E263">
        <v>12.06</v>
      </c>
      <c r="F263">
        <v>11.0792</v>
      </c>
      <c r="G263">
        <v>-0.9808</v>
      </c>
      <c r="H263">
        <v>2</v>
      </c>
      <c r="I263">
        <v>0.7499</v>
      </c>
      <c r="J263">
        <v>-1.2501</v>
      </c>
      <c r="K263">
        <v>44.97</v>
      </c>
      <c r="L263">
        <v>47.0002</v>
      </c>
      <c r="M263">
        <v>2.0302</v>
      </c>
      <c r="N263">
        <v>59.03</v>
      </c>
      <c r="O263">
        <v>58.8293</v>
      </c>
      <c r="P263">
        <v>-0.200699999999998</v>
      </c>
      <c r="R263">
        <f t="shared" si="24"/>
        <v>17559360000</v>
      </c>
      <c r="S263">
        <f t="shared" si="25"/>
        <v>23308080208.1248</v>
      </c>
      <c r="T263">
        <f t="shared" si="26"/>
        <v>2912000000</v>
      </c>
      <c r="U263">
        <f t="shared" si="27"/>
        <v>1577616556.0756</v>
      </c>
      <c r="V263">
        <f t="shared" si="28"/>
        <v>65476320000</v>
      </c>
      <c r="W263">
        <f t="shared" si="29"/>
        <v>98877575221.8488</v>
      </c>
    </row>
    <row r="264" spans="1:23">
      <c r="A264" t="s">
        <v>1441</v>
      </c>
      <c r="B264" t="s">
        <v>1442</v>
      </c>
      <c r="C264">
        <v>1782322077.24</v>
      </c>
      <c r="D264">
        <f>股东占比变化分析!D264*(1+股东占比变化分析!P264%)</f>
        <v>2402268753.57418</v>
      </c>
      <c r="E264">
        <v>46.98</v>
      </c>
      <c r="F264">
        <v>34.1576</v>
      </c>
      <c r="G264">
        <v>-12.8224</v>
      </c>
      <c r="H264">
        <v>1.04</v>
      </c>
      <c r="I264">
        <v>1.2234</v>
      </c>
      <c r="J264">
        <v>0.1834</v>
      </c>
      <c r="K264">
        <v>3.18</v>
      </c>
      <c r="L264">
        <v>3.6453</v>
      </c>
      <c r="M264">
        <v>0.4653</v>
      </c>
      <c r="N264">
        <v>51.2</v>
      </c>
      <c r="O264">
        <v>39.0264</v>
      </c>
      <c r="P264">
        <v>-12.1736</v>
      </c>
      <c r="R264">
        <f t="shared" si="24"/>
        <v>83733491188.7352</v>
      </c>
      <c r="S264">
        <f t="shared" si="25"/>
        <v>82055735177.0854</v>
      </c>
      <c r="T264">
        <f t="shared" si="26"/>
        <v>1853614960.3296</v>
      </c>
      <c r="U264">
        <f t="shared" si="27"/>
        <v>2938935593.12265</v>
      </c>
      <c r="V264">
        <f t="shared" si="28"/>
        <v>5667784205.6232</v>
      </c>
      <c r="W264">
        <f t="shared" si="29"/>
        <v>8756990287.40396</v>
      </c>
    </row>
    <row r="265" spans="1:23">
      <c r="A265" t="s">
        <v>703</v>
      </c>
      <c r="B265" t="s">
        <v>704</v>
      </c>
      <c r="C265">
        <v>1038810500</v>
      </c>
      <c r="D265">
        <f>股东占比变化分析!D265*(1+股东占比变化分析!P265%)</f>
        <v>1172049932.9</v>
      </c>
      <c r="E265">
        <v>15.2388</v>
      </c>
      <c r="F265">
        <v>9.6124</v>
      </c>
      <c r="G265">
        <v>-5.6264</v>
      </c>
      <c r="H265">
        <v>0</v>
      </c>
      <c r="I265">
        <v>0</v>
      </c>
      <c r="J265">
        <v>0</v>
      </c>
      <c r="K265">
        <v>55.5579</v>
      </c>
      <c r="L265">
        <v>27.8543</v>
      </c>
      <c r="M265">
        <v>-27.7036</v>
      </c>
      <c r="N265">
        <v>70.7967</v>
      </c>
      <c r="O265">
        <v>37.4667</v>
      </c>
      <c r="P265">
        <v>-33.33</v>
      </c>
      <c r="R265">
        <f t="shared" si="24"/>
        <v>15830225447.4</v>
      </c>
      <c r="S265">
        <f t="shared" si="25"/>
        <v>11266212775.008</v>
      </c>
      <c r="T265">
        <f t="shared" si="26"/>
        <v>0</v>
      </c>
      <c r="U265">
        <f t="shared" si="27"/>
        <v>0</v>
      </c>
      <c r="V265">
        <f t="shared" si="28"/>
        <v>57714129877.95</v>
      </c>
      <c r="W265">
        <f t="shared" si="29"/>
        <v>32646630445.9765</v>
      </c>
    </row>
    <row r="266" spans="1:23">
      <c r="A266" t="s">
        <v>203</v>
      </c>
      <c r="B266" t="s">
        <v>204</v>
      </c>
      <c r="C266">
        <v>1077381340</v>
      </c>
      <c r="D266">
        <f>股东占比变化分析!D266*(1+股东占比变化分析!P266%)</f>
        <v>1602792589.3434</v>
      </c>
      <c r="E266">
        <v>8.94</v>
      </c>
      <c r="F266">
        <v>10.9655</v>
      </c>
      <c r="G266">
        <v>2.0255</v>
      </c>
      <c r="H266">
        <v>0</v>
      </c>
      <c r="I266">
        <v>0</v>
      </c>
      <c r="J266">
        <v>0</v>
      </c>
      <c r="K266">
        <v>42.05</v>
      </c>
      <c r="L266">
        <v>31.6715</v>
      </c>
      <c r="M266">
        <v>-10.3785</v>
      </c>
      <c r="N266">
        <v>50.99</v>
      </c>
      <c r="O266">
        <v>42.637</v>
      </c>
      <c r="P266">
        <v>-8.353</v>
      </c>
      <c r="R266">
        <f t="shared" si="24"/>
        <v>9631789179.6</v>
      </c>
      <c r="S266">
        <f t="shared" si="25"/>
        <v>17575422138.4451</v>
      </c>
      <c r="T266">
        <f t="shared" si="26"/>
        <v>0</v>
      </c>
      <c r="U266">
        <f t="shared" si="27"/>
        <v>0</v>
      </c>
      <c r="V266">
        <f t="shared" si="28"/>
        <v>45303885347</v>
      </c>
      <c r="W266">
        <f t="shared" si="29"/>
        <v>50762845493.3895</v>
      </c>
    </row>
    <row r="267" spans="1:23">
      <c r="A267" t="s">
        <v>1293</v>
      </c>
      <c r="B267" t="s">
        <v>1294</v>
      </c>
      <c r="C267">
        <v>875078213.55</v>
      </c>
      <c r="D267">
        <f>股东占比变化分析!D267*(1+股东占比变化分析!P267%)</f>
        <v>184730289.255534</v>
      </c>
      <c r="E267">
        <v>27.04</v>
      </c>
      <c r="F267">
        <v>17.5176</v>
      </c>
      <c r="G267">
        <v>-9.5224</v>
      </c>
      <c r="H267">
        <v>0</v>
      </c>
      <c r="I267">
        <v>0</v>
      </c>
      <c r="J267">
        <v>0</v>
      </c>
      <c r="K267">
        <v>4.01</v>
      </c>
      <c r="L267">
        <v>6.9042</v>
      </c>
      <c r="M267">
        <v>2.8942</v>
      </c>
      <c r="N267">
        <v>31.05</v>
      </c>
      <c r="O267">
        <v>24.4218</v>
      </c>
      <c r="P267">
        <v>-6.6282</v>
      </c>
      <c r="R267">
        <f t="shared" si="24"/>
        <v>23662114894.392</v>
      </c>
      <c r="S267">
        <f t="shared" si="25"/>
        <v>3236031315.06275</v>
      </c>
      <c r="T267">
        <f t="shared" si="26"/>
        <v>0</v>
      </c>
      <c r="U267">
        <f t="shared" si="27"/>
        <v>0</v>
      </c>
      <c r="V267">
        <f t="shared" si="28"/>
        <v>3509063636.3355</v>
      </c>
      <c r="W267">
        <f t="shared" si="29"/>
        <v>1275414863.07806</v>
      </c>
    </row>
    <row r="268" spans="1:23">
      <c r="A268" t="s">
        <v>725</v>
      </c>
      <c r="B268" t="s">
        <v>726</v>
      </c>
      <c r="C268">
        <v>1381990919.1</v>
      </c>
      <c r="D268">
        <f>股东占比变化分析!D268*(1+股东占比变化分析!P268%)</f>
        <v>1692768808.25115</v>
      </c>
      <c r="E268">
        <v>34.93</v>
      </c>
      <c r="F268">
        <v>28.0246</v>
      </c>
      <c r="G268">
        <v>-6.9054</v>
      </c>
      <c r="H268">
        <v>0</v>
      </c>
      <c r="I268">
        <v>0</v>
      </c>
      <c r="J268">
        <v>0</v>
      </c>
      <c r="K268">
        <v>9.55</v>
      </c>
      <c r="L268">
        <v>11.378</v>
      </c>
      <c r="M268">
        <v>1.828</v>
      </c>
      <c r="N268">
        <v>44.48</v>
      </c>
      <c r="O268">
        <v>39.4026</v>
      </c>
      <c r="P268">
        <v>-5.0774</v>
      </c>
      <c r="R268">
        <f t="shared" si="24"/>
        <v>48272942804.163</v>
      </c>
      <c r="S268">
        <f t="shared" si="25"/>
        <v>47439168743.7153</v>
      </c>
      <c r="T268">
        <f t="shared" si="26"/>
        <v>0</v>
      </c>
      <c r="U268">
        <f t="shared" si="27"/>
        <v>0</v>
      </c>
      <c r="V268">
        <f t="shared" si="28"/>
        <v>13198013277.405</v>
      </c>
      <c r="W268">
        <f t="shared" si="29"/>
        <v>19260323500.2816</v>
      </c>
    </row>
    <row r="269" spans="1:23">
      <c r="A269" t="s">
        <v>1201</v>
      </c>
      <c r="B269" t="s">
        <v>1202</v>
      </c>
      <c r="C269">
        <v>2605000000</v>
      </c>
      <c r="D269">
        <f>股东占比变化分析!D269*(1+股东占比变化分析!P269%)</f>
        <v>1231414575</v>
      </c>
      <c r="E269">
        <v>69.55</v>
      </c>
      <c r="F269">
        <v>12.3246</v>
      </c>
      <c r="G269">
        <v>-57.2254</v>
      </c>
      <c r="H269">
        <v>0</v>
      </c>
      <c r="I269">
        <v>0</v>
      </c>
      <c r="J269">
        <v>0</v>
      </c>
      <c r="K269">
        <v>4.42</v>
      </c>
      <c r="L269">
        <v>6.0208</v>
      </c>
      <c r="M269">
        <v>1.6008</v>
      </c>
      <c r="N269">
        <v>73.97</v>
      </c>
      <c r="O269">
        <v>18.3453</v>
      </c>
      <c r="P269">
        <v>-55.6247</v>
      </c>
      <c r="R269">
        <f t="shared" si="24"/>
        <v>181177750000</v>
      </c>
      <c r="S269">
        <f t="shared" si="25"/>
        <v>15176692071.045</v>
      </c>
      <c r="T269">
        <f t="shared" si="26"/>
        <v>0</v>
      </c>
      <c r="U269">
        <f t="shared" si="27"/>
        <v>0</v>
      </c>
      <c r="V269">
        <f t="shared" si="28"/>
        <v>11514100000</v>
      </c>
      <c r="W269">
        <f t="shared" si="29"/>
        <v>7414100873.16</v>
      </c>
    </row>
    <row r="270" spans="1:23">
      <c r="A270" t="s">
        <v>1207</v>
      </c>
      <c r="B270" t="s">
        <v>1208</v>
      </c>
      <c r="C270">
        <v>1211701359.28</v>
      </c>
      <c r="D270">
        <f>股东占比变化分析!D270*(1+股东占比变化分析!P270%)</f>
        <v>1982087331.16703</v>
      </c>
      <c r="E270">
        <v>37.68</v>
      </c>
      <c r="F270">
        <v>38.4739</v>
      </c>
      <c r="G270">
        <v>0.793900000000001</v>
      </c>
      <c r="H270">
        <v>0</v>
      </c>
      <c r="I270">
        <v>0</v>
      </c>
      <c r="J270">
        <v>0</v>
      </c>
      <c r="K270">
        <v>8.19</v>
      </c>
      <c r="L270">
        <v>5.4426</v>
      </c>
      <c r="M270">
        <v>-2.7474</v>
      </c>
      <c r="N270">
        <v>45.87</v>
      </c>
      <c r="O270">
        <v>43.9165</v>
      </c>
      <c r="P270">
        <v>-1.9535</v>
      </c>
      <c r="R270">
        <f t="shared" si="24"/>
        <v>45656907217.6704</v>
      </c>
      <c r="S270">
        <f t="shared" si="25"/>
        <v>76258629770.5873</v>
      </c>
      <c r="T270">
        <f t="shared" si="26"/>
        <v>0</v>
      </c>
      <c r="U270">
        <f t="shared" si="27"/>
        <v>0</v>
      </c>
      <c r="V270">
        <f t="shared" si="28"/>
        <v>9923834132.5032</v>
      </c>
      <c r="W270">
        <f t="shared" si="29"/>
        <v>10787708508.6097</v>
      </c>
    </row>
    <row r="271" spans="1:23">
      <c r="A271" t="s">
        <v>207</v>
      </c>
      <c r="B271" t="s">
        <v>208</v>
      </c>
      <c r="C271">
        <v>2030768200</v>
      </c>
      <c r="D271">
        <f>股东占比变化分析!D271*(1+股东占比变化分析!P271%)</f>
        <v>1816355858.5856</v>
      </c>
      <c r="E271">
        <v>0</v>
      </c>
      <c r="F271">
        <v>0</v>
      </c>
      <c r="G271">
        <v>0</v>
      </c>
      <c r="H271">
        <v>45.22</v>
      </c>
      <c r="I271">
        <v>0</v>
      </c>
      <c r="J271">
        <v>-45.22</v>
      </c>
      <c r="K271">
        <v>26.33</v>
      </c>
      <c r="L271">
        <v>36.5404</v>
      </c>
      <c r="M271">
        <v>10.2104</v>
      </c>
      <c r="N271">
        <v>71.55</v>
      </c>
      <c r="O271">
        <v>36.5404</v>
      </c>
      <c r="P271">
        <v>-35.0096</v>
      </c>
      <c r="R271">
        <f t="shared" ref="R271:R334" si="30">C271*E271</f>
        <v>0</v>
      </c>
      <c r="S271">
        <f t="shared" ref="S271:S334" si="31">D271*F271</f>
        <v>0</v>
      </c>
      <c r="T271">
        <f t="shared" si="26"/>
        <v>91831338004</v>
      </c>
      <c r="U271">
        <f t="shared" si="27"/>
        <v>0</v>
      </c>
      <c r="V271">
        <f t="shared" si="28"/>
        <v>53470126706</v>
      </c>
      <c r="W271">
        <f t="shared" si="29"/>
        <v>66370369615.0613</v>
      </c>
    </row>
    <row r="272" spans="1:23">
      <c r="A272" t="s">
        <v>1541</v>
      </c>
      <c r="B272" t="s">
        <v>1542</v>
      </c>
      <c r="C272">
        <v>1490216451.12</v>
      </c>
      <c r="D272">
        <f>股东占比变化分析!D272*(1+股东占比变化分析!P272%)</f>
        <v>1897458678.25399</v>
      </c>
      <c r="E272">
        <v>0.99</v>
      </c>
      <c r="F272">
        <v>0.6456</v>
      </c>
      <c r="G272">
        <v>-0.3444</v>
      </c>
      <c r="H272">
        <v>0</v>
      </c>
      <c r="I272">
        <v>6.9162</v>
      </c>
      <c r="J272">
        <v>6.9162</v>
      </c>
      <c r="K272">
        <v>46.9</v>
      </c>
      <c r="L272">
        <v>19.4563</v>
      </c>
      <c r="M272">
        <v>-27.4437</v>
      </c>
      <c r="N272">
        <v>47.89</v>
      </c>
      <c r="O272">
        <v>27.0181</v>
      </c>
      <c r="P272">
        <v>-20.8719</v>
      </c>
      <c r="R272">
        <f t="shared" si="30"/>
        <v>1475314286.6088</v>
      </c>
      <c r="S272">
        <f t="shared" si="31"/>
        <v>1224999322.68078</v>
      </c>
      <c r="T272">
        <f t="shared" si="26"/>
        <v>0</v>
      </c>
      <c r="U272">
        <f t="shared" si="27"/>
        <v>13123203710.5402</v>
      </c>
      <c r="V272">
        <f t="shared" si="28"/>
        <v>69891151557.528</v>
      </c>
      <c r="W272">
        <f t="shared" si="29"/>
        <v>36917525281.7131</v>
      </c>
    </row>
    <row r="273" spans="1:23">
      <c r="A273" t="s">
        <v>1491</v>
      </c>
      <c r="B273" t="s">
        <v>1492</v>
      </c>
      <c r="C273">
        <v>1572556681.86</v>
      </c>
      <c r="D273">
        <f>股东占比变化分析!D273*(1+股东占比变化分析!P273%)</f>
        <v>1998058126.36199</v>
      </c>
      <c r="E273">
        <v>43.25</v>
      </c>
      <c r="F273">
        <v>47.1348</v>
      </c>
      <c r="G273">
        <v>3.8848</v>
      </c>
      <c r="H273">
        <v>1</v>
      </c>
      <c r="I273">
        <v>0.5504</v>
      </c>
      <c r="J273">
        <v>-0.4496</v>
      </c>
      <c r="K273">
        <v>15.25</v>
      </c>
      <c r="L273">
        <v>6.8421</v>
      </c>
      <c r="M273">
        <v>-8.4079</v>
      </c>
      <c r="N273">
        <v>59.5</v>
      </c>
      <c r="O273">
        <v>54.5273</v>
      </c>
      <c r="P273">
        <v>-4.9727</v>
      </c>
      <c r="R273">
        <f t="shared" si="30"/>
        <v>68013076490.445</v>
      </c>
      <c r="S273">
        <f t="shared" si="31"/>
        <v>94178070174.4471</v>
      </c>
      <c r="T273">
        <f t="shared" si="26"/>
        <v>1572556681.86</v>
      </c>
      <c r="U273">
        <f t="shared" si="27"/>
        <v>1099731192.74964</v>
      </c>
      <c r="V273">
        <f t="shared" si="28"/>
        <v>23981489398.365</v>
      </c>
      <c r="W273">
        <f t="shared" si="29"/>
        <v>13670913506.3814</v>
      </c>
    </row>
    <row r="274" spans="1:23">
      <c r="A274" t="s">
        <v>209</v>
      </c>
      <c r="B274" t="s">
        <v>210</v>
      </c>
      <c r="C274">
        <v>1283318061.04</v>
      </c>
      <c r="D274">
        <f>股东占比变化分析!D274*(1+股东占比变化分析!P274%)</f>
        <v>2311107781.10476</v>
      </c>
      <c r="E274">
        <v>45.81</v>
      </c>
      <c r="F274">
        <v>33.4248</v>
      </c>
      <c r="G274">
        <v>-12.3852</v>
      </c>
      <c r="H274">
        <v>0</v>
      </c>
      <c r="I274">
        <v>0</v>
      </c>
      <c r="J274">
        <v>0</v>
      </c>
      <c r="K274">
        <v>3.87</v>
      </c>
      <c r="L274">
        <v>6.9846</v>
      </c>
      <c r="M274">
        <v>3.1146</v>
      </c>
      <c r="N274">
        <v>49.68</v>
      </c>
      <c r="O274">
        <v>40.4095</v>
      </c>
      <c r="P274">
        <v>-9.2705</v>
      </c>
      <c r="R274">
        <f t="shared" si="30"/>
        <v>58788800376.2424</v>
      </c>
      <c r="S274">
        <f t="shared" si="31"/>
        <v>77248315361.8704</v>
      </c>
      <c r="T274">
        <f t="shared" si="26"/>
        <v>0</v>
      </c>
      <c r="U274">
        <f t="shared" si="27"/>
        <v>0</v>
      </c>
      <c r="V274">
        <f t="shared" si="28"/>
        <v>4966440896.2248</v>
      </c>
      <c r="W274">
        <f t="shared" si="29"/>
        <v>16142163407.9043</v>
      </c>
    </row>
    <row r="275" spans="1:23">
      <c r="A275" t="s">
        <v>59</v>
      </c>
      <c r="B275" t="s">
        <v>60</v>
      </c>
      <c r="C275">
        <v>1654344000</v>
      </c>
      <c r="D275">
        <f>股东占比变化分析!D275*(1+股东占比变化分析!P275%)</f>
        <v>2656794676.536</v>
      </c>
      <c r="E275">
        <v>45.6</v>
      </c>
      <c r="F275">
        <v>44.9119</v>
      </c>
      <c r="G275">
        <v>-0.688099999999999</v>
      </c>
      <c r="H275">
        <v>0.5</v>
      </c>
      <c r="I275">
        <v>0</v>
      </c>
      <c r="J275">
        <v>-0.5</v>
      </c>
      <c r="K275">
        <v>13.11</v>
      </c>
      <c r="L275">
        <v>13.928</v>
      </c>
      <c r="M275">
        <v>0.818000000000001</v>
      </c>
      <c r="N275">
        <v>59.21</v>
      </c>
      <c r="O275">
        <v>58.8399</v>
      </c>
      <c r="P275">
        <v>-0.370100000000001</v>
      </c>
      <c r="R275">
        <f t="shared" si="30"/>
        <v>75438086400</v>
      </c>
      <c r="S275">
        <f t="shared" si="31"/>
        <v>119321696833.117</v>
      </c>
      <c r="T275">
        <f t="shared" si="26"/>
        <v>827172000</v>
      </c>
      <c r="U275">
        <f t="shared" si="27"/>
        <v>0</v>
      </c>
      <c r="V275">
        <f t="shared" si="28"/>
        <v>21688449840</v>
      </c>
      <c r="W275">
        <f t="shared" si="29"/>
        <v>37003836254.7934</v>
      </c>
    </row>
    <row r="276" spans="1:23">
      <c r="A276" t="s">
        <v>1091</v>
      </c>
      <c r="B276" t="s">
        <v>1092</v>
      </c>
      <c r="C276">
        <v>775098000</v>
      </c>
      <c r="D276">
        <f>股东占比变化分析!D276*(1+股东占比变化分析!P276%)</f>
        <v>2433535269.43968</v>
      </c>
      <c r="E276">
        <v>44.59</v>
      </c>
      <c r="F276">
        <v>50.1216</v>
      </c>
      <c r="G276">
        <v>5.5316</v>
      </c>
      <c r="H276">
        <v>4.52</v>
      </c>
      <c r="I276">
        <v>5.8934</v>
      </c>
      <c r="J276">
        <v>1.3734</v>
      </c>
      <c r="K276">
        <v>6.97</v>
      </c>
      <c r="L276">
        <v>3.3829</v>
      </c>
      <c r="M276">
        <v>-3.5871</v>
      </c>
      <c r="N276">
        <v>56.08</v>
      </c>
      <c r="O276">
        <v>59.3979</v>
      </c>
      <c r="P276">
        <v>3.3179</v>
      </c>
      <c r="R276">
        <f t="shared" si="30"/>
        <v>34561619820</v>
      </c>
      <c r="S276">
        <f t="shared" si="31"/>
        <v>121972681360.748</v>
      </c>
      <c r="T276">
        <f t="shared" si="26"/>
        <v>3503442960</v>
      </c>
      <c r="U276">
        <f t="shared" si="27"/>
        <v>14341796756.9158</v>
      </c>
      <c r="V276">
        <f t="shared" si="28"/>
        <v>5402433060</v>
      </c>
      <c r="W276">
        <f t="shared" si="29"/>
        <v>8232406462.98749</v>
      </c>
    </row>
    <row r="277" spans="1:23">
      <c r="A277" t="s">
        <v>149</v>
      </c>
      <c r="B277" t="s">
        <v>150</v>
      </c>
      <c r="C277">
        <v>1906409960</v>
      </c>
      <c r="D277">
        <f>股东占比变化分析!D277*(1+股东占比变化分析!P277%)</f>
        <v>2373443399.77735</v>
      </c>
      <c r="E277">
        <v>0</v>
      </c>
      <c r="F277">
        <v>0</v>
      </c>
      <c r="G277">
        <v>0</v>
      </c>
      <c r="H277">
        <v>2.41</v>
      </c>
      <c r="I277">
        <v>5.1163</v>
      </c>
      <c r="J277">
        <v>2.7063</v>
      </c>
      <c r="K277">
        <v>46.23</v>
      </c>
      <c r="L277">
        <v>41.4209</v>
      </c>
      <c r="M277">
        <v>-4.80909999999999</v>
      </c>
      <c r="N277">
        <v>48.64</v>
      </c>
      <c r="O277">
        <v>46.5372</v>
      </c>
      <c r="P277">
        <v>-2.1028</v>
      </c>
      <c r="R277">
        <f t="shared" si="30"/>
        <v>0</v>
      </c>
      <c r="S277">
        <f t="shared" si="31"/>
        <v>0</v>
      </c>
      <c r="T277">
        <f t="shared" si="26"/>
        <v>4594448003.6</v>
      </c>
      <c r="U277">
        <f t="shared" si="27"/>
        <v>12143248466.2809</v>
      </c>
      <c r="V277">
        <f t="shared" si="28"/>
        <v>88133332450.8</v>
      </c>
      <c r="W277">
        <f t="shared" si="29"/>
        <v>98310161717.8378</v>
      </c>
    </row>
    <row r="278" spans="1:23">
      <c r="A278" t="s">
        <v>863</v>
      </c>
      <c r="B278" t="s">
        <v>864</v>
      </c>
      <c r="C278">
        <v>1376885160</v>
      </c>
      <c r="D278">
        <f>股东占比变化分析!D278*(1+股东占比变化分析!P278%)</f>
        <v>1569885669.46596</v>
      </c>
      <c r="E278">
        <v>1.62</v>
      </c>
      <c r="F278">
        <v>0.8803</v>
      </c>
      <c r="G278">
        <v>-0.7397</v>
      </c>
      <c r="H278">
        <v>29.96</v>
      </c>
      <c r="I278">
        <v>16.5086</v>
      </c>
      <c r="J278">
        <v>-13.4514</v>
      </c>
      <c r="K278">
        <v>21.77</v>
      </c>
      <c r="L278">
        <v>16.7308</v>
      </c>
      <c r="M278">
        <v>-5.0392</v>
      </c>
      <c r="N278">
        <v>53.35</v>
      </c>
      <c r="O278">
        <v>34.1197</v>
      </c>
      <c r="P278">
        <v>-19.2303</v>
      </c>
      <c r="R278">
        <f t="shared" si="30"/>
        <v>2230553959.2</v>
      </c>
      <c r="S278">
        <f t="shared" si="31"/>
        <v>1381970354.83088</v>
      </c>
      <c r="T278">
        <f t="shared" si="26"/>
        <v>41251479393.6</v>
      </c>
      <c r="U278">
        <f t="shared" si="27"/>
        <v>25916614562.9458</v>
      </c>
      <c r="V278">
        <f t="shared" si="28"/>
        <v>29974789933.2</v>
      </c>
      <c r="W278">
        <f t="shared" si="29"/>
        <v>26265443158.7011</v>
      </c>
    </row>
    <row r="279" spans="1:23">
      <c r="A279" t="s">
        <v>995</v>
      </c>
      <c r="B279" t="s">
        <v>996</v>
      </c>
      <c r="C279">
        <v>1344970389.15</v>
      </c>
      <c r="D279">
        <f>股东占比变化分析!D279*(1+股东占比变化分析!P279%)</f>
        <v>2751643783.02975</v>
      </c>
      <c r="E279">
        <v>0</v>
      </c>
      <c r="F279">
        <v>2.8338</v>
      </c>
      <c r="G279">
        <v>2.8338</v>
      </c>
      <c r="H279">
        <v>0</v>
      </c>
      <c r="I279">
        <v>0</v>
      </c>
      <c r="J279">
        <v>0</v>
      </c>
      <c r="K279">
        <v>36.14</v>
      </c>
      <c r="L279">
        <v>37.3818</v>
      </c>
      <c r="M279">
        <v>1.2418</v>
      </c>
      <c r="N279">
        <v>36.14</v>
      </c>
      <c r="O279">
        <v>40.2156</v>
      </c>
      <c r="P279">
        <v>4.0756</v>
      </c>
      <c r="R279">
        <f t="shared" si="30"/>
        <v>0</v>
      </c>
      <c r="S279">
        <f t="shared" si="31"/>
        <v>7797608152.34972</v>
      </c>
      <c r="T279">
        <f t="shared" si="26"/>
        <v>0</v>
      </c>
      <c r="U279">
        <f t="shared" si="27"/>
        <v>0</v>
      </c>
      <c r="V279">
        <f t="shared" si="28"/>
        <v>48607229863.881</v>
      </c>
      <c r="W279">
        <f t="shared" si="29"/>
        <v>102861397568.462</v>
      </c>
    </row>
    <row r="280" spans="1:23">
      <c r="A280" t="s">
        <v>109</v>
      </c>
      <c r="B280" t="s">
        <v>110</v>
      </c>
      <c r="C280">
        <v>1828468800</v>
      </c>
      <c r="D280">
        <f>股东占比变化分析!D280*(1+股东占比变化分析!P280%)</f>
        <v>2814319711.626</v>
      </c>
      <c r="E280">
        <v>27.73</v>
      </c>
      <c r="F280">
        <v>27.7273</v>
      </c>
      <c r="G280">
        <v>-0.00270000000000081</v>
      </c>
      <c r="H280">
        <v>0</v>
      </c>
      <c r="I280">
        <v>0</v>
      </c>
      <c r="J280">
        <v>0</v>
      </c>
      <c r="K280">
        <v>40.08</v>
      </c>
      <c r="L280">
        <v>39.0757</v>
      </c>
      <c r="M280">
        <v>-1.0043</v>
      </c>
      <c r="N280">
        <v>67.81</v>
      </c>
      <c r="O280">
        <v>66.803</v>
      </c>
      <c r="P280">
        <v>-1.00700000000001</v>
      </c>
      <c r="R280">
        <f t="shared" si="30"/>
        <v>50703439824</v>
      </c>
      <c r="S280">
        <f t="shared" si="31"/>
        <v>78033486940.1676</v>
      </c>
      <c r="T280">
        <f t="shared" si="26"/>
        <v>0</v>
      </c>
      <c r="U280">
        <f t="shared" si="27"/>
        <v>0</v>
      </c>
      <c r="V280">
        <f t="shared" si="28"/>
        <v>73285029504</v>
      </c>
      <c r="W280">
        <f t="shared" si="29"/>
        <v>109971512755.584</v>
      </c>
    </row>
    <row r="281" spans="1:23">
      <c r="A281" t="s">
        <v>1487</v>
      </c>
      <c r="B281" t="s">
        <v>1488</v>
      </c>
      <c r="C281">
        <v>1607788234.67</v>
      </c>
      <c r="D281">
        <f>股东占比变化分析!D281*(1+股东占比变化分析!P281%)</f>
        <v>1872094335.75277</v>
      </c>
      <c r="E281">
        <v>29.88</v>
      </c>
      <c r="F281">
        <v>30.4215</v>
      </c>
      <c r="G281">
        <v>0.541500000000003</v>
      </c>
      <c r="H281">
        <v>0</v>
      </c>
      <c r="I281">
        <v>0.6701</v>
      </c>
      <c r="J281">
        <v>0.6701</v>
      </c>
      <c r="K281">
        <v>29.47</v>
      </c>
      <c r="L281">
        <v>20.8844</v>
      </c>
      <c r="M281">
        <v>-8.5856</v>
      </c>
      <c r="N281">
        <v>59.35</v>
      </c>
      <c r="O281">
        <v>51.976</v>
      </c>
      <c r="P281">
        <v>-7.374</v>
      </c>
      <c r="R281">
        <f t="shared" si="30"/>
        <v>48040712451.9396</v>
      </c>
      <c r="S281">
        <f t="shared" si="31"/>
        <v>56951917835.1028</v>
      </c>
      <c r="T281">
        <f t="shared" si="26"/>
        <v>0</v>
      </c>
      <c r="U281">
        <f t="shared" si="27"/>
        <v>1254490414.38793</v>
      </c>
      <c r="V281">
        <f t="shared" si="28"/>
        <v>47381519275.7249</v>
      </c>
      <c r="W281">
        <f t="shared" si="29"/>
        <v>39097566945.5951</v>
      </c>
    </row>
    <row r="282" spans="1:23">
      <c r="A282" t="s">
        <v>1531</v>
      </c>
      <c r="B282" t="s">
        <v>1532</v>
      </c>
      <c r="C282">
        <v>1736000000</v>
      </c>
      <c r="D282">
        <f>股东占比变化分析!D282*(1+股东占比变化分析!P282%)</f>
        <v>2059876019.2</v>
      </c>
      <c r="E282">
        <v>38.5</v>
      </c>
      <c r="F282">
        <v>23.4714</v>
      </c>
      <c r="G282">
        <v>-15.0286</v>
      </c>
      <c r="H282">
        <v>0</v>
      </c>
      <c r="I282">
        <v>0.9986</v>
      </c>
      <c r="J282">
        <v>0.9986</v>
      </c>
      <c r="K282">
        <v>20.42</v>
      </c>
      <c r="L282">
        <v>18.7054</v>
      </c>
      <c r="M282">
        <v>-1.7146</v>
      </c>
      <c r="N282">
        <v>58.92</v>
      </c>
      <c r="O282">
        <v>43.1754</v>
      </c>
      <c r="P282">
        <v>-15.7446</v>
      </c>
      <c r="R282">
        <f t="shared" si="30"/>
        <v>66836000000</v>
      </c>
      <c r="S282">
        <f t="shared" si="31"/>
        <v>48348173997.0509</v>
      </c>
      <c r="T282">
        <f t="shared" si="26"/>
        <v>0</v>
      </c>
      <c r="U282">
        <f t="shared" si="27"/>
        <v>2056992192.77312</v>
      </c>
      <c r="V282">
        <f t="shared" si="28"/>
        <v>35449120000</v>
      </c>
      <c r="W282">
        <f t="shared" si="29"/>
        <v>38530804889.5437</v>
      </c>
    </row>
    <row r="283" spans="1:23">
      <c r="A283" t="s">
        <v>1715</v>
      </c>
      <c r="B283" t="s">
        <v>1716</v>
      </c>
      <c r="C283">
        <v>1753881150</v>
      </c>
      <c r="D283">
        <f>股东占比变化分析!D283*(1+股东占比变化分析!P283%)</f>
        <v>2391221843.64724</v>
      </c>
      <c r="E283">
        <v>1.84</v>
      </c>
      <c r="F283">
        <v>2.1377</v>
      </c>
      <c r="G283">
        <v>0.2977</v>
      </c>
      <c r="H283">
        <v>0.61</v>
      </c>
      <c r="I283">
        <v>0</v>
      </c>
      <c r="J283">
        <v>-0.61</v>
      </c>
      <c r="K283">
        <v>63.99</v>
      </c>
      <c r="L283">
        <v>65.0587</v>
      </c>
      <c r="M283">
        <v>1.0687</v>
      </c>
      <c r="N283">
        <v>66.44</v>
      </c>
      <c r="O283">
        <v>67.1963</v>
      </c>
      <c r="P283">
        <v>0.756299999999996</v>
      </c>
      <c r="R283">
        <f t="shared" si="30"/>
        <v>3227141316</v>
      </c>
      <c r="S283">
        <f t="shared" si="31"/>
        <v>5111714935.16471</v>
      </c>
      <c r="T283">
        <f t="shared" si="26"/>
        <v>1069867501.5</v>
      </c>
      <c r="U283">
        <f t="shared" si="27"/>
        <v>0</v>
      </c>
      <c r="V283">
        <f t="shared" si="28"/>
        <v>112230854788.5</v>
      </c>
      <c r="W283">
        <f t="shared" si="29"/>
        <v>155569784559.293</v>
      </c>
    </row>
    <row r="284" spans="1:23">
      <c r="A284" t="s">
        <v>547</v>
      </c>
      <c r="B284" t="s">
        <v>548</v>
      </c>
      <c r="C284">
        <v>1684188767.52</v>
      </c>
      <c r="D284">
        <f>股东占比变化分析!D284*(1+股东占比变化分析!P284%)</f>
        <v>1915369210.33698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64.15</v>
      </c>
      <c r="L284">
        <v>45.231</v>
      </c>
      <c r="M284">
        <v>-18.919</v>
      </c>
      <c r="N284">
        <v>64.15</v>
      </c>
      <c r="O284">
        <v>45.231</v>
      </c>
      <c r="P284">
        <v>-18.919</v>
      </c>
      <c r="R284">
        <f t="shared" si="30"/>
        <v>0</v>
      </c>
      <c r="S284">
        <f t="shared" si="31"/>
        <v>0</v>
      </c>
      <c r="T284">
        <f t="shared" si="26"/>
        <v>0</v>
      </c>
      <c r="U284">
        <f t="shared" si="27"/>
        <v>0</v>
      </c>
      <c r="V284">
        <f t="shared" si="28"/>
        <v>108040709436.408</v>
      </c>
      <c r="W284">
        <f t="shared" si="29"/>
        <v>86634064752.7521</v>
      </c>
    </row>
    <row r="285" spans="1:23">
      <c r="A285" t="s">
        <v>81</v>
      </c>
      <c r="B285" t="s">
        <v>82</v>
      </c>
      <c r="C285">
        <v>2154880000</v>
      </c>
      <c r="D285">
        <f>股东占比变化分析!D285*(1+股东占比变化分析!P285%)</f>
        <v>2071758634.4</v>
      </c>
      <c r="E285">
        <v>29.21</v>
      </c>
      <c r="F285">
        <v>17.6509</v>
      </c>
      <c r="G285">
        <v>-11.5591</v>
      </c>
      <c r="H285">
        <v>0</v>
      </c>
      <c r="I285">
        <v>0.6434</v>
      </c>
      <c r="J285">
        <v>0.6434</v>
      </c>
      <c r="K285">
        <v>46.64</v>
      </c>
      <c r="L285">
        <v>31.2</v>
      </c>
      <c r="M285">
        <v>-15.44</v>
      </c>
      <c r="N285">
        <v>75.85</v>
      </c>
      <c r="O285">
        <v>49.4942</v>
      </c>
      <c r="P285">
        <v>-26.3558</v>
      </c>
      <c r="R285">
        <f t="shared" si="30"/>
        <v>62944044800</v>
      </c>
      <c r="S285">
        <f t="shared" si="31"/>
        <v>36568404479.931</v>
      </c>
      <c r="T285">
        <f t="shared" si="26"/>
        <v>0</v>
      </c>
      <c r="U285">
        <f t="shared" si="27"/>
        <v>1332969505.37296</v>
      </c>
      <c r="V285">
        <f t="shared" si="28"/>
        <v>100503603200</v>
      </c>
      <c r="W285">
        <f t="shared" si="29"/>
        <v>64638869393.28</v>
      </c>
    </row>
    <row r="286" spans="1:23">
      <c r="A286" t="s">
        <v>1641</v>
      </c>
      <c r="B286" t="s">
        <v>1642</v>
      </c>
      <c r="C286">
        <v>659779168</v>
      </c>
      <c r="D286">
        <f>股东占比变化分析!D286*(1+股东占比变化分析!P286%)</f>
        <v>1408029892.65171</v>
      </c>
      <c r="E286">
        <v>1.24</v>
      </c>
      <c r="F286">
        <v>0</v>
      </c>
      <c r="G286">
        <v>-1.24</v>
      </c>
      <c r="H286">
        <v>0</v>
      </c>
      <c r="I286">
        <v>0</v>
      </c>
      <c r="J286">
        <v>0</v>
      </c>
      <c r="K286">
        <v>52.88</v>
      </c>
      <c r="L286">
        <v>32.2618</v>
      </c>
      <c r="M286">
        <v>-20.6182</v>
      </c>
      <c r="N286">
        <v>54.12</v>
      </c>
      <c r="O286">
        <v>32.2618</v>
      </c>
      <c r="P286">
        <v>-21.8582</v>
      </c>
      <c r="R286">
        <f t="shared" si="30"/>
        <v>818126168.32</v>
      </c>
      <c r="S286">
        <f t="shared" si="31"/>
        <v>0</v>
      </c>
      <c r="T286">
        <f t="shared" si="26"/>
        <v>0</v>
      </c>
      <c r="U286">
        <f t="shared" si="27"/>
        <v>0</v>
      </c>
      <c r="V286">
        <f t="shared" si="28"/>
        <v>34889122403.84</v>
      </c>
      <c r="W286">
        <f t="shared" si="29"/>
        <v>45425578790.751</v>
      </c>
    </row>
    <row r="287" spans="1:23">
      <c r="A287" t="s">
        <v>1765</v>
      </c>
      <c r="B287" t="s">
        <v>1766</v>
      </c>
      <c r="C287">
        <v>1676557929.6</v>
      </c>
      <c r="D287">
        <f>股东占比变化分析!D287*(1+股东占比变化分析!P287%)</f>
        <v>2616584208.1764</v>
      </c>
      <c r="E287">
        <v>1.49</v>
      </c>
      <c r="F287">
        <v>0.4245</v>
      </c>
      <c r="G287">
        <v>-1.0655</v>
      </c>
      <c r="H287">
        <v>1.04</v>
      </c>
      <c r="I287">
        <v>0.8788</v>
      </c>
      <c r="J287">
        <v>-0.1612</v>
      </c>
      <c r="K287">
        <v>28.61</v>
      </c>
      <c r="L287">
        <v>28.5856</v>
      </c>
      <c r="M287">
        <v>-0.0244</v>
      </c>
      <c r="N287">
        <v>31.14</v>
      </c>
      <c r="O287">
        <v>29.889</v>
      </c>
      <c r="P287">
        <v>-1.251</v>
      </c>
      <c r="R287">
        <f t="shared" si="30"/>
        <v>2498071315.104</v>
      </c>
      <c r="S287">
        <f t="shared" si="31"/>
        <v>1110739996.37088</v>
      </c>
      <c r="T287">
        <f t="shared" si="26"/>
        <v>1743620246.784</v>
      </c>
      <c r="U287">
        <f t="shared" si="27"/>
        <v>2299454202.14542</v>
      </c>
      <c r="V287">
        <f t="shared" si="28"/>
        <v>47966322365.856</v>
      </c>
      <c r="W287">
        <f t="shared" si="29"/>
        <v>74796629541.2473</v>
      </c>
    </row>
    <row r="288" spans="1:23">
      <c r="A288" t="s">
        <v>1249</v>
      </c>
      <c r="B288" t="s">
        <v>1250</v>
      </c>
      <c r="C288">
        <v>1407000000</v>
      </c>
      <c r="D288">
        <f>股东占比变化分析!D288*(1+股东占比变化分析!P288%)</f>
        <v>1159491820</v>
      </c>
      <c r="E288">
        <v>49.54</v>
      </c>
      <c r="F288">
        <v>13.7369</v>
      </c>
      <c r="G288">
        <v>-35.8031</v>
      </c>
      <c r="H288">
        <v>1.07</v>
      </c>
      <c r="I288">
        <v>0.6573</v>
      </c>
      <c r="J288">
        <v>-0.4127</v>
      </c>
      <c r="K288">
        <v>23.54</v>
      </c>
      <c r="L288">
        <v>16.7053</v>
      </c>
      <c r="M288">
        <v>-6.8347</v>
      </c>
      <c r="N288">
        <v>74.15</v>
      </c>
      <c r="O288">
        <v>31.0995</v>
      </c>
      <c r="P288">
        <v>-43.0505</v>
      </c>
      <c r="R288">
        <f t="shared" si="30"/>
        <v>69702780000</v>
      </c>
      <c r="S288">
        <f t="shared" si="31"/>
        <v>15927823182.158</v>
      </c>
      <c r="T288">
        <f t="shared" si="26"/>
        <v>1505490000</v>
      </c>
      <c r="U288">
        <f t="shared" si="27"/>
        <v>762133973.286</v>
      </c>
      <c r="V288">
        <f t="shared" si="28"/>
        <v>33120780000</v>
      </c>
      <c r="W288">
        <f t="shared" si="29"/>
        <v>19369658700.646</v>
      </c>
    </row>
    <row r="289" spans="1:23">
      <c r="A289" t="s">
        <v>485</v>
      </c>
      <c r="B289" t="s">
        <v>486</v>
      </c>
      <c r="C289">
        <v>1927040000</v>
      </c>
      <c r="D289">
        <f>股东占比变化分析!D289*(1+股东占比变化分析!P289%)</f>
        <v>1907223129.6</v>
      </c>
      <c r="E289">
        <v>2.44</v>
      </c>
      <c r="F289">
        <v>3.87</v>
      </c>
      <c r="G289">
        <v>1.43</v>
      </c>
      <c r="H289">
        <v>0</v>
      </c>
      <c r="I289">
        <v>0</v>
      </c>
      <c r="J289">
        <v>0</v>
      </c>
      <c r="K289">
        <v>55.69</v>
      </c>
      <c r="L289">
        <v>24.2139</v>
      </c>
      <c r="M289">
        <v>-31.4761</v>
      </c>
      <c r="N289">
        <v>58.13</v>
      </c>
      <c r="O289">
        <v>28.0839</v>
      </c>
      <c r="P289">
        <v>-30.0461</v>
      </c>
      <c r="R289">
        <f t="shared" si="30"/>
        <v>4701977600</v>
      </c>
      <c r="S289">
        <f t="shared" si="31"/>
        <v>7380953511.552</v>
      </c>
      <c r="T289">
        <f t="shared" si="26"/>
        <v>0</v>
      </c>
      <c r="U289">
        <f t="shared" si="27"/>
        <v>0</v>
      </c>
      <c r="V289">
        <f t="shared" si="28"/>
        <v>107316857600</v>
      </c>
      <c r="W289">
        <f t="shared" si="29"/>
        <v>46181310137.8214</v>
      </c>
    </row>
    <row r="290" spans="1:23">
      <c r="A290" t="s">
        <v>2005</v>
      </c>
      <c r="B290" t="s">
        <v>2006</v>
      </c>
      <c r="C290">
        <v>606266518.59</v>
      </c>
      <c r="D290">
        <f>股东占比变化分析!D290*(1+股东占比变化分析!P290%)</f>
        <v>886444545.947517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62.29</v>
      </c>
      <c r="L290">
        <v>29.6357</v>
      </c>
      <c r="M290">
        <v>-32.6543</v>
      </c>
      <c r="N290">
        <v>62.29</v>
      </c>
      <c r="O290">
        <v>29.6357</v>
      </c>
      <c r="P290">
        <v>-32.6543</v>
      </c>
      <c r="R290">
        <f t="shared" si="30"/>
        <v>0</v>
      </c>
      <c r="S290">
        <f t="shared" si="31"/>
        <v>0</v>
      </c>
      <c r="T290">
        <f t="shared" si="26"/>
        <v>0</v>
      </c>
      <c r="U290">
        <f t="shared" si="27"/>
        <v>0</v>
      </c>
      <c r="V290">
        <f t="shared" si="28"/>
        <v>37764341442.9711</v>
      </c>
      <c r="W290">
        <f t="shared" si="29"/>
        <v>26270404630.3368</v>
      </c>
    </row>
    <row r="291" spans="1:23">
      <c r="A291" t="s">
        <v>751</v>
      </c>
      <c r="B291" t="s">
        <v>752</v>
      </c>
      <c r="C291">
        <v>2480313268.16</v>
      </c>
      <c r="D291">
        <f>股东占比变化分析!D291*(1+股东占比变化分析!P291%)</f>
        <v>2645839454.35972</v>
      </c>
      <c r="E291">
        <v>20.08</v>
      </c>
      <c r="F291">
        <v>30.362</v>
      </c>
      <c r="G291">
        <v>10.282</v>
      </c>
      <c r="H291">
        <v>0.89</v>
      </c>
      <c r="I291">
        <v>0</v>
      </c>
      <c r="J291">
        <v>-0.89</v>
      </c>
      <c r="K291">
        <v>30.19</v>
      </c>
      <c r="L291">
        <v>17.0283</v>
      </c>
      <c r="M291">
        <v>-13.1617</v>
      </c>
      <c r="N291">
        <v>51.16</v>
      </c>
      <c r="O291">
        <v>47.3904</v>
      </c>
      <c r="P291">
        <v>-3.7696</v>
      </c>
      <c r="R291">
        <f t="shared" si="30"/>
        <v>49804690424.6528</v>
      </c>
      <c r="S291">
        <f t="shared" si="31"/>
        <v>80332977513.2698</v>
      </c>
      <c r="T291">
        <f t="shared" si="26"/>
        <v>2207478808.6624</v>
      </c>
      <c r="U291">
        <f t="shared" si="27"/>
        <v>0</v>
      </c>
      <c r="V291">
        <f t="shared" si="28"/>
        <v>74880657565.7504</v>
      </c>
      <c r="W291">
        <f t="shared" si="29"/>
        <v>45054147980.6736</v>
      </c>
    </row>
    <row r="292" spans="1:23">
      <c r="A292" t="s">
        <v>1261</v>
      </c>
      <c r="B292" t="s">
        <v>1262</v>
      </c>
      <c r="C292">
        <v>1600681690.3</v>
      </c>
      <c r="D292">
        <f>股东占比变化分析!D292*(1+股东占比变化分析!P292%)</f>
        <v>2311626138.85428</v>
      </c>
      <c r="E292">
        <v>0</v>
      </c>
      <c r="F292">
        <v>0</v>
      </c>
      <c r="G292">
        <v>0</v>
      </c>
      <c r="H292">
        <v>2.71</v>
      </c>
      <c r="I292">
        <v>2.9505</v>
      </c>
      <c r="J292">
        <v>0.2405</v>
      </c>
      <c r="K292">
        <v>32.77</v>
      </c>
      <c r="L292">
        <v>16.0582</v>
      </c>
      <c r="M292">
        <v>-16.7118</v>
      </c>
      <c r="N292">
        <v>35.48</v>
      </c>
      <c r="O292">
        <v>19.0088</v>
      </c>
      <c r="P292">
        <v>-16.4712</v>
      </c>
      <c r="R292">
        <f t="shared" si="30"/>
        <v>0</v>
      </c>
      <c r="S292">
        <f t="shared" si="31"/>
        <v>0</v>
      </c>
      <c r="T292">
        <f t="shared" si="26"/>
        <v>4337847380.713</v>
      </c>
      <c r="U292">
        <f t="shared" si="27"/>
        <v>6820452922.68954</v>
      </c>
      <c r="V292">
        <f t="shared" si="28"/>
        <v>52454338991.131</v>
      </c>
      <c r="W292">
        <f t="shared" si="29"/>
        <v>37120554862.9498</v>
      </c>
    </row>
    <row r="293" spans="1:23">
      <c r="A293" t="s">
        <v>205</v>
      </c>
      <c r="B293" t="s">
        <v>206</v>
      </c>
      <c r="C293">
        <v>1734086842.1</v>
      </c>
      <c r="D293">
        <f>股东占比变化分析!D293*(1+股东占比变化分析!P293%)</f>
        <v>1864916075.85394</v>
      </c>
      <c r="E293">
        <v>31.05</v>
      </c>
      <c r="F293">
        <v>6.9447</v>
      </c>
      <c r="G293">
        <v>-24.1053</v>
      </c>
      <c r="H293">
        <v>3.45</v>
      </c>
      <c r="I293">
        <v>2.7698</v>
      </c>
      <c r="J293">
        <v>-0.6802</v>
      </c>
      <c r="K293">
        <v>31.69</v>
      </c>
      <c r="L293">
        <v>35.1305</v>
      </c>
      <c r="M293">
        <v>3.4405</v>
      </c>
      <c r="N293">
        <v>66.19</v>
      </c>
      <c r="O293">
        <v>44.845</v>
      </c>
      <c r="P293">
        <v>-21.345</v>
      </c>
      <c r="R293">
        <f t="shared" si="30"/>
        <v>53843396447.205</v>
      </c>
      <c r="S293">
        <f t="shared" si="31"/>
        <v>12951282671.9828</v>
      </c>
      <c r="T293">
        <f t="shared" si="26"/>
        <v>5982599605.245</v>
      </c>
      <c r="U293">
        <f t="shared" si="27"/>
        <v>5165444546.90023</v>
      </c>
      <c r="V293">
        <f t="shared" si="28"/>
        <v>54953212026.149</v>
      </c>
      <c r="W293">
        <f t="shared" si="29"/>
        <v>65515434202.7867</v>
      </c>
    </row>
    <row r="294" spans="1:23">
      <c r="A294" t="s">
        <v>1433</v>
      </c>
      <c r="B294" t="s">
        <v>1434</v>
      </c>
      <c r="C294">
        <v>988907268.1</v>
      </c>
      <c r="D294">
        <f>股东占比变化分析!D294*(1+股东占比变化分析!P294%)</f>
        <v>1515610247.11851</v>
      </c>
      <c r="E294">
        <v>2.2938</v>
      </c>
      <c r="F294">
        <v>0</v>
      </c>
      <c r="G294">
        <v>-2.2938</v>
      </c>
      <c r="H294">
        <v>3.4549</v>
      </c>
      <c r="I294">
        <v>0.8803</v>
      </c>
      <c r="J294">
        <v>-2.5746</v>
      </c>
      <c r="K294">
        <v>43.8114</v>
      </c>
      <c r="L294">
        <v>22.7719</v>
      </c>
      <c r="M294">
        <v>-21.0395</v>
      </c>
      <c r="N294">
        <v>49.5601</v>
      </c>
      <c r="O294">
        <v>23.6522</v>
      </c>
      <c r="P294">
        <v>-25.9079</v>
      </c>
      <c r="R294">
        <f t="shared" si="30"/>
        <v>2268355491.56778</v>
      </c>
      <c r="S294">
        <f t="shared" si="31"/>
        <v>0</v>
      </c>
      <c r="T294">
        <f t="shared" si="26"/>
        <v>3416575720.55869</v>
      </c>
      <c r="U294">
        <f t="shared" si="27"/>
        <v>1334191700.53842</v>
      </c>
      <c r="V294">
        <f t="shared" si="28"/>
        <v>43325411885.6363</v>
      </c>
      <c r="W294">
        <f t="shared" si="29"/>
        <v>34513324986.358</v>
      </c>
    </row>
    <row r="295" spans="1:23">
      <c r="A295" t="s">
        <v>363</v>
      </c>
      <c r="B295" t="s">
        <v>364</v>
      </c>
      <c r="C295">
        <v>337934500</v>
      </c>
      <c r="D295">
        <f>股东占比变化分析!D295*(1+股东占比变化分析!P295%)</f>
        <v>1288902347.601</v>
      </c>
      <c r="E295">
        <v>0</v>
      </c>
      <c r="F295">
        <v>0</v>
      </c>
      <c r="G295">
        <v>0</v>
      </c>
      <c r="H295">
        <v>1.5592</v>
      </c>
      <c r="I295">
        <v>6.5032</v>
      </c>
      <c r="J295">
        <v>4.944</v>
      </c>
      <c r="K295">
        <v>62.8081</v>
      </c>
      <c r="L295">
        <v>39.2058</v>
      </c>
      <c r="M295">
        <v>-23.6023</v>
      </c>
      <c r="N295">
        <v>64.3673</v>
      </c>
      <c r="O295">
        <v>45.709</v>
      </c>
      <c r="P295">
        <v>-18.6583</v>
      </c>
      <c r="R295">
        <f t="shared" si="30"/>
        <v>0</v>
      </c>
      <c r="S295">
        <f t="shared" si="31"/>
        <v>0</v>
      </c>
      <c r="T295">
        <f t="shared" si="26"/>
        <v>526907472.4</v>
      </c>
      <c r="U295">
        <f t="shared" si="27"/>
        <v>8381989746.91882</v>
      </c>
      <c r="V295">
        <f t="shared" si="28"/>
        <v>21225023869.45</v>
      </c>
      <c r="W295">
        <f t="shared" si="29"/>
        <v>50532447659.5753</v>
      </c>
    </row>
    <row r="296" spans="1:23">
      <c r="A296" t="s">
        <v>325</v>
      </c>
      <c r="B296" t="s">
        <v>326</v>
      </c>
      <c r="C296">
        <v>2218611943.32</v>
      </c>
      <c r="D296">
        <f>股东占比变化分析!D296*(1+股东占比变化分析!P296%)</f>
        <v>2346156022.84548</v>
      </c>
      <c r="E296">
        <v>30.94</v>
      </c>
      <c r="F296">
        <v>24.803</v>
      </c>
      <c r="G296">
        <v>-6.137</v>
      </c>
      <c r="H296">
        <v>1.86</v>
      </c>
      <c r="I296">
        <v>1.4272</v>
      </c>
      <c r="J296">
        <v>-0.4328</v>
      </c>
      <c r="K296">
        <v>12.9</v>
      </c>
      <c r="L296">
        <v>14.7403</v>
      </c>
      <c r="M296">
        <v>1.8403</v>
      </c>
      <c r="N296">
        <v>45.7</v>
      </c>
      <c r="O296">
        <v>40.9705</v>
      </c>
      <c r="P296">
        <v>-4.7295</v>
      </c>
      <c r="R296">
        <f t="shared" si="30"/>
        <v>68643853526.3208</v>
      </c>
      <c r="S296">
        <f t="shared" si="31"/>
        <v>58191707834.6365</v>
      </c>
      <c r="T296">
        <f t="shared" si="26"/>
        <v>4126618214.5752</v>
      </c>
      <c r="U296">
        <f t="shared" si="27"/>
        <v>3348433875.80507</v>
      </c>
      <c r="V296">
        <f t="shared" si="28"/>
        <v>28620094068.828</v>
      </c>
      <c r="W296">
        <f t="shared" si="29"/>
        <v>34583043623.5493</v>
      </c>
    </row>
    <row r="297" spans="1:23">
      <c r="A297" t="s">
        <v>1643</v>
      </c>
      <c r="B297" t="s">
        <v>1644</v>
      </c>
      <c r="C297">
        <v>1641125566.08</v>
      </c>
      <c r="D297">
        <f>股东占比变化分析!D297*(1+股东占比变化分析!P297%)</f>
        <v>1959697093.83831</v>
      </c>
      <c r="E297">
        <v>29.99</v>
      </c>
      <c r="F297">
        <v>29.99</v>
      </c>
      <c r="G297">
        <v>0</v>
      </c>
      <c r="H297">
        <v>0</v>
      </c>
      <c r="I297">
        <v>0</v>
      </c>
      <c r="J297">
        <v>0</v>
      </c>
      <c r="K297">
        <v>7.91</v>
      </c>
      <c r="L297">
        <v>7.0443</v>
      </c>
      <c r="M297">
        <v>-0.8657</v>
      </c>
      <c r="N297">
        <v>37.9</v>
      </c>
      <c r="O297">
        <v>37.0343</v>
      </c>
      <c r="P297">
        <v>-0.865699999999997</v>
      </c>
      <c r="R297">
        <f t="shared" si="30"/>
        <v>49217355726.7392</v>
      </c>
      <c r="S297">
        <f t="shared" si="31"/>
        <v>58771315844.2109</v>
      </c>
      <c r="T297">
        <f t="shared" si="26"/>
        <v>0</v>
      </c>
      <c r="U297">
        <f t="shared" si="27"/>
        <v>0</v>
      </c>
      <c r="V297">
        <f t="shared" si="28"/>
        <v>12981303227.6928</v>
      </c>
      <c r="W297">
        <f t="shared" si="29"/>
        <v>13804694238.1252</v>
      </c>
    </row>
    <row r="298" spans="1:23">
      <c r="A298" t="s">
        <v>1113</v>
      </c>
      <c r="B298" t="s">
        <v>1114</v>
      </c>
      <c r="C298">
        <v>2038521319.56</v>
      </c>
      <c r="D298">
        <f>股东占比变化分析!D298*(1+股东占比变化分析!P298%)</f>
        <v>2610178293.60061</v>
      </c>
      <c r="E298">
        <v>11.72</v>
      </c>
      <c r="F298">
        <v>38.0746</v>
      </c>
      <c r="G298">
        <v>26.3546</v>
      </c>
      <c r="H298">
        <v>0</v>
      </c>
      <c r="I298">
        <v>0</v>
      </c>
      <c r="J298">
        <v>0</v>
      </c>
      <c r="K298">
        <v>31.77</v>
      </c>
      <c r="L298">
        <v>6.0204</v>
      </c>
      <c r="M298">
        <v>-25.7496</v>
      </c>
      <c r="N298">
        <v>43.49</v>
      </c>
      <c r="O298">
        <v>44.095</v>
      </c>
      <c r="P298">
        <v>0.604999999999997</v>
      </c>
      <c r="R298">
        <f t="shared" si="30"/>
        <v>23891469865.2432</v>
      </c>
      <c r="S298">
        <f t="shared" si="31"/>
        <v>99381494457.5258</v>
      </c>
      <c r="T298">
        <f t="shared" si="26"/>
        <v>0</v>
      </c>
      <c r="U298">
        <f t="shared" si="27"/>
        <v>0</v>
      </c>
      <c r="V298">
        <f t="shared" si="28"/>
        <v>64763822322.4212</v>
      </c>
      <c r="W298">
        <f t="shared" si="29"/>
        <v>15714317398.7931</v>
      </c>
    </row>
    <row r="299" spans="1:23">
      <c r="A299" t="s">
        <v>1311</v>
      </c>
      <c r="B299" t="s">
        <v>1312</v>
      </c>
      <c r="C299">
        <v>1726341510.25</v>
      </c>
      <c r="D299">
        <f>股东占比变化分析!D299*(1+股东占比变化分析!P299%)</f>
        <v>2327663316.55173</v>
      </c>
      <c r="E299">
        <v>23.14</v>
      </c>
      <c r="F299">
        <v>23.0849</v>
      </c>
      <c r="G299">
        <v>-0.0550999999999995</v>
      </c>
      <c r="H299">
        <v>0.71</v>
      </c>
      <c r="I299">
        <v>0.8008</v>
      </c>
      <c r="J299">
        <v>0.0908</v>
      </c>
      <c r="K299">
        <v>14.22</v>
      </c>
      <c r="L299">
        <v>13.4171</v>
      </c>
      <c r="M299">
        <v>-0.802900000000001</v>
      </c>
      <c r="N299">
        <v>38.07</v>
      </c>
      <c r="O299">
        <v>37.3029</v>
      </c>
      <c r="P299">
        <v>-0.767099999999999</v>
      </c>
      <c r="R299">
        <f t="shared" si="30"/>
        <v>39947542547.185</v>
      </c>
      <c r="S299">
        <f t="shared" si="31"/>
        <v>53733874896.2651</v>
      </c>
      <c r="T299">
        <f t="shared" si="26"/>
        <v>1225702472.2775</v>
      </c>
      <c r="U299">
        <f t="shared" si="27"/>
        <v>1863992783.89463</v>
      </c>
      <c r="V299">
        <f t="shared" si="28"/>
        <v>24548576275.755</v>
      </c>
      <c r="W299">
        <f t="shared" si="29"/>
        <v>31230491484.5062</v>
      </c>
    </row>
    <row r="300" spans="1:23">
      <c r="A300" t="s">
        <v>1567</v>
      </c>
      <c r="B300" t="s">
        <v>1568</v>
      </c>
      <c r="C300">
        <v>2256034676.54</v>
      </c>
      <c r="D300">
        <f>股东占比变化分析!D300*(1+股东占比变化分析!P300%)</f>
        <v>1969771594.39893</v>
      </c>
      <c r="E300">
        <v>0</v>
      </c>
      <c r="F300">
        <v>0</v>
      </c>
      <c r="G300">
        <v>0</v>
      </c>
      <c r="H300">
        <v>23.68</v>
      </c>
      <c r="I300">
        <v>0.818</v>
      </c>
      <c r="J300">
        <v>-22.862</v>
      </c>
      <c r="K300">
        <v>13.84</v>
      </c>
      <c r="L300">
        <v>7.733</v>
      </c>
      <c r="M300">
        <v>-6.107</v>
      </c>
      <c r="N300">
        <v>37.52</v>
      </c>
      <c r="O300">
        <v>8.5509</v>
      </c>
      <c r="P300">
        <v>-28.9691</v>
      </c>
      <c r="R300">
        <f t="shared" si="30"/>
        <v>0</v>
      </c>
      <c r="S300">
        <f t="shared" si="31"/>
        <v>0</v>
      </c>
      <c r="T300">
        <f t="shared" si="26"/>
        <v>53422901140.4672</v>
      </c>
      <c r="U300">
        <f t="shared" si="27"/>
        <v>1611273164.21832</v>
      </c>
      <c r="V300">
        <f t="shared" si="28"/>
        <v>31223519923.3136</v>
      </c>
      <c r="W300">
        <f t="shared" si="29"/>
        <v>15232243739.4869</v>
      </c>
    </row>
    <row r="301" spans="1:23">
      <c r="A301" t="s">
        <v>619</v>
      </c>
      <c r="B301" t="s">
        <v>620</v>
      </c>
      <c r="C301">
        <v>1994451079.94</v>
      </c>
      <c r="D301">
        <f>股东占比变化分析!D301*(1+股东占比变化分析!P301%)</f>
        <v>2092231298.03407</v>
      </c>
      <c r="E301">
        <v>8.62</v>
      </c>
      <c r="F301">
        <v>5.9194</v>
      </c>
      <c r="G301">
        <v>-2.7006</v>
      </c>
      <c r="H301">
        <v>7.18</v>
      </c>
      <c r="I301">
        <v>11.4717</v>
      </c>
      <c r="J301">
        <v>4.2917</v>
      </c>
      <c r="K301">
        <v>36</v>
      </c>
      <c r="L301">
        <v>15.0813</v>
      </c>
      <c r="M301">
        <v>-20.9187</v>
      </c>
      <c r="N301">
        <v>51.8</v>
      </c>
      <c r="O301">
        <v>32.4725</v>
      </c>
      <c r="P301">
        <v>-19.3275</v>
      </c>
      <c r="R301">
        <f t="shared" si="30"/>
        <v>17192168309.0828</v>
      </c>
      <c r="S301">
        <f t="shared" si="31"/>
        <v>12384753945.5829</v>
      </c>
      <c r="T301">
        <f t="shared" si="26"/>
        <v>14320158753.9692</v>
      </c>
      <c r="U301">
        <f t="shared" si="27"/>
        <v>24001449781.6575</v>
      </c>
      <c r="V301">
        <f t="shared" si="28"/>
        <v>71800238877.84</v>
      </c>
      <c r="W301">
        <f t="shared" si="29"/>
        <v>31553567875.0413</v>
      </c>
    </row>
    <row r="302" spans="1:23">
      <c r="A302" t="s">
        <v>171</v>
      </c>
      <c r="B302" t="s">
        <v>172</v>
      </c>
      <c r="C302">
        <v>1978578300</v>
      </c>
      <c r="D302">
        <f>股东占比变化分析!D302*(1+股东占比变化分析!P302%)</f>
        <v>1823751916.7652</v>
      </c>
      <c r="E302">
        <v>0.95</v>
      </c>
      <c r="F302">
        <v>1.1651</v>
      </c>
      <c r="G302">
        <v>0.2151</v>
      </c>
      <c r="H302">
        <v>0.42</v>
      </c>
      <c r="I302">
        <v>0</v>
      </c>
      <c r="J302">
        <v>-0.42</v>
      </c>
      <c r="K302">
        <v>49.65</v>
      </c>
      <c r="L302">
        <v>27.6671</v>
      </c>
      <c r="M302">
        <v>-21.9829</v>
      </c>
      <c r="N302">
        <v>51.02</v>
      </c>
      <c r="O302">
        <v>28.8322</v>
      </c>
      <c r="P302">
        <v>-22.1878</v>
      </c>
      <c r="R302">
        <f t="shared" si="30"/>
        <v>1879649385</v>
      </c>
      <c r="S302">
        <f t="shared" si="31"/>
        <v>2124853358.22313</v>
      </c>
      <c r="T302">
        <f t="shared" si="26"/>
        <v>831002886</v>
      </c>
      <c r="U302">
        <f t="shared" si="27"/>
        <v>0</v>
      </c>
      <c r="V302">
        <f t="shared" si="28"/>
        <v>98236412595</v>
      </c>
      <c r="W302">
        <f t="shared" si="29"/>
        <v>50457926656.3345</v>
      </c>
    </row>
    <row r="303" spans="1:23">
      <c r="A303" t="s">
        <v>121</v>
      </c>
      <c r="B303" t="s">
        <v>122</v>
      </c>
      <c r="C303">
        <v>1130234459.51</v>
      </c>
      <c r="D303">
        <f>股东占比变化分析!D303*(1+股东占比变化分析!P303%)</f>
        <v>1303722076.34918</v>
      </c>
      <c r="E303">
        <v>19.9755</v>
      </c>
      <c r="F303">
        <v>17.1879</v>
      </c>
      <c r="G303">
        <v>-2.7876</v>
      </c>
      <c r="H303">
        <v>4.7846</v>
      </c>
      <c r="I303">
        <v>8.7279</v>
      </c>
      <c r="J303">
        <v>3.9433</v>
      </c>
      <c r="K303">
        <v>47.0792</v>
      </c>
      <c r="L303">
        <v>20.1011</v>
      </c>
      <c r="M303">
        <v>-26.9781</v>
      </c>
      <c r="N303">
        <v>71.8393</v>
      </c>
      <c r="O303">
        <v>46.0169</v>
      </c>
      <c r="P303">
        <v>-25.8224</v>
      </c>
      <c r="R303">
        <f t="shared" si="30"/>
        <v>22576998445.942</v>
      </c>
      <c r="S303">
        <f t="shared" si="31"/>
        <v>22408244676.0821</v>
      </c>
      <c r="T303">
        <f t="shared" si="26"/>
        <v>5407719794.97155</v>
      </c>
      <c r="U303">
        <f t="shared" si="27"/>
        <v>11378755910.168</v>
      </c>
      <c r="V303">
        <f t="shared" si="28"/>
        <v>53210534166.1632</v>
      </c>
      <c r="W303">
        <f t="shared" si="29"/>
        <v>26206247828.9025</v>
      </c>
    </row>
    <row r="304" spans="1:23">
      <c r="A304" t="s">
        <v>1879</v>
      </c>
      <c r="B304" t="s">
        <v>1880</v>
      </c>
      <c r="C304">
        <v>2218017359.04</v>
      </c>
      <c r="D304">
        <f>股东占比变化分析!D304*(1+股东占比变化分析!P304%)</f>
        <v>1697292358.40125</v>
      </c>
      <c r="E304">
        <v>0</v>
      </c>
      <c r="F304">
        <v>3.4535</v>
      </c>
      <c r="G304">
        <v>3.4535</v>
      </c>
      <c r="H304">
        <v>0</v>
      </c>
      <c r="I304">
        <v>0.9449</v>
      </c>
      <c r="J304">
        <v>0.9449</v>
      </c>
      <c r="K304">
        <v>69.12</v>
      </c>
      <c r="L304">
        <v>66.0988</v>
      </c>
      <c r="M304">
        <v>-3.02120000000001</v>
      </c>
      <c r="N304">
        <v>69.12</v>
      </c>
      <c r="O304">
        <v>70.4972</v>
      </c>
      <c r="P304">
        <v>1.3772</v>
      </c>
      <c r="R304">
        <f t="shared" si="30"/>
        <v>0</v>
      </c>
      <c r="S304">
        <f t="shared" si="31"/>
        <v>5861599159.73873</v>
      </c>
      <c r="T304">
        <f t="shared" si="26"/>
        <v>0</v>
      </c>
      <c r="U304">
        <f t="shared" si="27"/>
        <v>1603771549.45334</v>
      </c>
      <c r="V304">
        <f t="shared" si="28"/>
        <v>153309359856.845</v>
      </c>
      <c r="W304">
        <f t="shared" si="29"/>
        <v>112188988139.493</v>
      </c>
    </row>
    <row r="305" spans="1:23">
      <c r="A305" t="s">
        <v>579</v>
      </c>
      <c r="B305" t="s">
        <v>580</v>
      </c>
      <c r="C305">
        <v>1664423600</v>
      </c>
      <c r="D305">
        <f>股东占比变化分析!D305*(1+股东占比变化分析!P305%)</f>
        <v>1782521526.82072</v>
      </c>
      <c r="E305">
        <v>1.08</v>
      </c>
      <c r="F305">
        <v>8.1489</v>
      </c>
      <c r="G305">
        <v>7.0689</v>
      </c>
      <c r="H305">
        <v>0.55</v>
      </c>
      <c r="I305">
        <v>3.1913</v>
      </c>
      <c r="J305">
        <v>2.6413</v>
      </c>
      <c r="K305">
        <v>73.6</v>
      </c>
      <c r="L305">
        <v>35.7392</v>
      </c>
      <c r="M305">
        <v>-37.8608</v>
      </c>
      <c r="N305">
        <v>75.23</v>
      </c>
      <c r="O305">
        <v>47.0793</v>
      </c>
      <c r="P305">
        <v>-28.1507</v>
      </c>
      <c r="R305">
        <f t="shared" si="30"/>
        <v>1797577488</v>
      </c>
      <c r="S305">
        <f t="shared" si="31"/>
        <v>14525589669.9094</v>
      </c>
      <c r="T305">
        <f t="shared" si="26"/>
        <v>915432980</v>
      </c>
      <c r="U305">
        <f t="shared" si="27"/>
        <v>5688560948.54296</v>
      </c>
      <c r="V305">
        <f t="shared" si="28"/>
        <v>122501576960</v>
      </c>
      <c r="W305">
        <f t="shared" si="29"/>
        <v>63705893351.3511</v>
      </c>
    </row>
    <row r="306" spans="1:23">
      <c r="A306" t="s">
        <v>809</v>
      </c>
      <c r="B306" t="s">
        <v>810</v>
      </c>
      <c r="C306">
        <v>1568280000</v>
      </c>
      <c r="D306">
        <f>股东占比变化分析!D306*(1+股东占比变化分析!P306%)</f>
        <v>2326669903.152</v>
      </c>
      <c r="E306">
        <v>0.65</v>
      </c>
      <c r="F306">
        <v>0</v>
      </c>
      <c r="G306">
        <v>-0.65</v>
      </c>
      <c r="H306">
        <v>1.43</v>
      </c>
      <c r="I306">
        <v>4.3235</v>
      </c>
      <c r="J306">
        <v>2.8935</v>
      </c>
      <c r="K306">
        <v>38.59</v>
      </c>
      <c r="L306">
        <v>20.1085</v>
      </c>
      <c r="M306">
        <v>-18.4815</v>
      </c>
      <c r="N306">
        <v>40.67</v>
      </c>
      <c r="O306">
        <v>24.4321</v>
      </c>
      <c r="P306">
        <v>-16.2379</v>
      </c>
      <c r="R306">
        <f t="shared" si="30"/>
        <v>1019382000</v>
      </c>
      <c r="S306">
        <f t="shared" si="31"/>
        <v>0</v>
      </c>
      <c r="T306">
        <f t="shared" si="26"/>
        <v>2242640400</v>
      </c>
      <c r="U306">
        <f t="shared" si="27"/>
        <v>10059357326.2777</v>
      </c>
      <c r="V306">
        <f t="shared" si="28"/>
        <v>60519925200</v>
      </c>
      <c r="W306">
        <f t="shared" si="29"/>
        <v>46785841747.532</v>
      </c>
    </row>
    <row r="307" spans="1:23">
      <c r="A307" t="s">
        <v>1137</v>
      </c>
      <c r="B307" t="s">
        <v>1138</v>
      </c>
      <c r="C307">
        <v>2571242240</v>
      </c>
      <c r="D307">
        <f>股东占比变化分析!D307*(1+股东占比变化分析!P307%)</f>
        <v>1960041827.20586</v>
      </c>
      <c r="E307">
        <v>8.31</v>
      </c>
      <c r="F307">
        <v>2.5134</v>
      </c>
      <c r="G307">
        <v>-5.7966</v>
      </c>
      <c r="H307">
        <v>14.21</v>
      </c>
      <c r="I307">
        <v>3.1205</v>
      </c>
      <c r="J307">
        <v>-11.0895</v>
      </c>
      <c r="K307">
        <v>22.77</v>
      </c>
      <c r="L307">
        <v>8.5285</v>
      </c>
      <c r="M307">
        <v>-14.2415</v>
      </c>
      <c r="N307">
        <v>45.29</v>
      </c>
      <c r="O307">
        <v>14.1625</v>
      </c>
      <c r="P307">
        <v>-31.1275</v>
      </c>
      <c r="R307">
        <f t="shared" si="30"/>
        <v>21367023014.4</v>
      </c>
      <c r="S307">
        <f t="shared" si="31"/>
        <v>4926369128.4992</v>
      </c>
      <c r="T307">
        <f t="shared" si="26"/>
        <v>36537352230.4</v>
      </c>
      <c r="U307">
        <f t="shared" si="27"/>
        <v>6116310521.79587</v>
      </c>
      <c r="V307">
        <f t="shared" si="28"/>
        <v>58547185804.8</v>
      </c>
      <c r="W307">
        <f t="shared" si="29"/>
        <v>16716216723.3251</v>
      </c>
    </row>
    <row r="308" spans="1:23">
      <c r="A308" t="s">
        <v>819</v>
      </c>
      <c r="B308" t="s">
        <v>820</v>
      </c>
      <c r="C308">
        <v>2037654243</v>
      </c>
      <c r="D308">
        <f>股东占比变化分析!D308*(1+股东占比变化分析!P308%)</f>
        <v>895972158.067392</v>
      </c>
      <c r="E308">
        <v>2.65</v>
      </c>
      <c r="F308">
        <v>1.619</v>
      </c>
      <c r="G308">
        <v>-1.031</v>
      </c>
      <c r="H308">
        <v>56.85</v>
      </c>
      <c r="I308">
        <v>1.6071</v>
      </c>
      <c r="J308">
        <v>-55.2429</v>
      </c>
      <c r="K308">
        <v>18.64</v>
      </c>
      <c r="L308">
        <v>16.6226</v>
      </c>
      <c r="M308">
        <v>-2.0174</v>
      </c>
      <c r="N308">
        <v>78.14</v>
      </c>
      <c r="O308">
        <v>19.8488</v>
      </c>
      <c r="P308">
        <v>-58.2912</v>
      </c>
      <c r="R308">
        <f t="shared" si="30"/>
        <v>5399783743.95</v>
      </c>
      <c r="S308">
        <f t="shared" si="31"/>
        <v>1450578923.91111</v>
      </c>
      <c r="T308">
        <f t="shared" si="26"/>
        <v>115840643714.55</v>
      </c>
      <c r="U308">
        <f t="shared" si="27"/>
        <v>1439916855.23011</v>
      </c>
      <c r="V308">
        <f t="shared" si="28"/>
        <v>37981875089.52</v>
      </c>
      <c r="W308">
        <f t="shared" si="29"/>
        <v>14893386794.691</v>
      </c>
    </row>
    <row r="309" spans="1:23">
      <c r="A309" t="s">
        <v>1883</v>
      </c>
      <c r="B309" t="s">
        <v>1884</v>
      </c>
      <c r="C309">
        <v>973420000</v>
      </c>
      <c r="D309">
        <f>股东占比变化分析!D309*(1+股东占比变化分析!P309%)</f>
        <v>824473247.78</v>
      </c>
      <c r="E309">
        <v>47.25</v>
      </c>
      <c r="F309">
        <v>0.4959</v>
      </c>
      <c r="G309">
        <v>-46.7541</v>
      </c>
      <c r="H309">
        <v>0</v>
      </c>
      <c r="I309">
        <v>0</v>
      </c>
      <c r="J309">
        <v>0</v>
      </c>
      <c r="K309">
        <v>7.6</v>
      </c>
      <c r="L309">
        <v>6.5646</v>
      </c>
      <c r="M309">
        <v>-1.0354</v>
      </c>
      <c r="N309">
        <v>54.85</v>
      </c>
      <c r="O309">
        <v>7.0606</v>
      </c>
      <c r="P309">
        <v>-47.7894</v>
      </c>
      <c r="R309">
        <f t="shared" si="30"/>
        <v>45994095000</v>
      </c>
      <c r="S309">
        <f t="shared" si="31"/>
        <v>408856283.574102</v>
      </c>
      <c r="T309">
        <f t="shared" si="26"/>
        <v>0</v>
      </c>
      <c r="U309">
        <f t="shared" si="27"/>
        <v>0</v>
      </c>
      <c r="V309">
        <f t="shared" si="28"/>
        <v>7397992000</v>
      </c>
      <c r="W309">
        <f t="shared" si="29"/>
        <v>5412337082.37659</v>
      </c>
    </row>
    <row r="310" spans="1:23">
      <c r="A310" t="s">
        <v>1179</v>
      </c>
      <c r="B310" t="s">
        <v>1180</v>
      </c>
      <c r="C310">
        <v>483149630.4</v>
      </c>
      <c r="D310">
        <f>股东占比变化分析!D310*(1+股东占比变化分析!P310%)</f>
        <v>1599542617.35374</v>
      </c>
      <c r="E310">
        <v>1.81</v>
      </c>
      <c r="F310">
        <v>2.0829</v>
      </c>
      <c r="G310">
        <v>0.2729</v>
      </c>
      <c r="H310">
        <v>1.24</v>
      </c>
      <c r="I310">
        <v>0</v>
      </c>
      <c r="J310">
        <v>-1.24</v>
      </c>
      <c r="K310">
        <v>18.64</v>
      </c>
      <c r="L310">
        <v>13.749</v>
      </c>
      <c r="M310">
        <v>-4.891</v>
      </c>
      <c r="N310">
        <v>21.69</v>
      </c>
      <c r="O310">
        <v>15.8319</v>
      </c>
      <c r="P310">
        <v>-5.8581</v>
      </c>
      <c r="R310">
        <f t="shared" si="30"/>
        <v>874500831.024</v>
      </c>
      <c r="S310">
        <f t="shared" si="31"/>
        <v>3331687317.68611</v>
      </c>
      <c r="T310">
        <f t="shared" si="26"/>
        <v>599105541.696</v>
      </c>
      <c r="U310">
        <f t="shared" si="27"/>
        <v>0</v>
      </c>
      <c r="V310">
        <f t="shared" si="28"/>
        <v>9005909110.656</v>
      </c>
      <c r="W310">
        <f t="shared" si="29"/>
        <v>21992111445.9966</v>
      </c>
    </row>
    <row r="311" spans="1:23">
      <c r="A311" t="s">
        <v>1799</v>
      </c>
      <c r="B311" t="s">
        <v>1800</v>
      </c>
      <c r="C311">
        <v>1444687200</v>
      </c>
      <c r="D311">
        <f>股东占比变化分析!D311*(1+股东占比变化分析!P311%)</f>
        <v>2181430019.9664</v>
      </c>
      <c r="E311">
        <v>45.71</v>
      </c>
      <c r="F311">
        <v>46.3538</v>
      </c>
      <c r="G311">
        <v>0.643799999999999</v>
      </c>
      <c r="H311">
        <v>0.45</v>
      </c>
      <c r="I311">
        <v>0.9671</v>
      </c>
      <c r="J311">
        <v>0.5171</v>
      </c>
      <c r="K311">
        <v>6.1</v>
      </c>
      <c r="L311">
        <v>4.6657</v>
      </c>
      <c r="M311">
        <v>-1.4343</v>
      </c>
      <c r="N311">
        <v>52.26</v>
      </c>
      <c r="O311">
        <v>51.9866</v>
      </c>
      <c r="P311">
        <v>-0.273399999999995</v>
      </c>
      <c r="R311">
        <f t="shared" si="30"/>
        <v>66036651912</v>
      </c>
      <c r="S311">
        <f t="shared" si="31"/>
        <v>101117570859.519</v>
      </c>
      <c r="T311">
        <f t="shared" si="26"/>
        <v>650109240</v>
      </c>
      <c r="U311">
        <f t="shared" si="27"/>
        <v>2109660972.30951</v>
      </c>
      <c r="V311">
        <f t="shared" si="28"/>
        <v>8812591920</v>
      </c>
      <c r="W311">
        <f t="shared" si="29"/>
        <v>10177898044.1572</v>
      </c>
    </row>
    <row r="312" spans="1:23">
      <c r="A312" t="s">
        <v>1705</v>
      </c>
      <c r="B312" t="s">
        <v>1706</v>
      </c>
      <c r="C312">
        <v>1104160000</v>
      </c>
      <c r="D312">
        <f>股东占比变化分析!D312*(1+股东占比变化分析!P312%)</f>
        <v>1718939189.6</v>
      </c>
      <c r="E312">
        <v>5.4675</v>
      </c>
      <c r="F312">
        <v>10.4955</v>
      </c>
      <c r="G312">
        <v>5.028</v>
      </c>
      <c r="H312">
        <v>2.358</v>
      </c>
      <c r="I312">
        <v>0</v>
      </c>
      <c r="J312">
        <v>-2.358</v>
      </c>
      <c r="K312">
        <v>68.2029</v>
      </c>
      <c r="L312">
        <v>36.4052</v>
      </c>
      <c r="M312">
        <v>-31.7977</v>
      </c>
      <c r="N312">
        <v>76.0284</v>
      </c>
      <c r="O312">
        <v>46.9008</v>
      </c>
      <c r="P312">
        <v>-29.1276</v>
      </c>
      <c r="R312">
        <f t="shared" si="30"/>
        <v>6036994800</v>
      </c>
      <c r="S312">
        <f t="shared" si="31"/>
        <v>18041126264.4468</v>
      </c>
      <c r="T312">
        <f t="shared" si="26"/>
        <v>2603609280</v>
      </c>
      <c r="U312">
        <f t="shared" si="27"/>
        <v>0</v>
      </c>
      <c r="V312">
        <f t="shared" si="28"/>
        <v>75306914064</v>
      </c>
      <c r="W312">
        <f t="shared" si="29"/>
        <v>62578324985.2259</v>
      </c>
    </row>
    <row r="313" spans="1:23">
      <c r="A313" t="s">
        <v>1435</v>
      </c>
      <c r="B313" t="s">
        <v>1436</v>
      </c>
      <c r="C313">
        <v>1299824356.92</v>
      </c>
      <c r="D313">
        <f>股东占比变化分析!D313*(1+股东占比变化分析!P313%)</f>
        <v>1097638001.31221</v>
      </c>
      <c r="E313">
        <v>23.83</v>
      </c>
      <c r="F313">
        <v>0.7186</v>
      </c>
      <c r="G313">
        <v>-23.1114</v>
      </c>
      <c r="H313">
        <v>41.07</v>
      </c>
      <c r="I313">
        <v>5.1488</v>
      </c>
      <c r="J313">
        <v>-35.9212</v>
      </c>
      <c r="K313">
        <v>1.3</v>
      </c>
      <c r="L313">
        <v>8.5645</v>
      </c>
      <c r="M313">
        <v>7.2645</v>
      </c>
      <c r="N313">
        <v>66.2</v>
      </c>
      <c r="O313">
        <v>14.4319</v>
      </c>
      <c r="P313">
        <v>-51.7681</v>
      </c>
      <c r="R313">
        <f t="shared" si="30"/>
        <v>30974814425.4036</v>
      </c>
      <c r="S313">
        <f t="shared" si="31"/>
        <v>788762667.742952</v>
      </c>
      <c r="T313">
        <f t="shared" si="26"/>
        <v>53383786338.7044</v>
      </c>
      <c r="U313">
        <f t="shared" si="27"/>
        <v>5651518541.15629</v>
      </c>
      <c r="V313">
        <f t="shared" si="28"/>
        <v>1689771663.996</v>
      </c>
      <c r="W313">
        <f t="shared" si="29"/>
        <v>9400720662.23839</v>
      </c>
    </row>
    <row r="314" spans="1:23">
      <c r="A314" t="s">
        <v>1667</v>
      </c>
      <c r="B314" t="s">
        <v>1668</v>
      </c>
      <c r="C314">
        <v>560356549.32</v>
      </c>
      <c r="D314">
        <f>股东占比变化分析!D314*(1+股东占比变化分析!P314%)</f>
        <v>1248708912.48158</v>
      </c>
      <c r="E314">
        <v>66.2644</v>
      </c>
      <c r="F314">
        <v>34.566</v>
      </c>
      <c r="G314">
        <v>-31.6984</v>
      </c>
      <c r="H314">
        <v>2.6258</v>
      </c>
      <c r="I314">
        <v>8.1918</v>
      </c>
      <c r="J314">
        <v>5.566</v>
      </c>
      <c r="K314">
        <v>10.424</v>
      </c>
      <c r="L314">
        <v>4.4787</v>
      </c>
      <c r="M314">
        <v>-5.9453</v>
      </c>
      <c r="N314">
        <v>79.3142</v>
      </c>
      <c r="O314">
        <v>47.2365</v>
      </c>
      <c r="P314">
        <v>-32.0777</v>
      </c>
      <c r="R314">
        <f t="shared" si="30"/>
        <v>37131690526.7602</v>
      </c>
      <c r="S314">
        <f t="shared" si="31"/>
        <v>43162872268.8384</v>
      </c>
      <c r="T314">
        <f t="shared" si="26"/>
        <v>1471384227.20446</v>
      </c>
      <c r="U314">
        <f t="shared" si="27"/>
        <v>10229173669.2666</v>
      </c>
      <c r="V314">
        <f t="shared" si="28"/>
        <v>5841156670.11168</v>
      </c>
      <c r="W314">
        <f t="shared" si="29"/>
        <v>5592592606.33127</v>
      </c>
    </row>
    <row r="315" spans="1:23">
      <c r="A315" t="s">
        <v>1313</v>
      </c>
      <c r="B315" t="s">
        <v>1314</v>
      </c>
      <c r="C315">
        <v>1948081200</v>
      </c>
      <c r="D315">
        <f>股东占比变化分析!D315*(1+股东占比变化分析!P315%)</f>
        <v>2315331902.4784</v>
      </c>
      <c r="E315">
        <v>34.58</v>
      </c>
      <c r="F315">
        <v>34.5804</v>
      </c>
      <c r="G315">
        <v>0.000399999999999068</v>
      </c>
      <c r="H315">
        <v>0.93</v>
      </c>
      <c r="I315">
        <v>0.7461</v>
      </c>
      <c r="J315">
        <v>-0.1839</v>
      </c>
      <c r="K315">
        <v>1.69</v>
      </c>
      <c r="L315">
        <v>1.9477</v>
      </c>
      <c r="M315">
        <v>0.2577</v>
      </c>
      <c r="N315">
        <v>37.2</v>
      </c>
      <c r="O315">
        <v>37.2742</v>
      </c>
      <c r="P315">
        <v>0.0741999999999976</v>
      </c>
      <c r="R315">
        <f t="shared" si="30"/>
        <v>67364647896</v>
      </c>
      <c r="S315">
        <f t="shared" si="31"/>
        <v>80065103320.4641</v>
      </c>
      <c r="T315">
        <f t="shared" si="26"/>
        <v>1811715516</v>
      </c>
      <c r="U315">
        <f t="shared" si="27"/>
        <v>1727469132.43913</v>
      </c>
      <c r="V315">
        <f t="shared" si="28"/>
        <v>3292257228</v>
      </c>
      <c r="W315">
        <f t="shared" si="29"/>
        <v>4509571946.45718</v>
      </c>
    </row>
    <row r="316" spans="1:23">
      <c r="A316" t="s">
        <v>229</v>
      </c>
      <c r="B316" t="s">
        <v>230</v>
      </c>
      <c r="C316">
        <v>1864746471</v>
      </c>
      <c r="D316">
        <f>股东占比变化分析!D316*(1+股东占比变化分析!P316%)</f>
        <v>1788141238.42534</v>
      </c>
      <c r="E316">
        <v>53.3</v>
      </c>
      <c r="F316">
        <v>11.0575</v>
      </c>
      <c r="G316">
        <v>-42.2425</v>
      </c>
      <c r="H316">
        <v>4.75</v>
      </c>
      <c r="I316">
        <v>7.1075</v>
      </c>
      <c r="J316">
        <v>2.3575</v>
      </c>
      <c r="K316">
        <v>2.67</v>
      </c>
      <c r="L316">
        <v>19.0535</v>
      </c>
      <c r="M316">
        <v>16.3835</v>
      </c>
      <c r="N316">
        <v>60.72</v>
      </c>
      <c r="O316">
        <v>37.2184</v>
      </c>
      <c r="P316">
        <v>-23.5016</v>
      </c>
      <c r="R316">
        <f t="shared" si="30"/>
        <v>99390986904.3</v>
      </c>
      <c r="S316">
        <f t="shared" si="31"/>
        <v>19772371743.8882</v>
      </c>
      <c r="T316">
        <f t="shared" si="26"/>
        <v>8857545737.25</v>
      </c>
      <c r="U316">
        <f t="shared" si="27"/>
        <v>12709213852.1081</v>
      </c>
      <c r="V316">
        <f t="shared" si="28"/>
        <v>4978873077.57</v>
      </c>
      <c r="W316">
        <f t="shared" si="29"/>
        <v>34070349086.3373</v>
      </c>
    </row>
    <row r="317" spans="1:23">
      <c r="A317" t="s">
        <v>1873</v>
      </c>
      <c r="B317" t="s">
        <v>1874</v>
      </c>
      <c r="C317">
        <v>1680198520</v>
      </c>
      <c r="D317">
        <f>股东占比变化分析!D317*(1+股东占比变化分析!P317%)</f>
        <v>2128528674.21667</v>
      </c>
      <c r="E317">
        <v>53.17</v>
      </c>
      <c r="F317">
        <v>52.8314</v>
      </c>
      <c r="G317">
        <v>-0.3386</v>
      </c>
      <c r="H317">
        <v>1.79</v>
      </c>
      <c r="I317">
        <v>0.4137</v>
      </c>
      <c r="J317">
        <v>-1.3763</v>
      </c>
      <c r="K317">
        <v>0</v>
      </c>
      <c r="L317">
        <v>2.1921</v>
      </c>
      <c r="M317">
        <v>2.1921</v>
      </c>
      <c r="N317">
        <v>54.96</v>
      </c>
      <c r="O317">
        <v>55.4372</v>
      </c>
      <c r="P317">
        <v>0.477199999999996</v>
      </c>
      <c r="R317">
        <f t="shared" si="30"/>
        <v>89336155308.4</v>
      </c>
      <c r="S317">
        <f t="shared" si="31"/>
        <v>112453149799.011</v>
      </c>
      <c r="T317">
        <f t="shared" si="26"/>
        <v>3007555350.8</v>
      </c>
      <c r="U317">
        <f t="shared" si="27"/>
        <v>880572312.523437</v>
      </c>
      <c r="V317">
        <f t="shared" si="28"/>
        <v>0</v>
      </c>
      <c r="W317">
        <f t="shared" si="29"/>
        <v>4665947706.75037</v>
      </c>
    </row>
    <row r="318" spans="1:23">
      <c r="A318" t="s">
        <v>975</v>
      </c>
      <c r="B318" t="s">
        <v>976</v>
      </c>
      <c r="C318">
        <v>1442899762.5</v>
      </c>
      <c r="D318">
        <f>股东占比变化分析!D318*(1+股东占比变化分析!P318%)</f>
        <v>1643544284.4885</v>
      </c>
      <c r="E318">
        <v>10.5815</v>
      </c>
      <c r="F318">
        <v>18.8043</v>
      </c>
      <c r="G318">
        <v>8.2228</v>
      </c>
      <c r="H318">
        <v>7.4691</v>
      </c>
      <c r="I318">
        <v>2.3831</v>
      </c>
      <c r="J318">
        <v>-5.086</v>
      </c>
      <c r="K318">
        <v>49.0017</v>
      </c>
      <c r="L318">
        <v>21.895</v>
      </c>
      <c r="M318">
        <v>-27.1067</v>
      </c>
      <c r="N318">
        <v>67.0523</v>
      </c>
      <c r="O318">
        <v>43.0824</v>
      </c>
      <c r="P318">
        <v>-23.9699</v>
      </c>
      <c r="R318">
        <f t="shared" si="30"/>
        <v>15268043836.8937</v>
      </c>
      <c r="S318">
        <f t="shared" si="31"/>
        <v>30905699788.807</v>
      </c>
      <c r="T318">
        <f t="shared" si="26"/>
        <v>10777162616.0888</v>
      </c>
      <c r="U318">
        <f t="shared" si="27"/>
        <v>3916730384.36454</v>
      </c>
      <c r="V318">
        <f t="shared" si="28"/>
        <v>70704541292.0963</v>
      </c>
      <c r="W318">
        <f t="shared" si="29"/>
        <v>35985402108.8756</v>
      </c>
    </row>
    <row r="319" spans="1:23">
      <c r="A319" t="s">
        <v>1389</v>
      </c>
      <c r="B319" t="s">
        <v>1390</v>
      </c>
      <c r="C319">
        <v>1723813802.37</v>
      </c>
      <c r="D319">
        <f>股东占比变化分析!D319*(1+股东占比变化分析!P319%)</f>
        <v>2562620212.95387</v>
      </c>
      <c r="E319">
        <v>36.16</v>
      </c>
      <c r="F319">
        <v>35.5069</v>
      </c>
      <c r="G319">
        <v>-0.653099999999995</v>
      </c>
      <c r="H319">
        <v>0</v>
      </c>
      <c r="I319">
        <v>0</v>
      </c>
      <c r="J319">
        <v>0</v>
      </c>
      <c r="K319">
        <v>6.19</v>
      </c>
      <c r="L319">
        <v>5.7919</v>
      </c>
      <c r="M319">
        <v>-0.3981</v>
      </c>
      <c r="N319">
        <v>42.35</v>
      </c>
      <c r="O319">
        <v>41.2988</v>
      </c>
      <c r="P319">
        <v>-1.0512</v>
      </c>
      <c r="R319">
        <f t="shared" si="30"/>
        <v>62333107093.6992</v>
      </c>
      <c r="S319">
        <f t="shared" si="31"/>
        <v>90990699639.3318</v>
      </c>
      <c r="T319">
        <f t="shared" si="26"/>
        <v>0</v>
      </c>
      <c r="U319">
        <f t="shared" si="27"/>
        <v>0</v>
      </c>
      <c r="V319">
        <f t="shared" si="28"/>
        <v>10670407436.6703</v>
      </c>
      <c r="W319">
        <f t="shared" si="29"/>
        <v>14842440011.4075</v>
      </c>
    </row>
    <row r="320" spans="1:23">
      <c r="A320" t="s">
        <v>1871</v>
      </c>
      <c r="B320" t="s">
        <v>1872</v>
      </c>
      <c r="C320">
        <v>1154388100</v>
      </c>
      <c r="D320">
        <f>股东占比变化分析!D320*(1+股东占比变化分析!P320%)</f>
        <v>1887787960.5266</v>
      </c>
      <c r="E320">
        <v>34.17</v>
      </c>
      <c r="F320">
        <v>36.2272</v>
      </c>
      <c r="G320">
        <v>2.0572</v>
      </c>
      <c r="H320">
        <v>0</v>
      </c>
      <c r="I320">
        <v>0.869</v>
      </c>
      <c r="J320">
        <v>0.869</v>
      </c>
      <c r="K320">
        <v>3.71</v>
      </c>
      <c r="L320">
        <v>3.426</v>
      </c>
      <c r="M320">
        <v>-0.284</v>
      </c>
      <c r="N320">
        <v>37.88</v>
      </c>
      <c r="O320">
        <v>40.5221</v>
      </c>
      <c r="P320">
        <v>2.6421</v>
      </c>
      <c r="R320">
        <f t="shared" si="30"/>
        <v>39445441377</v>
      </c>
      <c r="S320">
        <f t="shared" si="31"/>
        <v>68389272003.5893</v>
      </c>
      <c r="T320">
        <f t="shared" si="26"/>
        <v>0</v>
      </c>
      <c r="U320">
        <f t="shared" si="27"/>
        <v>1640487737.69762</v>
      </c>
      <c r="V320">
        <f t="shared" si="28"/>
        <v>4282779851</v>
      </c>
      <c r="W320">
        <f t="shared" si="29"/>
        <v>6467561552.76413</v>
      </c>
    </row>
    <row r="321" spans="1:23">
      <c r="A321" t="s">
        <v>129</v>
      </c>
      <c r="B321" t="s">
        <v>130</v>
      </c>
      <c r="C321">
        <v>1993903112.52</v>
      </c>
      <c r="D321">
        <f>股东占比变化分析!D321*(1+股东占比变化分析!P321%)</f>
        <v>2181355801.81466</v>
      </c>
      <c r="E321">
        <v>17.35</v>
      </c>
      <c r="F321">
        <v>12.3655</v>
      </c>
      <c r="G321">
        <v>-4.9845</v>
      </c>
      <c r="H321">
        <v>0</v>
      </c>
      <c r="I321">
        <v>0</v>
      </c>
      <c r="J321">
        <v>0</v>
      </c>
      <c r="K321">
        <v>24.46</v>
      </c>
      <c r="L321">
        <v>22.6437</v>
      </c>
      <c r="M321">
        <v>-1.8163</v>
      </c>
      <c r="N321">
        <v>41.81</v>
      </c>
      <c r="O321">
        <v>35.0092</v>
      </c>
      <c r="P321">
        <v>-6.8008</v>
      </c>
      <c r="R321">
        <f t="shared" si="30"/>
        <v>34594219002.222</v>
      </c>
      <c r="S321">
        <f t="shared" si="31"/>
        <v>26973555167.3392</v>
      </c>
      <c r="T321">
        <f t="shared" si="26"/>
        <v>0</v>
      </c>
      <c r="U321">
        <f t="shared" si="27"/>
        <v>0</v>
      </c>
      <c r="V321">
        <f t="shared" si="28"/>
        <v>48770870132.2392</v>
      </c>
      <c r="W321">
        <f t="shared" si="29"/>
        <v>49393966369.5507</v>
      </c>
    </row>
    <row r="322" spans="1:23">
      <c r="A322" t="s">
        <v>283</v>
      </c>
      <c r="B322" t="s">
        <v>284</v>
      </c>
      <c r="C322">
        <v>2072924716.17</v>
      </c>
      <c r="D322">
        <f>股东占比变化分析!D322*(1+股东占比变化分析!P322%)</f>
        <v>2082629156.84079</v>
      </c>
      <c r="E322">
        <v>7.01</v>
      </c>
      <c r="F322">
        <v>6.7566</v>
      </c>
      <c r="G322">
        <v>-0.2534</v>
      </c>
      <c r="H322">
        <v>1.74</v>
      </c>
      <c r="I322">
        <v>4.4185</v>
      </c>
      <c r="J322">
        <v>2.6785</v>
      </c>
      <c r="K322">
        <v>59.45</v>
      </c>
      <c r="L322">
        <v>32.8932</v>
      </c>
      <c r="M322">
        <v>-26.5568</v>
      </c>
      <c r="N322">
        <v>68.2</v>
      </c>
      <c r="O322">
        <v>44.0682</v>
      </c>
      <c r="P322">
        <v>-24.1318</v>
      </c>
      <c r="R322">
        <f t="shared" si="30"/>
        <v>14531202260.3517</v>
      </c>
      <c r="S322">
        <f t="shared" si="31"/>
        <v>14071492161.1105</v>
      </c>
      <c r="T322">
        <f t="shared" si="26"/>
        <v>3606889006.1358</v>
      </c>
      <c r="U322">
        <f t="shared" si="27"/>
        <v>9202096929.50103</v>
      </c>
      <c r="V322">
        <f t="shared" si="28"/>
        <v>123235374376.307</v>
      </c>
      <c r="W322">
        <f t="shared" si="29"/>
        <v>68504337381.7955</v>
      </c>
    </row>
    <row r="323" spans="1:23">
      <c r="A323" t="s">
        <v>289</v>
      </c>
      <c r="B323" t="s">
        <v>290</v>
      </c>
      <c r="C323">
        <v>626684019.8</v>
      </c>
      <c r="D323">
        <f>股东占比变化分析!D323*(1+股东占比变化分析!P323%)</f>
        <v>1317857969.93666</v>
      </c>
      <c r="E323">
        <v>29.6865</v>
      </c>
      <c r="F323">
        <v>12.3398</v>
      </c>
      <c r="G323">
        <v>-17.3467</v>
      </c>
      <c r="H323">
        <v>0</v>
      </c>
      <c r="I323">
        <v>0</v>
      </c>
      <c r="J323">
        <v>0</v>
      </c>
      <c r="K323">
        <v>25.6799</v>
      </c>
      <c r="L323">
        <v>22.5254</v>
      </c>
      <c r="M323">
        <v>-3.1545</v>
      </c>
      <c r="N323">
        <v>55.3664</v>
      </c>
      <c r="O323">
        <v>34.8652</v>
      </c>
      <c r="P323">
        <v>-20.5012</v>
      </c>
      <c r="R323">
        <f t="shared" si="30"/>
        <v>18604055153.7927</v>
      </c>
      <c r="S323">
        <f t="shared" si="31"/>
        <v>16262103777.4244</v>
      </c>
      <c r="T323">
        <f t="shared" ref="T323:T386" si="32">C323*H323</f>
        <v>0</v>
      </c>
      <c r="U323">
        <f t="shared" ref="U323:U386" si="33">D323*I323</f>
        <v>0</v>
      </c>
      <c r="V323">
        <f t="shared" ref="V323:V386" si="34">C323*K323</f>
        <v>16093182960.062</v>
      </c>
      <c r="W323">
        <f t="shared" ref="W323:W386" si="35">D323*L323</f>
        <v>29685277916.0113</v>
      </c>
    </row>
    <row r="324" spans="1:23">
      <c r="A324" t="s">
        <v>1029</v>
      </c>
      <c r="B324" t="s">
        <v>1030</v>
      </c>
      <c r="C324">
        <v>2013944064.32</v>
      </c>
      <c r="D324">
        <f>股东占比变化分析!D324*(1+股东占比变化分析!P324%)</f>
        <v>1433276411.35154</v>
      </c>
      <c r="E324">
        <v>72.3584</v>
      </c>
      <c r="F324">
        <v>34.1531</v>
      </c>
      <c r="G324">
        <v>-38.2053</v>
      </c>
      <c r="H324">
        <v>0</v>
      </c>
      <c r="I324">
        <v>5.1208</v>
      </c>
      <c r="J324">
        <v>5.1208</v>
      </c>
      <c r="K324">
        <v>2.2316</v>
      </c>
      <c r="L324">
        <v>0.2382</v>
      </c>
      <c r="M324">
        <v>-1.9934</v>
      </c>
      <c r="N324">
        <v>74.59</v>
      </c>
      <c r="O324">
        <v>39.5121</v>
      </c>
      <c r="P324">
        <v>-35.0779</v>
      </c>
      <c r="R324">
        <f t="shared" si="30"/>
        <v>145725770183.692</v>
      </c>
      <c r="S324">
        <f t="shared" si="31"/>
        <v>48950832604.5301</v>
      </c>
      <c r="T324">
        <f t="shared" si="32"/>
        <v>0</v>
      </c>
      <c r="U324">
        <f t="shared" si="33"/>
        <v>7339521847.24894</v>
      </c>
      <c r="V324">
        <f t="shared" si="34"/>
        <v>4494317573.93651</v>
      </c>
      <c r="W324">
        <f t="shared" si="35"/>
        <v>341406441.183936</v>
      </c>
    </row>
    <row r="325" spans="1:23">
      <c r="A325" t="s">
        <v>351</v>
      </c>
      <c r="B325" t="s">
        <v>352</v>
      </c>
      <c r="C325">
        <v>1632809318</v>
      </c>
      <c r="D325">
        <f>股东占比变化分析!D325*(1+股东占比变化分析!P325%)</f>
        <v>2599379006.4781</v>
      </c>
      <c r="E325">
        <v>42.12</v>
      </c>
      <c r="F325">
        <v>42.1099</v>
      </c>
      <c r="G325">
        <v>-0.0100999999999942</v>
      </c>
      <c r="H325">
        <v>1.6</v>
      </c>
      <c r="I325">
        <v>0.8257</v>
      </c>
      <c r="J325">
        <v>-0.7743</v>
      </c>
      <c r="K325">
        <v>7.24</v>
      </c>
      <c r="L325">
        <v>10.6819</v>
      </c>
      <c r="M325">
        <v>3.4419</v>
      </c>
      <c r="N325">
        <v>50.96</v>
      </c>
      <c r="O325">
        <v>53.6175</v>
      </c>
      <c r="P325">
        <v>2.6575</v>
      </c>
      <c r="R325">
        <f t="shared" si="30"/>
        <v>68773928474.16</v>
      </c>
      <c r="S325">
        <f t="shared" si="31"/>
        <v>109459590024.892</v>
      </c>
      <c r="T325">
        <f t="shared" si="32"/>
        <v>2612494908.8</v>
      </c>
      <c r="U325">
        <f t="shared" si="33"/>
        <v>2146307245.64897</v>
      </c>
      <c r="V325">
        <f t="shared" si="34"/>
        <v>11821539462.32</v>
      </c>
      <c r="W325">
        <f t="shared" si="35"/>
        <v>27766306609.2984</v>
      </c>
    </row>
    <row r="326" spans="1:23">
      <c r="A326" t="s">
        <v>1231</v>
      </c>
      <c r="B326" t="s">
        <v>1232</v>
      </c>
      <c r="C326">
        <v>1806059492.07</v>
      </c>
      <c r="D326">
        <f>股东占比变化分析!D326*(1+股东占比变化分析!P326%)</f>
        <v>2722859131.06155</v>
      </c>
      <c r="E326">
        <v>31.04</v>
      </c>
      <c r="F326">
        <v>30.6041</v>
      </c>
      <c r="G326">
        <v>-0.4359</v>
      </c>
      <c r="H326">
        <v>0</v>
      </c>
      <c r="I326">
        <v>0</v>
      </c>
      <c r="J326">
        <v>0</v>
      </c>
      <c r="K326">
        <v>16.91</v>
      </c>
      <c r="L326">
        <v>12.731</v>
      </c>
      <c r="M326">
        <v>-4.179</v>
      </c>
      <c r="N326">
        <v>47.95</v>
      </c>
      <c r="O326">
        <v>43.3351</v>
      </c>
      <c r="P326">
        <v>-4.61490000000001</v>
      </c>
      <c r="R326">
        <f t="shared" si="30"/>
        <v>56060086633.8528</v>
      </c>
      <c r="S326">
        <f t="shared" si="31"/>
        <v>83330653132.9209</v>
      </c>
      <c r="T326">
        <f t="shared" si="32"/>
        <v>0</v>
      </c>
      <c r="U326">
        <f t="shared" si="33"/>
        <v>0</v>
      </c>
      <c r="V326">
        <f t="shared" si="34"/>
        <v>30540466010.9037</v>
      </c>
      <c r="W326">
        <f t="shared" si="35"/>
        <v>34664719597.5446</v>
      </c>
    </row>
    <row r="327" spans="1:23">
      <c r="A327" t="s">
        <v>1241</v>
      </c>
      <c r="B327" t="s">
        <v>1242</v>
      </c>
      <c r="C327">
        <v>1292231652</v>
      </c>
      <c r="D327">
        <f>股东占比变化分析!D327*(1+股东占比变化分析!P327%)</f>
        <v>2689891005.42448</v>
      </c>
      <c r="E327">
        <v>29.2</v>
      </c>
      <c r="F327">
        <v>29.7428</v>
      </c>
      <c r="G327">
        <v>0.5428</v>
      </c>
      <c r="H327">
        <v>0.74</v>
      </c>
      <c r="I327">
        <v>0.7573</v>
      </c>
      <c r="J327">
        <v>0.0173</v>
      </c>
      <c r="K327">
        <v>6.9</v>
      </c>
      <c r="L327">
        <v>9.3887</v>
      </c>
      <c r="M327">
        <v>2.4887</v>
      </c>
      <c r="N327">
        <v>36.84</v>
      </c>
      <c r="O327">
        <v>39.8888</v>
      </c>
      <c r="P327">
        <v>3.0488</v>
      </c>
      <c r="R327">
        <f t="shared" si="30"/>
        <v>37733164238.4</v>
      </c>
      <c r="S327">
        <f t="shared" si="31"/>
        <v>80004890196.1391</v>
      </c>
      <c r="T327">
        <f t="shared" si="32"/>
        <v>956251422.48</v>
      </c>
      <c r="U327">
        <f t="shared" si="33"/>
        <v>2037054458.40796</v>
      </c>
      <c r="V327">
        <f t="shared" si="34"/>
        <v>8916398398.8</v>
      </c>
      <c r="W327">
        <f t="shared" si="35"/>
        <v>25254579682.6288</v>
      </c>
    </row>
    <row r="328" spans="1:23">
      <c r="A328" t="s">
        <v>1909</v>
      </c>
      <c r="B328" t="s">
        <v>1910</v>
      </c>
      <c r="C328">
        <v>1671220501.94</v>
      </c>
      <c r="D328">
        <f>股东占比变化分析!D328*(1+股东占比变化分析!P328%)</f>
        <v>2267668031.72945</v>
      </c>
      <c r="E328">
        <v>44</v>
      </c>
      <c r="F328">
        <v>43.9335</v>
      </c>
      <c r="G328">
        <v>-0.0664999999999978</v>
      </c>
      <c r="H328">
        <v>0</v>
      </c>
      <c r="I328">
        <v>0.5099</v>
      </c>
      <c r="J328">
        <v>0.5099</v>
      </c>
      <c r="K328">
        <v>1.81</v>
      </c>
      <c r="L328">
        <v>1.8931</v>
      </c>
      <c r="M328">
        <v>0.0831</v>
      </c>
      <c r="N328">
        <v>45.81</v>
      </c>
      <c r="O328">
        <v>46.3366</v>
      </c>
      <c r="P328">
        <v>0.526599999999995</v>
      </c>
      <c r="R328">
        <f t="shared" si="30"/>
        <v>73533702085.36</v>
      </c>
      <c r="S328">
        <f t="shared" si="31"/>
        <v>99626593471.9857</v>
      </c>
      <c r="T328">
        <f t="shared" si="32"/>
        <v>0</v>
      </c>
      <c r="U328">
        <f t="shared" si="33"/>
        <v>1156283929.37885</v>
      </c>
      <c r="V328">
        <f t="shared" si="34"/>
        <v>3024909108.5114</v>
      </c>
      <c r="W328">
        <f t="shared" si="35"/>
        <v>4292922350.86702</v>
      </c>
    </row>
    <row r="329" spans="1:23">
      <c r="A329" t="s">
        <v>1019</v>
      </c>
      <c r="B329" t="s">
        <v>1020</v>
      </c>
      <c r="C329">
        <v>922981356</v>
      </c>
      <c r="D329">
        <f>股东占比变化分析!D329*(1+股东占比变化分析!P329%)</f>
        <v>1791083499.18318</v>
      </c>
      <c r="E329">
        <v>54.03</v>
      </c>
      <c r="F329">
        <v>46.3286</v>
      </c>
      <c r="G329">
        <v>-7.7014</v>
      </c>
      <c r="H329">
        <v>3.76</v>
      </c>
      <c r="I329">
        <v>2.1582</v>
      </c>
      <c r="J329">
        <v>-1.6018</v>
      </c>
      <c r="K329">
        <v>2.39</v>
      </c>
      <c r="L329">
        <v>4.5017</v>
      </c>
      <c r="M329">
        <v>2.1117</v>
      </c>
      <c r="N329">
        <v>60.18</v>
      </c>
      <c r="O329">
        <v>52.9885</v>
      </c>
      <c r="P329">
        <v>-7.1915</v>
      </c>
      <c r="R329">
        <f t="shared" si="30"/>
        <v>49868682664.68</v>
      </c>
      <c r="S329">
        <f t="shared" si="31"/>
        <v>82978391000.2579</v>
      </c>
      <c r="T329">
        <f t="shared" si="32"/>
        <v>3470409898.56</v>
      </c>
      <c r="U329">
        <f t="shared" si="33"/>
        <v>3865516407.93714</v>
      </c>
      <c r="V329">
        <f t="shared" si="34"/>
        <v>2205925440.84</v>
      </c>
      <c r="W329">
        <f t="shared" si="35"/>
        <v>8062920588.27292</v>
      </c>
    </row>
    <row r="330" spans="1:23">
      <c r="A330" t="s">
        <v>233</v>
      </c>
      <c r="B330" t="s">
        <v>234</v>
      </c>
      <c r="C330">
        <v>867366156</v>
      </c>
      <c r="D330">
        <f>股东占比变化分析!D330*(1+股东占比变化分析!P330%)</f>
        <v>1400807568.42579</v>
      </c>
      <c r="E330">
        <v>13.94</v>
      </c>
      <c r="F330">
        <v>14.0023</v>
      </c>
      <c r="G330">
        <v>0.0623000000000005</v>
      </c>
      <c r="H330">
        <v>0</v>
      </c>
      <c r="I330">
        <v>0</v>
      </c>
      <c r="J330">
        <v>0</v>
      </c>
      <c r="K330">
        <v>53.65</v>
      </c>
      <c r="L330">
        <v>31.2699</v>
      </c>
      <c r="M330">
        <v>-22.3801</v>
      </c>
      <c r="N330">
        <v>67.59</v>
      </c>
      <c r="O330">
        <v>45.2722</v>
      </c>
      <c r="P330">
        <v>-22.3178</v>
      </c>
      <c r="R330">
        <f t="shared" si="30"/>
        <v>12091084214.64</v>
      </c>
      <c r="S330">
        <f t="shared" si="31"/>
        <v>19614527815.3684</v>
      </c>
      <c r="T330">
        <f t="shared" si="32"/>
        <v>0</v>
      </c>
      <c r="U330">
        <f t="shared" si="33"/>
        <v>0</v>
      </c>
      <c r="V330">
        <f t="shared" si="34"/>
        <v>46534194269.4</v>
      </c>
      <c r="W330">
        <f t="shared" si="35"/>
        <v>43803112583.9175</v>
      </c>
    </row>
    <row r="331" spans="1:23">
      <c r="A331" t="s">
        <v>1357</v>
      </c>
      <c r="B331" t="s">
        <v>1358</v>
      </c>
      <c r="C331">
        <v>707257000</v>
      </c>
      <c r="D331">
        <f>股东占比变化分析!D331*(1+股东占比变化分析!P331%)</f>
        <v>1480420731.1014</v>
      </c>
      <c r="E331">
        <v>41.1731</v>
      </c>
      <c r="F331">
        <v>42.7303</v>
      </c>
      <c r="G331">
        <v>1.5572</v>
      </c>
      <c r="H331">
        <v>0</v>
      </c>
      <c r="I331">
        <v>0</v>
      </c>
      <c r="J331">
        <v>0</v>
      </c>
      <c r="K331">
        <v>10.2786</v>
      </c>
      <c r="L331">
        <v>4.9395</v>
      </c>
      <c r="M331">
        <v>-5.3391</v>
      </c>
      <c r="N331">
        <v>51.4517</v>
      </c>
      <c r="O331">
        <v>47.6698</v>
      </c>
      <c r="P331">
        <v>-3.7819</v>
      </c>
      <c r="R331">
        <f t="shared" si="30"/>
        <v>29119963186.7</v>
      </c>
      <c r="S331">
        <f t="shared" si="31"/>
        <v>63258821966.1821</v>
      </c>
      <c r="T331">
        <f t="shared" si="32"/>
        <v>0</v>
      </c>
      <c r="U331">
        <f t="shared" si="33"/>
        <v>0</v>
      </c>
      <c r="V331">
        <f t="shared" si="34"/>
        <v>7269611800.2</v>
      </c>
      <c r="W331">
        <f t="shared" si="35"/>
        <v>7312538201.27536</v>
      </c>
    </row>
    <row r="332" spans="1:23">
      <c r="A332" t="s">
        <v>1031</v>
      </c>
      <c r="B332" t="s">
        <v>1032</v>
      </c>
      <c r="C332">
        <v>2613915611</v>
      </c>
      <c r="D332">
        <f>股东占比变化分析!D332*(1+股东占比变化分析!P332%)</f>
        <v>1888383833.79268</v>
      </c>
      <c r="E332">
        <v>7.59</v>
      </c>
      <c r="F332">
        <v>30.5467</v>
      </c>
      <c r="G332">
        <v>22.9567</v>
      </c>
      <c r="H332">
        <v>5.41</v>
      </c>
      <c r="I332">
        <v>5.945</v>
      </c>
      <c r="J332">
        <v>0.535</v>
      </c>
      <c r="K332">
        <v>56.81</v>
      </c>
      <c r="L332">
        <v>1.998</v>
      </c>
      <c r="M332">
        <v>-54.812</v>
      </c>
      <c r="N332">
        <v>69.81</v>
      </c>
      <c r="O332">
        <v>38.4898</v>
      </c>
      <c r="P332">
        <v>-31.3202</v>
      </c>
      <c r="R332">
        <f t="shared" si="30"/>
        <v>19839619487.49</v>
      </c>
      <c r="S332">
        <f t="shared" si="31"/>
        <v>57683894455.7149</v>
      </c>
      <c r="T332">
        <f t="shared" si="32"/>
        <v>14141283455.51</v>
      </c>
      <c r="U332">
        <f t="shared" si="33"/>
        <v>11226441891.8975</v>
      </c>
      <c r="V332">
        <f t="shared" si="34"/>
        <v>148496545860.91</v>
      </c>
      <c r="W332">
        <f t="shared" si="35"/>
        <v>3772990899.91777</v>
      </c>
    </row>
    <row r="333" spans="1:23">
      <c r="A333" t="s">
        <v>1693</v>
      </c>
      <c r="B333" t="s">
        <v>1694</v>
      </c>
      <c r="C333">
        <v>1948518532.8</v>
      </c>
      <c r="D333">
        <f>股东占比变化分析!D333*(1+股东占比变化分析!P333%)</f>
        <v>2210526343.4945</v>
      </c>
      <c r="E333">
        <v>44.54</v>
      </c>
      <c r="F333">
        <v>46.2297</v>
      </c>
      <c r="G333">
        <v>1.6897</v>
      </c>
      <c r="H333">
        <v>0</v>
      </c>
      <c r="I333">
        <v>0</v>
      </c>
      <c r="J333">
        <v>0</v>
      </c>
      <c r="K333">
        <v>9.63</v>
      </c>
      <c r="L333">
        <v>7.4392</v>
      </c>
      <c r="M333">
        <v>-2.1908</v>
      </c>
      <c r="N333">
        <v>54.17</v>
      </c>
      <c r="O333">
        <v>53.6689</v>
      </c>
      <c r="P333">
        <v>-0.501100000000001</v>
      </c>
      <c r="R333">
        <f t="shared" si="30"/>
        <v>86787015450.912</v>
      </c>
      <c r="S333">
        <f t="shared" si="31"/>
        <v>102191969701.848</v>
      </c>
      <c r="T333">
        <f t="shared" si="32"/>
        <v>0</v>
      </c>
      <c r="U333">
        <f t="shared" si="33"/>
        <v>0</v>
      </c>
      <c r="V333">
        <f t="shared" si="34"/>
        <v>18764233470.864</v>
      </c>
      <c r="W333">
        <f t="shared" si="35"/>
        <v>16444547574.5243</v>
      </c>
    </row>
    <row r="334" spans="1:23">
      <c r="A334" t="s">
        <v>71</v>
      </c>
      <c r="B334" t="s">
        <v>72</v>
      </c>
      <c r="C334">
        <v>2095649926.02</v>
      </c>
      <c r="D334">
        <f>股东占比变化分析!D334*(1+股东占比变化分析!P334%)</f>
        <v>2586099641.66181</v>
      </c>
      <c r="E334">
        <v>35.59</v>
      </c>
      <c r="F334">
        <v>35.6941</v>
      </c>
      <c r="G334">
        <v>0.104099999999995</v>
      </c>
      <c r="H334">
        <v>2.07</v>
      </c>
      <c r="I334">
        <v>1.3433</v>
      </c>
      <c r="J334">
        <v>-0.7267</v>
      </c>
      <c r="K334">
        <v>31.39</v>
      </c>
      <c r="L334">
        <v>31.4802</v>
      </c>
      <c r="M334">
        <v>0.0901999999999994</v>
      </c>
      <c r="N334">
        <v>69.05</v>
      </c>
      <c r="O334">
        <v>68.5176</v>
      </c>
      <c r="P334">
        <v>-0.532399999999996</v>
      </c>
      <c r="R334">
        <f t="shared" si="30"/>
        <v>74584180867.0518</v>
      </c>
      <c r="S334">
        <f t="shared" si="31"/>
        <v>92308499219.4409</v>
      </c>
      <c r="T334">
        <f t="shared" si="32"/>
        <v>4337995346.8614</v>
      </c>
      <c r="U334">
        <f t="shared" si="33"/>
        <v>3473907648.64431</v>
      </c>
      <c r="V334">
        <f t="shared" si="34"/>
        <v>65782451177.7678</v>
      </c>
      <c r="W334">
        <f t="shared" si="35"/>
        <v>81410933939.4422</v>
      </c>
    </row>
    <row r="335" spans="1:23">
      <c r="A335" t="s">
        <v>133</v>
      </c>
      <c r="B335" t="s">
        <v>134</v>
      </c>
      <c r="C335">
        <v>1913354820</v>
      </c>
      <c r="D335">
        <f>股东占比变化分析!D335*(1+股东占比变化分析!P335%)</f>
        <v>2876551187.02614</v>
      </c>
      <c r="E335">
        <v>7.81</v>
      </c>
      <c r="F335">
        <v>7.0114</v>
      </c>
      <c r="G335">
        <v>-0.7986</v>
      </c>
      <c r="H335">
        <v>13.98</v>
      </c>
      <c r="I335">
        <v>8.4</v>
      </c>
      <c r="J335">
        <v>-5.58</v>
      </c>
      <c r="K335">
        <v>38.82</v>
      </c>
      <c r="L335">
        <v>45.084</v>
      </c>
      <c r="M335">
        <v>6.264</v>
      </c>
      <c r="N335">
        <v>60.61</v>
      </c>
      <c r="O335">
        <v>60.4953</v>
      </c>
      <c r="P335">
        <v>-0.114699999999999</v>
      </c>
      <c r="R335">
        <f t="shared" ref="R335:R398" si="36">C335*E335</f>
        <v>14943301144.2</v>
      </c>
      <c r="S335">
        <f t="shared" ref="S335:S398" si="37">D335*F335</f>
        <v>20168650992.7151</v>
      </c>
      <c r="T335">
        <f t="shared" si="32"/>
        <v>26748700383.6</v>
      </c>
      <c r="U335">
        <f t="shared" si="33"/>
        <v>24163029971.0196</v>
      </c>
      <c r="V335">
        <f t="shared" si="34"/>
        <v>74276434112.4</v>
      </c>
      <c r="W335">
        <f t="shared" si="35"/>
        <v>129686433715.886</v>
      </c>
    </row>
    <row r="336" spans="1:23">
      <c r="A336" t="s">
        <v>931</v>
      </c>
      <c r="B336" t="s">
        <v>932</v>
      </c>
      <c r="C336">
        <v>1844742450.63</v>
      </c>
      <c r="D336">
        <f>股东占比变化分析!D336*(1+股东占比变化分析!P336%)</f>
        <v>2294359972.97294</v>
      </c>
      <c r="E336">
        <v>12.28</v>
      </c>
      <c r="F336">
        <v>16.0479</v>
      </c>
      <c r="G336">
        <v>3.7679</v>
      </c>
      <c r="H336">
        <v>9.16</v>
      </c>
      <c r="I336">
        <v>4.0248</v>
      </c>
      <c r="J336">
        <v>-5.1352</v>
      </c>
      <c r="K336">
        <v>44.45</v>
      </c>
      <c r="L336">
        <v>30.6243</v>
      </c>
      <c r="M336">
        <v>-13.8257</v>
      </c>
      <c r="N336">
        <v>65.89</v>
      </c>
      <c r="O336">
        <v>50.697</v>
      </c>
      <c r="P336">
        <v>-15.193</v>
      </c>
      <c r="R336">
        <f t="shared" si="36"/>
        <v>22653437293.7364</v>
      </c>
      <c r="S336">
        <f t="shared" si="37"/>
        <v>36819659410.2724</v>
      </c>
      <c r="T336">
        <f t="shared" si="32"/>
        <v>16897840847.7708</v>
      </c>
      <c r="U336">
        <f t="shared" si="33"/>
        <v>9234340019.22148</v>
      </c>
      <c r="V336">
        <f t="shared" si="34"/>
        <v>81998801930.5035</v>
      </c>
      <c r="W336">
        <f t="shared" si="35"/>
        <v>70263168120.3152</v>
      </c>
    </row>
    <row r="337" spans="1:23">
      <c r="A337" t="s">
        <v>255</v>
      </c>
      <c r="B337" t="s">
        <v>256</v>
      </c>
      <c r="C337">
        <v>858880000</v>
      </c>
      <c r="D337">
        <f>股东占比变化分析!D337*(1+股东占比变化分析!P337%)</f>
        <v>1152835728</v>
      </c>
      <c r="E337">
        <v>0</v>
      </c>
      <c r="F337">
        <v>0</v>
      </c>
      <c r="G337">
        <v>0</v>
      </c>
      <c r="H337">
        <v>5</v>
      </c>
      <c r="I337">
        <v>2.9121</v>
      </c>
      <c r="J337">
        <v>-2.0879</v>
      </c>
      <c r="K337">
        <v>66.52</v>
      </c>
      <c r="L337">
        <v>28.1552</v>
      </c>
      <c r="M337">
        <v>-38.3648</v>
      </c>
      <c r="N337">
        <v>71.52</v>
      </c>
      <c r="O337">
        <v>31.0673</v>
      </c>
      <c r="P337">
        <v>-40.4527</v>
      </c>
      <c r="R337">
        <f t="shared" si="36"/>
        <v>0</v>
      </c>
      <c r="S337">
        <f t="shared" si="37"/>
        <v>0</v>
      </c>
      <c r="T337">
        <f t="shared" si="32"/>
        <v>4294400000</v>
      </c>
      <c r="U337">
        <f t="shared" si="33"/>
        <v>3357172923.5088</v>
      </c>
      <c r="V337">
        <f t="shared" si="34"/>
        <v>57132697600</v>
      </c>
      <c r="W337">
        <f t="shared" si="35"/>
        <v>32458320488.9856</v>
      </c>
    </row>
    <row r="338" spans="1:23">
      <c r="A338" t="s">
        <v>1073</v>
      </c>
      <c r="B338" t="s">
        <v>1074</v>
      </c>
      <c r="C338">
        <v>1776548199.96</v>
      </c>
      <c r="D338">
        <f>股东占比变化分析!D338*(1+股东占比变化分析!P338%)</f>
        <v>2819291358.21081</v>
      </c>
      <c r="E338">
        <v>38.42</v>
      </c>
      <c r="F338">
        <v>37.7979</v>
      </c>
      <c r="G338">
        <v>-0.622100000000003</v>
      </c>
      <c r="H338">
        <v>0</v>
      </c>
      <c r="I338">
        <v>0.5907</v>
      </c>
      <c r="J338">
        <v>0.5907</v>
      </c>
      <c r="K338">
        <v>3.21</v>
      </c>
      <c r="L338">
        <v>4.1218</v>
      </c>
      <c r="M338">
        <v>0.9118</v>
      </c>
      <c r="N338">
        <v>41.63</v>
      </c>
      <c r="O338">
        <v>42.5104</v>
      </c>
      <c r="P338">
        <v>0.880399999999995</v>
      </c>
      <c r="R338">
        <f t="shared" si="36"/>
        <v>68254981842.4632</v>
      </c>
      <c r="S338">
        <f t="shared" si="37"/>
        <v>106563292828.516</v>
      </c>
      <c r="T338">
        <f t="shared" si="32"/>
        <v>0</v>
      </c>
      <c r="U338">
        <f t="shared" si="33"/>
        <v>1665355405.29513</v>
      </c>
      <c r="V338">
        <f t="shared" si="34"/>
        <v>5702719721.8716</v>
      </c>
      <c r="W338">
        <f t="shared" si="35"/>
        <v>11620555120.2733</v>
      </c>
    </row>
    <row r="339" spans="1:23">
      <c r="A339" t="s">
        <v>1535</v>
      </c>
      <c r="B339" t="s">
        <v>1536</v>
      </c>
      <c r="C339">
        <v>1831476920</v>
      </c>
      <c r="D339">
        <f>股东占比变化分析!D339*(1+股东占比变化分析!P339%)</f>
        <v>2195732313.43266</v>
      </c>
      <c r="E339">
        <v>44.84</v>
      </c>
      <c r="F339">
        <v>44.8409</v>
      </c>
      <c r="G339">
        <v>0.00089999999999435</v>
      </c>
      <c r="H339">
        <v>0.64</v>
      </c>
      <c r="I339">
        <v>0.7349</v>
      </c>
      <c r="J339">
        <v>0.0949</v>
      </c>
      <c r="K339">
        <v>9.71</v>
      </c>
      <c r="L339">
        <v>8.6957</v>
      </c>
      <c r="M339">
        <v>-1.0143</v>
      </c>
      <c r="N339">
        <v>55.19</v>
      </c>
      <c r="O339">
        <v>54.2715</v>
      </c>
      <c r="P339">
        <v>-0.918499999999995</v>
      </c>
      <c r="R339">
        <f t="shared" si="36"/>
        <v>82123425092.8</v>
      </c>
      <c r="S339">
        <f t="shared" si="37"/>
        <v>98458613093.4025</v>
      </c>
      <c r="T339">
        <f t="shared" si="32"/>
        <v>1172145228.8</v>
      </c>
      <c r="U339">
        <f t="shared" si="33"/>
        <v>1613643677.14166</v>
      </c>
      <c r="V339">
        <f t="shared" si="34"/>
        <v>17783640893.2</v>
      </c>
      <c r="W339">
        <f t="shared" si="35"/>
        <v>19093429477.9164</v>
      </c>
    </row>
    <row r="340" spans="1:23">
      <c r="A340" t="s">
        <v>1915</v>
      </c>
      <c r="B340" t="s">
        <v>1916</v>
      </c>
      <c r="C340">
        <v>975053984.61</v>
      </c>
      <c r="D340">
        <f>股东占比变化分析!D340*(1+股东占比变化分析!P340%)</f>
        <v>1580690402.35419</v>
      </c>
      <c r="E340">
        <v>61.141</v>
      </c>
      <c r="F340">
        <v>46.4005</v>
      </c>
      <c r="G340">
        <v>-14.7405</v>
      </c>
      <c r="H340">
        <v>0</v>
      </c>
      <c r="I340">
        <v>0</v>
      </c>
      <c r="J340">
        <v>0</v>
      </c>
      <c r="K340">
        <v>6.5887</v>
      </c>
      <c r="L340">
        <v>4.0134</v>
      </c>
      <c r="M340">
        <v>-2.5753</v>
      </c>
      <c r="N340">
        <v>67.7297</v>
      </c>
      <c r="O340">
        <v>50.4139</v>
      </c>
      <c r="P340">
        <v>-17.3158</v>
      </c>
      <c r="R340">
        <f t="shared" si="36"/>
        <v>59615775673.04</v>
      </c>
      <c r="S340">
        <f t="shared" si="37"/>
        <v>73344825014.4357</v>
      </c>
      <c r="T340">
        <f t="shared" si="32"/>
        <v>0</v>
      </c>
      <c r="U340">
        <f t="shared" si="33"/>
        <v>0</v>
      </c>
      <c r="V340">
        <f t="shared" si="34"/>
        <v>6424338188.39991</v>
      </c>
      <c r="W340">
        <f t="shared" si="35"/>
        <v>6343942860.80832</v>
      </c>
    </row>
    <row r="341" spans="1:23">
      <c r="A341" t="s">
        <v>1011</v>
      </c>
      <c r="B341" t="s">
        <v>1012</v>
      </c>
      <c r="C341">
        <v>2989736677.67</v>
      </c>
      <c r="D341">
        <f>股东占比变化分析!D341*(1+股东占比变化分析!P341%)</f>
        <v>2551033576.60414</v>
      </c>
      <c r="E341">
        <v>0</v>
      </c>
      <c r="F341">
        <v>0</v>
      </c>
      <c r="G341">
        <v>0</v>
      </c>
      <c r="H341">
        <v>0.62</v>
      </c>
      <c r="I341">
        <v>1.2269</v>
      </c>
      <c r="J341">
        <v>0.6069</v>
      </c>
      <c r="K341">
        <v>62.31</v>
      </c>
      <c r="L341">
        <v>49.1216</v>
      </c>
      <c r="M341">
        <v>-13.1884</v>
      </c>
      <c r="N341">
        <v>62.93</v>
      </c>
      <c r="O341">
        <v>50.3485</v>
      </c>
      <c r="P341">
        <v>-12.5815</v>
      </c>
      <c r="R341">
        <f t="shared" si="36"/>
        <v>0</v>
      </c>
      <c r="S341">
        <f t="shared" si="37"/>
        <v>0</v>
      </c>
      <c r="T341">
        <f t="shared" si="32"/>
        <v>1853636740.1554</v>
      </c>
      <c r="U341">
        <f t="shared" si="33"/>
        <v>3129863095.13561</v>
      </c>
      <c r="V341">
        <f t="shared" si="34"/>
        <v>186290492385.618</v>
      </c>
      <c r="W341">
        <f t="shared" si="35"/>
        <v>125310850936.518</v>
      </c>
    </row>
    <row r="342" spans="1:23">
      <c r="A342" t="s">
        <v>1803</v>
      </c>
      <c r="B342" t="s">
        <v>1804</v>
      </c>
      <c r="C342">
        <v>1697960857.6</v>
      </c>
      <c r="D342">
        <f>股东占比变化分析!D342*(1+股东占比变化分析!P342%)</f>
        <v>2656022456.2876</v>
      </c>
      <c r="E342">
        <v>26.98</v>
      </c>
      <c r="F342">
        <v>25.9278</v>
      </c>
      <c r="G342">
        <v>-1.0522</v>
      </c>
      <c r="H342">
        <v>3.52</v>
      </c>
      <c r="I342">
        <v>2.0856</v>
      </c>
      <c r="J342">
        <v>-1.4344</v>
      </c>
      <c r="K342">
        <v>11.45</v>
      </c>
      <c r="L342">
        <v>9.6898</v>
      </c>
      <c r="M342">
        <v>-1.7602</v>
      </c>
      <c r="N342">
        <v>41.95</v>
      </c>
      <c r="O342">
        <v>37.7031</v>
      </c>
      <c r="P342">
        <v>-4.2469</v>
      </c>
      <c r="R342">
        <f t="shared" si="36"/>
        <v>45810983938.048</v>
      </c>
      <c r="S342">
        <f t="shared" si="37"/>
        <v>68864819042.1337</v>
      </c>
      <c r="T342">
        <f t="shared" si="32"/>
        <v>5976822218.752</v>
      </c>
      <c r="U342">
        <f t="shared" si="33"/>
        <v>5539400434.83342</v>
      </c>
      <c r="V342">
        <f t="shared" si="34"/>
        <v>19441651819.52</v>
      </c>
      <c r="W342">
        <f t="shared" si="35"/>
        <v>25736326396.9356</v>
      </c>
    </row>
    <row r="343" spans="1:23">
      <c r="A343" t="s">
        <v>913</v>
      </c>
      <c r="B343" t="s">
        <v>914</v>
      </c>
      <c r="C343">
        <v>1509307494.2</v>
      </c>
      <c r="D343">
        <f>股东占比变化分析!D343*(1+股东占比变化分析!P343%)</f>
        <v>2750298340.85495</v>
      </c>
      <c r="E343">
        <v>7.8</v>
      </c>
      <c r="F343">
        <v>6.8394</v>
      </c>
      <c r="G343">
        <v>-0.960599999999999</v>
      </c>
      <c r="H343">
        <v>1.5</v>
      </c>
      <c r="I343">
        <v>1.6205</v>
      </c>
      <c r="J343">
        <v>0.1205</v>
      </c>
      <c r="K343">
        <v>16.19</v>
      </c>
      <c r="L343">
        <v>11.5083</v>
      </c>
      <c r="M343">
        <v>-4.6817</v>
      </c>
      <c r="N343">
        <v>25.49</v>
      </c>
      <c r="O343">
        <v>19.9682</v>
      </c>
      <c r="P343">
        <v>-5.5218</v>
      </c>
      <c r="R343">
        <f t="shared" si="36"/>
        <v>11772598454.76</v>
      </c>
      <c r="S343">
        <f t="shared" si="37"/>
        <v>18810390472.4433</v>
      </c>
      <c r="T343">
        <f t="shared" si="32"/>
        <v>2263961241.3</v>
      </c>
      <c r="U343">
        <f t="shared" si="33"/>
        <v>4456858461.35544</v>
      </c>
      <c r="V343">
        <f t="shared" si="34"/>
        <v>24435688331.098</v>
      </c>
      <c r="W343">
        <f t="shared" si="35"/>
        <v>31651258396.061</v>
      </c>
    </row>
    <row r="344" spans="1:23">
      <c r="A344" t="s">
        <v>1211</v>
      </c>
      <c r="B344" t="s">
        <v>1212</v>
      </c>
      <c r="C344">
        <v>714699384</v>
      </c>
      <c r="D344">
        <f>股东占比变化分析!D344*(1+股东占比变化分析!P344%)</f>
        <v>2267240756.37374</v>
      </c>
      <c r="E344">
        <v>13.78</v>
      </c>
      <c r="F344">
        <v>8.7998</v>
      </c>
      <c r="G344">
        <v>-4.9802</v>
      </c>
      <c r="H344">
        <v>0</v>
      </c>
      <c r="I344">
        <v>0</v>
      </c>
      <c r="J344">
        <v>0</v>
      </c>
      <c r="K344">
        <v>3.94</v>
      </c>
      <c r="L344">
        <v>8.2</v>
      </c>
      <c r="M344">
        <v>4.26</v>
      </c>
      <c r="N344">
        <v>17.72</v>
      </c>
      <c r="O344">
        <v>16.9998</v>
      </c>
      <c r="P344">
        <v>-0.720199999999998</v>
      </c>
      <c r="R344">
        <f t="shared" si="36"/>
        <v>9848557511.52</v>
      </c>
      <c r="S344">
        <f t="shared" si="37"/>
        <v>19951265207.9376</v>
      </c>
      <c r="T344">
        <f t="shared" si="32"/>
        <v>0</v>
      </c>
      <c r="U344">
        <f t="shared" si="33"/>
        <v>0</v>
      </c>
      <c r="V344">
        <f t="shared" si="34"/>
        <v>2815915572.96</v>
      </c>
      <c r="W344">
        <f t="shared" si="35"/>
        <v>18591374202.2646</v>
      </c>
    </row>
    <row r="345" spans="1:23">
      <c r="A345" t="s">
        <v>1747</v>
      </c>
      <c r="B345" t="s">
        <v>1748</v>
      </c>
      <c r="C345">
        <v>1879627760.64</v>
      </c>
      <c r="D345">
        <f>股东占比变化分析!D345*(1+股东占比变化分析!P345%)</f>
        <v>2699619960.15416</v>
      </c>
      <c r="E345">
        <v>38.42</v>
      </c>
      <c r="F345">
        <v>34.1705</v>
      </c>
      <c r="G345">
        <v>-4.2495</v>
      </c>
      <c r="H345">
        <v>0</v>
      </c>
      <c r="I345">
        <v>0</v>
      </c>
      <c r="J345">
        <v>0</v>
      </c>
      <c r="K345">
        <v>3.6</v>
      </c>
      <c r="L345">
        <v>3.7246</v>
      </c>
      <c r="M345">
        <v>0.1246</v>
      </c>
      <c r="N345">
        <v>42.02</v>
      </c>
      <c r="O345">
        <v>37.895</v>
      </c>
      <c r="P345">
        <v>-4.125</v>
      </c>
      <c r="R345">
        <f t="shared" si="36"/>
        <v>72215298563.7888</v>
      </c>
      <c r="S345">
        <f t="shared" si="37"/>
        <v>92247363848.4478</v>
      </c>
      <c r="T345">
        <f t="shared" si="32"/>
        <v>0</v>
      </c>
      <c r="U345">
        <f t="shared" si="33"/>
        <v>0</v>
      </c>
      <c r="V345">
        <f t="shared" si="34"/>
        <v>6766659938.304</v>
      </c>
      <c r="W345">
        <f t="shared" si="35"/>
        <v>10055004503.5902</v>
      </c>
    </row>
    <row r="346" spans="1:23">
      <c r="A346" t="s">
        <v>17</v>
      </c>
      <c r="B346" t="s">
        <v>18</v>
      </c>
      <c r="C346">
        <v>1784400000</v>
      </c>
      <c r="D346">
        <f>股东占比变化分析!D346*(1+股东占比变化分析!P346%)</f>
        <v>2383285320</v>
      </c>
      <c r="E346">
        <v>33.68</v>
      </c>
      <c r="F346">
        <v>32.5832</v>
      </c>
      <c r="G346">
        <v>-1.0968</v>
      </c>
      <c r="H346">
        <v>0</v>
      </c>
      <c r="I346">
        <v>0</v>
      </c>
      <c r="J346">
        <v>0</v>
      </c>
      <c r="K346">
        <v>19.75</v>
      </c>
      <c r="L346">
        <v>18.7792</v>
      </c>
      <c r="M346">
        <v>-0.970800000000001</v>
      </c>
      <c r="N346">
        <v>53.43</v>
      </c>
      <c r="O346">
        <v>51.3625</v>
      </c>
      <c r="P346">
        <v>-2.0675</v>
      </c>
      <c r="R346">
        <f t="shared" si="36"/>
        <v>60098592000</v>
      </c>
      <c r="S346">
        <f t="shared" si="37"/>
        <v>77655062238.624</v>
      </c>
      <c r="T346">
        <f t="shared" si="32"/>
        <v>0</v>
      </c>
      <c r="U346">
        <f t="shared" si="33"/>
        <v>0</v>
      </c>
      <c r="V346">
        <f t="shared" si="34"/>
        <v>35241900000</v>
      </c>
      <c r="W346">
        <f t="shared" si="35"/>
        <v>44756191681.344</v>
      </c>
    </row>
    <row r="347" spans="1:23">
      <c r="A347" t="s">
        <v>715</v>
      </c>
      <c r="B347" t="s">
        <v>716</v>
      </c>
      <c r="C347">
        <v>1199127969.6</v>
      </c>
      <c r="D347">
        <f>股东占比变化分析!D347*(1+股东占比变化分析!P347%)</f>
        <v>1280385642.50954</v>
      </c>
      <c r="E347">
        <v>42.33</v>
      </c>
      <c r="F347">
        <v>17.123</v>
      </c>
      <c r="G347">
        <v>-25.207</v>
      </c>
      <c r="H347">
        <v>1.2</v>
      </c>
      <c r="I347">
        <v>0</v>
      </c>
      <c r="J347">
        <v>-1.2</v>
      </c>
      <c r="K347">
        <v>6.37</v>
      </c>
      <c r="L347">
        <v>8.0318</v>
      </c>
      <c r="M347">
        <v>1.6618</v>
      </c>
      <c r="N347">
        <v>49.9</v>
      </c>
      <c r="O347">
        <v>25.1549</v>
      </c>
      <c r="P347">
        <v>-24.7451</v>
      </c>
      <c r="R347">
        <f t="shared" si="36"/>
        <v>50759086953.168</v>
      </c>
      <c r="S347">
        <f t="shared" si="37"/>
        <v>21924043356.6909</v>
      </c>
      <c r="T347">
        <f t="shared" si="32"/>
        <v>1438953563.52</v>
      </c>
      <c r="U347">
        <f t="shared" si="33"/>
        <v>0</v>
      </c>
      <c r="V347">
        <f t="shared" si="34"/>
        <v>7638445166.352</v>
      </c>
      <c r="W347">
        <f t="shared" si="35"/>
        <v>10283801403.5081</v>
      </c>
    </row>
    <row r="348" spans="1:23">
      <c r="A348" t="s">
        <v>1061</v>
      </c>
      <c r="B348" t="s">
        <v>1062</v>
      </c>
      <c r="C348">
        <v>1151242400</v>
      </c>
      <c r="D348">
        <f>股东占比变化分析!D348*(1+股东占比变化分析!P348%)</f>
        <v>1654944770.36196</v>
      </c>
      <c r="E348">
        <v>4.36</v>
      </c>
      <c r="F348">
        <v>2.9376</v>
      </c>
      <c r="G348">
        <v>-1.4224</v>
      </c>
      <c r="H348">
        <v>7.34</v>
      </c>
      <c r="I348">
        <v>12.6711</v>
      </c>
      <c r="J348">
        <v>5.3311</v>
      </c>
      <c r="K348">
        <v>73.49</v>
      </c>
      <c r="L348">
        <v>43.1722</v>
      </c>
      <c r="M348">
        <v>-30.3178</v>
      </c>
      <c r="N348">
        <v>85.19</v>
      </c>
      <c r="O348">
        <v>58.7808</v>
      </c>
      <c r="P348">
        <v>-26.4092</v>
      </c>
      <c r="R348">
        <f t="shared" si="36"/>
        <v>5019416864</v>
      </c>
      <c r="S348">
        <f t="shared" si="37"/>
        <v>4861565757.41529</v>
      </c>
      <c r="T348">
        <f t="shared" si="32"/>
        <v>8450119216</v>
      </c>
      <c r="U348">
        <f t="shared" si="33"/>
        <v>20969970679.7334</v>
      </c>
      <c r="V348">
        <f t="shared" si="34"/>
        <v>84604803976</v>
      </c>
      <c r="W348">
        <f t="shared" si="35"/>
        <v>71447606615.0206</v>
      </c>
    </row>
    <row r="349" spans="1:23">
      <c r="A349" t="s">
        <v>1345</v>
      </c>
      <c r="B349" t="s">
        <v>1346</v>
      </c>
      <c r="C349">
        <v>1700444937.5</v>
      </c>
      <c r="D349">
        <f>股东占比变化分析!D349*(1+股东占比变化分析!P349%)</f>
        <v>1770352153.12606</v>
      </c>
      <c r="E349">
        <v>51.28</v>
      </c>
      <c r="F349">
        <v>22.6346</v>
      </c>
      <c r="G349">
        <v>-28.6454</v>
      </c>
      <c r="H349">
        <v>15.85</v>
      </c>
      <c r="I349">
        <v>23.266</v>
      </c>
      <c r="J349">
        <v>7.416</v>
      </c>
      <c r="K349">
        <v>5.43</v>
      </c>
      <c r="L349">
        <v>3.7235</v>
      </c>
      <c r="M349">
        <v>-1.7065</v>
      </c>
      <c r="N349">
        <v>72.56</v>
      </c>
      <c r="O349">
        <v>49.6241</v>
      </c>
      <c r="P349">
        <v>-22.9359</v>
      </c>
      <c r="R349">
        <f t="shared" si="36"/>
        <v>87198816395</v>
      </c>
      <c r="S349">
        <f t="shared" si="37"/>
        <v>40071212845.1471</v>
      </c>
      <c r="T349">
        <f t="shared" si="32"/>
        <v>26952052259.375</v>
      </c>
      <c r="U349">
        <f t="shared" si="33"/>
        <v>41189013194.6309</v>
      </c>
      <c r="V349">
        <f t="shared" si="34"/>
        <v>9233416010.625</v>
      </c>
      <c r="W349">
        <f t="shared" si="35"/>
        <v>6591906242.16488</v>
      </c>
    </row>
    <row r="350" spans="1:23">
      <c r="A350" t="s">
        <v>1469</v>
      </c>
      <c r="B350" t="s">
        <v>1470</v>
      </c>
      <c r="C350">
        <v>2580000000</v>
      </c>
      <c r="D350">
        <f>股东占比变化分析!D350*(1+股东占比变化分析!P350%)</f>
        <v>1656779200</v>
      </c>
      <c r="E350">
        <v>75</v>
      </c>
      <c r="F350">
        <v>29.0905</v>
      </c>
      <c r="G350">
        <v>-45.9095</v>
      </c>
      <c r="H350">
        <v>1.02</v>
      </c>
      <c r="I350">
        <v>0</v>
      </c>
      <c r="J350">
        <v>-1.02</v>
      </c>
      <c r="K350">
        <v>2.29</v>
      </c>
      <c r="L350">
        <v>6.5475</v>
      </c>
      <c r="M350">
        <v>4.2575</v>
      </c>
      <c r="N350">
        <v>78.31</v>
      </c>
      <c r="O350">
        <v>35.638</v>
      </c>
      <c r="P350">
        <v>-42.672</v>
      </c>
      <c r="R350">
        <f t="shared" si="36"/>
        <v>193500000000</v>
      </c>
      <c r="S350">
        <f t="shared" si="37"/>
        <v>48196535317.6</v>
      </c>
      <c r="T350">
        <f t="shared" si="32"/>
        <v>2631600000</v>
      </c>
      <c r="U350">
        <f t="shared" si="33"/>
        <v>0</v>
      </c>
      <c r="V350">
        <f t="shared" si="34"/>
        <v>5908200000</v>
      </c>
      <c r="W350">
        <f t="shared" si="35"/>
        <v>10847761812</v>
      </c>
    </row>
    <row r="351" spans="1:23">
      <c r="A351" t="s">
        <v>795</v>
      </c>
      <c r="B351" t="s">
        <v>796</v>
      </c>
      <c r="C351">
        <v>2340000036</v>
      </c>
      <c r="D351">
        <f>股东占比变化分析!D351*(1+股东占比变化分析!P351%)</f>
        <v>1658145444.30993</v>
      </c>
      <c r="E351">
        <v>6.55</v>
      </c>
      <c r="F351">
        <v>2.2477</v>
      </c>
      <c r="G351">
        <v>-4.3023</v>
      </c>
      <c r="H351">
        <v>55.97</v>
      </c>
      <c r="I351">
        <v>19.731</v>
      </c>
      <c r="J351">
        <v>-36.239</v>
      </c>
      <c r="K351">
        <v>3.42</v>
      </c>
      <c r="L351">
        <v>5.4014</v>
      </c>
      <c r="M351">
        <v>1.9814</v>
      </c>
      <c r="N351">
        <v>65.94</v>
      </c>
      <c r="O351">
        <v>27.3801</v>
      </c>
      <c r="P351">
        <v>-38.5599</v>
      </c>
      <c r="R351">
        <f t="shared" si="36"/>
        <v>15327000235.8</v>
      </c>
      <c r="S351">
        <f t="shared" si="37"/>
        <v>3727013515.17543</v>
      </c>
      <c r="T351">
        <f t="shared" si="32"/>
        <v>130969802014.92</v>
      </c>
      <c r="U351">
        <f t="shared" si="33"/>
        <v>32716867761.6792</v>
      </c>
      <c r="V351">
        <f t="shared" si="34"/>
        <v>8002800123.12</v>
      </c>
      <c r="W351">
        <f t="shared" si="35"/>
        <v>8956306802.89565</v>
      </c>
    </row>
    <row r="352" spans="1:23">
      <c r="A352" t="s">
        <v>23</v>
      </c>
      <c r="B352" t="s">
        <v>24</v>
      </c>
      <c r="C352">
        <v>1701920321.67</v>
      </c>
      <c r="D352">
        <f>股东占比变化分析!D352*(1+股东占比变化分析!P352%)</f>
        <v>1931937817.0172</v>
      </c>
      <c r="E352">
        <v>13.24</v>
      </c>
      <c r="F352">
        <v>14.0509</v>
      </c>
      <c r="G352">
        <v>0.8109</v>
      </c>
      <c r="H352">
        <v>7.57</v>
      </c>
      <c r="I352">
        <v>6.1725</v>
      </c>
      <c r="J352">
        <v>-1.3975</v>
      </c>
      <c r="K352">
        <v>25.18</v>
      </c>
      <c r="L352">
        <v>24.0326</v>
      </c>
      <c r="M352">
        <v>-1.1474</v>
      </c>
      <c r="N352">
        <v>45.99</v>
      </c>
      <c r="O352">
        <v>44.256</v>
      </c>
      <c r="P352">
        <v>-1.734</v>
      </c>
      <c r="R352">
        <f t="shared" si="36"/>
        <v>22533425058.9108</v>
      </c>
      <c r="S352">
        <f t="shared" si="37"/>
        <v>27145465073.127</v>
      </c>
      <c r="T352">
        <f t="shared" si="32"/>
        <v>12883536835.0419</v>
      </c>
      <c r="U352">
        <f t="shared" si="33"/>
        <v>11924886175.5387</v>
      </c>
      <c r="V352">
        <f t="shared" si="34"/>
        <v>42854353699.6506</v>
      </c>
      <c r="W352">
        <f t="shared" si="35"/>
        <v>46429488781.2476</v>
      </c>
    </row>
    <row r="353" spans="1:23">
      <c r="A353" t="s">
        <v>1583</v>
      </c>
      <c r="B353" t="s">
        <v>1584</v>
      </c>
      <c r="C353">
        <v>2084392566</v>
      </c>
      <c r="D353">
        <f>股东占比变化分析!D353*(1+股东占比变化分析!P353%)</f>
        <v>2423970743.63954</v>
      </c>
      <c r="E353">
        <v>20</v>
      </c>
      <c r="F353">
        <v>20.0962</v>
      </c>
      <c r="G353">
        <v>0.0961999999999996</v>
      </c>
      <c r="H353">
        <v>0.35</v>
      </c>
      <c r="I353">
        <v>0.2637</v>
      </c>
      <c r="J353">
        <v>-0.0863</v>
      </c>
      <c r="K353">
        <v>34.94</v>
      </c>
      <c r="L353">
        <v>34.6953</v>
      </c>
      <c r="M353">
        <v>-0.244699999999995</v>
      </c>
      <c r="N353">
        <v>55.29</v>
      </c>
      <c r="O353">
        <v>55.0552</v>
      </c>
      <c r="P353">
        <v>-0.2348</v>
      </c>
      <c r="R353">
        <f t="shared" si="36"/>
        <v>41687851320</v>
      </c>
      <c r="S353">
        <f t="shared" si="37"/>
        <v>48712600858.329</v>
      </c>
      <c r="T353">
        <f t="shared" si="32"/>
        <v>729537398.1</v>
      </c>
      <c r="U353">
        <f t="shared" si="33"/>
        <v>639201085.097748</v>
      </c>
      <c r="V353">
        <f t="shared" si="34"/>
        <v>72828676256.04</v>
      </c>
      <c r="W353">
        <f t="shared" si="35"/>
        <v>84100392141.7971</v>
      </c>
    </row>
    <row r="354" spans="1:23">
      <c r="A354" t="s">
        <v>911</v>
      </c>
      <c r="B354" t="s">
        <v>912</v>
      </c>
      <c r="C354">
        <v>403200000</v>
      </c>
      <c r="D354">
        <f>股东占比变化分析!D354*(1+股东占比变化分析!P354%)</f>
        <v>930915046.656</v>
      </c>
      <c r="E354">
        <v>12.18</v>
      </c>
      <c r="F354">
        <v>7.0407</v>
      </c>
      <c r="G354">
        <v>-5.1393</v>
      </c>
      <c r="H354">
        <v>0</v>
      </c>
      <c r="I354">
        <v>0</v>
      </c>
      <c r="J354">
        <v>0</v>
      </c>
      <c r="K354">
        <v>41.7</v>
      </c>
      <c r="L354">
        <v>21.9635</v>
      </c>
      <c r="M354">
        <v>-19.7365</v>
      </c>
      <c r="N354">
        <v>53.88</v>
      </c>
      <c r="O354">
        <v>29.0042</v>
      </c>
      <c r="P354">
        <v>-24.8758</v>
      </c>
      <c r="R354">
        <f t="shared" si="36"/>
        <v>4910976000</v>
      </c>
      <c r="S354">
        <f t="shared" si="37"/>
        <v>6554293568.9909</v>
      </c>
      <c r="T354">
        <f t="shared" si="32"/>
        <v>0</v>
      </c>
      <c r="U354">
        <f t="shared" si="33"/>
        <v>0</v>
      </c>
      <c r="V354">
        <f t="shared" si="34"/>
        <v>16813440000</v>
      </c>
      <c r="W354">
        <f t="shared" si="35"/>
        <v>20446152627.2291</v>
      </c>
    </row>
    <row r="355" spans="1:23">
      <c r="A355" t="s">
        <v>1213</v>
      </c>
      <c r="B355" t="s">
        <v>1214</v>
      </c>
      <c r="C355">
        <v>2411291822.04</v>
      </c>
      <c r="D355">
        <f>股东占比变化分析!D355*(1+股东占比变化分析!P355%)</f>
        <v>2544317246.41839</v>
      </c>
      <c r="E355">
        <v>27.93</v>
      </c>
      <c r="F355">
        <v>27.9307</v>
      </c>
      <c r="G355">
        <v>0.000700000000001921</v>
      </c>
      <c r="H355">
        <v>9.81</v>
      </c>
      <c r="I355">
        <v>8.5915</v>
      </c>
      <c r="J355">
        <v>-1.2185</v>
      </c>
      <c r="K355">
        <v>3.57</v>
      </c>
      <c r="L355">
        <v>5.0397</v>
      </c>
      <c r="M355">
        <v>1.4697</v>
      </c>
      <c r="N355">
        <v>41.31</v>
      </c>
      <c r="O355">
        <v>41.5619</v>
      </c>
      <c r="P355">
        <v>0.251899999999999</v>
      </c>
      <c r="R355">
        <f t="shared" si="36"/>
        <v>67347380589.5772</v>
      </c>
      <c r="S355">
        <f t="shared" si="37"/>
        <v>71064561714.5382</v>
      </c>
      <c r="T355">
        <f t="shared" si="32"/>
        <v>23654772774.2124</v>
      </c>
      <c r="U355">
        <f t="shared" si="33"/>
        <v>21859501622.6036</v>
      </c>
      <c r="V355">
        <f t="shared" si="34"/>
        <v>8608311804.6828</v>
      </c>
      <c r="W355">
        <f t="shared" si="35"/>
        <v>12822595626.7748</v>
      </c>
    </row>
    <row r="356" spans="1:23">
      <c r="A356" t="s">
        <v>843</v>
      </c>
      <c r="B356" t="s">
        <v>844</v>
      </c>
      <c r="C356">
        <v>2252631591.9</v>
      </c>
      <c r="D356">
        <f>股东占比变化分析!D356*(1+股东占比变化分析!P356%)</f>
        <v>2047388620.89529</v>
      </c>
      <c r="E356">
        <v>53.44</v>
      </c>
      <c r="F356">
        <v>30.9713</v>
      </c>
      <c r="G356">
        <v>-22.4687</v>
      </c>
      <c r="H356">
        <v>20.06</v>
      </c>
      <c r="I356">
        <v>10.5</v>
      </c>
      <c r="J356">
        <v>-9.56</v>
      </c>
      <c r="K356">
        <v>2.16</v>
      </c>
      <c r="L356">
        <v>6.6919</v>
      </c>
      <c r="M356">
        <v>4.5319</v>
      </c>
      <c r="N356">
        <v>75.66</v>
      </c>
      <c r="O356">
        <v>48.1632</v>
      </c>
      <c r="P356">
        <v>-27.4968</v>
      </c>
      <c r="R356">
        <f t="shared" si="36"/>
        <v>120380632271.136</v>
      </c>
      <c r="S356">
        <f t="shared" si="37"/>
        <v>63410287194.3343</v>
      </c>
      <c r="T356">
        <f t="shared" si="32"/>
        <v>45187789733.514</v>
      </c>
      <c r="U356">
        <f t="shared" si="33"/>
        <v>21497580519.4006</v>
      </c>
      <c r="V356">
        <f t="shared" si="34"/>
        <v>4865684238.504</v>
      </c>
      <c r="W356">
        <f t="shared" si="35"/>
        <v>13700919912.1692</v>
      </c>
    </row>
    <row r="357" spans="1:23">
      <c r="A357" t="s">
        <v>915</v>
      </c>
      <c r="B357" t="s">
        <v>916</v>
      </c>
      <c r="C357">
        <v>1587023179.5</v>
      </c>
      <c r="D357">
        <f>股东占比变化分析!D357*(1+股东占比变化分析!P357%)</f>
        <v>1399046510.79008</v>
      </c>
      <c r="E357">
        <v>1.95</v>
      </c>
      <c r="F357">
        <v>0</v>
      </c>
      <c r="G357">
        <v>-1.95</v>
      </c>
      <c r="H357">
        <v>2.91</v>
      </c>
      <c r="I357">
        <v>0</v>
      </c>
      <c r="J357">
        <v>-2.91</v>
      </c>
      <c r="K357">
        <v>23.93</v>
      </c>
      <c r="L357">
        <v>23.1197</v>
      </c>
      <c r="M357">
        <v>-0.810299999999998</v>
      </c>
      <c r="N357">
        <v>28.79</v>
      </c>
      <c r="O357">
        <v>23.1197</v>
      </c>
      <c r="P357">
        <v>-5.6703</v>
      </c>
      <c r="R357">
        <f t="shared" si="36"/>
        <v>3094695200.025</v>
      </c>
      <c r="S357">
        <f t="shared" si="37"/>
        <v>0</v>
      </c>
      <c r="T357">
        <f t="shared" si="32"/>
        <v>4618237452.345</v>
      </c>
      <c r="U357">
        <f t="shared" si="33"/>
        <v>0</v>
      </c>
      <c r="V357">
        <f t="shared" si="34"/>
        <v>37977464685.435</v>
      </c>
      <c r="W357">
        <f t="shared" si="35"/>
        <v>32345535615.5135</v>
      </c>
    </row>
    <row r="358" spans="1:23">
      <c r="A358" t="s">
        <v>215</v>
      </c>
      <c r="B358" t="s">
        <v>216</v>
      </c>
      <c r="C358">
        <v>700206000</v>
      </c>
      <c r="D358">
        <f>股东占比变化分析!D358*(1+股东占比变化分析!P358%)</f>
        <v>1056338543.52</v>
      </c>
      <c r="E358">
        <v>8.51</v>
      </c>
      <c r="F358">
        <v>16.8421</v>
      </c>
      <c r="G358">
        <v>8.3321</v>
      </c>
      <c r="H358">
        <v>0</v>
      </c>
      <c r="I358">
        <v>0.5191</v>
      </c>
      <c r="J358">
        <v>0.5191</v>
      </c>
      <c r="K358">
        <v>70.14</v>
      </c>
      <c r="L358">
        <v>35.7448</v>
      </c>
      <c r="M358">
        <v>-34.3952</v>
      </c>
      <c r="N358">
        <v>78.65</v>
      </c>
      <c r="O358">
        <v>53.106</v>
      </c>
      <c r="P358">
        <v>-25.544</v>
      </c>
      <c r="R358">
        <f t="shared" si="36"/>
        <v>5958753060</v>
      </c>
      <c r="S358">
        <f t="shared" si="37"/>
        <v>17790959383.8182</v>
      </c>
      <c r="T358">
        <f t="shared" si="32"/>
        <v>0</v>
      </c>
      <c r="U358">
        <f t="shared" si="33"/>
        <v>548345337.941232</v>
      </c>
      <c r="V358">
        <f t="shared" si="34"/>
        <v>49112448840</v>
      </c>
      <c r="W358">
        <f t="shared" si="35"/>
        <v>37758609970.4137</v>
      </c>
    </row>
    <row r="359" spans="1:23">
      <c r="A359" t="s">
        <v>1015</v>
      </c>
      <c r="B359" t="s">
        <v>1016</v>
      </c>
      <c r="C359">
        <v>2169424600</v>
      </c>
      <c r="D359">
        <f>股东占比变化分析!D359*(1+股东占比变化分析!P359%)</f>
        <v>2790793473.4176</v>
      </c>
      <c r="E359">
        <v>66.73</v>
      </c>
      <c r="F359">
        <v>68.0804</v>
      </c>
      <c r="G359">
        <v>1.35039999999999</v>
      </c>
      <c r="H359">
        <v>0.26</v>
      </c>
      <c r="I359">
        <v>0</v>
      </c>
      <c r="J359">
        <v>-0.26</v>
      </c>
      <c r="K359">
        <v>7.82</v>
      </c>
      <c r="L359">
        <v>7.887</v>
      </c>
      <c r="M359">
        <v>0.0669999999999993</v>
      </c>
      <c r="N359">
        <v>74.81</v>
      </c>
      <c r="O359">
        <v>75.9674</v>
      </c>
      <c r="P359">
        <v>1.1574</v>
      </c>
      <c r="R359">
        <f t="shared" si="36"/>
        <v>144765703558</v>
      </c>
      <c r="S359">
        <f t="shared" si="37"/>
        <v>189998335987.66</v>
      </c>
      <c r="T359">
        <f t="shared" si="32"/>
        <v>564050396</v>
      </c>
      <c r="U359">
        <f t="shared" si="33"/>
        <v>0</v>
      </c>
      <c r="V359">
        <f t="shared" si="34"/>
        <v>16964900372</v>
      </c>
      <c r="W359">
        <f t="shared" si="35"/>
        <v>22010988124.8446</v>
      </c>
    </row>
    <row r="360" spans="1:23">
      <c r="A360" t="s">
        <v>827</v>
      </c>
      <c r="B360" t="s">
        <v>828</v>
      </c>
      <c r="C360">
        <v>1007000000</v>
      </c>
      <c r="D360">
        <f>股东占比变化分析!D360*(1+股东占比变化分析!P360%)</f>
        <v>1723172535</v>
      </c>
      <c r="E360">
        <v>24.45</v>
      </c>
      <c r="F360">
        <v>18.0033</v>
      </c>
      <c r="G360">
        <v>-6.4467</v>
      </c>
      <c r="H360">
        <v>0</v>
      </c>
      <c r="I360">
        <v>0</v>
      </c>
      <c r="J360">
        <v>0</v>
      </c>
      <c r="K360">
        <v>16.05</v>
      </c>
      <c r="L360">
        <v>14.9912</v>
      </c>
      <c r="M360">
        <v>-1.0588</v>
      </c>
      <c r="N360">
        <v>40.5</v>
      </c>
      <c r="O360">
        <v>32.9945</v>
      </c>
      <c r="P360">
        <v>-7.5055</v>
      </c>
      <c r="R360">
        <f t="shared" si="36"/>
        <v>24621150000</v>
      </c>
      <c r="S360">
        <f t="shared" si="37"/>
        <v>31022792099.3655</v>
      </c>
      <c r="T360">
        <f t="shared" si="32"/>
        <v>0</v>
      </c>
      <c r="U360">
        <f t="shared" si="33"/>
        <v>0</v>
      </c>
      <c r="V360">
        <f t="shared" si="34"/>
        <v>16162350000</v>
      </c>
      <c r="W360">
        <f t="shared" si="35"/>
        <v>25832424106.692</v>
      </c>
    </row>
    <row r="361" spans="1:23">
      <c r="A361" t="s">
        <v>1681</v>
      </c>
      <c r="B361" t="s">
        <v>1682</v>
      </c>
      <c r="C361">
        <v>953390700.6</v>
      </c>
      <c r="D361">
        <f>股东占比变化分析!D361*(1+股东占比变化分析!P361%)</f>
        <v>1968445851.89296</v>
      </c>
      <c r="E361">
        <v>44.39</v>
      </c>
      <c r="F361">
        <v>44.5181</v>
      </c>
      <c r="G361">
        <v>0.128099999999996</v>
      </c>
      <c r="H361">
        <v>0.64</v>
      </c>
      <c r="I361">
        <v>0.6082</v>
      </c>
      <c r="J361">
        <v>-0.0318000000000001</v>
      </c>
      <c r="K361">
        <v>5.89</v>
      </c>
      <c r="L361">
        <v>4.9509</v>
      </c>
      <c r="M361">
        <v>-0.9391</v>
      </c>
      <c r="N361">
        <v>50.92</v>
      </c>
      <c r="O361">
        <v>50.0772</v>
      </c>
      <c r="P361">
        <v>-0.842800000000004</v>
      </c>
      <c r="R361">
        <f t="shared" si="36"/>
        <v>42321013199.634</v>
      </c>
      <c r="S361">
        <f t="shared" si="37"/>
        <v>87631469279.1558</v>
      </c>
      <c r="T361">
        <f t="shared" si="32"/>
        <v>610170048.384</v>
      </c>
      <c r="U361">
        <f t="shared" si="33"/>
        <v>1197208767.1213</v>
      </c>
      <c r="V361">
        <f t="shared" si="34"/>
        <v>5615471226.534</v>
      </c>
      <c r="W361">
        <f t="shared" si="35"/>
        <v>9745578568.13684</v>
      </c>
    </row>
    <row r="362" spans="1:23">
      <c r="A362" t="s">
        <v>1003</v>
      </c>
      <c r="B362" t="s">
        <v>1004</v>
      </c>
      <c r="C362">
        <v>2554087395.4</v>
      </c>
      <c r="D362">
        <f>股东占比变化分析!D362*(1+股东占比变化分析!P362%)</f>
        <v>2191591885.83805</v>
      </c>
      <c r="E362">
        <v>28.07</v>
      </c>
      <c r="F362">
        <v>18.345</v>
      </c>
      <c r="G362">
        <v>-9.725</v>
      </c>
      <c r="H362">
        <v>0</v>
      </c>
      <c r="I362">
        <v>0</v>
      </c>
      <c r="J362">
        <v>0</v>
      </c>
      <c r="K362">
        <v>4.16</v>
      </c>
      <c r="L362">
        <v>6.836</v>
      </c>
      <c r="M362">
        <v>2.676</v>
      </c>
      <c r="N362">
        <v>32.23</v>
      </c>
      <c r="O362">
        <v>25.181</v>
      </c>
      <c r="P362">
        <v>-7.049</v>
      </c>
      <c r="R362">
        <f t="shared" si="36"/>
        <v>71693233188.878</v>
      </c>
      <c r="S362">
        <f t="shared" si="37"/>
        <v>40204753145.6991</v>
      </c>
      <c r="T362">
        <f t="shared" si="32"/>
        <v>0</v>
      </c>
      <c r="U362">
        <f t="shared" si="33"/>
        <v>0</v>
      </c>
      <c r="V362">
        <f t="shared" si="34"/>
        <v>10625003564.864</v>
      </c>
      <c r="W362">
        <f t="shared" si="35"/>
        <v>14981722131.5889</v>
      </c>
    </row>
    <row r="363" spans="1:23">
      <c r="A363" t="s">
        <v>815</v>
      </c>
      <c r="B363" t="s">
        <v>816</v>
      </c>
      <c r="C363">
        <v>2286166963.5</v>
      </c>
      <c r="D363">
        <f>股东占比变化分析!D363*(1+股东占比变化分析!P363%)</f>
        <v>2949550179.99928</v>
      </c>
      <c r="E363">
        <v>18.99</v>
      </c>
      <c r="F363">
        <v>17.8546</v>
      </c>
      <c r="G363">
        <v>-1.1354</v>
      </c>
      <c r="H363">
        <v>8.67</v>
      </c>
      <c r="I363">
        <v>7.7527</v>
      </c>
      <c r="J363">
        <v>-0.9173</v>
      </c>
      <c r="K363">
        <v>33.37</v>
      </c>
      <c r="L363">
        <v>34.594</v>
      </c>
      <c r="M363">
        <v>1.224</v>
      </c>
      <c r="N363">
        <v>61.03</v>
      </c>
      <c r="O363">
        <v>60.2014</v>
      </c>
      <c r="P363">
        <v>-0.828600000000002</v>
      </c>
      <c r="R363">
        <f t="shared" si="36"/>
        <v>43414310636.865</v>
      </c>
      <c r="S363">
        <f t="shared" si="37"/>
        <v>52663038643.8151</v>
      </c>
      <c r="T363">
        <f t="shared" si="32"/>
        <v>19821067573.545</v>
      </c>
      <c r="U363">
        <f t="shared" si="33"/>
        <v>22866977680.4804</v>
      </c>
      <c r="V363">
        <f t="shared" si="34"/>
        <v>76289391571.995</v>
      </c>
      <c r="W363">
        <f t="shared" si="35"/>
        <v>102036738926.895</v>
      </c>
    </row>
    <row r="364" spans="1:23">
      <c r="A364" t="s">
        <v>561</v>
      </c>
      <c r="B364" t="s">
        <v>562</v>
      </c>
      <c r="C364">
        <v>1255053952.5</v>
      </c>
      <c r="D364">
        <f>股东占比变化分析!D364*(1+股东占比变化分析!P364%)</f>
        <v>2257245773.3386</v>
      </c>
      <c r="E364">
        <v>1.67</v>
      </c>
      <c r="F364">
        <v>1.0631</v>
      </c>
      <c r="G364">
        <v>-0.6069</v>
      </c>
      <c r="H364">
        <v>13.59</v>
      </c>
      <c r="I364">
        <v>6.7486</v>
      </c>
      <c r="J364">
        <v>-6.8414</v>
      </c>
      <c r="K364">
        <v>28.41</v>
      </c>
      <c r="L364">
        <v>22.9288</v>
      </c>
      <c r="M364">
        <v>-5.4812</v>
      </c>
      <c r="N364">
        <v>43.67</v>
      </c>
      <c r="O364">
        <v>30.7405</v>
      </c>
      <c r="P364">
        <v>-12.9295</v>
      </c>
      <c r="R364">
        <f t="shared" si="36"/>
        <v>2095940100.675</v>
      </c>
      <c r="S364">
        <f t="shared" si="37"/>
        <v>2399677981.63627</v>
      </c>
      <c r="T364">
        <f t="shared" si="32"/>
        <v>17056183214.475</v>
      </c>
      <c r="U364">
        <f t="shared" si="33"/>
        <v>15233248825.9529</v>
      </c>
      <c r="V364">
        <f t="shared" si="34"/>
        <v>35656082790.525</v>
      </c>
      <c r="W364">
        <f t="shared" si="35"/>
        <v>51755936887.7262</v>
      </c>
    </row>
    <row r="365" spans="1:23">
      <c r="A365" t="s">
        <v>1399</v>
      </c>
      <c r="B365" t="s">
        <v>1400</v>
      </c>
      <c r="C365">
        <v>1758286214.4</v>
      </c>
      <c r="D365">
        <f>股东占比变化分析!D365*(1+股东占比变化分析!P365%)</f>
        <v>2093510798.66353</v>
      </c>
      <c r="E365">
        <v>0</v>
      </c>
      <c r="F365">
        <v>0</v>
      </c>
      <c r="G365">
        <v>0</v>
      </c>
      <c r="H365">
        <v>0.93</v>
      </c>
      <c r="I365">
        <v>9.1447</v>
      </c>
      <c r="J365">
        <v>8.2147</v>
      </c>
      <c r="K365">
        <v>41.83</v>
      </c>
      <c r="L365">
        <v>30.336</v>
      </c>
      <c r="M365">
        <v>-11.494</v>
      </c>
      <c r="N365">
        <v>42.76</v>
      </c>
      <c r="O365">
        <v>39.4807</v>
      </c>
      <c r="P365">
        <v>-3.2793</v>
      </c>
      <c r="R365">
        <f t="shared" si="36"/>
        <v>0</v>
      </c>
      <c r="S365">
        <f t="shared" si="37"/>
        <v>0</v>
      </c>
      <c r="T365">
        <f t="shared" si="32"/>
        <v>1635206179.392</v>
      </c>
      <c r="U365">
        <f t="shared" si="33"/>
        <v>19144528200.5384</v>
      </c>
      <c r="V365">
        <f t="shared" si="34"/>
        <v>73549112348.352</v>
      </c>
      <c r="W365">
        <f t="shared" si="35"/>
        <v>63508743588.2569</v>
      </c>
    </row>
    <row r="366" spans="1:23">
      <c r="A366" t="s">
        <v>2007</v>
      </c>
      <c r="B366" t="s">
        <v>2008</v>
      </c>
      <c r="C366">
        <v>1807500000</v>
      </c>
      <c r="D366">
        <f>股东占比变化分析!D366*(1+股东占比变化分析!P366%)</f>
        <v>2449657717.5</v>
      </c>
      <c r="E366">
        <v>1.78</v>
      </c>
      <c r="F366">
        <v>1.2029</v>
      </c>
      <c r="G366">
        <v>-0.5771</v>
      </c>
      <c r="H366">
        <v>0.8</v>
      </c>
      <c r="I366">
        <v>0.3878</v>
      </c>
      <c r="J366">
        <v>-0.4122</v>
      </c>
      <c r="K366">
        <v>62.67</v>
      </c>
      <c r="L366">
        <v>56.6078</v>
      </c>
      <c r="M366">
        <v>-6.0622</v>
      </c>
      <c r="N366">
        <v>65.25</v>
      </c>
      <c r="O366">
        <v>58.1985</v>
      </c>
      <c r="P366">
        <v>-7.0515</v>
      </c>
      <c r="R366">
        <f t="shared" si="36"/>
        <v>3217350000</v>
      </c>
      <c r="S366">
        <f t="shared" si="37"/>
        <v>2946693268.38075</v>
      </c>
      <c r="T366">
        <f t="shared" si="32"/>
        <v>1446000000</v>
      </c>
      <c r="U366">
        <f t="shared" si="33"/>
        <v>949977262.8465</v>
      </c>
      <c r="V366">
        <f t="shared" si="34"/>
        <v>113276025000</v>
      </c>
      <c r="W366">
        <f t="shared" si="35"/>
        <v>138669734140.697</v>
      </c>
    </row>
    <row r="367" spans="1:23">
      <c r="A367" t="s">
        <v>1623</v>
      </c>
      <c r="B367" t="s">
        <v>1624</v>
      </c>
      <c r="C367">
        <v>1965211121.72</v>
      </c>
      <c r="D367">
        <f>股东占比变化分析!D367*(1+股东占比变化分析!P367%)</f>
        <v>2317998906.2015</v>
      </c>
      <c r="E367">
        <v>0</v>
      </c>
      <c r="F367">
        <v>0</v>
      </c>
      <c r="G367">
        <v>0</v>
      </c>
      <c r="H367">
        <v>20.61</v>
      </c>
      <c r="I367">
        <v>23.8763</v>
      </c>
      <c r="J367">
        <v>3.2663</v>
      </c>
      <c r="K367">
        <v>22.07</v>
      </c>
      <c r="L367">
        <v>12.2721</v>
      </c>
      <c r="M367">
        <v>-9.7979</v>
      </c>
      <c r="N367">
        <v>42.68</v>
      </c>
      <c r="O367">
        <v>36.1484</v>
      </c>
      <c r="P367">
        <v>-6.5316</v>
      </c>
      <c r="R367">
        <f t="shared" si="36"/>
        <v>0</v>
      </c>
      <c r="S367">
        <f t="shared" si="37"/>
        <v>0</v>
      </c>
      <c r="T367">
        <f t="shared" si="32"/>
        <v>40503001218.6492</v>
      </c>
      <c r="U367">
        <f t="shared" si="33"/>
        <v>55345237284.1388</v>
      </c>
      <c r="V367">
        <f t="shared" si="34"/>
        <v>43372209456.3604</v>
      </c>
      <c r="W367">
        <f t="shared" si="35"/>
        <v>28446714376.7954</v>
      </c>
    </row>
    <row r="368" spans="1:23">
      <c r="A368" t="s">
        <v>169</v>
      </c>
      <c r="B368" t="s">
        <v>170</v>
      </c>
      <c r="C368">
        <v>1834574742</v>
      </c>
      <c r="D368">
        <f>股东占比变化分析!D368*(1+股东占比变化分析!P368%)</f>
        <v>2008637243.3784</v>
      </c>
      <c r="E368">
        <v>1.82</v>
      </c>
      <c r="F368">
        <v>2.6496</v>
      </c>
      <c r="G368">
        <v>0.8296</v>
      </c>
      <c r="H368">
        <v>2.43</v>
      </c>
      <c r="I368">
        <v>0.5687</v>
      </c>
      <c r="J368">
        <v>-1.8613</v>
      </c>
      <c r="K368">
        <v>60.12</v>
      </c>
      <c r="L368">
        <v>38.2667</v>
      </c>
      <c r="M368">
        <v>-21.8533</v>
      </c>
      <c r="N368">
        <v>64.37</v>
      </c>
      <c r="O368">
        <v>41.485</v>
      </c>
      <c r="P368">
        <v>-22.885</v>
      </c>
      <c r="R368">
        <f t="shared" si="36"/>
        <v>3338926030.44</v>
      </c>
      <c r="S368">
        <f t="shared" si="37"/>
        <v>5322085240.05541</v>
      </c>
      <c r="T368">
        <f t="shared" si="32"/>
        <v>4458016623.06</v>
      </c>
      <c r="U368">
        <f t="shared" si="33"/>
        <v>1142312000.3093</v>
      </c>
      <c r="V368">
        <f t="shared" si="34"/>
        <v>110294633489.04</v>
      </c>
      <c r="W368">
        <f t="shared" si="35"/>
        <v>76863918801.1882</v>
      </c>
    </row>
    <row r="369" spans="1:23">
      <c r="A369" t="s">
        <v>1101</v>
      </c>
      <c r="B369" t="s">
        <v>1102</v>
      </c>
      <c r="C369">
        <v>1741600000</v>
      </c>
      <c r="D369">
        <f>股东占比变化分析!D369*(1+股东占比变化分析!P369%)</f>
        <v>1929474557.09525</v>
      </c>
      <c r="E369">
        <v>0.82</v>
      </c>
      <c r="F369">
        <v>0.6155</v>
      </c>
      <c r="G369">
        <v>-0.2045</v>
      </c>
      <c r="H369">
        <v>2.66</v>
      </c>
      <c r="I369">
        <v>0</v>
      </c>
      <c r="J369">
        <v>-2.66</v>
      </c>
      <c r="K369">
        <v>58.05</v>
      </c>
      <c r="L369">
        <v>62.5607</v>
      </c>
      <c r="M369">
        <v>4.5107</v>
      </c>
      <c r="N369">
        <v>61.53</v>
      </c>
      <c r="O369">
        <v>63.1762</v>
      </c>
      <c r="P369">
        <v>1.6462</v>
      </c>
      <c r="R369">
        <f t="shared" si="36"/>
        <v>1428112000</v>
      </c>
      <c r="S369">
        <f t="shared" si="37"/>
        <v>1187591589.89213</v>
      </c>
      <c r="T369">
        <f t="shared" si="32"/>
        <v>4632656000</v>
      </c>
      <c r="U369">
        <f t="shared" si="33"/>
        <v>0</v>
      </c>
      <c r="V369">
        <f t="shared" si="34"/>
        <v>101099880000</v>
      </c>
      <c r="W369">
        <f t="shared" si="35"/>
        <v>120709278924.069</v>
      </c>
    </row>
    <row r="370" spans="1:23">
      <c r="A370" t="s">
        <v>551</v>
      </c>
      <c r="B370" t="s">
        <v>552</v>
      </c>
      <c r="C370">
        <v>1180800000</v>
      </c>
      <c r="D370">
        <f>股东占比变化分析!D370*(1+股东占比变化分析!P370%)</f>
        <v>1714170094</v>
      </c>
      <c r="E370">
        <v>20.02</v>
      </c>
      <c r="F370">
        <v>13.8463</v>
      </c>
      <c r="G370">
        <v>-6.1737</v>
      </c>
      <c r="H370">
        <v>26</v>
      </c>
      <c r="I370">
        <v>17.4067</v>
      </c>
      <c r="J370">
        <v>-8.5933</v>
      </c>
      <c r="K370">
        <v>12.99</v>
      </c>
      <c r="L370">
        <v>5.462</v>
      </c>
      <c r="M370">
        <v>-7.528</v>
      </c>
      <c r="N370">
        <v>59.01</v>
      </c>
      <c r="O370">
        <v>36.7149</v>
      </c>
      <c r="P370">
        <v>-22.2951</v>
      </c>
      <c r="R370">
        <f t="shared" si="36"/>
        <v>23639616000</v>
      </c>
      <c r="S370">
        <f t="shared" si="37"/>
        <v>23734913372.5522</v>
      </c>
      <c r="T370">
        <f t="shared" si="32"/>
        <v>30700800000</v>
      </c>
      <c r="U370">
        <f t="shared" si="33"/>
        <v>29838044575.2298</v>
      </c>
      <c r="V370">
        <f t="shared" si="34"/>
        <v>15338592000</v>
      </c>
      <c r="W370">
        <f t="shared" si="35"/>
        <v>9362797053.428</v>
      </c>
    </row>
    <row r="371" spans="1:23">
      <c r="A371" t="s">
        <v>235</v>
      </c>
      <c r="B371" t="s">
        <v>236</v>
      </c>
      <c r="C371">
        <v>607540000</v>
      </c>
      <c r="D371">
        <f>股东占比变化分析!D371*(1+股东占比变化分析!P371%)</f>
        <v>1021045335.5232</v>
      </c>
      <c r="E371">
        <v>14.27</v>
      </c>
      <c r="F371">
        <v>4.698</v>
      </c>
      <c r="G371">
        <v>-9.572</v>
      </c>
      <c r="H371">
        <v>0</v>
      </c>
      <c r="I371">
        <v>0</v>
      </c>
      <c r="J371">
        <v>0</v>
      </c>
      <c r="K371">
        <v>67.92</v>
      </c>
      <c r="L371">
        <v>41.7839</v>
      </c>
      <c r="M371">
        <v>-26.1361</v>
      </c>
      <c r="N371">
        <v>82.19</v>
      </c>
      <c r="O371">
        <v>46.4818</v>
      </c>
      <c r="P371">
        <v>-35.7082</v>
      </c>
      <c r="R371">
        <f t="shared" si="36"/>
        <v>8669595800</v>
      </c>
      <c r="S371">
        <f t="shared" si="37"/>
        <v>4796870986.28799</v>
      </c>
      <c r="T371">
        <f t="shared" si="32"/>
        <v>0</v>
      </c>
      <c r="U371">
        <f t="shared" si="33"/>
        <v>0</v>
      </c>
      <c r="V371">
        <f t="shared" si="34"/>
        <v>41264116800</v>
      </c>
      <c r="W371">
        <f t="shared" si="35"/>
        <v>42663256194.9678</v>
      </c>
    </row>
    <row r="372" spans="1:23">
      <c r="A372" t="s">
        <v>1215</v>
      </c>
      <c r="B372" t="s">
        <v>1216</v>
      </c>
      <c r="C372">
        <v>1724274000</v>
      </c>
      <c r="D372">
        <f>股东占比变化分析!D372*(1+股东占比变化分析!P372%)</f>
        <v>1895857053.192</v>
      </c>
      <c r="E372">
        <v>19.45</v>
      </c>
      <c r="F372">
        <v>12.2565</v>
      </c>
      <c r="G372">
        <v>-7.1935</v>
      </c>
      <c r="H372">
        <v>0</v>
      </c>
      <c r="I372">
        <v>0</v>
      </c>
      <c r="J372">
        <v>0</v>
      </c>
      <c r="K372">
        <v>59.35</v>
      </c>
      <c r="L372">
        <v>40.8487</v>
      </c>
      <c r="M372">
        <v>-18.5013</v>
      </c>
      <c r="N372">
        <v>78.8</v>
      </c>
      <c r="O372">
        <v>53.1052</v>
      </c>
      <c r="P372">
        <v>-25.6948</v>
      </c>
      <c r="R372">
        <f t="shared" si="36"/>
        <v>33537129300</v>
      </c>
      <c r="S372">
        <f t="shared" si="37"/>
        <v>23236571972.4478</v>
      </c>
      <c r="T372">
        <f t="shared" si="32"/>
        <v>0</v>
      </c>
      <c r="U372">
        <f t="shared" si="33"/>
        <v>0</v>
      </c>
      <c r="V372">
        <f t="shared" si="34"/>
        <v>102335661900</v>
      </c>
      <c r="W372">
        <f t="shared" si="35"/>
        <v>77443296008.7241</v>
      </c>
    </row>
    <row r="373" spans="1:23">
      <c r="A373" t="s">
        <v>239</v>
      </c>
      <c r="B373" t="s">
        <v>240</v>
      </c>
      <c r="C373">
        <v>2205548800</v>
      </c>
      <c r="D373">
        <f>股东占比变化分析!D373*(1+股东占比变化分析!P373%)</f>
        <v>2799181840</v>
      </c>
      <c r="E373">
        <v>0</v>
      </c>
      <c r="F373">
        <v>0</v>
      </c>
      <c r="G373">
        <v>0</v>
      </c>
      <c r="H373">
        <v>7.77</v>
      </c>
      <c r="I373">
        <v>4.5193</v>
      </c>
      <c r="J373">
        <v>-3.2507</v>
      </c>
      <c r="K373">
        <v>34.83</v>
      </c>
      <c r="L373">
        <v>36.1682</v>
      </c>
      <c r="M373">
        <v>1.3382</v>
      </c>
      <c r="N373">
        <v>42.6</v>
      </c>
      <c r="O373">
        <v>40.6875</v>
      </c>
      <c r="P373">
        <v>-1.9125</v>
      </c>
      <c r="R373">
        <f t="shared" si="36"/>
        <v>0</v>
      </c>
      <c r="S373">
        <f t="shared" si="37"/>
        <v>0</v>
      </c>
      <c r="T373">
        <f t="shared" si="32"/>
        <v>17137114176</v>
      </c>
      <c r="U373">
        <f t="shared" si="33"/>
        <v>12650342489.512</v>
      </c>
      <c r="V373">
        <f t="shared" si="34"/>
        <v>76819264704</v>
      </c>
      <c r="W373">
        <f t="shared" si="35"/>
        <v>101241368625.488</v>
      </c>
    </row>
    <row r="374" spans="1:23">
      <c r="A374" t="s">
        <v>1377</v>
      </c>
      <c r="B374" t="s">
        <v>1378</v>
      </c>
      <c r="C374">
        <v>1908799909</v>
      </c>
      <c r="D374">
        <f>股东占比变化分析!D374*(1+股东占比变化分析!P374%)</f>
        <v>2011473852.39589</v>
      </c>
      <c r="E374">
        <v>36.68</v>
      </c>
      <c r="F374">
        <v>23.2656</v>
      </c>
      <c r="G374">
        <v>-13.4144</v>
      </c>
      <c r="H374">
        <v>4.16</v>
      </c>
      <c r="I374">
        <v>0</v>
      </c>
      <c r="J374">
        <v>-4.16</v>
      </c>
      <c r="K374">
        <v>13.54</v>
      </c>
      <c r="L374">
        <v>13.4893</v>
      </c>
      <c r="M374">
        <v>-0.0506999999999991</v>
      </c>
      <c r="N374">
        <v>54.38</v>
      </c>
      <c r="O374">
        <v>36.7549</v>
      </c>
      <c r="P374">
        <v>-17.6251</v>
      </c>
      <c r="R374">
        <f t="shared" si="36"/>
        <v>70014780662.12</v>
      </c>
      <c r="S374">
        <f t="shared" si="37"/>
        <v>46798146060.3018</v>
      </c>
      <c r="T374">
        <f t="shared" si="32"/>
        <v>7940607621.44</v>
      </c>
      <c r="U374">
        <f t="shared" si="33"/>
        <v>0</v>
      </c>
      <c r="V374">
        <f t="shared" si="34"/>
        <v>25845150767.86</v>
      </c>
      <c r="W374">
        <f t="shared" si="35"/>
        <v>27133374237.1239</v>
      </c>
    </row>
    <row r="375" spans="1:23">
      <c r="A375" t="s">
        <v>1505</v>
      </c>
      <c r="B375" t="s">
        <v>1506</v>
      </c>
      <c r="C375">
        <v>2556000000</v>
      </c>
      <c r="D375">
        <f>股东占比变化分析!D375*(1+股东占比变化分析!P375%)</f>
        <v>905779100</v>
      </c>
      <c r="E375">
        <v>5</v>
      </c>
      <c r="F375">
        <v>0.9172</v>
      </c>
      <c r="G375">
        <v>-4.0828</v>
      </c>
      <c r="H375">
        <v>0</v>
      </c>
      <c r="I375">
        <v>0</v>
      </c>
      <c r="J375">
        <v>0</v>
      </c>
      <c r="K375">
        <v>71.21</v>
      </c>
      <c r="L375">
        <v>8.5324</v>
      </c>
      <c r="M375">
        <v>-62.6776</v>
      </c>
      <c r="N375">
        <v>76.21</v>
      </c>
      <c r="O375">
        <v>9.4496</v>
      </c>
      <c r="P375">
        <v>-66.7604</v>
      </c>
      <c r="R375">
        <f t="shared" si="36"/>
        <v>12780000000</v>
      </c>
      <c r="S375">
        <f t="shared" si="37"/>
        <v>830780590.52</v>
      </c>
      <c r="T375">
        <f t="shared" si="32"/>
        <v>0</v>
      </c>
      <c r="U375">
        <f t="shared" si="33"/>
        <v>0</v>
      </c>
      <c r="V375">
        <f t="shared" si="34"/>
        <v>182012760000</v>
      </c>
      <c r="W375">
        <f t="shared" si="35"/>
        <v>7728469592.84</v>
      </c>
    </row>
    <row r="376" spans="1:23">
      <c r="A376" t="s">
        <v>1689</v>
      </c>
      <c r="B376" t="s">
        <v>1690</v>
      </c>
      <c r="C376">
        <v>726050468</v>
      </c>
      <c r="D376">
        <f>股东占比变化分析!D376*(1+股东占比变化分析!P376%)</f>
        <v>2017179068.0448</v>
      </c>
      <c r="E376">
        <v>2.18</v>
      </c>
      <c r="F376">
        <v>27.9265</v>
      </c>
      <c r="G376">
        <v>25.7465</v>
      </c>
      <c r="H376">
        <v>0</v>
      </c>
      <c r="I376">
        <v>0</v>
      </c>
      <c r="J376">
        <v>0</v>
      </c>
      <c r="K376">
        <v>73.8</v>
      </c>
      <c r="L376">
        <v>28.0983</v>
      </c>
      <c r="M376">
        <v>-45.7017</v>
      </c>
      <c r="N376">
        <v>75.98</v>
      </c>
      <c r="O376">
        <v>56.0248</v>
      </c>
      <c r="P376">
        <v>-19.9552</v>
      </c>
      <c r="R376">
        <f t="shared" si="36"/>
        <v>1582790020.24</v>
      </c>
      <c r="S376">
        <f t="shared" si="37"/>
        <v>56332751243.7531</v>
      </c>
      <c r="T376">
        <f t="shared" si="32"/>
        <v>0</v>
      </c>
      <c r="U376">
        <f t="shared" si="33"/>
        <v>0</v>
      </c>
      <c r="V376">
        <f t="shared" si="34"/>
        <v>53582524538.4</v>
      </c>
      <c r="W376">
        <f t="shared" si="35"/>
        <v>56679302607.6432</v>
      </c>
    </row>
    <row r="377" spans="1:23">
      <c r="A377" t="s">
        <v>429</v>
      </c>
      <c r="B377" t="s">
        <v>430</v>
      </c>
      <c r="C377">
        <v>2078107582.68</v>
      </c>
      <c r="D377">
        <f>股东占比变化分析!D377*(1+股东占比变化分析!P377%)</f>
        <v>2679021900.32145</v>
      </c>
      <c r="E377">
        <v>16.78</v>
      </c>
      <c r="F377">
        <v>8.5266</v>
      </c>
      <c r="G377">
        <v>-8.2534</v>
      </c>
      <c r="H377">
        <v>0</v>
      </c>
      <c r="I377">
        <v>2.3675</v>
      </c>
      <c r="J377">
        <v>2.3675</v>
      </c>
      <c r="K377">
        <v>30.07</v>
      </c>
      <c r="L377">
        <v>25.4188</v>
      </c>
      <c r="M377">
        <v>-4.6512</v>
      </c>
      <c r="N377">
        <v>46.85</v>
      </c>
      <c r="O377">
        <v>36.3129</v>
      </c>
      <c r="P377">
        <v>-10.5371</v>
      </c>
      <c r="R377">
        <f t="shared" si="36"/>
        <v>34870645237.3704</v>
      </c>
      <c r="S377">
        <f t="shared" si="37"/>
        <v>22842948135.2808</v>
      </c>
      <c r="T377">
        <f t="shared" si="32"/>
        <v>0</v>
      </c>
      <c r="U377">
        <f t="shared" si="33"/>
        <v>6342584349.01102</v>
      </c>
      <c r="V377">
        <f t="shared" si="34"/>
        <v>62488695011.1876</v>
      </c>
      <c r="W377">
        <f t="shared" si="35"/>
        <v>68097521879.8908</v>
      </c>
    </row>
    <row r="378" spans="1:23">
      <c r="A378" t="s">
        <v>897</v>
      </c>
      <c r="B378" t="s">
        <v>898</v>
      </c>
      <c r="C378">
        <v>1893166192.8</v>
      </c>
      <c r="D378">
        <f>股东占比变化分析!D378*(1+股东占比变化分析!P378%)</f>
        <v>2554409311.24057</v>
      </c>
      <c r="E378">
        <v>0</v>
      </c>
      <c r="F378">
        <v>0</v>
      </c>
      <c r="G378">
        <v>0</v>
      </c>
      <c r="H378">
        <v>0.83</v>
      </c>
      <c r="I378">
        <v>1.7524</v>
      </c>
      <c r="J378">
        <v>0.9224</v>
      </c>
      <c r="K378">
        <v>52.57</v>
      </c>
      <c r="L378">
        <v>48.7394</v>
      </c>
      <c r="M378">
        <v>-3.8306</v>
      </c>
      <c r="N378">
        <v>53.4</v>
      </c>
      <c r="O378">
        <v>50.4918</v>
      </c>
      <c r="P378">
        <v>-2.9082</v>
      </c>
      <c r="R378">
        <f t="shared" si="36"/>
        <v>0</v>
      </c>
      <c r="S378">
        <f t="shared" si="37"/>
        <v>0</v>
      </c>
      <c r="T378">
        <f t="shared" si="32"/>
        <v>1571327940.024</v>
      </c>
      <c r="U378">
        <f t="shared" si="33"/>
        <v>4476346877.01798</v>
      </c>
      <c r="V378">
        <f t="shared" si="34"/>
        <v>99523746755.496</v>
      </c>
      <c r="W378">
        <f t="shared" si="35"/>
        <v>124500377184.279</v>
      </c>
    </row>
    <row r="379" spans="1:23">
      <c r="A379" t="s">
        <v>489</v>
      </c>
      <c r="B379" t="s">
        <v>490</v>
      </c>
      <c r="C379">
        <v>972221659.2</v>
      </c>
      <c r="D379">
        <f>股东占比变化分析!D379*(1+股东占比变化分析!P379%)</f>
        <v>1463421100.64691</v>
      </c>
      <c r="E379">
        <v>25.2</v>
      </c>
      <c r="F379">
        <v>23.1821</v>
      </c>
      <c r="G379">
        <v>-2.0179</v>
      </c>
      <c r="H379">
        <v>2.18</v>
      </c>
      <c r="I379">
        <v>2.175</v>
      </c>
      <c r="J379">
        <v>-0.00500000000000034</v>
      </c>
      <c r="K379">
        <v>19.83</v>
      </c>
      <c r="L379">
        <v>20.9506</v>
      </c>
      <c r="M379">
        <v>1.1206</v>
      </c>
      <c r="N379">
        <v>47.21</v>
      </c>
      <c r="O379">
        <v>46.3077</v>
      </c>
      <c r="P379">
        <v>-0.902300000000004</v>
      </c>
      <c r="R379">
        <f t="shared" si="36"/>
        <v>24499985811.84</v>
      </c>
      <c r="S379">
        <f t="shared" si="37"/>
        <v>33925174297.3067</v>
      </c>
      <c r="T379">
        <f t="shared" si="32"/>
        <v>2119443217.056</v>
      </c>
      <c r="U379">
        <f t="shared" si="33"/>
        <v>3182940893.90703</v>
      </c>
      <c r="V379">
        <f t="shared" si="34"/>
        <v>19279155501.936</v>
      </c>
      <c r="W379">
        <f t="shared" si="35"/>
        <v>30659550111.2132</v>
      </c>
    </row>
    <row r="380" spans="1:23">
      <c r="A380" t="s">
        <v>1099</v>
      </c>
      <c r="B380" t="s">
        <v>1100</v>
      </c>
      <c r="C380">
        <v>2761680468.91</v>
      </c>
      <c r="D380">
        <f>股东占比变化分析!D380*(1+股东占比变化分析!P380%)</f>
        <v>2371621057.07977</v>
      </c>
      <c r="E380">
        <v>8.44</v>
      </c>
      <c r="F380">
        <v>10.7911</v>
      </c>
      <c r="G380">
        <v>2.3511</v>
      </c>
      <c r="H380">
        <v>2.27</v>
      </c>
      <c r="I380">
        <v>0</v>
      </c>
      <c r="J380">
        <v>-2.27</v>
      </c>
      <c r="K380">
        <v>34.95</v>
      </c>
      <c r="L380">
        <v>19.2361</v>
      </c>
      <c r="M380">
        <v>-15.7139</v>
      </c>
      <c r="N380">
        <v>45.66</v>
      </c>
      <c r="O380">
        <v>30.0271</v>
      </c>
      <c r="P380">
        <v>-15.6329</v>
      </c>
      <c r="R380">
        <f t="shared" si="36"/>
        <v>23308583157.6004</v>
      </c>
      <c r="S380">
        <f t="shared" si="37"/>
        <v>25592399989.0535</v>
      </c>
      <c r="T380">
        <f t="shared" si="32"/>
        <v>6269014664.4257</v>
      </c>
      <c r="U380">
        <f t="shared" si="33"/>
        <v>0</v>
      </c>
      <c r="V380">
        <f t="shared" si="34"/>
        <v>96520732388.4045</v>
      </c>
      <c r="W380">
        <f t="shared" si="35"/>
        <v>45620739816.0922</v>
      </c>
    </row>
    <row r="381" spans="1:23">
      <c r="A381" t="s">
        <v>1969</v>
      </c>
      <c r="B381" t="s">
        <v>1970</v>
      </c>
      <c r="C381">
        <v>1492600000</v>
      </c>
      <c r="D381">
        <f>股东占比变化分析!D381*(1+股东占比变化分析!P381%)</f>
        <v>2828756575.2</v>
      </c>
      <c r="E381">
        <v>31.73</v>
      </c>
      <c r="F381">
        <v>32.8934</v>
      </c>
      <c r="G381">
        <v>1.1634</v>
      </c>
      <c r="H381">
        <v>0.55</v>
      </c>
      <c r="I381">
        <v>0.5405</v>
      </c>
      <c r="J381">
        <v>-0.00950000000000006</v>
      </c>
      <c r="K381">
        <v>36.13</v>
      </c>
      <c r="L381">
        <v>35.0949</v>
      </c>
      <c r="M381">
        <v>-1.0351</v>
      </c>
      <c r="N381">
        <v>68.41</v>
      </c>
      <c r="O381">
        <v>68.5288</v>
      </c>
      <c r="P381">
        <v>0.118800000000007</v>
      </c>
      <c r="R381">
        <f t="shared" si="36"/>
        <v>47360198000</v>
      </c>
      <c r="S381">
        <f t="shared" si="37"/>
        <v>93047421530.6837</v>
      </c>
      <c r="T381">
        <f t="shared" si="32"/>
        <v>820930000</v>
      </c>
      <c r="U381">
        <f t="shared" si="33"/>
        <v>1528942928.8956</v>
      </c>
      <c r="V381">
        <f t="shared" si="34"/>
        <v>53927638000</v>
      </c>
      <c r="W381">
        <f t="shared" si="35"/>
        <v>99274929130.9865</v>
      </c>
    </row>
    <row r="382" spans="1:23">
      <c r="A382" t="s">
        <v>337</v>
      </c>
      <c r="B382" t="s">
        <v>338</v>
      </c>
      <c r="C382">
        <v>2189465957.72</v>
      </c>
      <c r="D382">
        <f>股东占比变化分析!D382*(1+股东占比变化分析!P382%)</f>
        <v>1695821403.62621</v>
      </c>
      <c r="E382">
        <v>0</v>
      </c>
      <c r="F382">
        <v>7.3534</v>
      </c>
      <c r="G382">
        <v>7.3534</v>
      </c>
      <c r="H382">
        <v>52.21</v>
      </c>
      <c r="I382">
        <v>14.8041</v>
      </c>
      <c r="J382">
        <v>-37.4059</v>
      </c>
      <c r="K382">
        <v>10.1</v>
      </c>
      <c r="L382">
        <v>4.7892</v>
      </c>
      <c r="M382">
        <v>-5.3108</v>
      </c>
      <c r="N382">
        <v>62.31</v>
      </c>
      <c r="O382">
        <v>26.9467</v>
      </c>
      <c r="P382">
        <v>-35.3633</v>
      </c>
      <c r="R382">
        <f t="shared" si="36"/>
        <v>0</v>
      </c>
      <c r="S382">
        <f t="shared" si="37"/>
        <v>12470053109.4249</v>
      </c>
      <c r="T382">
        <f t="shared" si="32"/>
        <v>114312017652.561</v>
      </c>
      <c r="U382">
        <f t="shared" si="33"/>
        <v>25105109641.4227</v>
      </c>
      <c r="V382">
        <f t="shared" si="34"/>
        <v>22113606172.972</v>
      </c>
      <c r="W382">
        <f t="shared" si="35"/>
        <v>8121627866.24662</v>
      </c>
    </row>
    <row r="383" spans="1:23">
      <c r="A383" t="s">
        <v>1299</v>
      </c>
      <c r="B383" t="s">
        <v>1300</v>
      </c>
      <c r="C383">
        <v>419973320</v>
      </c>
      <c r="D383">
        <f>股东占比变化分析!D383*(1+股东占比变化分析!P383%)</f>
        <v>1386400938.34112</v>
      </c>
      <c r="E383">
        <v>31.05</v>
      </c>
      <c r="F383">
        <v>6.3124</v>
      </c>
      <c r="G383">
        <v>-24.7376</v>
      </c>
      <c r="H383">
        <v>24.28</v>
      </c>
      <c r="I383">
        <v>0.9744</v>
      </c>
      <c r="J383">
        <v>-23.3056</v>
      </c>
      <c r="K383">
        <v>20.57</v>
      </c>
      <c r="L383">
        <v>38.9333</v>
      </c>
      <c r="M383">
        <v>18.3633</v>
      </c>
      <c r="N383">
        <v>75.9</v>
      </c>
      <c r="O383">
        <v>46.2201</v>
      </c>
      <c r="P383">
        <v>-29.6799</v>
      </c>
      <c r="R383">
        <f t="shared" si="36"/>
        <v>13040171586</v>
      </c>
      <c r="S383">
        <f t="shared" si="37"/>
        <v>8751517283.18449</v>
      </c>
      <c r="T383">
        <f t="shared" si="32"/>
        <v>10196952209.6</v>
      </c>
      <c r="U383">
        <f t="shared" si="33"/>
        <v>1350909074.31959</v>
      </c>
      <c r="V383">
        <f t="shared" si="34"/>
        <v>8638851192.4</v>
      </c>
      <c r="W383">
        <f t="shared" si="35"/>
        <v>53977163652.7163</v>
      </c>
    </row>
    <row r="384" spans="1:23">
      <c r="A384" t="s">
        <v>427</v>
      </c>
      <c r="B384" t="s">
        <v>428</v>
      </c>
      <c r="C384">
        <v>793380000</v>
      </c>
      <c r="D384">
        <f>股东占比变化分析!D384*(1+股东占比变化分析!P384%)</f>
        <v>1963536615.36</v>
      </c>
      <c r="E384">
        <v>32.25</v>
      </c>
      <c r="F384">
        <v>0.6987</v>
      </c>
      <c r="G384">
        <v>-31.5513</v>
      </c>
      <c r="H384">
        <v>0</v>
      </c>
      <c r="I384">
        <v>0</v>
      </c>
      <c r="J384">
        <v>0</v>
      </c>
      <c r="K384">
        <v>41.24</v>
      </c>
      <c r="L384">
        <v>44.9759</v>
      </c>
      <c r="M384">
        <v>3.7359</v>
      </c>
      <c r="N384">
        <v>73.49</v>
      </c>
      <c r="O384">
        <v>45.6746</v>
      </c>
      <c r="P384">
        <v>-27.8154</v>
      </c>
      <c r="R384">
        <f t="shared" si="36"/>
        <v>25586505000</v>
      </c>
      <c r="S384">
        <f t="shared" si="37"/>
        <v>1371923033.15203</v>
      </c>
      <c r="T384">
        <f t="shared" si="32"/>
        <v>0</v>
      </c>
      <c r="U384">
        <f t="shared" si="33"/>
        <v>0</v>
      </c>
      <c r="V384">
        <f t="shared" si="34"/>
        <v>32718991200</v>
      </c>
      <c r="W384">
        <f t="shared" si="35"/>
        <v>88311826458.7698</v>
      </c>
    </row>
    <row r="385" spans="1:23">
      <c r="A385" t="s">
        <v>311</v>
      </c>
      <c r="B385" t="s">
        <v>312</v>
      </c>
      <c r="C385">
        <v>1389393696</v>
      </c>
      <c r="D385">
        <f>股东占比变化分析!D385*(1+股东占比变化分析!P385%)</f>
        <v>2011239636.72934</v>
      </c>
      <c r="E385">
        <v>35.71</v>
      </c>
      <c r="F385">
        <v>21.5822</v>
      </c>
      <c r="G385">
        <v>-14.1278</v>
      </c>
      <c r="H385">
        <v>17.6</v>
      </c>
      <c r="I385">
        <v>12.9285</v>
      </c>
      <c r="J385">
        <v>-4.6715</v>
      </c>
      <c r="K385">
        <v>11.37</v>
      </c>
      <c r="L385">
        <v>16.631</v>
      </c>
      <c r="M385">
        <v>5.261</v>
      </c>
      <c r="N385">
        <v>64.68</v>
      </c>
      <c r="O385">
        <v>51.1416</v>
      </c>
      <c r="P385">
        <v>-13.5384</v>
      </c>
      <c r="R385">
        <f t="shared" si="36"/>
        <v>49615248884.16</v>
      </c>
      <c r="S385">
        <f t="shared" si="37"/>
        <v>43406976087.8201</v>
      </c>
      <c r="T385">
        <f t="shared" si="32"/>
        <v>24453329049.6</v>
      </c>
      <c r="U385">
        <f t="shared" si="33"/>
        <v>26002311643.4553</v>
      </c>
      <c r="V385">
        <f t="shared" si="34"/>
        <v>15797406323.52</v>
      </c>
      <c r="W385">
        <f t="shared" si="35"/>
        <v>33448926398.4457</v>
      </c>
    </row>
    <row r="386" spans="1:23">
      <c r="A386" t="s">
        <v>663</v>
      </c>
      <c r="B386" t="s">
        <v>664</v>
      </c>
      <c r="C386">
        <v>2641107289.4</v>
      </c>
      <c r="D386">
        <f>股东占比变化分析!D386*(1+股东占比变化分析!P386%)</f>
        <v>2458707627.94461</v>
      </c>
      <c r="E386">
        <v>44.83</v>
      </c>
      <c r="F386">
        <v>36.1565</v>
      </c>
      <c r="G386">
        <v>-8.6735</v>
      </c>
      <c r="H386">
        <v>3.93</v>
      </c>
      <c r="I386">
        <v>5.8922</v>
      </c>
      <c r="J386">
        <v>1.9622</v>
      </c>
      <c r="K386">
        <v>8.1</v>
      </c>
      <c r="L386">
        <v>0</v>
      </c>
      <c r="M386">
        <v>-8.1</v>
      </c>
      <c r="N386">
        <v>56.86</v>
      </c>
      <c r="O386">
        <v>42.0487</v>
      </c>
      <c r="P386">
        <v>-14.8113</v>
      </c>
      <c r="R386">
        <f t="shared" si="36"/>
        <v>118400839783.802</v>
      </c>
      <c r="S386">
        <f t="shared" si="37"/>
        <v>88898262349.7794</v>
      </c>
      <c r="T386">
        <f t="shared" si="32"/>
        <v>10379551647.342</v>
      </c>
      <c r="U386">
        <f t="shared" si="33"/>
        <v>14487197085.3753</v>
      </c>
      <c r="V386">
        <f t="shared" si="34"/>
        <v>21392969044.14</v>
      </c>
      <c r="W386">
        <f t="shared" si="35"/>
        <v>0</v>
      </c>
    </row>
    <row r="387" spans="1:23">
      <c r="A387" t="s">
        <v>1209</v>
      </c>
      <c r="B387" t="s">
        <v>1210</v>
      </c>
      <c r="C387">
        <v>774421000</v>
      </c>
      <c r="D387">
        <f>股东占比变化分析!D387*(1+股东占比变化分析!P387%)</f>
        <v>1372028427.61248</v>
      </c>
      <c r="E387">
        <v>6.3354</v>
      </c>
      <c r="F387">
        <v>12.8153</v>
      </c>
      <c r="G387">
        <v>6.4799</v>
      </c>
      <c r="H387">
        <v>55.0374</v>
      </c>
      <c r="I387">
        <v>12.3527</v>
      </c>
      <c r="J387">
        <v>-42.6847</v>
      </c>
      <c r="K387">
        <v>15.8115</v>
      </c>
      <c r="L387">
        <v>2.3482</v>
      </c>
      <c r="M387">
        <v>-13.4633</v>
      </c>
      <c r="N387">
        <v>77.1843</v>
      </c>
      <c r="O387">
        <v>27.5162</v>
      </c>
      <c r="P387">
        <v>-49.6681</v>
      </c>
      <c r="R387">
        <f t="shared" si="36"/>
        <v>4906266803.4</v>
      </c>
      <c r="S387">
        <f t="shared" si="37"/>
        <v>17582955908.3822</v>
      </c>
      <c r="T387">
        <f t="shared" ref="T387:T450" si="38">C387*H387</f>
        <v>42622118345.4</v>
      </c>
      <c r="U387">
        <f t="shared" ref="U387:U450" si="39">D387*I387</f>
        <v>16948255557.7687</v>
      </c>
      <c r="V387">
        <f t="shared" ref="V387:V450" si="40">C387*K387</f>
        <v>12244757641.5</v>
      </c>
      <c r="W387">
        <f t="shared" ref="W387:W450" si="41">D387*L387</f>
        <v>3221797153.71962</v>
      </c>
    </row>
    <row r="388" spans="1:23">
      <c r="A388" t="s">
        <v>849</v>
      </c>
      <c r="B388" t="s">
        <v>850</v>
      </c>
      <c r="C388">
        <v>712644093</v>
      </c>
      <c r="D388">
        <f>股东占比变化分析!D388*(1+股东占比变化分析!P388%)</f>
        <v>1421879022.564</v>
      </c>
      <c r="E388">
        <v>4.41</v>
      </c>
      <c r="F388">
        <v>4.261</v>
      </c>
      <c r="G388">
        <v>-0.149</v>
      </c>
      <c r="H388">
        <v>0</v>
      </c>
      <c r="I388">
        <v>0</v>
      </c>
      <c r="J388">
        <v>0</v>
      </c>
      <c r="K388">
        <v>45.5</v>
      </c>
      <c r="L388">
        <v>44.363</v>
      </c>
      <c r="M388">
        <v>-1.137</v>
      </c>
      <c r="N388">
        <v>49.91</v>
      </c>
      <c r="O388">
        <v>48.624</v>
      </c>
      <c r="P388">
        <v>-1.28599999999999</v>
      </c>
      <c r="R388">
        <f t="shared" si="36"/>
        <v>3142760450.13</v>
      </c>
      <c r="S388">
        <f t="shared" si="37"/>
        <v>6058626515.1452</v>
      </c>
      <c r="T388">
        <f t="shared" si="38"/>
        <v>0</v>
      </c>
      <c r="U388">
        <f t="shared" si="39"/>
        <v>0</v>
      </c>
      <c r="V388">
        <f t="shared" si="40"/>
        <v>32425306231.5</v>
      </c>
      <c r="W388">
        <f t="shared" si="41"/>
        <v>63078819078.0067</v>
      </c>
    </row>
    <row r="389" spans="1:23">
      <c r="A389" t="s">
        <v>763</v>
      </c>
      <c r="B389" t="s">
        <v>764</v>
      </c>
      <c r="C389">
        <v>1925775740</v>
      </c>
      <c r="D389">
        <f>股东占比变化分析!D389*(1+股东占比变化分析!P389%)</f>
        <v>2078128905.01399</v>
      </c>
      <c r="E389">
        <v>5.45</v>
      </c>
      <c r="F389">
        <v>10.2365</v>
      </c>
      <c r="G389">
        <v>4.7865</v>
      </c>
      <c r="H389">
        <v>20.67</v>
      </c>
      <c r="I389">
        <v>2.2287</v>
      </c>
      <c r="J389">
        <v>-18.4413</v>
      </c>
      <c r="K389">
        <v>19.36</v>
      </c>
      <c r="L389">
        <v>12.3548</v>
      </c>
      <c r="M389">
        <v>-7.0052</v>
      </c>
      <c r="N389">
        <v>45.48</v>
      </c>
      <c r="O389">
        <v>24.8199</v>
      </c>
      <c r="P389">
        <v>-20.6601</v>
      </c>
      <c r="R389">
        <f t="shared" si="36"/>
        <v>10495477783</v>
      </c>
      <c r="S389">
        <f t="shared" si="37"/>
        <v>21272766536.1757</v>
      </c>
      <c r="T389">
        <f t="shared" si="38"/>
        <v>39805784545.8</v>
      </c>
      <c r="U389">
        <f t="shared" si="39"/>
        <v>4631525890.60468</v>
      </c>
      <c r="V389">
        <f t="shared" si="40"/>
        <v>37283018326.4</v>
      </c>
      <c r="W389">
        <f t="shared" si="41"/>
        <v>25674866995.6668</v>
      </c>
    </row>
    <row r="390" spans="1:23">
      <c r="A390" t="s">
        <v>853</v>
      </c>
      <c r="B390" t="s">
        <v>854</v>
      </c>
      <c r="C390">
        <v>1249500000</v>
      </c>
      <c r="D390">
        <f>股东占比变化分析!D390*(1+股东占比变化分析!P390%)</f>
        <v>985141710</v>
      </c>
      <c r="E390">
        <v>35.24</v>
      </c>
      <c r="F390">
        <v>4.3352</v>
      </c>
      <c r="G390">
        <v>-30.9048</v>
      </c>
      <c r="H390">
        <v>0</v>
      </c>
      <c r="I390">
        <v>1.1827</v>
      </c>
      <c r="J390">
        <v>1.1827</v>
      </c>
      <c r="K390">
        <v>41.96</v>
      </c>
      <c r="L390">
        <v>23.2601</v>
      </c>
      <c r="M390">
        <v>-18.6999</v>
      </c>
      <c r="N390">
        <v>77.2</v>
      </c>
      <c r="O390">
        <v>28.7781</v>
      </c>
      <c r="P390">
        <v>-48.4219</v>
      </c>
      <c r="R390">
        <f t="shared" si="36"/>
        <v>44032380000</v>
      </c>
      <c r="S390">
        <f t="shared" si="37"/>
        <v>4270786341.192</v>
      </c>
      <c r="T390">
        <f t="shared" si="38"/>
        <v>0</v>
      </c>
      <c r="U390">
        <f t="shared" si="39"/>
        <v>1165127100.417</v>
      </c>
      <c r="V390">
        <f t="shared" si="40"/>
        <v>52429020000</v>
      </c>
      <c r="W390">
        <f t="shared" si="41"/>
        <v>22914494688.771</v>
      </c>
    </row>
    <row r="391" spans="1:23">
      <c r="A391" t="s">
        <v>327</v>
      </c>
      <c r="B391" t="s">
        <v>328</v>
      </c>
      <c r="C391">
        <v>603793927.28</v>
      </c>
      <c r="D391">
        <f>股东占比变化分析!D391*(1+股东占比变化分析!P391%)</f>
        <v>1060820772.64308</v>
      </c>
      <c r="E391">
        <v>27.59</v>
      </c>
      <c r="F391">
        <v>11.8307</v>
      </c>
      <c r="G391">
        <v>-15.7593</v>
      </c>
      <c r="H391">
        <v>4.71</v>
      </c>
      <c r="I391">
        <v>5.4506</v>
      </c>
      <c r="J391">
        <v>0.7406</v>
      </c>
      <c r="K391">
        <v>36.37</v>
      </c>
      <c r="L391">
        <v>25.2358</v>
      </c>
      <c r="M391">
        <v>-11.1342</v>
      </c>
      <c r="N391">
        <v>68.67</v>
      </c>
      <c r="O391">
        <v>42.5171</v>
      </c>
      <c r="P391">
        <v>-26.1529</v>
      </c>
      <c r="R391">
        <f t="shared" si="36"/>
        <v>16658674453.6552</v>
      </c>
      <c r="S391">
        <f t="shared" si="37"/>
        <v>12550252314.9085</v>
      </c>
      <c r="T391">
        <f t="shared" si="38"/>
        <v>2843869397.4888</v>
      </c>
      <c r="U391">
        <f t="shared" si="39"/>
        <v>5782109703.36839</v>
      </c>
      <c r="V391">
        <f t="shared" si="40"/>
        <v>21959985135.1736</v>
      </c>
      <c r="W391">
        <f t="shared" si="41"/>
        <v>26770660854.2663</v>
      </c>
    </row>
    <row r="392" spans="1:23">
      <c r="A392" t="s">
        <v>1629</v>
      </c>
      <c r="B392" t="s">
        <v>1630</v>
      </c>
      <c r="C392">
        <v>1803698765</v>
      </c>
      <c r="D392">
        <f>股东占比变化分析!D392*(1+股东占比变化分析!P392%)</f>
        <v>2152506620.43434</v>
      </c>
      <c r="E392">
        <v>12.17</v>
      </c>
      <c r="F392">
        <v>1.5001</v>
      </c>
      <c r="G392">
        <v>-10.6699</v>
      </c>
      <c r="H392">
        <v>3.9</v>
      </c>
      <c r="I392">
        <v>25.4511</v>
      </c>
      <c r="J392">
        <v>21.5511</v>
      </c>
      <c r="K392">
        <v>58.32</v>
      </c>
      <c r="L392">
        <v>27.6724</v>
      </c>
      <c r="M392">
        <v>-30.6476</v>
      </c>
      <c r="N392">
        <v>74.39</v>
      </c>
      <c r="O392">
        <v>54.6236</v>
      </c>
      <c r="P392">
        <v>-19.7664</v>
      </c>
      <c r="R392">
        <f t="shared" si="36"/>
        <v>21951013970.05</v>
      </c>
      <c r="S392">
        <f t="shared" si="37"/>
        <v>3228975181.31355</v>
      </c>
      <c r="T392">
        <f t="shared" si="38"/>
        <v>7034425183.5</v>
      </c>
      <c r="U392">
        <f t="shared" si="39"/>
        <v>54783661247.3363</v>
      </c>
      <c r="V392">
        <f t="shared" si="40"/>
        <v>105191711974.8</v>
      </c>
      <c r="W392">
        <f t="shared" si="41"/>
        <v>59565024203.3071</v>
      </c>
    </row>
    <row r="393" spans="1:23">
      <c r="A393" t="s">
        <v>259</v>
      </c>
      <c r="B393" t="s">
        <v>260</v>
      </c>
      <c r="C393">
        <v>973374990</v>
      </c>
      <c r="D393">
        <f>股东占比变化分析!D393*(1+股东占比变化分析!P393%)</f>
        <v>1805907357.06053</v>
      </c>
      <c r="E393">
        <v>28.65</v>
      </c>
      <c r="F393">
        <v>34.5723</v>
      </c>
      <c r="G393">
        <v>5.9223</v>
      </c>
      <c r="H393">
        <v>0</v>
      </c>
      <c r="I393">
        <v>0</v>
      </c>
      <c r="J393">
        <v>0</v>
      </c>
      <c r="K393">
        <v>13.51</v>
      </c>
      <c r="L393">
        <v>11.7539</v>
      </c>
      <c r="M393">
        <v>-1.7561</v>
      </c>
      <c r="N393">
        <v>42.16</v>
      </c>
      <c r="O393">
        <v>46.3261</v>
      </c>
      <c r="P393">
        <v>4.1661</v>
      </c>
      <c r="R393">
        <f t="shared" si="36"/>
        <v>27887193463.5</v>
      </c>
      <c r="S393">
        <f t="shared" si="37"/>
        <v>62434370920.5039</v>
      </c>
      <c r="T393">
        <f t="shared" si="38"/>
        <v>0</v>
      </c>
      <c r="U393">
        <f t="shared" si="39"/>
        <v>0</v>
      </c>
      <c r="V393">
        <f t="shared" si="40"/>
        <v>13150296114.9</v>
      </c>
      <c r="W393">
        <f t="shared" si="41"/>
        <v>21226454484.1538</v>
      </c>
    </row>
    <row r="394" spans="1:23">
      <c r="A394" t="s">
        <v>1627</v>
      </c>
      <c r="B394" t="s">
        <v>1628</v>
      </c>
      <c r="C394">
        <v>808018794</v>
      </c>
      <c r="D394">
        <f>股东占比变化分析!D394*(1+股东占比变化分析!P394%)</f>
        <v>278369066.653161</v>
      </c>
      <c r="E394">
        <v>10.64</v>
      </c>
      <c r="F394">
        <v>4.7771</v>
      </c>
      <c r="G394">
        <v>-5.8629</v>
      </c>
      <c r="H394">
        <v>0</v>
      </c>
      <c r="I394">
        <v>0</v>
      </c>
      <c r="J394">
        <v>0</v>
      </c>
      <c r="K394">
        <v>40.88</v>
      </c>
      <c r="L394">
        <v>17.5225</v>
      </c>
      <c r="M394">
        <v>-23.3575</v>
      </c>
      <c r="N394">
        <v>51.52</v>
      </c>
      <c r="O394">
        <v>22.2997</v>
      </c>
      <c r="P394">
        <v>-29.2203</v>
      </c>
      <c r="R394">
        <f t="shared" si="36"/>
        <v>8597319968.16</v>
      </c>
      <c r="S394">
        <f t="shared" si="37"/>
        <v>1329796868.30882</v>
      </c>
      <c r="T394">
        <f t="shared" si="38"/>
        <v>0</v>
      </c>
      <c r="U394">
        <f t="shared" si="39"/>
        <v>0</v>
      </c>
      <c r="V394">
        <f t="shared" si="40"/>
        <v>33031808298.72</v>
      </c>
      <c r="W394">
        <f t="shared" si="41"/>
        <v>4877721970.43001</v>
      </c>
    </row>
    <row r="395" spans="1:23">
      <c r="A395" t="s">
        <v>583</v>
      </c>
      <c r="B395" t="s">
        <v>584</v>
      </c>
      <c r="C395">
        <v>1240779624.42</v>
      </c>
      <c r="D395">
        <f>股东占比变化分析!D395*(1+股东占比变化分析!P395%)</f>
        <v>1367832878.79872</v>
      </c>
      <c r="E395">
        <v>15.45</v>
      </c>
      <c r="F395">
        <v>8.5506</v>
      </c>
      <c r="G395">
        <v>-6.8994</v>
      </c>
      <c r="H395">
        <v>0</v>
      </c>
      <c r="I395">
        <v>0</v>
      </c>
      <c r="J395">
        <v>0</v>
      </c>
      <c r="K395">
        <v>60.96</v>
      </c>
      <c r="L395">
        <v>41.6932</v>
      </c>
      <c r="M395">
        <v>-19.2668</v>
      </c>
      <c r="N395">
        <v>76.41</v>
      </c>
      <c r="O395">
        <v>50.2438</v>
      </c>
      <c r="P395">
        <v>-26.1662</v>
      </c>
      <c r="R395">
        <f t="shared" si="36"/>
        <v>19170045197.289</v>
      </c>
      <c r="S395">
        <f t="shared" si="37"/>
        <v>11695791813.4564</v>
      </c>
      <c r="T395">
        <f t="shared" si="38"/>
        <v>0</v>
      </c>
      <c r="U395">
        <f t="shared" si="39"/>
        <v>0</v>
      </c>
      <c r="V395">
        <f t="shared" si="40"/>
        <v>75637925904.6432</v>
      </c>
      <c r="W395">
        <f t="shared" si="41"/>
        <v>57029329782.3309</v>
      </c>
    </row>
    <row r="396" spans="1:23">
      <c r="A396" t="s">
        <v>1695</v>
      </c>
      <c r="B396" t="s">
        <v>1696</v>
      </c>
      <c r="C396">
        <v>1822529922.72</v>
      </c>
      <c r="D396">
        <f>股东占比变化分析!D396*(1+股东占比变化分析!P396%)</f>
        <v>2680090904.23349</v>
      </c>
      <c r="E396">
        <v>56.83</v>
      </c>
      <c r="F396">
        <v>56.7993</v>
      </c>
      <c r="G396">
        <v>-0.0306999999999959</v>
      </c>
      <c r="H396">
        <v>1.13</v>
      </c>
      <c r="I396">
        <v>1.1326</v>
      </c>
      <c r="J396">
        <v>0.00260000000000016</v>
      </c>
      <c r="K396">
        <v>3.94</v>
      </c>
      <c r="L396">
        <v>4.0848</v>
      </c>
      <c r="M396">
        <v>0.144800000000001</v>
      </c>
      <c r="N396">
        <v>61.9</v>
      </c>
      <c r="O396">
        <v>62.0167</v>
      </c>
      <c r="P396">
        <v>0.116700000000002</v>
      </c>
      <c r="R396">
        <f t="shared" si="36"/>
        <v>103574375508.178</v>
      </c>
      <c r="S396">
        <f t="shared" si="37"/>
        <v>152227287296.829</v>
      </c>
      <c r="T396">
        <f t="shared" si="38"/>
        <v>2059458812.6736</v>
      </c>
      <c r="U396">
        <f t="shared" si="39"/>
        <v>3035470958.13485</v>
      </c>
      <c r="V396">
        <f t="shared" si="40"/>
        <v>7180767895.5168</v>
      </c>
      <c r="W396">
        <f t="shared" si="41"/>
        <v>10947635325.613</v>
      </c>
    </row>
    <row r="397" spans="1:23">
      <c r="A397" t="s">
        <v>657</v>
      </c>
      <c r="B397" t="s">
        <v>658</v>
      </c>
      <c r="C397">
        <v>999440056.42</v>
      </c>
      <c r="D397">
        <f>股东占比变化分析!D397*(1+股东占比变化分析!P397%)</f>
        <v>988084592.098966</v>
      </c>
      <c r="E397">
        <v>10.73</v>
      </c>
      <c r="F397">
        <v>4.1564</v>
      </c>
      <c r="G397">
        <v>-6.5736</v>
      </c>
      <c r="H397">
        <v>1.44</v>
      </c>
      <c r="I397">
        <v>2.312</v>
      </c>
      <c r="J397">
        <v>0.872</v>
      </c>
      <c r="K397">
        <v>40.98</v>
      </c>
      <c r="L397">
        <v>21.5729</v>
      </c>
      <c r="M397">
        <v>-19.4071</v>
      </c>
      <c r="N397">
        <v>53.15</v>
      </c>
      <c r="O397">
        <v>28.0412</v>
      </c>
      <c r="P397">
        <v>-25.1088</v>
      </c>
      <c r="R397">
        <f t="shared" si="36"/>
        <v>10723991805.3866</v>
      </c>
      <c r="S397">
        <f t="shared" si="37"/>
        <v>4106874798.60014</v>
      </c>
      <c r="T397">
        <f t="shared" si="38"/>
        <v>1439193681.2448</v>
      </c>
      <c r="U397">
        <f t="shared" si="39"/>
        <v>2284451576.93281</v>
      </c>
      <c r="V397">
        <f t="shared" si="40"/>
        <v>40957053512.0916</v>
      </c>
      <c r="W397">
        <f t="shared" si="41"/>
        <v>21315850096.8918</v>
      </c>
    </row>
    <row r="398" spans="1:23">
      <c r="A398" t="s">
        <v>1911</v>
      </c>
      <c r="B398" t="s">
        <v>1912</v>
      </c>
      <c r="C398">
        <v>1642667040</v>
      </c>
      <c r="D398">
        <f>股东占比变化分析!D398*(1+股东占比变化分析!P398%)</f>
        <v>2192662635.9323</v>
      </c>
      <c r="E398">
        <v>53.52</v>
      </c>
      <c r="F398">
        <v>50.6525</v>
      </c>
      <c r="G398">
        <v>-2.8675</v>
      </c>
      <c r="H398">
        <v>0</v>
      </c>
      <c r="I398">
        <v>0</v>
      </c>
      <c r="J398">
        <v>0</v>
      </c>
      <c r="K398">
        <v>1.76</v>
      </c>
      <c r="L398">
        <v>1.7682</v>
      </c>
      <c r="M398">
        <v>0.00819999999999999</v>
      </c>
      <c r="N398">
        <v>55.28</v>
      </c>
      <c r="O398">
        <v>52.4208</v>
      </c>
      <c r="P398">
        <v>-2.8592</v>
      </c>
      <c r="R398">
        <f t="shared" si="36"/>
        <v>87915539980.8</v>
      </c>
      <c r="S398">
        <f t="shared" si="37"/>
        <v>111063844166.561</v>
      </c>
      <c r="T398">
        <f t="shared" si="38"/>
        <v>0</v>
      </c>
      <c r="U398">
        <f t="shared" si="39"/>
        <v>0</v>
      </c>
      <c r="V398">
        <f t="shared" si="40"/>
        <v>2891093990.4</v>
      </c>
      <c r="W398">
        <f t="shared" si="41"/>
        <v>3877066072.8555</v>
      </c>
    </row>
    <row r="399" spans="1:23">
      <c r="A399" t="s">
        <v>1235</v>
      </c>
      <c r="B399" t="s">
        <v>1236</v>
      </c>
      <c r="C399">
        <v>1092234000</v>
      </c>
      <c r="D399">
        <f>股东占比变化分析!D399*(1+股东占比变化分析!P399%)</f>
        <v>1548709247.8</v>
      </c>
      <c r="E399">
        <v>46.08</v>
      </c>
      <c r="F399">
        <v>29.9653</v>
      </c>
      <c r="G399">
        <v>-16.1147</v>
      </c>
      <c r="H399">
        <v>4.69</v>
      </c>
      <c r="I399">
        <v>0.875</v>
      </c>
      <c r="J399">
        <v>-3.815</v>
      </c>
      <c r="K399">
        <v>4.97</v>
      </c>
      <c r="L399">
        <v>9.4896</v>
      </c>
      <c r="M399">
        <v>4.5196</v>
      </c>
      <c r="N399">
        <v>55.74</v>
      </c>
      <c r="O399">
        <v>40.33</v>
      </c>
      <c r="P399">
        <v>-15.41</v>
      </c>
      <c r="R399">
        <f t="shared" ref="R399:R462" si="42">C399*E399</f>
        <v>50330142720</v>
      </c>
      <c r="S399">
        <f t="shared" ref="S399:S462" si="43">D399*F399</f>
        <v>46407537223.1013</v>
      </c>
      <c r="T399">
        <f t="shared" si="38"/>
        <v>5122577460</v>
      </c>
      <c r="U399">
        <f t="shared" si="39"/>
        <v>1355120591.825</v>
      </c>
      <c r="V399">
        <f t="shared" si="40"/>
        <v>5428402980</v>
      </c>
      <c r="W399">
        <f t="shared" si="41"/>
        <v>14696631277.9229</v>
      </c>
    </row>
    <row r="400" spans="1:23">
      <c r="A400" t="s">
        <v>1723</v>
      </c>
      <c r="B400" t="s">
        <v>1724</v>
      </c>
      <c r="C400">
        <v>2294958737.5</v>
      </c>
      <c r="D400">
        <f>股东占比变化分析!D400*(1+股东占比变化分析!P400%)</f>
        <v>2704565004.69968</v>
      </c>
      <c r="E400">
        <v>4.59</v>
      </c>
      <c r="F400">
        <v>49.8448</v>
      </c>
      <c r="G400">
        <v>45.2548</v>
      </c>
      <c r="H400">
        <v>0</v>
      </c>
      <c r="I400">
        <v>0</v>
      </c>
      <c r="J400">
        <v>0</v>
      </c>
      <c r="K400">
        <v>51.8</v>
      </c>
      <c r="L400">
        <v>4.3641</v>
      </c>
      <c r="M400">
        <v>-47.4359</v>
      </c>
      <c r="N400">
        <v>56.39</v>
      </c>
      <c r="O400">
        <v>54.2089</v>
      </c>
      <c r="P400">
        <v>-2.1811</v>
      </c>
      <c r="R400">
        <f t="shared" si="42"/>
        <v>10533860605.125</v>
      </c>
      <c r="S400">
        <f t="shared" si="43"/>
        <v>134808501746.254</v>
      </c>
      <c r="T400">
        <f t="shared" si="38"/>
        <v>0</v>
      </c>
      <c r="U400">
        <f t="shared" si="39"/>
        <v>0</v>
      </c>
      <c r="V400">
        <f t="shared" si="40"/>
        <v>118878862602.5</v>
      </c>
      <c r="W400">
        <f t="shared" si="41"/>
        <v>11802992137.0099</v>
      </c>
    </row>
    <row r="401" spans="1:23">
      <c r="A401" t="s">
        <v>1171</v>
      </c>
      <c r="B401" t="s">
        <v>1172</v>
      </c>
      <c r="C401">
        <v>1616035200</v>
      </c>
      <c r="D401">
        <f>股东占比变化分析!D401*(1+股东占比变化分析!P401%)</f>
        <v>2011253411.4816</v>
      </c>
      <c r="E401">
        <v>39.93</v>
      </c>
      <c r="F401">
        <v>39.5261</v>
      </c>
      <c r="G401">
        <v>-0.4039</v>
      </c>
      <c r="H401">
        <v>1.32</v>
      </c>
      <c r="I401">
        <v>0.6601</v>
      </c>
      <c r="J401">
        <v>-0.6599</v>
      </c>
      <c r="K401">
        <v>7.93</v>
      </c>
      <c r="L401">
        <v>2.6686</v>
      </c>
      <c r="M401">
        <v>-5.2614</v>
      </c>
      <c r="N401">
        <v>49.18</v>
      </c>
      <c r="O401">
        <v>42.8548</v>
      </c>
      <c r="P401">
        <v>-6.3252</v>
      </c>
      <c r="R401">
        <f t="shared" si="42"/>
        <v>64528285536</v>
      </c>
      <c r="S401">
        <f t="shared" si="43"/>
        <v>79497003467.5629</v>
      </c>
      <c r="T401">
        <f t="shared" si="38"/>
        <v>2133166464</v>
      </c>
      <c r="U401">
        <f t="shared" si="39"/>
        <v>1327628376.919</v>
      </c>
      <c r="V401">
        <f t="shared" si="40"/>
        <v>12815159136</v>
      </c>
      <c r="W401">
        <f t="shared" si="41"/>
        <v>5367230853.8798</v>
      </c>
    </row>
    <row r="402" spans="1:23">
      <c r="A402" t="s">
        <v>867</v>
      </c>
      <c r="B402" t="s">
        <v>868</v>
      </c>
      <c r="C402">
        <v>2182755809.08</v>
      </c>
      <c r="D402">
        <f>股东占比变化分析!D402*(1+股东占比变化分析!P402%)</f>
        <v>2062375703.27494</v>
      </c>
      <c r="E402">
        <v>23</v>
      </c>
      <c r="F402">
        <v>9.5257</v>
      </c>
      <c r="G402">
        <v>-13.4743</v>
      </c>
      <c r="H402">
        <v>0</v>
      </c>
      <c r="I402">
        <v>0</v>
      </c>
      <c r="J402">
        <v>0</v>
      </c>
      <c r="K402">
        <v>36.78</v>
      </c>
      <c r="L402">
        <v>27.6795</v>
      </c>
      <c r="M402">
        <v>-9.1005</v>
      </c>
      <c r="N402">
        <v>59.78</v>
      </c>
      <c r="O402">
        <v>37.2052</v>
      </c>
      <c r="P402">
        <v>-22.5748</v>
      </c>
      <c r="R402">
        <f t="shared" si="42"/>
        <v>50203383608.84</v>
      </c>
      <c r="S402">
        <f t="shared" si="43"/>
        <v>19645572236.6861</v>
      </c>
      <c r="T402">
        <f t="shared" si="38"/>
        <v>0</v>
      </c>
      <c r="U402">
        <f t="shared" si="39"/>
        <v>0</v>
      </c>
      <c r="V402">
        <f t="shared" si="40"/>
        <v>80281758657.9624</v>
      </c>
      <c r="W402">
        <f t="shared" si="41"/>
        <v>57085528278.7988</v>
      </c>
    </row>
    <row r="403" spans="1:23">
      <c r="A403" t="s">
        <v>2017</v>
      </c>
      <c r="B403" t="s">
        <v>2018</v>
      </c>
      <c r="C403">
        <v>831886032.4</v>
      </c>
      <c r="D403">
        <f>股东占比变化分析!D403*(1+股东占比变化分析!P403%)</f>
        <v>758996792.482543</v>
      </c>
      <c r="E403">
        <v>0</v>
      </c>
      <c r="F403">
        <v>0</v>
      </c>
      <c r="G403">
        <v>0</v>
      </c>
      <c r="H403">
        <v>20.83</v>
      </c>
      <c r="I403">
        <v>2.3265</v>
      </c>
      <c r="J403">
        <v>-18.5035</v>
      </c>
      <c r="K403">
        <v>52.3277</v>
      </c>
      <c r="L403">
        <v>7.4115</v>
      </c>
      <c r="M403">
        <v>-44.9162</v>
      </c>
      <c r="N403">
        <v>73.1577</v>
      </c>
      <c r="O403">
        <v>9.738</v>
      </c>
      <c r="P403">
        <v>-63.4197</v>
      </c>
      <c r="R403">
        <f t="shared" si="42"/>
        <v>0</v>
      </c>
      <c r="S403">
        <f t="shared" si="43"/>
        <v>0</v>
      </c>
      <c r="T403">
        <f t="shared" si="38"/>
        <v>17328186054.892</v>
      </c>
      <c r="U403">
        <f t="shared" si="39"/>
        <v>1765806037.71064</v>
      </c>
      <c r="V403">
        <f t="shared" si="40"/>
        <v>43530682737.6175</v>
      </c>
      <c r="W403">
        <f t="shared" si="41"/>
        <v>5625304727.48437</v>
      </c>
    </row>
    <row r="404" spans="1:23">
      <c r="A404" t="s">
        <v>291</v>
      </c>
      <c r="B404" t="s">
        <v>292</v>
      </c>
      <c r="C404">
        <v>596400024.85</v>
      </c>
      <c r="D404">
        <f>股东占比变化分析!D404*(1+股东占比变化分析!P404%)</f>
        <v>1079588195.38284</v>
      </c>
      <c r="E404">
        <v>3.69</v>
      </c>
      <c r="F404">
        <v>27.9346</v>
      </c>
      <c r="G404">
        <v>24.2446</v>
      </c>
      <c r="H404">
        <v>8.07</v>
      </c>
      <c r="I404">
        <v>0</v>
      </c>
      <c r="J404">
        <v>-8.07</v>
      </c>
      <c r="K404">
        <v>65.7</v>
      </c>
      <c r="L404">
        <v>24.0003</v>
      </c>
      <c r="M404">
        <v>-41.6997</v>
      </c>
      <c r="N404">
        <v>77.46</v>
      </c>
      <c r="O404">
        <v>51.9349</v>
      </c>
      <c r="P404">
        <v>-25.5251</v>
      </c>
      <c r="R404">
        <f t="shared" si="42"/>
        <v>2200716091.6965</v>
      </c>
      <c r="S404">
        <f t="shared" si="43"/>
        <v>30157864402.7415</v>
      </c>
      <c r="T404">
        <f t="shared" si="38"/>
        <v>4812948200.5395</v>
      </c>
      <c r="U404">
        <f t="shared" si="39"/>
        <v>0</v>
      </c>
      <c r="V404">
        <f t="shared" si="40"/>
        <v>39183481632.645</v>
      </c>
      <c r="W404">
        <f t="shared" si="41"/>
        <v>25910440565.6468</v>
      </c>
    </row>
    <row r="405" spans="1:23">
      <c r="A405" t="s">
        <v>297</v>
      </c>
      <c r="B405" t="s">
        <v>298</v>
      </c>
      <c r="C405">
        <v>2235600000</v>
      </c>
      <c r="D405">
        <f>股东占比变化分析!D405*(1+股东占比变化分析!P405%)</f>
        <v>1931916351.3</v>
      </c>
      <c r="E405">
        <v>65.23</v>
      </c>
      <c r="F405">
        <v>27.3868</v>
      </c>
      <c r="G405">
        <v>-37.8432</v>
      </c>
      <c r="H405">
        <v>6.4</v>
      </c>
      <c r="I405">
        <v>13.7191</v>
      </c>
      <c r="J405">
        <v>7.3191</v>
      </c>
      <c r="K405">
        <v>0</v>
      </c>
      <c r="L405">
        <v>0</v>
      </c>
      <c r="M405">
        <v>0</v>
      </c>
      <c r="N405">
        <v>71.63</v>
      </c>
      <c r="O405">
        <v>41.1059</v>
      </c>
      <c r="P405">
        <v>-30.5241</v>
      </c>
      <c r="R405">
        <f t="shared" si="42"/>
        <v>145828188000</v>
      </c>
      <c r="S405">
        <f t="shared" si="43"/>
        <v>52909006729.7828</v>
      </c>
      <c r="T405">
        <f t="shared" si="38"/>
        <v>14307840000</v>
      </c>
      <c r="U405">
        <f t="shared" si="39"/>
        <v>26504153615.1198</v>
      </c>
      <c r="V405">
        <f t="shared" si="40"/>
        <v>0</v>
      </c>
      <c r="W405">
        <f t="shared" si="41"/>
        <v>0</v>
      </c>
    </row>
    <row r="406" spans="1:23">
      <c r="A406" t="s">
        <v>1549</v>
      </c>
      <c r="B406" t="s">
        <v>1550</v>
      </c>
      <c r="C406">
        <v>2431000000</v>
      </c>
      <c r="D406">
        <f>股东占比变化分析!D406*(1+股东占比变化分析!P406%)</f>
        <v>1071082475.84</v>
      </c>
      <c r="E406">
        <v>15.35</v>
      </c>
      <c r="F406">
        <v>5.5428</v>
      </c>
      <c r="G406">
        <v>-9.8072</v>
      </c>
      <c r="H406">
        <v>23.93</v>
      </c>
      <c r="I406">
        <v>7.8182</v>
      </c>
      <c r="J406">
        <v>-16.1118</v>
      </c>
      <c r="K406">
        <v>31.25</v>
      </c>
      <c r="L406">
        <v>4.7306</v>
      </c>
      <c r="M406">
        <v>-26.5194</v>
      </c>
      <c r="N406">
        <v>70.53</v>
      </c>
      <c r="O406">
        <v>18.0916</v>
      </c>
      <c r="P406">
        <v>-52.4384</v>
      </c>
      <c r="R406">
        <f t="shared" si="42"/>
        <v>37315850000</v>
      </c>
      <c r="S406">
        <f t="shared" si="43"/>
        <v>5936795947.08595</v>
      </c>
      <c r="T406">
        <f t="shared" si="38"/>
        <v>58173830000</v>
      </c>
      <c r="U406">
        <f t="shared" si="39"/>
        <v>8373937012.61229</v>
      </c>
      <c r="V406">
        <f t="shared" si="40"/>
        <v>75968750000</v>
      </c>
      <c r="W406">
        <f t="shared" si="41"/>
        <v>5066862760.2087</v>
      </c>
    </row>
    <row r="407" spans="1:23">
      <c r="A407" t="s">
        <v>923</v>
      </c>
      <c r="B407" t="s">
        <v>924</v>
      </c>
      <c r="C407">
        <v>1205391600</v>
      </c>
      <c r="D407">
        <f>股东占比变化分析!D407*(1+股东占比变化分析!P407%)</f>
        <v>851835565.161</v>
      </c>
      <c r="E407">
        <v>65.07</v>
      </c>
      <c r="F407">
        <v>22.59</v>
      </c>
      <c r="G407">
        <v>-42.48</v>
      </c>
      <c r="H407">
        <v>3.83</v>
      </c>
      <c r="I407">
        <v>9.1885</v>
      </c>
      <c r="J407">
        <v>5.3585</v>
      </c>
      <c r="K407">
        <v>3.26</v>
      </c>
      <c r="L407">
        <v>1.7561</v>
      </c>
      <c r="M407">
        <v>-1.5039</v>
      </c>
      <c r="N407">
        <v>72.16</v>
      </c>
      <c r="O407">
        <v>33.5346</v>
      </c>
      <c r="P407">
        <v>-38.6254</v>
      </c>
      <c r="R407">
        <f t="shared" si="42"/>
        <v>78434831412</v>
      </c>
      <c r="S407">
        <f t="shared" si="43"/>
        <v>19242965416.987</v>
      </c>
      <c r="T407">
        <f t="shared" si="38"/>
        <v>4616649828</v>
      </c>
      <c r="U407">
        <f t="shared" si="39"/>
        <v>7827091090.48185</v>
      </c>
      <c r="V407">
        <f t="shared" si="40"/>
        <v>3929576616</v>
      </c>
      <c r="W407">
        <f t="shared" si="41"/>
        <v>1495908435.97923</v>
      </c>
    </row>
    <row r="408" spans="1:23">
      <c r="A408" t="s">
        <v>945</v>
      </c>
      <c r="B408" t="s">
        <v>946</v>
      </c>
      <c r="C408">
        <v>1756160975</v>
      </c>
      <c r="D408">
        <f>股东占比变化分析!D408*(1+股东占比变化分析!P408%)</f>
        <v>970336265.89011</v>
      </c>
      <c r="E408">
        <v>9.55</v>
      </c>
      <c r="F408">
        <v>0</v>
      </c>
      <c r="G408">
        <v>-9.55</v>
      </c>
      <c r="H408">
        <v>48.79</v>
      </c>
      <c r="I408">
        <v>17.4792</v>
      </c>
      <c r="J408">
        <v>-31.3108</v>
      </c>
      <c r="K408">
        <v>16.03</v>
      </c>
      <c r="L408">
        <v>12.2454</v>
      </c>
      <c r="M408">
        <v>-3.7846</v>
      </c>
      <c r="N408">
        <v>74.37</v>
      </c>
      <c r="O408">
        <v>29.7246</v>
      </c>
      <c r="P408">
        <v>-44.6454</v>
      </c>
      <c r="R408">
        <f t="shared" si="42"/>
        <v>16771337311.25</v>
      </c>
      <c r="S408">
        <f t="shared" si="43"/>
        <v>0</v>
      </c>
      <c r="T408">
        <f t="shared" si="38"/>
        <v>85683093970.25</v>
      </c>
      <c r="U408">
        <f t="shared" si="39"/>
        <v>16960701658.7464</v>
      </c>
      <c r="V408">
        <f t="shared" si="40"/>
        <v>28151260429.25</v>
      </c>
      <c r="W408">
        <f t="shared" si="41"/>
        <v>11882155710.3308</v>
      </c>
    </row>
    <row r="409" spans="1:23">
      <c r="A409" t="s">
        <v>185</v>
      </c>
      <c r="B409" t="s">
        <v>186</v>
      </c>
      <c r="C409">
        <v>1624759610.92</v>
      </c>
      <c r="D409">
        <f>股东占比变化分析!D409*(1+股东占比变化分析!P409%)</f>
        <v>1961868633.16933</v>
      </c>
      <c r="E409">
        <v>62.76</v>
      </c>
      <c r="F409">
        <v>39.8322</v>
      </c>
      <c r="G409">
        <v>-22.9278</v>
      </c>
      <c r="H409">
        <v>12.36</v>
      </c>
      <c r="I409">
        <v>14.9204</v>
      </c>
      <c r="J409">
        <v>2.5604</v>
      </c>
      <c r="K409">
        <v>0</v>
      </c>
      <c r="L409">
        <v>0</v>
      </c>
      <c r="M409">
        <v>0</v>
      </c>
      <c r="N409">
        <v>75.12</v>
      </c>
      <c r="O409">
        <v>54.7527</v>
      </c>
      <c r="P409">
        <v>-20.3673</v>
      </c>
      <c r="R409">
        <f t="shared" si="42"/>
        <v>101969913181.339</v>
      </c>
      <c r="S409">
        <f t="shared" si="43"/>
        <v>78145543770.1275</v>
      </c>
      <c r="T409">
        <f t="shared" si="38"/>
        <v>20082028790.9712</v>
      </c>
      <c r="U409">
        <f t="shared" si="39"/>
        <v>29271864754.3397</v>
      </c>
      <c r="V409">
        <f t="shared" si="40"/>
        <v>0</v>
      </c>
      <c r="W409">
        <f t="shared" si="41"/>
        <v>0</v>
      </c>
    </row>
    <row r="410" spans="1:23">
      <c r="A410" t="s">
        <v>107</v>
      </c>
      <c r="B410" t="s">
        <v>108</v>
      </c>
      <c r="C410">
        <v>2492417151</v>
      </c>
      <c r="D410">
        <f>股东占比变化分析!D410*(1+股东占比变化分析!P410%)</f>
        <v>2708372301.58017</v>
      </c>
      <c r="E410">
        <v>11.52</v>
      </c>
      <c r="F410">
        <v>20.8702</v>
      </c>
      <c r="G410">
        <v>9.3502</v>
      </c>
      <c r="H410">
        <v>11.09</v>
      </c>
      <c r="I410">
        <v>3.0744</v>
      </c>
      <c r="J410">
        <v>-8.0156</v>
      </c>
      <c r="K410">
        <v>48.84</v>
      </c>
      <c r="L410">
        <v>46.075</v>
      </c>
      <c r="M410">
        <v>-2.765</v>
      </c>
      <c r="N410">
        <v>71.45</v>
      </c>
      <c r="O410">
        <v>70.0196</v>
      </c>
      <c r="P410">
        <v>-1.43040000000001</v>
      </c>
      <c r="R410">
        <f t="shared" si="42"/>
        <v>28712645579.52</v>
      </c>
      <c r="S410">
        <f t="shared" si="43"/>
        <v>56524271608.4384</v>
      </c>
      <c r="T410">
        <f t="shared" si="38"/>
        <v>27640906204.59</v>
      </c>
      <c r="U410">
        <f t="shared" si="39"/>
        <v>8326619803.97807</v>
      </c>
      <c r="V410">
        <f t="shared" si="40"/>
        <v>121729653654.84</v>
      </c>
      <c r="W410">
        <f t="shared" si="41"/>
        <v>124788253795.306</v>
      </c>
    </row>
    <row r="411" spans="1:23">
      <c r="A411" t="s">
        <v>1481</v>
      </c>
      <c r="B411" t="s">
        <v>1482</v>
      </c>
      <c r="C411">
        <v>1425450919.2</v>
      </c>
      <c r="D411">
        <f>股东占比变化分析!D411*(1+股东占比变化分析!P411%)</f>
        <v>1827489437.59715</v>
      </c>
      <c r="E411">
        <v>23.28</v>
      </c>
      <c r="F411">
        <v>30.3196</v>
      </c>
      <c r="G411">
        <v>7.0396</v>
      </c>
      <c r="H411">
        <v>21.57</v>
      </c>
      <c r="I411">
        <v>1.7654</v>
      </c>
      <c r="J411">
        <v>-19.8046</v>
      </c>
      <c r="K411">
        <v>4.4</v>
      </c>
      <c r="L411">
        <v>4.6222</v>
      </c>
      <c r="M411">
        <v>0.2222</v>
      </c>
      <c r="N411">
        <v>49.25</v>
      </c>
      <c r="O411">
        <v>36.7072</v>
      </c>
      <c r="P411">
        <v>-12.5428</v>
      </c>
      <c r="R411">
        <f t="shared" si="42"/>
        <v>33184497398.976</v>
      </c>
      <c r="S411">
        <f t="shared" si="43"/>
        <v>55408748752.1705</v>
      </c>
      <c r="T411">
        <f t="shared" si="38"/>
        <v>30746976327.144</v>
      </c>
      <c r="U411">
        <f t="shared" si="39"/>
        <v>3226249853.13401</v>
      </c>
      <c r="V411">
        <f t="shared" si="40"/>
        <v>6271984044.48</v>
      </c>
      <c r="W411">
        <f t="shared" si="41"/>
        <v>8447021678.46154</v>
      </c>
    </row>
    <row r="412" spans="1:23">
      <c r="A412" t="s">
        <v>1379</v>
      </c>
      <c r="B412" t="s">
        <v>1380</v>
      </c>
      <c r="C412">
        <v>1337117398.45</v>
      </c>
      <c r="D412">
        <f>股东占比变化分析!D412*(1+股东占比变化分析!P412%)</f>
        <v>2421354786.23316</v>
      </c>
      <c r="E412">
        <v>31.77</v>
      </c>
      <c r="F412">
        <v>32.4893</v>
      </c>
      <c r="G412">
        <v>0.7193</v>
      </c>
      <c r="H412">
        <v>9.63</v>
      </c>
      <c r="I412">
        <v>6.6421</v>
      </c>
      <c r="J412">
        <v>-2.9879</v>
      </c>
      <c r="K412">
        <v>1.55</v>
      </c>
      <c r="L412">
        <v>1.567</v>
      </c>
      <c r="M412">
        <v>0.0169999999999999</v>
      </c>
      <c r="N412">
        <v>42.95</v>
      </c>
      <c r="O412">
        <v>40.6984</v>
      </c>
      <c r="P412">
        <v>-2.2516</v>
      </c>
      <c r="R412">
        <f t="shared" si="42"/>
        <v>42480219748.7565</v>
      </c>
      <c r="S412">
        <f t="shared" si="43"/>
        <v>78668122056.3649</v>
      </c>
      <c r="T412">
        <f t="shared" si="38"/>
        <v>12876440547.0735</v>
      </c>
      <c r="U412">
        <f t="shared" si="39"/>
        <v>16082880625.6393</v>
      </c>
      <c r="V412">
        <f t="shared" si="40"/>
        <v>2072531967.5975</v>
      </c>
      <c r="W412">
        <f t="shared" si="41"/>
        <v>3794262950.02736</v>
      </c>
    </row>
    <row r="413" spans="1:23">
      <c r="A413" t="s">
        <v>435</v>
      </c>
      <c r="B413" t="s">
        <v>436</v>
      </c>
      <c r="C413">
        <v>1052099215.2</v>
      </c>
      <c r="D413">
        <f>股东占比变化分析!D413*(1+股东占比变化分析!P413%)</f>
        <v>1397734484.4837</v>
      </c>
      <c r="E413">
        <v>45.76</v>
      </c>
      <c r="F413">
        <v>10.09</v>
      </c>
      <c r="G413">
        <v>-35.67</v>
      </c>
      <c r="H413">
        <v>10.73</v>
      </c>
      <c r="I413">
        <v>8.4125</v>
      </c>
      <c r="J413">
        <v>-2.3175</v>
      </c>
      <c r="K413">
        <v>3.22</v>
      </c>
      <c r="L413">
        <v>39.1225</v>
      </c>
      <c r="M413">
        <v>35.9025</v>
      </c>
      <c r="N413">
        <v>59.71</v>
      </c>
      <c r="O413">
        <v>57.6249</v>
      </c>
      <c r="P413">
        <v>-2.0851</v>
      </c>
      <c r="R413">
        <f t="shared" si="42"/>
        <v>48144060087.552</v>
      </c>
      <c r="S413">
        <f t="shared" si="43"/>
        <v>14103140948.4405</v>
      </c>
      <c r="T413">
        <f t="shared" si="38"/>
        <v>11289024579.096</v>
      </c>
      <c r="U413">
        <f t="shared" si="39"/>
        <v>11758441350.7191</v>
      </c>
      <c r="V413">
        <f t="shared" si="40"/>
        <v>3387759472.944</v>
      </c>
      <c r="W413">
        <f t="shared" si="41"/>
        <v>54682867369.2135</v>
      </c>
    </row>
    <row r="414" spans="1:23">
      <c r="A414" t="s">
        <v>405</v>
      </c>
      <c r="B414" t="s">
        <v>406</v>
      </c>
      <c r="C414">
        <v>1909500000</v>
      </c>
      <c r="D414">
        <f>股东占比变化分析!D414*(1+股东占比变化分析!P414%)</f>
        <v>1738193677.5</v>
      </c>
      <c r="E414">
        <v>45.89</v>
      </c>
      <c r="F414">
        <v>12.7339</v>
      </c>
      <c r="G414">
        <v>-33.1561</v>
      </c>
      <c r="H414">
        <v>0</v>
      </c>
      <c r="I414">
        <v>20.6845</v>
      </c>
      <c r="J414">
        <v>20.6845</v>
      </c>
      <c r="K414">
        <v>12.44</v>
      </c>
      <c r="L414">
        <v>14.394</v>
      </c>
      <c r="M414">
        <v>1.954</v>
      </c>
      <c r="N414">
        <v>58.33</v>
      </c>
      <c r="O414">
        <v>47.8123</v>
      </c>
      <c r="P414">
        <v>-10.5177</v>
      </c>
      <c r="R414">
        <f t="shared" si="42"/>
        <v>87626955000</v>
      </c>
      <c r="S414">
        <f t="shared" si="43"/>
        <v>22133984469.9173</v>
      </c>
      <c r="T414">
        <f t="shared" si="38"/>
        <v>0</v>
      </c>
      <c r="U414">
        <f t="shared" si="39"/>
        <v>35953667122.2487</v>
      </c>
      <c r="V414">
        <f t="shared" si="40"/>
        <v>23754180000</v>
      </c>
      <c r="W414">
        <f t="shared" si="41"/>
        <v>25019559793.935</v>
      </c>
    </row>
    <row r="415" spans="1:23">
      <c r="A415" t="s">
        <v>805</v>
      </c>
      <c r="B415" t="s">
        <v>806</v>
      </c>
      <c r="C415">
        <v>2957995996.98</v>
      </c>
      <c r="D415">
        <f>股东占比变化分析!D415*(1+股东占比变化分析!P415%)</f>
        <v>2110740587.25048</v>
      </c>
      <c r="E415">
        <v>1.29</v>
      </c>
      <c r="F415">
        <v>2.0752</v>
      </c>
      <c r="G415">
        <v>0.7852</v>
      </c>
      <c r="H415">
        <v>1.09</v>
      </c>
      <c r="I415">
        <v>2.7615</v>
      </c>
      <c r="J415">
        <v>1.6715</v>
      </c>
      <c r="K415">
        <v>51.69</v>
      </c>
      <c r="L415">
        <v>22.6678</v>
      </c>
      <c r="M415">
        <v>-29.0222</v>
      </c>
      <c r="N415">
        <v>54.07</v>
      </c>
      <c r="O415">
        <v>27.5046</v>
      </c>
      <c r="P415">
        <v>-26.5654</v>
      </c>
      <c r="R415">
        <f t="shared" si="42"/>
        <v>3815814836.1042</v>
      </c>
      <c r="S415">
        <f t="shared" si="43"/>
        <v>4380208866.66219</v>
      </c>
      <c r="T415">
        <f t="shared" si="38"/>
        <v>3224215636.7082</v>
      </c>
      <c r="U415">
        <f t="shared" si="39"/>
        <v>5828810131.69219</v>
      </c>
      <c r="V415">
        <f t="shared" si="40"/>
        <v>152898813083.896</v>
      </c>
      <c r="W415">
        <f t="shared" si="41"/>
        <v>47845845483.6763</v>
      </c>
    </row>
    <row r="416" spans="1:23">
      <c r="A416" t="s">
        <v>157</v>
      </c>
      <c r="B416" t="s">
        <v>158</v>
      </c>
      <c r="C416">
        <v>1235760000</v>
      </c>
      <c r="D416">
        <f>股东占比变化分析!D416*(1+股东占比变化分析!P416%)</f>
        <v>1858723727.4</v>
      </c>
      <c r="E416">
        <v>0</v>
      </c>
      <c r="F416">
        <v>19.3056</v>
      </c>
      <c r="G416">
        <v>19.3056</v>
      </c>
      <c r="H416">
        <v>30.3</v>
      </c>
      <c r="I416">
        <v>0</v>
      </c>
      <c r="J416">
        <v>-30.3</v>
      </c>
      <c r="K416">
        <v>25.65</v>
      </c>
      <c r="L416">
        <v>34.2767</v>
      </c>
      <c r="M416">
        <v>8.6267</v>
      </c>
      <c r="N416">
        <v>55.95</v>
      </c>
      <c r="O416">
        <v>53.5823</v>
      </c>
      <c r="P416">
        <v>-2.36770000000001</v>
      </c>
      <c r="R416">
        <f t="shared" si="42"/>
        <v>0</v>
      </c>
      <c r="S416">
        <f t="shared" si="43"/>
        <v>35883776791.6934</v>
      </c>
      <c r="T416">
        <f t="shared" si="38"/>
        <v>37443528000</v>
      </c>
      <c r="U416">
        <f t="shared" si="39"/>
        <v>0</v>
      </c>
      <c r="V416">
        <f t="shared" si="40"/>
        <v>31697244000</v>
      </c>
      <c r="W416">
        <f t="shared" si="41"/>
        <v>63710915586.9716</v>
      </c>
    </row>
    <row r="417" spans="1:23">
      <c r="A417" t="s">
        <v>1565</v>
      </c>
      <c r="B417" t="s">
        <v>1566</v>
      </c>
      <c r="C417">
        <v>988799945.6</v>
      </c>
      <c r="D417">
        <f>股东占比变化分析!D417*(1+股东占比变化分析!P417%)</f>
        <v>1834792613.55671</v>
      </c>
      <c r="E417">
        <v>0</v>
      </c>
      <c r="F417">
        <v>0.8159</v>
      </c>
      <c r="G417">
        <v>0.8159</v>
      </c>
      <c r="H417">
        <v>12.5732</v>
      </c>
      <c r="I417">
        <v>11.8162</v>
      </c>
      <c r="J417">
        <v>-0.757</v>
      </c>
      <c r="K417">
        <v>33.9114</v>
      </c>
      <c r="L417">
        <v>11.3701</v>
      </c>
      <c r="M417">
        <v>-22.5413</v>
      </c>
      <c r="N417">
        <v>46.4846</v>
      </c>
      <c r="O417">
        <v>24.0021</v>
      </c>
      <c r="P417">
        <v>-22.4825</v>
      </c>
      <c r="R417">
        <f t="shared" si="42"/>
        <v>0</v>
      </c>
      <c r="S417">
        <f t="shared" si="43"/>
        <v>1497007293.40092</v>
      </c>
      <c r="T417">
        <f t="shared" si="38"/>
        <v>12432379476.0179</v>
      </c>
      <c r="U417">
        <f t="shared" si="39"/>
        <v>21680276480.3088</v>
      </c>
      <c r="V417">
        <f t="shared" si="40"/>
        <v>33531590475.2198</v>
      </c>
      <c r="W417">
        <f t="shared" si="41"/>
        <v>20861775495.4012</v>
      </c>
    </row>
    <row r="418" spans="1:23">
      <c r="A418" t="s">
        <v>1607</v>
      </c>
      <c r="B418" t="s">
        <v>1608</v>
      </c>
      <c r="C418">
        <v>809276418.72</v>
      </c>
      <c r="D418">
        <f>股东占比变化分析!D418*(1+股东占比变化分析!P418%)</f>
        <v>1582322085.70496</v>
      </c>
      <c r="E418">
        <v>14.97</v>
      </c>
      <c r="F418">
        <v>13.5693</v>
      </c>
      <c r="G418">
        <v>-1.4007</v>
      </c>
      <c r="H418">
        <v>5.99</v>
      </c>
      <c r="I418">
        <v>5.9942</v>
      </c>
      <c r="J418">
        <v>0.00419999999999998</v>
      </c>
      <c r="K418">
        <v>7.32</v>
      </c>
      <c r="L418">
        <v>8.6409</v>
      </c>
      <c r="M418">
        <v>1.3209</v>
      </c>
      <c r="N418">
        <v>28.28</v>
      </c>
      <c r="O418">
        <v>28.2044</v>
      </c>
      <c r="P418">
        <v>-0.0756000000000014</v>
      </c>
      <c r="R418">
        <f t="shared" si="42"/>
        <v>12114867988.2384</v>
      </c>
      <c r="S418">
        <f t="shared" si="43"/>
        <v>21471003077.5563</v>
      </c>
      <c r="T418">
        <f t="shared" si="38"/>
        <v>4847565748.1328</v>
      </c>
      <c r="U418">
        <f t="shared" si="39"/>
        <v>9484755046.13269</v>
      </c>
      <c r="V418">
        <f t="shared" si="40"/>
        <v>5923903385.0304</v>
      </c>
      <c r="W418">
        <f t="shared" si="41"/>
        <v>13672686910.368</v>
      </c>
    </row>
    <row r="419" spans="1:23">
      <c r="A419" t="s">
        <v>1751</v>
      </c>
      <c r="B419" t="s">
        <v>1752</v>
      </c>
      <c r="C419">
        <v>518267219.6</v>
      </c>
      <c r="D419">
        <f>股东占比变化分析!D419*(1+股东占比变化分析!P419%)</f>
        <v>1537220224.76257</v>
      </c>
      <c r="E419">
        <v>7.19</v>
      </c>
      <c r="F419">
        <v>2.1758</v>
      </c>
      <c r="G419">
        <v>-5.0142</v>
      </c>
      <c r="H419">
        <v>0</v>
      </c>
      <c r="I419">
        <v>0</v>
      </c>
      <c r="J419">
        <v>0</v>
      </c>
      <c r="K419">
        <v>29.92</v>
      </c>
      <c r="L419">
        <v>4.2227</v>
      </c>
      <c r="M419">
        <v>-25.6973</v>
      </c>
      <c r="N419">
        <v>37.11</v>
      </c>
      <c r="O419">
        <v>6.3984</v>
      </c>
      <c r="P419">
        <v>-30.7116</v>
      </c>
      <c r="R419">
        <f t="shared" si="42"/>
        <v>3726341308.924</v>
      </c>
      <c r="S419">
        <f t="shared" si="43"/>
        <v>3344683765.0384</v>
      </c>
      <c r="T419">
        <f t="shared" si="38"/>
        <v>0</v>
      </c>
      <c r="U419">
        <f t="shared" si="39"/>
        <v>0</v>
      </c>
      <c r="V419">
        <f t="shared" si="40"/>
        <v>15506555210.432</v>
      </c>
      <c r="W419">
        <f t="shared" si="41"/>
        <v>6491219843.10491</v>
      </c>
    </row>
    <row r="420" spans="1:23">
      <c r="A420" t="s">
        <v>245</v>
      </c>
      <c r="B420" t="s">
        <v>246</v>
      </c>
      <c r="C420">
        <v>1740674929.86</v>
      </c>
      <c r="D420">
        <f>股东占比变化分析!D420*(1+股东占比变化分析!P420%)</f>
        <v>2348011941.60517</v>
      </c>
      <c r="E420">
        <v>55.54</v>
      </c>
      <c r="F420">
        <v>7.7452</v>
      </c>
      <c r="G420">
        <v>-47.7948</v>
      </c>
      <c r="H420">
        <v>0</v>
      </c>
      <c r="I420">
        <v>0</v>
      </c>
      <c r="J420">
        <v>0</v>
      </c>
      <c r="K420">
        <v>18.74</v>
      </c>
      <c r="L420">
        <v>65.1456</v>
      </c>
      <c r="M420">
        <v>46.4056</v>
      </c>
      <c r="N420">
        <v>74.28</v>
      </c>
      <c r="O420">
        <v>72.8907</v>
      </c>
      <c r="P420">
        <v>-1.38930000000001</v>
      </c>
      <c r="R420">
        <f t="shared" si="42"/>
        <v>96677085604.4244</v>
      </c>
      <c r="S420">
        <f t="shared" si="43"/>
        <v>18185822090.1203</v>
      </c>
      <c r="T420">
        <f t="shared" si="38"/>
        <v>0</v>
      </c>
      <c r="U420">
        <f t="shared" si="39"/>
        <v>0</v>
      </c>
      <c r="V420">
        <f t="shared" si="40"/>
        <v>32620248185.5764</v>
      </c>
      <c r="W420">
        <f t="shared" si="41"/>
        <v>152962646743.034</v>
      </c>
    </row>
    <row r="421" spans="1:23">
      <c r="A421" t="s">
        <v>1055</v>
      </c>
      <c r="B421" t="s">
        <v>1056</v>
      </c>
      <c r="C421">
        <v>1256902839</v>
      </c>
      <c r="D421">
        <f>股东占比变化分析!D421*(1+股东占比变化分析!P421%)</f>
        <v>1826068190.56009</v>
      </c>
      <c r="E421">
        <v>31.06</v>
      </c>
      <c r="F421">
        <v>22.1404</v>
      </c>
      <c r="G421">
        <v>-8.9196</v>
      </c>
      <c r="H421">
        <v>0</v>
      </c>
      <c r="I421">
        <v>0</v>
      </c>
      <c r="J421">
        <v>0</v>
      </c>
      <c r="K421">
        <v>5.01</v>
      </c>
      <c r="L421">
        <v>9.8378</v>
      </c>
      <c r="M421">
        <v>4.8278</v>
      </c>
      <c r="N421">
        <v>36.07</v>
      </c>
      <c r="O421">
        <v>31.9782</v>
      </c>
      <c r="P421">
        <v>-4.0918</v>
      </c>
      <c r="R421">
        <f t="shared" si="42"/>
        <v>39039402179.34</v>
      </c>
      <c r="S421">
        <f t="shared" si="43"/>
        <v>40429880166.2765</v>
      </c>
      <c r="T421">
        <f t="shared" si="38"/>
        <v>0</v>
      </c>
      <c r="U421">
        <f t="shared" si="39"/>
        <v>0</v>
      </c>
      <c r="V421">
        <f t="shared" si="40"/>
        <v>6297083223.39</v>
      </c>
      <c r="W421">
        <f t="shared" si="41"/>
        <v>17964493645.092</v>
      </c>
    </row>
    <row r="422" spans="1:23">
      <c r="A422" t="s">
        <v>919</v>
      </c>
      <c r="B422" t="s">
        <v>920</v>
      </c>
      <c r="C422">
        <v>1683979778.25</v>
      </c>
      <c r="D422">
        <f>股东占比变化分析!D422*(1+股东占比变化分析!P422%)</f>
        <v>2395311129.70616</v>
      </c>
      <c r="E422">
        <v>31.9</v>
      </c>
      <c r="F422">
        <v>20.5401</v>
      </c>
      <c r="G422">
        <v>-11.3599</v>
      </c>
      <c r="H422">
        <v>20.47</v>
      </c>
      <c r="I422">
        <v>7.4282</v>
      </c>
      <c r="J422">
        <v>-13.0418</v>
      </c>
      <c r="K422">
        <v>6.21</v>
      </c>
      <c r="L422">
        <v>18.6674</v>
      </c>
      <c r="M422">
        <v>12.4574</v>
      </c>
      <c r="N422">
        <v>58.58</v>
      </c>
      <c r="O422">
        <v>46.6357</v>
      </c>
      <c r="P422">
        <v>-11.9443</v>
      </c>
      <c r="R422">
        <f t="shared" si="42"/>
        <v>53718954926.175</v>
      </c>
      <c r="S422">
        <f t="shared" si="43"/>
        <v>49199930135.2775</v>
      </c>
      <c r="T422">
        <f t="shared" si="38"/>
        <v>34471066060.7775</v>
      </c>
      <c r="U422">
        <f t="shared" si="39"/>
        <v>17792850133.6833</v>
      </c>
      <c r="V422">
        <f t="shared" si="40"/>
        <v>10457514422.9325</v>
      </c>
      <c r="W422">
        <f t="shared" si="41"/>
        <v>44714230982.6768</v>
      </c>
    </row>
    <row r="423" spans="1:23">
      <c r="A423" t="s">
        <v>1317</v>
      </c>
      <c r="B423" t="s">
        <v>1318</v>
      </c>
      <c r="C423">
        <v>1064876898.78</v>
      </c>
      <c r="D423">
        <f>股东占比变化分析!D423*(1+股东占比变化分析!P423%)</f>
        <v>1400463299.53496</v>
      </c>
      <c r="E423">
        <v>29.97</v>
      </c>
      <c r="F423">
        <v>31.266</v>
      </c>
      <c r="G423">
        <v>1.296</v>
      </c>
      <c r="H423">
        <v>4.7</v>
      </c>
      <c r="I423">
        <v>3.2015</v>
      </c>
      <c r="J423">
        <v>-1.4985</v>
      </c>
      <c r="K423">
        <v>10.39</v>
      </c>
      <c r="L423">
        <v>6.8553</v>
      </c>
      <c r="M423">
        <v>-3.5347</v>
      </c>
      <c r="N423">
        <v>45.06</v>
      </c>
      <c r="O423">
        <v>41.3229</v>
      </c>
      <c r="P423">
        <v>-3.7371</v>
      </c>
      <c r="R423">
        <f t="shared" si="42"/>
        <v>31914360656.4366</v>
      </c>
      <c r="S423">
        <f t="shared" si="43"/>
        <v>43786885523.2601</v>
      </c>
      <c r="T423">
        <f t="shared" si="38"/>
        <v>5004921424.266</v>
      </c>
      <c r="U423">
        <f t="shared" si="39"/>
        <v>4483583253.46117</v>
      </c>
      <c r="V423">
        <f t="shared" si="40"/>
        <v>11064070978.3242</v>
      </c>
      <c r="W423">
        <f t="shared" si="41"/>
        <v>9600596057.30201</v>
      </c>
    </row>
    <row r="424" spans="1:23">
      <c r="A424" t="s">
        <v>1335</v>
      </c>
      <c r="B424" t="s">
        <v>1336</v>
      </c>
      <c r="C424">
        <v>2246195520</v>
      </c>
      <c r="D424">
        <f>股东占比变化分析!D424*(1+股东占比变化分析!P424%)</f>
        <v>1159671400.68488</v>
      </c>
      <c r="E424">
        <v>32.4</v>
      </c>
      <c r="F424">
        <v>6.0079</v>
      </c>
      <c r="G424">
        <v>-26.3921</v>
      </c>
      <c r="H424">
        <v>20</v>
      </c>
      <c r="I424">
        <v>5.6478</v>
      </c>
      <c r="J424">
        <v>-14.3522</v>
      </c>
      <c r="K424">
        <v>18.02</v>
      </c>
      <c r="L424">
        <v>1.245</v>
      </c>
      <c r="M424">
        <v>-16.775</v>
      </c>
      <c r="N424">
        <v>70.42</v>
      </c>
      <c r="O424">
        <v>12.9008</v>
      </c>
      <c r="P424">
        <v>-57.5192</v>
      </c>
      <c r="R424">
        <f t="shared" si="42"/>
        <v>72776734848</v>
      </c>
      <c r="S424">
        <f t="shared" si="43"/>
        <v>6967189808.17467</v>
      </c>
      <c r="T424">
        <f t="shared" si="38"/>
        <v>44923910400</v>
      </c>
      <c r="U424">
        <f t="shared" si="39"/>
        <v>6549592136.78805</v>
      </c>
      <c r="V424">
        <f t="shared" si="40"/>
        <v>40476443270.4</v>
      </c>
      <c r="W424">
        <f t="shared" si="41"/>
        <v>1443790893.85267</v>
      </c>
    </row>
    <row r="425" spans="1:23">
      <c r="A425" t="s">
        <v>1087</v>
      </c>
      <c r="B425" t="s">
        <v>1088</v>
      </c>
      <c r="C425">
        <v>880829500</v>
      </c>
      <c r="D425">
        <f>股东占比变化分析!D425*(1+股东占比变化分析!P425%)</f>
        <v>928013210.92512</v>
      </c>
      <c r="E425">
        <v>46.77</v>
      </c>
      <c r="F425">
        <v>1.5262</v>
      </c>
      <c r="G425">
        <v>-45.2438</v>
      </c>
      <c r="H425">
        <v>11.14</v>
      </c>
      <c r="I425">
        <v>8.0977</v>
      </c>
      <c r="J425">
        <v>-3.0423</v>
      </c>
      <c r="K425">
        <v>9.78</v>
      </c>
      <c r="L425">
        <v>10.2228</v>
      </c>
      <c r="M425">
        <v>0.4428</v>
      </c>
      <c r="N425">
        <v>67.69</v>
      </c>
      <c r="O425">
        <v>19.8468</v>
      </c>
      <c r="P425">
        <v>-47.8432</v>
      </c>
      <c r="R425">
        <f t="shared" si="42"/>
        <v>41196395715</v>
      </c>
      <c r="S425">
        <f t="shared" si="43"/>
        <v>1416333762.51392</v>
      </c>
      <c r="T425">
        <f t="shared" si="38"/>
        <v>9812440630</v>
      </c>
      <c r="U425">
        <f t="shared" si="39"/>
        <v>7514772578.10835</v>
      </c>
      <c r="V425">
        <f t="shared" si="40"/>
        <v>8614512510</v>
      </c>
      <c r="W425">
        <f t="shared" si="41"/>
        <v>9486893452.64532</v>
      </c>
    </row>
    <row r="426" spans="1:23">
      <c r="A426" t="s">
        <v>1169</v>
      </c>
      <c r="B426" t="s">
        <v>1170</v>
      </c>
      <c r="C426">
        <v>746253120</v>
      </c>
      <c r="D426">
        <f>股东占比变化分析!D426*(1+股东占比变化分析!P426%)</f>
        <v>1189996336.26</v>
      </c>
      <c r="E426">
        <v>23</v>
      </c>
      <c r="F426">
        <v>18.9622</v>
      </c>
      <c r="G426">
        <v>-4.0378</v>
      </c>
      <c r="H426">
        <v>13.11</v>
      </c>
      <c r="I426">
        <v>0</v>
      </c>
      <c r="J426">
        <v>-13.11</v>
      </c>
      <c r="K426">
        <v>3.83</v>
      </c>
      <c r="L426">
        <v>1.7722</v>
      </c>
      <c r="M426">
        <v>-2.0578</v>
      </c>
      <c r="N426">
        <v>39.94</v>
      </c>
      <c r="O426">
        <v>20.7345</v>
      </c>
      <c r="P426">
        <v>-19.2055</v>
      </c>
      <c r="R426">
        <f t="shared" si="42"/>
        <v>17163821760</v>
      </c>
      <c r="S426">
        <f t="shared" si="43"/>
        <v>22564948527.4294</v>
      </c>
      <c r="T426">
        <f t="shared" si="38"/>
        <v>9783378403.2</v>
      </c>
      <c r="U426">
        <f t="shared" si="39"/>
        <v>0</v>
      </c>
      <c r="V426">
        <f t="shared" si="40"/>
        <v>2858149449.6</v>
      </c>
      <c r="W426">
        <f t="shared" si="41"/>
        <v>2108911507.11997</v>
      </c>
    </row>
    <row r="427" spans="1:23">
      <c r="A427" t="s">
        <v>57</v>
      </c>
      <c r="B427" t="s">
        <v>58</v>
      </c>
      <c r="C427">
        <v>2168699008.52</v>
      </c>
      <c r="D427">
        <f>股东占比变化分析!D427*(1+股东占比变化分析!P427%)</f>
        <v>2542749021.65788</v>
      </c>
      <c r="E427">
        <v>54.2</v>
      </c>
      <c r="F427">
        <v>46.0676</v>
      </c>
      <c r="G427">
        <v>-8.1324</v>
      </c>
      <c r="H427">
        <v>1.3</v>
      </c>
      <c r="I427">
        <v>5.14</v>
      </c>
      <c r="J427">
        <v>3.84</v>
      </c>
      <c r="K427">
        <v>14.65</v>
      </c>
      <c r="L427">
        <v>15.5666</v>
      </c>
      <c r="M427">
        <v>0.916599999999999</v>
      </c>
      <c r="N427">
        <v>70.15</v>
      </c>
      <c r="O427">
        <v>66.7743</v>
      </c>
      <c r="P427">
        <v>-3.37570000000001</v>
      </c>
      <c r="R427">
        <f t="shared" si="42"/>
        <v>117543486261.784</v>
      </c>
      <c r="S427">
        <f t="shared" si="43"/>
        <v>117138344830.126</v>
      </c>
      <c r="T427">
        <f t="shared" si="38"/>
        <v>2819308711.076</v>
      </c>
      <c r="U427">
        <f t="shared" si="39"/>
        <v>13069729971.3215</v>
      </c>
      <c r="V427">
        <f t="shared" si="40"/>
        <v>31771440474.818</v>
      </c>
      <c r="W427">
        <f t="shared" si="41"/>
        <v>39581956920.5395</v>
      </c>
    </row>
    <row r="428" spans="1:23">
      <c r="A428" t="s">
        <v>367</v>
      </c>
      <c r="B428" t="s">
        <v>368</v>
      </c>
      <c r="C428">
        <v>878461000</v>
      </c>
      <c r="D428">
        <f>股东占比变化分析!D428*(1+股东占比变化分析!P428%)</f>
        <v>1427614016.178</v>
      </c>
      <c r="E428">
        <v>28.94</v>
      </c>
      <c r="F428">
        <v>29.0975</v>
      </c>
      <c r="G428">
        <v>0.157499999999999</v>
      </c>
      <c r="H428">
        <v>2.84</v>
      </c>
      <c r="I428">
        <v>2.9193</v>
      </c>
      <c r="J428">
        <v>0.0792999999999999</v>
      </c>
      <c r="K428">
        <v>12.08</v>
      </c>
      <c r="L428">
        <v>12.9994</v>
      </c>
      <c r="M428">
        <v>0.9194</v>
      </c>
      <c r="N428">
        <v>43.86</v>
      </c>
      <c r="O428">
        <v>45.0161</v>
      </c>
      <c r="P428">
        <v>1.1561</v>
      </c>
      <c r="R428">
        <f t="shared" si="42"/>
        <v>25422661340</v>
      </c>
      <c r="S428">
        <f t="shared" si="43"/>
        <v>41539998835.7394</v>
      </c>
      <c r="T428">
        <f t="shared" si="38"/>
        <v>2494829240</v>
      </c>
      <c r="U428">
        <f t="shared" si="39"/>
        <v>4167633597.42843</v>
      </c>
      <c r="V428">
        <f t="shared" si="40"/>
        <v>10611808880</v>
      </c>
      <c r="W428">
        <f t="shared" si="41"/>
        <v>18558125641.9043</v>
      </c>
    </row>
    <row r="429" spans="1:23">
      <c r="A429" t="s">
        <v>2045</v>
      </c>
      <c r="B429" t="s">
        <v>2046</v>
      </c>
      <c r="C429">
        <v>851560000</v>
      </c>
      <c r="D429">
        <f>股东占比变化分析!D429*(1+股东占比变化分析!P429%)</f>
        <v>530847040.5</v>
      </c>
      <c r="E429">
        <v>6.6638</v>
      </c>
      <c r="F429">
        <v>1.5573</v>
      </c>
      <c r="G429">
        <v>-5.1065</v>
      </c>
      <c r="H429">
        <v>67.9707</v>
      </c>
      <c r="I429">
        <v>2.9067</v>
      </c>
      <c r="J429">
        <v>-65.064</v>
      </c>
      <c r="K429">
        <v>3.3544</v>
      </c>
      <c r="L429">
        <v>2.7767</v>
      </c>
      <c r="M429">
        <v>-0.5777</v>
      </c>
      <c r="N429">
        <v>77.9889</v>
      </c>
      <c r="O429">
        <v>7.2407</v>
      </c>
      <c r="P429">
        <v>-70.7482</v>
      </c>
      <c r="R429">
        <f t="shared" si="42"/>
        <v>5674625528</v>
      </c>
      <c r="S429">
        <f t="shared" si="43"/>
        <v>826688096.17065</v>
      </c>
      <c r="T429">
        <f t="shared" si="38"/>
        <v>57881129292</v>
      </c>
      <c r="U429">
        <f t="shared" si="39"/>
        <v>1543013092.62135</v>
      </c>
      <c r="V429">
        <f t="shared" si="40"/>
        <v>2856472864</v>
      </c>
      <c r="W429">
        <f t="shared" si="41"/>
        <v>1474002977.35635</v>
      </c>
    </row>
    <row r="430" spans="1:23">
      <c r="A430" t="s">
        <v>1429</v>
      </c>
      <c r="B430" t="s">
        <v>1430</v>
      </c>
      <c r="C430">
        <v>1862218400</v>
      </c>
      <c r="D430">
        <f>股东占比变化分析!D430*(1+股东占比变化分析!P430%)</f>
        <v>2711525821.0208</v>
      </c>
      <c r="E430">
        <v>59.37</v>
      </c>
      <c r="F430">
        <v>59.3666</v>
      </c>
      <c r="G430">
        <v>-0.00339999999999918</v>
      </c>
      <c r="H430">
        <v>7.33</v>
      </c>
      <c r="I430">
        <v>7.3349</v>
      </c>
      <c r="J430">
        <v>0.00490000000000013</v>
      </c>
      <c r="K430">
        <v>8.54</v>
      </c>
      <c r="L430">
        <v>6.0818</v>
      </c>
      <c r="M430">
        <v>-2.4582</v>
      </c>
      <c r="N430">
        <v>75.24</v>
      </c>
      <c r="O430">
        <v>72.7833</v>
      </c>
      <c r="P430">
        <v>-2.4567</v>
      </c>
      <c r="R430">
        <f t="shared" si="42"/>
        <v>110559906408</v>
      </c>
      <c r="S430">
        <f t="shared" si="43"/>
        <v>160974068806.213</v>
      </c>
      <c r="T430">
        <f t="shared" si="38"/>
        <v>13650060872</v>
      </c>
      <c r="U430">
        <f t="shared" si="39"/>
        <v>19888770744.6055</v>
      </c>
      <c r="V430">
        <f t="shared" si="40"/>
        <v>15903345136</v>
      </c>
      <c r="W430">
        <f t="shared" si="41"/>
        <v>16490957738.2843</v>
      </c>
    </row>
    <row r="431" spans="1:23">
      <c r="A431" t="s">
        <v>257</v>
      </c>
      <c r="B431" t="s">
        <v>258</v>
      </c>
      <c r="C431">
        <v>2286840000</v>
      </c>
      <c r="D431">
        <f>股东占比变化分析!D431*(1+股东占比变化分析!P431%)</f>
        <v>2337388592.88</v>
      </c>
      <c r="E431">
        <v>8.94</v>
      </c>
      <c r="F431">
        <v>6.8765</v>
      </c>
      <c r="G431">
        <v>-2.0635</v>
      </c>
      <c r="H431">
        <v>46.82</v>
      </c>
      <c r="I431">
        <v>10.597</v>
      </c>
      <c r="J431">
        <v>-36.223</v>
      </c>
      <c r="K431">
        <v>15.32</v>
      </c>
      <c r="L431">
        <v>40.2766</v>
      </c>
      <c r="M431">
        <v>24.9566</v>
      </c>
      <c r="N431">
        <v>71.08</v>
      </c>
      <c r="O431">
        <v>57.7501</v>
      </c>
      <c r="P431">
        <v>-13.3299</v>
      </c>
      <c r="R431">
        <f t="shared" si="42"/>
        <v>20444349600</v>
      </c>
      <c r="S431">
        <f t="shared" si="43"/>
        <v>16073052658.9393</v>
      </c>
      <c r="T431">
        <f t="shared" si="38"/>
        <v>107069848800</v>
      </c>
      <c r="U431">
        <f t="shared" si="39"/>
        <v>24769306918.7494</v>
      </c>
      <c r="V431">
        <f t="shared" si="40"/>
        <v>35034388800</v>
      </c>
      <c r="W431">
        <f t="shared" si="41"/>
        <v>94142065399.9906</v>
      </c>
    </row>
    <row r="432" spans="1:23">
      <c r="A432" t="s">
        <v>389</v>
      </c>
      <c r="B432" t="s">
        <v>390</v>
      </c>
      <c r="C432">
        <v>2539013640</v>
      </c>
      <c r="D432">
        <f>股东占比变化分析!D432*(1+股东占比变化分析!P432%)</f>
        <v>2700501862.71672</v>
      </c>
      <c r="E432">
        <v>48</v>
      </c>
      <c r="F432">
        <v>40.6254</v>
      </c>
      <c r="G432">
        <v>-7.3746</v>
      </c>
      <c r="H432">
        <v>14.62</v>
      </c>
      <c r="I432">
        <v>10.804</v>
      </c>
      <c r="J432">
        <v>-3.816</v>
      </c>
      <c r="K432">
        <v>0</v>
      </c>
      <c r="L432">
        <v>1.8043</v>
      </c>
      <c r="M432">
        <v>1.8043</v>
      </c>
      <c r="N432">
        <v>62.62</v>
      </c>
      <c r="O432">
        <v>53.2338</v>
      </c>
      <c r="P432">
        <v>-9.3862</v>
      </c>
      <c r="R432">
        <f t="shared" si="42"/>
        <v>121872654720</v>
      </c>
      <c r="S432">
        <f t="shared" si="43"/>
        <v>109708968373.612</v>
      </c>
      <c r="T432">
        <f t="shared" si="38"/>
        <v>37120379416.8</v>
      </c>
      <c r="U432">
        <f t="shared" si="39"/>
        <v>29176222124.7914</v>
      </c>
      <c r="V432">
        <f t="shared" si="40"/>
        <v>0</v>
      </c>
      <c r="W432">
        <f t="shared" si="41"/>
        <v>4872515510.89978</v>
      </c>
    </row>
    <row r="433" spans="1:23">
      <c r="A433" t="s">
        <v>577</v>
      </c>
      <c r="B433" t="s">
        <v>578</v>
      </c>
      <c r="C433">
        <v>1106131063.7</v>
      </c>
      <c r="D433">
        <f>股东占比变化分析!D433*(1+股东占比变化分析!P433%)</f>
        <v>1882860125.54536</v>
      </c>
      <c r="E433">
        <v>3.28</v>
      </c>
      <c r="F433">
        <v>4.3354</v>
      </c>
      <c r="G433">
        <v>1.0554</v>
      </c>
      <c r="H433">
        <v>12.57</v>
      </c>
      <c r="I433">
        <v>0.7642</v>
      </c>
      <c r="J433">
        <v>-11.8058</v>
      </c>
      <c r="K433">
        <v>27.2</v>
      </c>
      <c r="L433">
        <v>18.4182</v>
      </c>
      <c r="M433">
        <v>-8.7818</v>
      </c>
      <c r="N433">
        <v>43.05</v>
      </c>
      <c r="O433">
        <v>23.5178</v>
      </c>
      <c r="P433">
        <v>-19.5322</v>
      </c>
      <c r="R433">
        <f t="shared" si="42"/>
        <v>3628109888.936</v>
      </c>
      <c r="S433">
        <f t="shared" si="43"/>
        <v>8162951788.28936</v>
      </c>
      <c r="T433">
        <f t="shared" si="38"/>
        <v>13904067470.709</v>
      </c>
      <c r="U433">
        <f t="shared" si="39"/>
        <v>1438881707.94176</v>
      </c>
      <c r="V433">
        <f t="shared" si="40"/>
        <v>30086764932.64</v>
      </c>
      <c r="W433">
        <f t="shared" si="41"/>
        <v>34678894364.3196</v>
      </c>
    </row>
    <row r="434" spans="1:23">
      <c r="A434" t="s">
        <v>2025</v>
      </c>
      <c r="B434" t="s">
        <v>2026</v>
      </c>
      <c r="C434">
        <v>678032000</v>
      </c>
      <c r="D434">
        <f>股东占比变化分析!D434*(1+股东占比变化分析!P434%)</f>
        <v>2201022319.342</v>
      </c>
      <c r="E434">
        <v>5.7897</v>
      </c>
      <c r="F434">
        <v>7.0546</v>
      </c>
      <c r="G434">
        <v>1.2649</v>
      </c>
      <c r="H434">
        <v>24.4657</v>
      </c>
      <c r="I434">
        <v>33.9091</v>
      </c>
      <c r="J434">
        <v>9.4434</v>
      </c>
      <c r="K434">
        <v>15.8516</v>
      </c>
      <c r="L434">
        <v>0.1911</v>
      </c>
      <c r="M434">
        <v>-15.6605</v>
      </c>
      <c r="N434">
        <v>46.107</v>
      </c>
      <c r="O434">
        <v>41.1549</v>
      </c>
      <c r="P434">
        <v>-4.9521</v>
      </c>
      <c r="R434">
        <f t="shared" si="42"/>
        <v>3925601870.4</v>
      </c>
      <c r="S434">
        <f t="shared" si="43"/>
        <v>15527332054.0301</v>
      </c>
      <c r="T434">
        <f t="shared" si="38"/>
        <v>16588527502.4</v>
      </c>
      <c r="U434">
        <f t="shared" si="39"/>
        <v>74634685928.7998</v>
      </c>
      <c r="V434">
        <f t="shared" si="40"/>
        <v>10747892051.2</v>
      </c>
      <c r="W434">
        <f t="shared" si="41"/>
        <v>420615365.226256</v>
      </c>
    </row>
    <row r="435" spans="1:23">
      <c r="A435" t="s">
        <v>1325</v>
      </c>
      <c r="B435" t="s">
        <v>1326</v>
      </c>
      <c r="C435">
        <v>1050484857</v>
      </c>
      <c r="D435">
        <f>股东占比变化分析!D435*(1+股东占比变化分析!P435%)</f>
        <v>1666048246.03631</v>
      </c>
      <c r="E435">
        <v>17.58</v>
      </c>
      <c r="F435">
        <v>5.9033</v>
      </c>
      <c r="G435">
        <v>-11.6767</v>
      </c>
      <c r="H435">
        <v>11.57</v>
      </c>
      <c r="I435">
        <v>6.8458</v>
      </c>
      <c r="J435">
        <v>-4.7242</v>
      </c>
      <c r="K435">
        <v>6.63</v>
      </c>
      <c r="L435">
        <v>10.3628</v>
      </c>
      <c r="M435">
        <v>3.7328</v>
      </c>
      <c r="N435">
        <v>35.78</v>
      </c>
      <c r="O435">
        <v>23.1119</v>
      </c>
      <c r="P435">
        <v>-12.6681</v>
      </c>
      <c r="R435">
        <f t="shared" si="42"/>
        <v>18467523786.06</v>
      </c>
      <c r="S435">
        <f t="shared" si="43"/>
        <v>9835182610.82614</v>
      </c>
      <c r="T435">
        <f t="shared" si="38"/>
        <v>12154109795.49</v>
      </c>
      <c r="U435">
        <f t="shared" si="39"/>
        <v>11405433082.7154</v>
      </c>
      <c r="V435">
        <f t="shared" si="40"/>
        <v>6964714601.91</v>
      </c>
      <c r="W435">
        <f t="shared" si="41"/>
        <v>17264924764.0251</v>
      </c>
    </row>
    <row r="436" spans="1:23">
      <c r="A436" t="s">
        <v>655</v>
      </c>
      <c r="B436" t="s">
        <v>656</v>
      </c>
      <c r="C436">
        <v>1757697463.92</v>
      </c>
      <c r="D436">
        <f>股东占比变化分析!D436*(1+股东占比变化分析!P436%)</f>
        <v>1430629916.92602</v>
      </c>
      <c r="E436">
        <v>49.66</v>
      </c>
      <c r="F436">
        <v>21.8231</v>
      </c>
      <c r="G436">
        <v>-27.8369</v>
      </c>
      <c r="H436">
        <v>17.47</v>
      </c>
      <c r="I436">
        <v>12.4092</v>
      </c>
      <c r="J436">
        <v>-5.0608</v>
      </c>
      <c r="K436">
        <v>5.69</v>
      </c>
      <c r="L436">
        <v>6.6984</v>
      </c>
      <c r="M436">
        <v>1.0084</v>
      </c>
      <c r="N436">
        <v>72.82</v>
      </c>
      <c r="O436">
        <v>40.9308</v>
      </c>
      <c r="P436">
        <v>-31.8892</v>
      </c>
      <c r="R436">
        <f t="shared" si="42"/>
        <v>87287256058.2672</v>
      </c>
      <c r="S436">
        <f t="shared" si="43"/>
        <v>31220779740.0683</v>
      </c>
      <c r="T436">
        <f t="shared" si="38"/>
        <v>30706974694.6824</v>
      </c>
      <c r="U436">
        <f t="shared" si="39"/>
        <v>17752972765.1184</v>
      </c>
      <c r="V436">
        <f t="shared" si="40"/>
        <v>10001298569.7048</v>
      </c>
      <c r="W436">
        <f t="shared" si="41"/>
        <v>9582931435.53728</v>
      </c>
    </row>
    <row r="437" spans="1:23">
      <c r="A437" t="s">
        <v>835</v>
      </c>
      <c r="B437" t="s">
        <v>836</v>
      </c>
      <c r="C437">
        <v>2646736859.12</v>
      </c>
      <c r="D437">
        <f>股东占比变化分析!D437*(1+股东占比变化分析!P437%)</f>
        <v>2032693826.75153</v>
      </c>
      <c r="E437">
        <v>17.57</v>
      </c>
      <c r="F437">
        <v>32.5135</v>
      </c>
      <c r="G437">
        <v>14.9435</v>
      </c>
      <c r="H437">
        <v>18.53</v>
      </c>
      <c r="I437">
        <v>9.9421</v>
      </c>
      <c r="J437">
        <v>-8.5879</v>
      </c>
      <c r="K437">
        <v>33.45</v>
      </c>
      <c r="L437">
        <v>4.1949</v>
      </c>
      <c r="M437">
        <v>-29.2551</v>
      </c>
      <c r="N437">
        <v>69.55</v>
      </c>
      <c r="O437">
        <v>46.6505</v>
      </c>
      <c r="P437">
        <v>-22.8995</v>
      </c>
      <c r="R437">
        <f t="shared" si="42"/>
        <v>46503166614.7384</v>
      </c>
      <c r="S437">
        <f t="shared" si="43"/>
        <v>66089990736.0858</v>
      </c>
      <c r="T437">
        <f t="shared" si="38"/>
        <v>49044033999.4936</v>
      </c>
      <c r="U437">
        <f t="shared" si="39"/>
        <v>20209245294.9464</v>
      </c>
      <c r="V437">
        <f t="shared" si="40"/>
        <v>88533347937.564</v>
      </c>
      <c r="W437">
        <f t="shared" si="41"/>
        <v>8526947333.83998</v>
      </c>
    </row>
    <row r="438" spans="1:23">
      <c r="A438" t="s">
        <v>1821</v>
      </c>
      <c r="B438" t="s">
        <v>1822</v>
      </c>
      <c r="C438">
        <v>1401800000</v>
      </c>
      <c r="D438">
        <f>股东占比变化分析!D438*(1+股东占比变化分析!P438%)</f>
        <v>2598310293.85</v>
      </c>
      <c r="E438">
        <v>32.1</v>
      </c>
      <c r="F438">
        <v>44.5561</v>
      </c>
      <c r="G438">
        <v>12.4561</v>
      </c>
      <c r="H438">
        <v>0</v>
      </c>
      <c r="I438">
        <v>0.5492</v>
      </c>
      <c r="J438">
        <v>0.5492</v>
      </c>
      <c r="K438">
        <v>1.64</v>
      </c>
      <c r="L438">
        <v>2.0906</v>
      </c>
      <c r="M438">
        <v>0.4506</v>
      </c>
      <c r="N438">
        <v>33.74</v>
      </c>
      <c r="O438">
        <v>47.1959</v>
      </c>
      <c r="P438">
        <v>13.4559</v>
      </c>
      <c r="R438">
        <f t="shared" si="42"/>
        <v>44997780000</v>
      </c>
      <c r="S438">
        <f t="shared" si="43"/>
        <v>115770573283.81</v>
      </c>
      <c r="T438">
        <f t="shared" si="38"/>
        <v>0</v>
      </c>
      <c r="U438">
        <f t="shared" si="39"/>
        <v>1426992013.38242</v>
      </c>
      <c r="V438">
        <f t="shared" si="40"/>
        <v>2298952000</v>
      </c>
      <c r="W438">
        <f t="shared" si="41"/>
        <v>5432027500.32281</v>
      </c>
    </row>
    <row r="439" spans="1:23">
      <c r="A439" t="s">
        <v>75</v>
      </c>
      <c r="B439" t="s">
        <v>76</v>
      </c>
      <c r="C439">
        <v>2934664134.81</v>
      </c>
      <c r="D439">
        <f>股东占比变化分析!D439*(1+股东占比变化分析!P439%)</f>
        <v>2645057787.42696</v>
      </c>
      <c r="E439">
        <v>48.04</v>
      </c>
      <c r="F439">
        <v>46.3969</v>
      </c>
      <c r="G439">
        <v>-1.6431</v>
      </c>
      <c r="H439">
        <v>3.32</v>
      </c>
      <c r="I439">
        <v>2.9768</v>
      </c>
      <c r="J439">
        <v>-0.3432</v>
      </c>
      <c r="K439">
        <v>4.84</v>
      </c>
      <c r="L439">
        <v>4.8415</v>
      </c>
      <c r="M439">
        <v>0.00150000000000006</v>
      </c>
      <c r="N439">
        <v>56.2</v>
      </c>
      <c r="O439">
        <v>54.2152</v>
      </c>
      <c r="P439">
        <v>-1.9848</v>
      </c>
      <c r="R439">
        <f t="shared" si="42"/>
        <v>140981265036.272</v>
      </c>
      <c r="S439">
        <f t="shared" si="43"/>
        <v>122722481657.47</v>
      </c>
      <c r="T439">
        <f t="shared" si="38"/>
        <v>9743084927.5692</v>
      </c>
      <c r="U439">
        <f t="shared" si="39"/>
        <v>7873808021.61259</v>
      </c>
      <c r="V439">
        <f t="shared" si="40"/>
        <v>14203774412.4804</v>
      </c>
      <c r="W439">
        <f t="shared" si="41"/>
        <v>12806047277.8276</v>
      </c>
    </row>
    <row r="440" spans="1:23">
      <c r="A440" t="s">
        <v>2001</v>
      </c>
      <c r="B440" t="s">
        <v>2002</v>
      </c>
      <c r="C440">
        <v>1885275000</v>
      </c>
      <c r="D440">
        <f>股东占比变化分析!D440*(1+股东占比变化分析!P440%)</f>
        <v>2756736545.85</v>
      </c>
      <c r="E440">
        <v>59.21</v>
      </c>
      <c r="F440">
        <v>58.9392</v>
      </c>
      <c r="G440">
        <v>-0.270800000000001</v>
      </c>
      <c r="H440">
        <v>5.83</v>
      </c>
      <c r="I440">
        <v>4.7639</v>
      </c>
      <c r="J440">
        <v>-1.0661</v>
      </c>
      <c r="K440">
        <v>0.33</v>
      </c>
      <c r="L440">
        <v>0.7223</v>
      </c>
      <c r="M440">
        <v>0.3923</v>
      </c>
      <c r="N440">
        <v>65.37</v>
      </c>
      <c r="O440">
        <v>64.4254</v>
      </c>
      <c r="P440">
        <v>-0.944600000000008</v>
      </c>
      <c r="R440">
        <f t="shared" si="42"/>
        <v>111627132750</v>
      </c>
      <c r="S440">
        <f t="shared" si="43"/>
        <v>162479846623.162</v>
      </c>
      <c r="T440">
        <f t="shared" si="38"/>
        <v>10991153250</v>
      </c>
      <c r="U440">
        <f t="shared" si="39"/>
        <v>13132817230.7748</v>
      </c>
      <c r="V440">
        <f t="shared" si="40"/>
        <v>622140750</v>
      </c>
      <c r="W440">
        <f t="shared" si="41"/>
        <v>1991190807.06746</v>
      </c>
    </row>
    <row r="441" spans="1:23">
      <c r="A441" t="s">
        <v>1193</v>
      </c>
      <c r="B441" t="s">
        <v>1194</v>
      </c>
      <c r="C441">
        <v>1248264888.5</v>
      </c>
      <c r="D441">
        <f>股东占比变化分析!D441*(1+股东占比变化分析!P441%)</f>
        <v>1659995633.19598</v>
      </c>
      <c r="E441">
        <v>43.49</v>
      </c>
      <c r="F441">
        <v>44.7201</v>
      </c>
      <c r="G441">
        <v>1.2301</v>
      </c>
      <c r="H441">
        <v>1.89</v>
      </c>
      <c r="I441">
        <v>0</v>
      </c>
      <c r="J441">
        <v>-1.89</v>
      </c>
      <c r="K441">
        <v>5.19</v>
      </c>
      <c r="L441">
        <v>5.5422</v>
      </c>
      <c r="M441">
        <v>0.3522</v>
      </c>
      <c r="N441">
        <v>50.57</v>
      </c>
      <c r="O441">
        <v>50.2622</v>
      </c>
      <c r="P441">
        <v>-0.3078</v>
      </c>
      <c r="R441">
        <f t="shared" si="42"/>
        <v>54287040000.865</v>
      </c>
      <c r="S441">
        <f t="shared" si="43"/>
        <v>74235170716.0876</v>
      </c>
      <c r="T441">
        <f t="shared" si="38"/>
        <v>2359220639.265</v>
      </c>
      <c r="U441">
        <f t="shared" si="39"/>
        <v>0</v>
      </c>
      <c r="V441">
        <f t="shared" si="40"/>
        <v>6478494771.315</v>
      </c>
      <c r="W441">
        <f t="shared" si="41"/>
        <v>9200027798.29876</v>
      </c>
    </row>
    <row r="442" spans="1:23">
      <c r="A442" t="s">
        <v>677</v>
      </c>
      <c r="B442" t="s">
        <v>678</v>
      </c>
      <c r="C442">
        <v>1185096798.28</v>
      </c>
      <c r="D442">
        <f>股东占比变化分析!D442*(1+股东占比变化分析!P442%)</f>
        <v>1079434629.10223</v>
      </c>
      <c r="E442">
        <v>0</v>
      </c>
      <c r="F442">
        <v>0</v>
      </c>
      <c r="G442">
        <v>0</v>
      </c>
      <c r="H442">
        <v>7.67</v>
      </c>
      <c r="I442">
        <v>5.0759</v>
      </c>
      <c r="J442">
        <v>-2.5941</v>
      </c>
      <c r="K442">
        <v>44.68</v>
      </c>
      <c r="L442">
        <v>20.4723</v>
      </c>
      <c r="M442">
        <v>-24.2077</v>
      </c>
      <c r="N442">
        <v>52.35</v>
      </c>
      <c r="O442">
        <v>25.5482</v>
      </c>
      <c r="P442">
        <v>-26.8018</v>
      </c>
      <c r="R442">
        <f t="shared" si="42"/>
        <v>0</v>
      </c>
      <c r="S442">
        <f t="shared" si="43"/>
        <v>0</v>
      </c>
      <c r="T442">
        <f t="shared" si="38"/>
        <v>9089692442.8076</v>
      </c>
      <c r="U442">
        <f t="shared" si="39"/>
        <v>5479102233.86001</v>
      </c>
      <c r="V442">
        <f t="shared" si="40"/>
        <v>52950124947.1504</v>
      </c>
      <c r="W442">
        <f t="shared" si="41"/>
        <v>22098509557.3696</v>
      </c>
    </row>
    <row r="443" spans="1:23">
      <c r="A443" t="s">
        <v>37</v>
      </c>
      <c r="B443" t="s">
        <v>38</v>
      </c>
      <c r="C443">
        <v>1982424976.15</v>
      </c>
      <c r="D443">
        <f>股东占比变化分析!D443*(1+股东占比变化分析!P443%)</f>
        <v>2612397838.72961</v>
      </c>
      <c r="E443">
        <v>20.05</v>
      </c>
      <c r="F443">
        <v>20.1556</v>
      </c>
      <c r="G443">
        <v>0.105599999999999</v>
      </c>
      <c r="H443">
        <v>0</v>
      </c>
      <c r="I443">
        <v>3.7159</v>
      </c>
      <c r="J443">
        <v>3.7159</v>
      </c>
      <c r="K443">
        <v>50.01</v>
      </c>
      <c r="L443">
        <v>48.2127</v>
      </c>
      <c r="M443">
        <v>-1.7973</v>
      </c>
      <c r="N443">
        <v>70.06</v>
      </c>
      <c r="O443">
        <v>72.0842</v>
      </c>
      <c r="P443">
        <v>2.02419999999999</v>
      </c>
      <c r="R443">
        <f t="shared" si="42"/>
        <v>39747620771.8075</v>
      </c>
      <c r="S443">
        <f t="shared" si="43"/>
        <v>52654445878.2985</v>
      </c>
      <c r="T443">
        <f t="shared" si="38"/>
        <v>0</v>
      </c>
      <c r="U443">
        <f t="shared" si="39"/>
        <v>9707409128.93535</v>
      </c>
      <c r="V443">
        <f t="shared" si="40"/>
        <v>99141073057.2615</v>
      </c>
      <c r="W443">
        <f t="shared" si="41"/>
        <v>125950753279.319</v>
      </c>
    </row>
    <row r="444" spans="1:23">
      <c r="A444" t="s">
        <v>1021</v>
      </c>
      <c r="B444" t="s">
        <v>1022</v>
      </c>
      <c r="C444">
        <v>1277136000</v>
      </c>
      <c r="D444">
        <f>股东占比变化分析!D444*(1+股东占比变化分析!P444%)</f>
        <v>1435670514.432</v>
      </c>
      <c r="E444">
        <v>10.34</v>
      </c>
      <c r="F444">
        <v>11.7125</v>
      </c>
      <c r="G444">
        <v>1.3725</v>
      </c>
      <c r="H444">
        <v>0.67</v>
      </c>
      <c r="I444">
        <v>0.9702</v>
      </c>
      <c r="J444">
        <v>0.3002</v>
      </c>
      <c r="K444">
        <v>57.09</v>
      </c>
      <c r="L444">
        <v>28.5321</v>
      </c>
      <c r="M444">
        <v>-28.5579</v>
      </c>
      <c r="N444">
        <v>68.1</v>
      </c>
      <c r="O444">
        <v>41.2148</v>
      </c>
      <c r="P444">
        <v>-26.8852</v>
      </c>
      <c r="R444">
        <f t="shared" si="42"/>
        <v>13205586240</v>
      </c>
      <c r="S444">
        <f t="shared" si="43"/>
        <v>16815290900.2848</v>
      </c>
      <c r="T444">
        <f t="shared" si="38"/>
        <v>855681120</v>
      </c>
      <c r="U444">
        <f t="shared" si="39"/>
        <v>1392887533.10193</v>
      </c>
      <c r="V444">
        <f t="shared" si="40"/>
        <v>72911694240</v>
      </c>
      <c r="W444">
        <f t="shared" si="41"/>
        <v>40962694684.8253</v>
      </c>
    </row>
    <row r="445" spans="1:23">
      <c r="A445" t="s">
        <v>213</v>
      </c>
      <c r="B445" t="s">
        <v>214</v>
      </c>
      <c r="C445">
        <v>1376686080</v>
      </c>
      <c r="D445">
        <f>股东占比变化分析!D445*(1+股东占比变化分析!P445%)</f>
        <v>2384032008.31488</v>
      </c>
      <c r="E445">
        <v>29.59</v>
      </c>
      <c r="F445">
        <v>28.2208</v>
      </c>
      <c r="G445">
        <v>-1.3692</v>
      </c>
      <c r="H445">
        <v>0</v>
      </c>
      <c r="I445">
        <v>0</v>
      </c>
      <c r="J445">
        <v>0</v>
      </c>
      <c r="K445">
        <v>10.67</v>
      </c>
      <c r="L445">
        <v>6.4081</v>
      </c>
      <c r="M445">
        <v>-4.2619</v>
      </c>
      <c r="N445">
        <v>40.26</v>
      </c>
      <c r="O445">
        <v>34.6289</v>
      </c>
      <c r="P445">
        <v>-5.6311</v>
      </c>
      <c r="R445">
        <f t="shared" si="42"/>
        <v>40736141107.2</v>
      </c>
      <c r="S445">
        <f t="shared" si="43"/>
        <v>67279290500.2526</v>
      </c>
      <c r="T445">
        <f t="shared" si="38"/>
        <v>0</v>
      </c>
      <c r="U445">
        <f t="shared" si="39"/>
        <v>0</v>
      </c>
      <c r="V445">
        <f t="shared" si="40"/>
        <v>14689240473.6</v>
      </c>
      <c r="W445">
        <f t="shared" si="41"/>
        <v>15277115512.4826</v>
      </c>
    </row>
    <row r="446" spans="1:23">
      <c r="A446" t="s">
        <v>1121</v>
      </c>
      <c r="B446" t="s">
        <v>1122</v>
      </c>
      <c r="C446">
        <v>1977480276</v>
      </c>
      <c r="D446">
        <f>股东占比变化分析!D446*(1+股东占比变化分析!P446%)</f>
        <v>2483970928.1241</v>
      </c>
      <c r="E446">
        <v>26.36</v>
      </c>
      <c r="F446">
        <v>13.3812</v>
      </c>
      <c r="G446">
        <v>-12.9788</v>
      </c>
      <c r="H446">
        <v>0</v>
      </c>
      <c r="I446">
        <v>0</v>
      </c>
      <c r="J446">
        <v>0</v>
      </c>
      <c r="K446">
        <v>35.87</v>
      </c>
      <c r="L446">
        <v>34.8761</v>
      </c>
      <c r="M446">
        <v>-0.993899999999996</v>
      </c>
      <c r="N446">
        <v>62.23</v>
      </c>
      <c r="O446">
        <v>48.2573</v>
      </c>
      <c r="P446">
        <v>-13.9727</v>
      </c>
      <c r="R446">
        <f t="shared" si="42"/>
        <v>52126380075.36</v>
      </c>
      <c r="S446">
        <f t="shared" si="43"/>
        <v>33238511783.4142</v>
      </c>
      <c r="T446">
        <f t="shared" si="38"/>
        <v>0</v>
      </c>
      <c r="U446">
        <f t="shared" si="39"/>
        <v>0</v>
      </c>
      <c r="V446">
        <f t="shared" si="40"/>
        <v>70932217500.12</v>
      </c>
      <c r="W446">
        <f t="shared" si="41"/>
        <v>86631218486.3489</v>
      </c>
    </row>
    <row r="447" spans="1:23">
      <c r="A447" t="s">
        <v>1977</v>
      </c>
      <c r="B447" t="s">
        <v>1978</v>
      </c>
      <c r="C447">
        <v>1993992000</v>
      </c>
      <c r="D447">
        <f>股东占比变化分析!D447*(1+股东占比变化分析!P447%)</f>
        <v>2694394670.37</v>
      </c>
      <c r="E447">
        <v>43.94</v>
      </c>
      <c r="F447">
        <v>44.1869</v>
      </c>
      <c r="G447">
        <v>0.246900000000004</v>
      </c>
      <c r="H447">
        <v>2.07</v>
      </c>
      <c r="I447">
        <v>0</v>
      </c>
      <c r="J447">
        <v>-2.07</v>
      </c>
      <c r="K447">
        <v>1.46</v>
      </c>
      <c r="L447">
        <v>1.7889</v>
      </c>
      <c r="M447">
        <v>0.3289</v>
      </c>
      <c r="N447">
        <v>47.47</v>
      </c>
      <c r="O447">
        <v>45.9758</v>
      </c>
      <c r="P447">
        <v>-1.4942</v>
      </c>
      <c r="R447">
        <f t="shared" si="42"/>
        <v>87616008480</v>
      </c>
      <c r="S447">
        <f t="shared" si="43"/>
        <v>119056947860.172</v>
      </c>
      <c r="T447">
        <f t="shared" si="38"/>
        <v>4127563440</v>
      </c>
      <c r="U447">
        <f t="shared" si="39"/>
        <v>0</v>
      </c>
      <c r="V447">
        <f t="shared" si="40"/>
        <v>2911228320</v>
      </c>
      <c r="W447">
        <f t="shared" si="41"/>
        <v>4820002625.82489</v>
      </c>
    </row>
    <row r="448" spans="1:23">
      <c r="A448" t="s">
        <v>667</v>
      </c>
      <c r="B448" t="s">
        <v>668</v>
      </c>
      <c r="C448">
        <v>1372315334.76</v>
      </c>
      <c r="D448">
        <f>股东占比变化分析!D448*(1+股东占比变化分析!P448%)</f>
        <v>1641901654.39414</v>
      </c>
      <c r="E448">
        <v>36.42</v>
      </c>
      <c r="F448">
        <v>13.4962</v>
      </c>
      <c r="G448">
        <v>-22.9238</v>
      </c>
      <c r="H448">
        <v>0.71</v>
      </c>
      <c r="I448">
        <v>1.9669</v>
      </c>
      <c r="J448">
        <v>1.2569</v>
      </c>
      <c r="K448">
        <v>39.85</v>
      </c>
      <c r="L448">
        <v>40.8243</v>
      </c>
      <c r="M448">
        <v>0.974299999999999</v>
      </c>
      <c r="N448">
        <v>76.98</v>
      </c>
      <c r="O448">
        <v>56.2873</v>
      </c>
      <c r="P448">
        <v>-20.6927</v>
      </c>
      <c r="R448">
        <f t="shared" si="42"/>
        <v>49979724491.9592</v>
      </c>
      <c r="S448">
        <f t="shared" si="43"/>
        <v>22159433108.0342</v>
      </c>
      <c r="T448">
        <f t="shared" si="38"/>
        <v>974343887.6796</v>
      </c>
      <c r="U448">
        <f t="shared" si="39"/>
        <v>3229456364.02784</v>
      </c>
      <c r="V448">
        <f t="shared" si="40"/>
        <v>54686766090.186</v>
      </c>
      <c r="W448">
        <f t="shared" si="41"/>
        <v>67029485709.4828</v>
      </c>
    </row>
    <row r="449" spans="1:23">
      <c r="A449" t="s">
        <v>641</v>
      </c>
      <c r="B449" t="s">
        <v>642</v>
      </c>
      <c r="C449">
        <v>2218778931.52</v>
      </c>
      <c r="D449">
        <f>股东占比变化分析!D449*(1+股东占比变化分析!P449%)</f>
        <v>1172658805.26597</v>
      </c>
      <c r="E449">
        <v>0</v>
      </c>
      <c r="F449">
        <v>0</v>
      </c>
      <c r="G449">
        <v>0</v>
      </c>
      <c r="H449">
        <v>25.16</v>
      </c>
      <c r="I449">
        <v>9.7045</v>
      </c>
      <c r="J449">
        <v>-15.4555</v>
      </c>
      <c r="K449">
        <v>52.78</v>
      </c>
      <c r="L449">
        <v>16.8269</v>
      </c>
      <c r="M449">
        <v>-35.9531</v>
      </c>
      <c r="N449">
        <v>77.94</v>
      </c>
      <c r="O449">
        <v>26.5314</v>
      </c>
      <c r="P449">
        <v>-51.4086</v>
      </c>
      <c r="R449">
        <f t="shared" si="42"/>
        <v>0</v>
      </c>
      <c r="S449">
        <f t="shared" si="43"/>
        <v>0</v>
      </c>
      <c r="T449">
        <f t="shared" si="38"/>
        <v>55824477917.0432</v>
      </c>
      <c r="U449">
        <f t="shared" si="39"/>
        <v>11380067375.7036</v>
      </c>
      <c r="V449">
        <f t="shared" si="40"/>
        <v>117107152005.626</v>
      </c>
      <c r="W449">
        <f t="shared" si="41"/>
        <v>19732212450.33</v>
      </c>
    </row>
    <row r="450" spans="1:23">
      <c r="A450" t="s">
        <v>1657</v>
      </c>
      <c r="B450" t="s">
        <v>1658</v>
      </c>
      <c r="C450">
        <v>1167600000</v>
      </c>
      <c r="D450">
        <f>股东占比变化分析!D450*(1+股东占比变化分析!P450%)</f>
        <v>2409131289.6</v>
      </c>
      <c r="E450">
        <v>25.6</v>
      </c>
      <c r="F450">
        <v>26.0205</v>
      </c>
      <c r="G450">
        <v>0.420499999999997</v>
      </c>
      <c r="H450">
        <v>3.84</v>
      </c>
      <c r="I450">
        <v>4.5553</v>
      </c>
      <c r="J450">
        <v>0.7153</v>
      </c>
      <c r="K450">
        <v>5.72</v>
      </c>
      <c r="L450">
        <v>4.168</v>
      </c>
      <c r="M450">
        <v>-1.552</v>
      </c>
      <c r="N450">
        <v>35.16</v>
      </c>
      <c r="O450">
        <v>34.7438</v>
      </c>
      <c r="P450">
        <v>-0.416199999999996</v>
      </c>
      <c r="R450">
        <f t="shared" si="42"/>
        <v>29890560000</v>
      </c>
      <c r="S450">
        <f t="shared" si="43"/>
        <v>62686800721.0368</v>
      </c>
      <c r="T450">
        <f t="shared" si="38"/>
        <v>4483584000</v>
      </c>
      <c r="U450">
        <f t="shared" si="39"/>
        <v>10974315763.5149</v>
      </c>
      <c r="V450">
        <f t="shared" si="40"/>
        <v>6678672000</v>
      </c>
      <c r="W450">
        <f t="shared" si="41"/>
        <v>10041259215.0528</v>
      </c>
    </row>
    <row r="451" spans="1:23">
      <c r="A451" t="s">
        <v>705</v>
      </c>
      <c r="B451" t="s">
        <v>706</v>
      </c>
      <c r="C451">
        <v>837200000</v>
      </c>
      <c r="D451">
        <f>股东占比变化分析!D451*(1+股东占比变化分析!P451%)</f>
        <v>2582936160.6</v>
      </c>
      <c r="E451">
        <v>45.03</v>
      </c>
      <c r="F451">
        <v>39.9662</v>
      </c>
      <c r="G451">
        <v>-5.0638</v>
      </c>
      <c r="H451">
        <v>0.81</v>
      </c>
      <c r="I451">
        <v>3.7609</v>
      </c>
      <c r="J451">
        <v>2.9509</v>
      </c>
      <c r="K451">
        <v>7.13</v>
      </c>
      <c r="L451">
        <v>9.2443</v>
      </c>
      <c r="M451">
        <v>2.1143</v>
      </c>
      <c r="N451">
        <v>52.97</v>
      </c>
      <c r="O451">
        <v>52.9714</v>
      </c>
      <c r="P451">
        <v>0.00140000000000384</v>
      </c>
      <c r="R451">
        <f t="shared" si="42"/>
        <v>37699116000</v>
      </c>
      <c r="S451">
        <f t="shared" si="43"/>
        <v>103230143181.772</v>
      </c>
      <c r="T451">
        <f t="shared" ref="T451:T514" si="44">C451*H451</f>
        <v>678132000</v>
      </c>
      <c r="U451">
        <f t="shared" ref="U451:U514" si="45">D451*I451</f>
        <v>9714164606.40054</v>
      </c>
      <c r="V451">
        <f t="shared" ref="V451:V514" si="46">C451*K451</f>
        <v>5969236000</v>
      </c>
      <c r="W451">
        <f t="shared" ref="W451:W514" si="47">D451*L451</f>
        <v>23877436749.4346</v>
      </c>
    </row>
    <row r="452" spans="1:23">
      <c r="A452" t="s">
        <v>1153</v>
      </c>
      <c r="B452" t="s">
        <v>1154</v>
      </c>
      <c r="C452">
        <v>705385500</v>
      </c>
      <c r="D452">
        <f>股东占比变化分析!D452*(1+股东占比变化分析!P452%)</f>
        <v>773885160.2995</v>
      </c>
      <c r="E452">
        <v>19.89</v>
      </c>
      <c r="F452">
        <v>23.1339</v>
      </c>
      <c r="G452">
        <v>3.2439</v>
      </c>
      <c r="H452">
        <v>0</v>
      </c>
      <c r="I452">
        <v>0</v>
      </c>
      <c r="J452">
        <v>0</v>
      </c>
      <c r="K452">
        <v>52.19</v>
      </c>
      <c r="L452">
        <v>16.9034</v>
      </c>
      <c r="M452">
        <v>-35.2866</v>
      </c>
      <c r="N452">
        <v>72.08</v>
      </c>
      <c r="O452">
        <v>40.0373</v>
      </c>
      <c r="P452">
        <v>-32.0427</v>
      </c>
      <c r="R452">
        <f t="shared" si="42"/>
        <v>14030117595</v>
      </c>
      <c r="S452">
        <f t="shared" si="43"/>
        <v>17902981909.8526</v>
      </c>
      <c r="T452">
        <f t="shared" si="44"/>
        <v>0</v>
      </c>
      <c r="U452">
        <f t="shared" si="45"/>
        <v>0</v>
      </c>
      <c r="V452">
        <f t="shared" si="46"/>
        <v>36814069245</v>
      </c>
      <c r="W452">
        <f t="shared" si="47"/>
        <v>13081290418.6066</v>
      </c>
    </row>
    <row r="453" spans="1:23">
      <c r="A453" t="s">
        <v>1737</v>
      </c>
      <c r="B453" t="s">
        <v>1738</v>
      </c>
      <c r="C453">
        <v>825466020.6</v>
      </c>
      <c r="D453">
        <f>股东占比变化分析!D453*(1+股东占比变化分析!P453%)</f>
        <v>1139087821.4015</v>
      </c>
      <c r="E453">
        <v>42.43</v>
      </c>
      <c r="F453">
        <v>41.265</v>
      </c>
      <c r="G453">
        <v>-1.165</v>
      </c>
      <c r="H453">
        <v>1.18</v>
      </c>
      <c r="I453">
        <v>0.815</v>
      </c>
      <c r="J453">
        <v>-0.365</v>
      </c>
      <c r="K453">
        <v>3.71</v>
      </c>
      <c r="L453">
        <v>4.1352</v>
      </c>
      <c r="M453">
        <v>0.4252</v>
      </c>
      <c r="N453">
        <v>47.32</v>
      </c>
      <c r="O453">
        <v>46.2152</v>
      </c>
      <c r="P453">
        <v>-1.1048</v>
      </c>
      <c r="R453">
        <f t="shared" si="42"/>
        <v>35024523254.058</v>
      </c>
      <c r="S453">
        <f t="shared" si="43"/>
        <v>47004458950.1331</v>
      </c>
      <c r="T453">
        <f t="shared" si="44"/>
        <v>974049904.308</v>
      </c>
      <c r="U453">
        <f t="shared" si="45"/>
        <v>928356574.442226</v>
      </c>
      <c r="V453">
        <f t="shared" si="46"/>
        <v>3062478936.426</v>
      </c>
      <c r="W453">
        <f t="shared" si="47"/>
        <v>4710355959.0595</v>
      </c>
    </row>
    <row r="454" spans="1:23">
      <c r="A454" t="s">
        <v>529</v>
      </c>
      <c r="B454" t="s">
        <v>530</v>
      </c>
      <c r="C454">
        <v>727569229</v>
      </c>
      <c r="D454">
        <f>股东占比变化分析!D454*(1+股东占比变化分析!P454%)</f>
        <v>1588709244.43734</v>
      </c>
      <c r="E454">
        <v>27.21</v>
      </c>
      <c r="F454">
        <v>26.6436</v>
      </c>
      <c r="G454">
        <v>-0.566400000000002</v>
      </c>
      <c r="H454">
        <v>4.51</v>
      </c>
      <c r="I454">
        <v>4</v>
      </c>
      <c r="J454">
        <v>-0.51</v>
      </c>
      <c r="K454">
        <v>6.61</v>
      </c>
      <c r="L454">
        <v>6.5523</v>
      </c>
      <c r="M454">
        <v>-0.0577000000000005</v>
      </c>
      <c r="N454">
        <v>38.33</v>
      </c>
      <c r="O454">
        <v>37.1959</v>
      </c>
      <c r="P454">
        <v>-1.1341</v>
      </c>
      <c r="R454">
        <f t="shared" si="42"/>
        <v>19797158721.09</v>
      </c>
      <c r="S454">
        <f t="shared" si="43"/>
        <v>42328933625.0908</v>
      </c>
      <c r="T454">
        <f t="shared" si="44"/>
        <v>3281337222.79</v>
      </c>
      <c r="U454">
        <f t="shared" si="45"/>
        <v>6354836977.74937</v>
      </c>
      <c r="V454">
        <f t="shared" si="46"/>
        <v>4809232603.69</v>
      </c>
      <c r="W454">
        <f t="shared" si="47"/>
        <v>10409699582.3268</v>
      </c>
    </row>
    <row r="455" spans="1:23">
      <c r="A455" t="s">
        <v>573</v>
      </c>
      <c r="B455" t="s">
        <v>574</v>
      </c>
      <c r="C455">
        <v>1137942798.51</v>
      </c>
      <c r="D455">
        <f>股东占比变化分析!D455*(1+股东占比变化分析!P455%)</f>
        <v>1446496505.83959</v>
      </c>
      <c r="E455">
        <v>11.7788</v>
      </c>
      <c r="F455">
        <v>22.766</v>
      </c>
      <c r="G455">
        <v>10.9872</v>
      </c>
      <c r="H455">
        <v>0.7229</v>
      </c>
      <c r="I455">
        <v>0</v>
      </c>
      <c r="J455">
        <v>-0.7229</v>
      </c>
      <c r="K455">
        <v>59.0132</v>
      </c>
      <c r="L455">
        <v>16.3028</v>
      </c>
      <c r="M455">
        <v>-42.7104</v>
      </c>
      <c r="N455">
        <v>71.5149</v>
      </c>
      <c r="O455">
        <v>39.0688</v>
      </c>
      <c r="P455">
        <v>-32.4461</v>
      </c>
      <c r="R455">
        <f t="shared" si="42"/>
        <v>13403600635.0896</v>
      </c>
      <c r="S455">
        <f t="shared" si="43"/>
        <v>32930939451.9441</v>
      </c>
      <c r="T455">
        <f t="shared" si="44"/>
        <v>822618849.042879</v>
      </c>
      <c r="U455">
        <f t="shared" si="45"/>
        <v>0</v>
      </c>
      <c r="V455">
        <f t="shared" si="46"/>
        <v>67153645957.0303</v>
      </c>
      <c r="W455">
        <f t="shared" si="47"/>
        <v>23581943235.4017</v>
      </c>
    </row>
    <row r="456" spans="1:23">
      <c r="A456" t="s">
        <v>227</v>
      </c>
      <c r="B456" t="s">
        <v>228</v>
      </c>
      <c r="C456">
        <v>1962459646.58</v>
      </c>
      <c r="D456">
        <f>股东占比变化分析!D456*(1+股东占比变化分析!P456%)</f>
        <v>1417520953.52793</v>
      </c>
      <c r="E456">
        <v>21.19</v>
      </c>
      <c r="F456">
        <v>18.0517</v>
      </c>
      <c r="G456">
        <v>-3.1383</v>
      </c>
      <c r="H456">
        <v>26.47</v>
      </c>
      <c r="I456">
        <v>22.8285</v>
      </c>
      <c r="J456">
        <v>-3.6415</v>
      </c>
      <c r="K456">
        <v>7.44</v>
      </c>
      <c r="L456">
        <v>0</v>
      </c>
      <c r="M456">
        <v>-7.44</v>
      </c>
      <c r="N456">
        <v>55.1</v>
      </c>
      <c r="O456">
        <v>40.8802</v>
      </c>
      <c r="P456">
        <v>-14.2198</v>
      </c>
      <c r="R456">
        <f t="shared" si="42"/>
        <v>41584519911.0302</v>
      </c>
      <c r="S456">
        <f t="shared" si="43"/>
        <v>25588662996.8001</v>
      </c>
      <c r="T456">
        <f t="shared" si="44"/>
        <v>51946306844.9726</v>
      </c>
      <c r="U456">
        <f t="shared" si="45"/>
        <v>32359877087.6123</v>
      </c>
      <c r="V456">
        <f t="shared" si="46"/>
        <v>14600699770.5552</v>
      </c>
      <c r="W456">
        <f t="shared" si="47"/>
        <v>0</v>
      </c>
    </row>
    <row r="457" spans="1:23">
      <c r="A457" t="s">
        <v>783</v>
      </c>
      <c r="B457" t="s">
        <v>784</v>
      </c>
      <c r="C457">
        <v>2061998316</v>
      </c>
      <c r="D457">
        <f>股东占比变化分析!D457*(1+股东占比变化分析!P457%)</f>
        <v>1409577505.43148</v>
      </c>
      <c r="E457">
        <v>22.36</v>
      </c>
      <c r="F457">
        <v>8.3069</v>
      </c>
      <c r="G457">
        <v>-14.0531</v>
      </c>
      <c r="H457">
        <v>31.15</v>
      </c>
      <c r="I457">
        <v>14.8569</v>
      </c>
      <c r="J457">
        <v>-16.2931</v>
      </c>
      <c r="K457">
        <v>21.31</v>
      </c>
      <c r="L457">
        <v>0.5439</v>
      </c>
      <c r="M457">
        <v>-20.7661</v>
      </c>
      <c r="N457">
        <v>74.82</v>
      </c>
      <c r="O457">
        <v>23.7076</v>
      </c>
      <c r="P457">
        <v>-51.1124</v>
      </c>
      <c r="R457">
        <f t="shared" si="42"/>
        <v>46106282345.76</v>
      </c>
      <c r="S457">
        <f t="shared" si="43"/>
        <v>11709219379.8688</v>
      </c>
      <c r="T457">
        <f t="shared" si="44"/>
        <v>64231247543.4</v>
      </c>
      <c r="U457">
        <f t="shared" si="45"/>
        <v>20941952040.445</v>
      </c>
      <c r="V457">
        <f t="shared" si="46"/>
        <v>43941184113.96</v>
      </c>
      <c r="W457">
        <f t="shared" si="47"/>
        <v>766669205.204182</v>
      </c>
    </row>
    <row r="458" spans="1:23">
      <c r="A458" t="s">
        <v>605</v>
      </c>
      <c r="B458" t="s">
        <v>606</v>
      </c>
      <c r="C458">
        <v>1319147689.25</v>
      </c>
      <c r="D458">
        <f>股东占比变化分析!D458*(1+股东占比变化分析!P458%)</f>
        <v>2354005710.0531</v>
      </c>
      <c r="E458">
        <v>16.64</v>
      </c>
      <c r="F458">
        <v>6.5559</v>
      </c>
      <c r="G458">
        <v>-10.0841</v>
      </c>
      <c r="H458">
        <v>2.31</v>
      </c>
      <c r="I458">
        <v>11.7579</v>
      </c>
      <c r="J458">
        <v>9.4479</v>
      </c>
      <c r="K458">
        <v>38.56</v>
      </c>
      <c r="L458">
        <v>39.1513</v>
      </c>
      <c r="M458">
        <v>0.591299999999997</v>
      </c>
      <c r="N458">
        <v>57.51</v>
      </c>
      <c r="O458">
        <v>57.4651</v>
      </c>
      <c r="P458">
        <v>-0.0448999999999984</v>
      </c>
      <c r="R458">
        <f t="shared" si="42"/>
        <v>21950617549.12</v>
      </c>
      <c r="S458">
        <f t="shared" si="43"/>
        <v>15432626034.5371</v>
      </c>
      <c r="T458">
        <f t="shared" si="44"/>
        <v>3047231162.1675</v>
      </c>
      <c r="U458">
        <f t="shared" si="45"/>
        <v>27678163738.2334</v>
      </c>
      <c r="V458">
        <f t="shared" si="46"/>
        <v>50866334897.48</v>
      </c>
      <c r="W458">
        <f t="shared" si="47"/>
        <v>92162383756.0021</v>
      </c>
    </row>
    <row r="459" spans="1:23">
      <c r="A459" t="s">
        <v>1027</v>
      </c>
      <c r="B459" t="s">
        <v>1028</v>
      </c>
      <c r="C459">
        <v>2298861365.04</v>
      </c>
      <c r="D459">
        <f>股东占比变化分析!D459*(1+股东占比变化分析!P459%)</f>
        <v>2329553659.35954</v>
      </c>
      <c r="E459">
        <v>0.87</v>
      </c>
      <c r="F459">
        <v>0</v>
      </c>
      <c r="G459">
        <v>-0.87</v>
      </c>
      <c r="H459">
        <v>0</v>
      </c>
      <c r="I459">
        <v>0</v>
      </c>
      <c r="J459">
        <v>0</v>
      </c>
      <c r="K459">
        <v>40.27</v>
      </c>
      <c r="L459">
        <v>25.248</v>
      </c>
      <c r="M459">
        <v>-15.022</v>
      </c>
      <c r="N459">
        <v>41.14</v>
      </c>
      <c r="O459">
        <v>25.248</v>
      </c>
      <c r="P459">
        <v>-15.892</v>
      </c>
      <c r="R459">
        <f t="shared" si="42"/>
        <v>2000009387.5848</v>
      </c>
      <c r="S459">
        <f t="shared" si="43"/>
        <v>0</v>
      </c>
      <c r="T459">
        <f t="shared" si="44"/>
        <v>0</v>
      </c>
      <c r="U459">
        <f t="shared" si="45"/>
        <v>0</v>
      </c>
      <c r="V459">
        <f t="shared" si="46"/>
        <v>92575147170.1608</v>
      </c>
      <c r="W459">
        <f t="shared" si="47"/>
        <v>58816570791.5098</v>
      </c>
    </row>
    <row r="460" spans="1:23">
      <c r="A460" t="s">
        <v>1151</v>
      </c>
      <c r="B460" t="s">
        <v>1152</v>
      </c>
      <c r="C460">
        <v>972783100</v>
      </c>
      <c r="D460">
        <f>股东占比变化分析!D460*(1+股东占比变化分析!P460%)</f>
        <v>1678619664.84492</v>
      </c>
      <c r="E460">
        <v>0.93</v>
      </c>
      <c r="F460">
        <v>0</v>
      </c>
      <c r="G460">
        <v>-0.93</v>
      </c>
      <c r="H460">
        <v>0.38</v>
      </c>
      <c r="I460">
        <v>0</v>
      </c>
      <c r="J460">
        <v>-0.38</v>
      </c>
      <c r="K460">
        <v>73.97</v>
      </c>
      <c r="L460">
        <v>52.4781</v>
      </c>
      <c r="M460">
        <v>-21.4919</v>
      </c>
      <c r="N460">
        <v>75.28</v>
      </c>
      <c r="O460">
        <v>52.4781</v>
      </c>
      <c r="P460">
        <v>-22.8019</v>
      </c>
      <c r="R460">
        <f t="shared" si="42"/>
        <v>904688283</v>
      </c>
      <c r="S460">
        <f t="shared" si="43"/>
        <v>0</v>
      </c>
      <c r="T460">
        <f t="shared" si="44"/>
        <v>369657578</v>
      </c>
      <c r="U460">
        <f t="shared" si="45"/>
        <v>0</v>
      </c>
      <c r="V460">
        <f t="shared" si="46"/>
        <v>71956765907</v>
      </c>
      <c r="W460">
        <f t="shared" si="47"/>
        <v>88090770633.6982</v>
      </c>
    </row>
    <row r="461" spans="1:23">
      <c r="A461" t="s">
        <v>127</v>
      </c>
      <c r="B461" t="s">
        <v>128</v>
      </c>
      <c r="C461">
        <v>546043623.84</v>
      </c>
      <c r="D461">
        <f>股东占比变化分析!D461*(1+股东占比变化分析!P461%)</f>
        <v>1999187450.97947</v>
      </c>
      <c r="E461">
        <v>38.16</v>
      </c>
      <c r="F461">
        <v>33.1603</v>
      </c>
      <c r="G461">
        <v>-4.9997</v>
      </c>
      <c r="H461">
        <v>0</v>
      </c>
      <c r="I461">
        <v>0</v>
      </c>
      <c r="J461">
        <v>0</v>
      </c>
      <c r="K461">
        <v>19.07</v>
      </c>
      <c r="L461">
        <v>22.3322</v>
      </c>
      <c r="M461">
        <v>3.2622</v>
      </c>
      <c r="N461">
        <v>57.23</v>
      </c>
      <c r="O461">
        <v>55.4925</v>
      </c>
      <c r="P461">
        <v>-1.7375</v>
      </c>
      <c r="R461">
        <f t="shared" si="42"/>
        <v>20837024685.7344</v>
      </c>
      <c r="S461">
        <f t="shared" si="43"/>
        <v>66293655630.7145</v>
      </c>
      <c r="T461">
        <f t="shared" si="44"/>
        <v>0</v>
      </c>
      <c r="U461">
        <f t="shared" si="45"/>
        <v>0</v>
      </c>
      <c r="V461">
        <f t="shared" si="46"/>
        <v>10413051906.6288</v>
      </c>
      <c r="W461">
        <f t="shared" si="47"/>
        <v>44646253992.7637</v>
      </c>
    </row>
    <row r="462" spans="1:23">
      <c r="A462" t="s">
        <v>1229</v>
      </c>
      <c r="B462" t="s">
        <v>1230</v>
      </c>
      <c r="C462">
        <v>1134703394</v>
      </c>
      <c r="D462">
        <f>股东占比变化分析!D462*(1+股东占比变化分析!P462%)</f>
        <v>2582786076.7093</v>
      </c>
      <c r="E462">
        <v>20.29</v>
      </c>
      <c r="F462">
        <v>21.6228</v>
      </c>
      <c r="G462">
        <v>1.3328</v>
      </c>
      <c r="H462">
        <v>0</v>
      </c>
      <c r="I462">
        <v>0</v>
      </c>
      <c r="J462">
        <v>0</v>
      </c>
      <c r="K462">
        <v>8.92</v>
      </c>
      <c r="L462">
        <v>7.7391</v>
      </c>
      <c r="M462">
        <v>-1.1809</v>
      </c>
      <c r="N462">
        <v>29.21</v>
      </c>
      <c r="O462">
        <v>29.3618</v>
      </c>
      <c r="P462">
        <v>0.151799999999998</v>
      </c>
      <c r="R462">
        <f t="shared" si="42"/>
        <v>23023131864.26</v>
      </c>
      <c r="S462">
        <f t="shared" si="43"/>
        <v>55847066779.4698</v>
      </c>
      <c r="T462">
        <f t="shared" si="44"/>
        <v>0</v>
      </c>
      <c r="U462">
        <f t="shared" si="45"/>
        <v>0</v>
      </c>
      <c r="V462">
        <f t="shared" si="46"/>
        <v>10121554274.48</v>
      </c>
      <c r="W462">
        <f t="shared" si="47"/>
        <v>19988439726.2609</v>
      </c>
    </row>
    <row r="463" spans="1:23">
      <c r="A463" t="s">
        <v>41</v>
      </c>
      <c r="B463" t="s">
        <v>42</v>
      </c>
      <c r="C463">
        <v>1883399361.8</v>
      </c>
      <c r="D463">
        <f>股东占比变化分析!D463*(1+股东占比变化分析!P463%)</f>
        <v>2808309624.2978</v>
      </c>
      <c r="E463">
        <v>33.73</v>
      </c>
      <c r="F463">
        <v>34.0223</v>
      </c>
      <c r="G463">
        <v>0.292300000000004</v>
      </c>
      <c r="H463">
        <v>12.38</v>
      </c>
      <c r="I463">
        <v>10.3942</v>
      </c>
      <c r="J463">
        <v>-1.9858</v>
      </c>
      <c r="K463">
        <v>11.29</v>
      </c>
      <c r="L463">
        <v>11.2899</v>
      </c>
      <c r="M463">
        <v>-9.99999999997669e-5</v>
      </c>
      <c r="N463">
        <v>57.4</v>
      </c>
      <c r="O463">
        <v>55.7065</v>
      </c>
      <c r="P463">
        <v>-1.6935</v>
      </c>
      <c r="R463">
        <f t="shared" ref="R463:R526" si="48">C463*E463</f>
        <v>63527060473.514</v>
      </c>
      <c r="S463">
        <f t="shared" ref="S463:S526" si="49">D463*F463</f>
        <v>95545152530.7472</v>
      </c>
      <c r="T463">
        <f t="shared" si="44"/>
        <v>23316484099.084</v>
      </c>
      <c r="U463">
        <f t="shared" si="45"/>
        <v>29190131896.8762</v>
      </c>
      <c r="V463">
        <f t="shared" si="46"/>
        <v>21263578794.722</v>
      </c>
      <c r="W463">
        <f t="shared" si="47"/>
        <v>31705534827.3598</v>
      </c>
    </row>
    <row r="464" spans="1:23">
      <c r="A464" t="s">
        <v>83</v>
      </c>
      <c r="B464" t="s">
        <v>84</v>
      </c>
      <c r="C464">
        <v>1834032328.52</v>
      </c>
      <c r="D464">
        <f>股东占比变化分析!D464*(1+股东占比变化分析!P464%)</f>
        <v>2014390313.09554</v>
      </c>
      <c r="E464">
        <v>0</v>
      </c>
      <c r="F464">
        <v>0</v>
      </c>
      <c r="G464">
        <v>0</v>
      </c>
      <c r="H464">
        <v>8.37</v>
      </c>
      <c r="I464">
        <v>9.4578</v>
      </c>
      <c r="J464">
        <v>1.0878</v>
      </c>
      <c r="K464">
        <v>43.6</v>
      </c>
      <c r="L464">
        <v>37.6752</v>
      </c>
      <c r="M464">
        <v>-5.9248</v>
      </c>
      <c r="N464">
        <v>51.97</v>
      </c>
      <c r="O464">
        <v>47.133</v>
      </c>
      <c r="P464">
        <v>-4.837</v>
      </c>
      <c r="R464">
        <f t="shared" si="48"/>
        <v>0</v>
      </c>
      <c r="S464">
        <f t="shared" si="49"/>
        <v>0</v>
      </c>
      <c r="T464">
        <f t="shared" si="44"/>
        <v>15350850589.7124</v>
      </c>
      <c r="U464">
        <f t="shared" si="45"/>
        <v>19051700703.195</v>
      </c>
      <c r="V464">
        <f t="shared" si="46"/>
        <v>79963809523.472</v>
      </c>
      <c r="W464">
        <f t="shared" si="47"/>
        <v>75892557923.9371</v>
      </c>
    </row>
    <row r="465" spans="1:23">
      <c r="A465" t="s">
        <v>277</v>
      </c>
      <c r="B465" t="s">
        <v>278</v>
      </c>
      <c r="C465">
        <v>2027876652.32</v>
      </c>
      <c r="D465">
        <f>股东占比变化分析!D465*(1+股东占比变化分析!P465%)</f>
        <v>3021895627.18989</v>
      </c>
      <c r="E465">
        <v>39.5</v>
      </c>
      <c r="F465">
        <v>42.3426</v>
      </c>
      <c r="G465">
        <v>2.8426</v>
      </c>
      <c r="H465">
        <v>0.95</v>
      </c>
      <c r="I465">
        <v>0.9145</v>
      </c>
      <c r="J465">
        <v>-0.0355</v>
      </c>
      <c r="K465">
        <v>2.32</v>
      </c>
      <c r="L465">
        <v>2.4911</v>
      </c>
      <c r="M465">
        <v>0.1711</v>
      </c>
      <c r="N465">
        <v>42.77</v>
      </c>
      <c r="O465">
        <v>45.7482</v>
      </c>
      <c r="P465">
        <v>2.97819999999999</v>
      </c>
      <c r="R465">
        <f t="shared" si="48"/>
        <v>80101127766.64</v>
      </c>
      <c r="S465">
        <f t="shared" si="49"/>
        <v>127954917783.851</v>
      </c>
      <c r="T465">
        <f t="shared" si="44"/>
        <v>1926482819.704</v>
      </c>
      <c r="U465">
        <f t="shared" si="45"/>
        <v>2763523551.06515</v>
      </c>
      <c r="V465">
        <f t="shared" si="46"/>
        <v>4704673833.3824</v>
      </c>
      <c r="W465">
        <f t="shared" si="47"/>
        <v>7527844196.89273</v>
      </c>
    </row>
    <row r="466" spans="1:23">
      <c r="A466" t="s">
        <v>877</v>
      </c>
      <c r="B466" t="s">
        <v>878</v>
      </c>
      <c r="C466">
        <v>1678725790</v>
      </c>
      <c r="D466">
        <f>股东占比变化分析!D466*(1+股东占比变化分析!P466%)</f>
        <v>2282104688.53104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58.72</v>
      </c>
      <c r="L466">
        <v>58.6804</v>
      </c>
      <c r="M466">
        <v>-0.0396000000000001</v>
      </c>
      <c r="N466">
        <v>58.72</v>
      </c>
      <c r="O466">
        <v>58.6804</v>
      </c>
      <c r="P466">
        <v>-0.0396000000000001</v>
      </c>
      <c r="R466">
        <f t="shared" si="48"/>
        <v>0</v>
      </c>
      <c r="S466">
        <f t="shared" si="49"/>
        <v>0</v>
      </c>
      <c r="T466">
        <f t="shared" si="44"/>
        <v>0</v>
      </c>
      <c r="U466">
        <f t="shared" si="45"/>
        <v>0</v>
      </c>
      <c r="V466">
        <f t="shared" si="46"/>
        <v>98574778388.8</v>
      </c>
      <c r="W466">
        <f t="shared" si="47"/>
        <v>133914815964.877</v>
      </c>
    </row>
    <row r="467" spans="1:23">
      <c r="A467" t="s">
        <v>1881</v>
      </c>
      <c r="B467" t="s">
        <v>1882</v>
      </c>
      <c r="C467">
        <v>1842607175.04</v>
      </c>
      <c r="D467">
        <f>股东占比变化分析!D467*(1+股东占比变化分析!P467%)</f>
        <v>2406320934.91925</v>
      </c>
      <c r="E467">
        <v>47.7</v>
      </c>
      <c r="F467">
        <v>47.7006</v>
      </c>
      <c r="G467">
        <v>0.000599999999998602</v>
      </c>
      <c r="H467">
        <v>0</v>
      </c>
      <c r="I467">
        <v>0.4978</v>
      </c>
      <c r="J467">
        <v>0.4978</v>
      </c>
      <c r="K467">
        <v>2.99</v>
      </c>
      <c r="L467">
        <v>3.8612</v>
      </c>
      <c r="M467">
        <v>0.8712</v>
      </c>
      <c r="N467">
        <v>50.69</v>
      </c>
      <c r="O467">
        <v>52.0596</v>
      </c>
      <c r="P467">
        <v>1.36960000000001</v>
      </c>
      <c r="R467">
        <f t="shared" si="48"/>
        <v>87892362249.408</v>
      </c>
      <c r="S467">
        <f t="shared" si="49"/>
        <v>114782952388.209</v>
      </c>
      <c r="T467">
        <f t="shared" si="44"/>
        <v>0</v>
      </c>
      <c r="U467">
        <f t="shared" si="45"/>
        <v>1197866561.4028</v>
      </c>
      <c r="V467">
        <f t="shared" si="46"/>
        <v>5509395453.3696</v>
      </c>
      <c r="W467">
        <f t="shared" si="47"/>
        <v>9291286393.91021</v>
      </c>
    </row>
    <row r="468" spans="1:23">
      <c r="A468" t="s">
        <v>1065</v>
      </c>
      <c r="B468" t="s">
        <v>1066</v>
      </c>
      <c r="C468">
        <v>1148943600</v>
      </c>
      <c r="D468">
        <f>股东占比变化分析!D468*(1+股东占比变化分析!P468%)</f>
        <v>1222827874.38</v>
      </c>
      <c r="E468">
        <v>25.37</v>
      </c>
      <c r="F468">
        <v>26.2115</v>
      </c>
      <c r="G468">
        <v>0.8415</v>
      </c>
      <c r="H468">
        <v>0.81</v>
      </c>
      <c r="I468">
        <v>1.0259</v>
      </c>
      <c r="J468">
        <v>0.2159</v>
      </c>
      <c r="K468">
        <v>9.11</v>
      </c>
      <c r="L468">
        <v>8.075</v>
      </c>
      <c r="M468">
        <v>-1.035</v>
      </c>
      <c r="N468">
        <v>35.29</v>
      </c>
      <c r="O468">
        <v>35.3125</v>
      </c>
      <c r="P468">
        <v>0.0225000000000008</v>
      </c>
      <c r="R468">
        <f t="shared" si="48"/>
        <v>29148699132</v>
      </c>
      <c r="S468">
        <f t="shared" si="49"/>
        <v>32052152829.3114</v>
      </c>
      <c r="T468">
        <f t="shared" si="44"/>
        <v>930644316</v>
      </c>
      <c r="U468">
        <f t="shared" si="45"/>
        <v>1254499116.32644</v>
      </c>
      <c r="V468">
        <f t="shared" si="46"/>
        <v>10466876196</v>
      </c>
      <c r="W468">
        <f t="shared" si="47"/>
        <v>9874335085.6185</v>
      </c>
    </row>
    <row r="469" spans="1:23">
      <c r="A469" t="s">
        <v>675</v>
      </c>
      <c r="B469" t="s">
        <v>676</v>
      </c>
      <c r="C469">
        <v>1532000000</v>
      </c>
      <c r="D469">
        <f>股东占比变化分析!D469*(1+股东占比变化分析!P469%)</f>
        <v>2038492048</v>
      </c>
      <c r="E469">
        <v>5.86</v>
      </c>
      <c r="F469">
        <v>31.8869</v>
      </c>
      <c r="G469">
        <v>26.0269</v>
      </c>
      <c r="H469">
        <v>35.63</v>
      </c>
      <c r="I469">
        <v>8.0104</v>
      </c>
      <c r="J469">
        <v>-27.6196</v>
      </c>
      <c r="K469">
        <v>11.58</v>
      </c>
      <c r="L469">
        <v>10.429</v>
      </c>
      <c r="M469">
        <v>-1.151</v>
      </c>
      <c r="N469">
        <v>53.07</v>
      </c>
      <c r="O469">
        <v>50.3263</v>
      </c>
      <c r="P469">
        <v>-2.7437</v>
      </c>
      <c r="R469">
        <f t="shared" si="48"/>
        <v>8977520000</v>
      </c>
      <c r="S469">
        <f t="shared" si="49"/>
        <v>65001192085.3712</v>
      </c>
      <c r="T469">
        <f t="shared" si="44"/>
        <v>54585160000</v>
      </c>
      <c r="U469">
        <f t="shared" si="45"/>
        <v>16329136701.2992</v>
      </c>
      <c r="V469">
        <f t="shared" si="46"/>
        <v>17740560000</v>
      </c>
      <c r="W469">
        <f t="shared" si="47"/>
        <v>21259433568.592</v>
      </c>
    </row>
    <row r="470" spans="1:23">
      <c r="A470" t="s">
        <v>1253</v>
      </c>
      <c r="B470" t="s">
        <v>1254</v>
      </c>
      <c r="C470">
        <v>2556582913.25</v>
      </c>
      <c r="D470">
        <f>股东占比变化分析!D470*(1+股东占比变化分析!P470%)</f>
        <v>2703925066.63752</v>
      </c>
      <c r="E470">
        <v>10.04</v>
      </c>
      <c r="F470">
        <v>3.443</v>
      </c>
      <c r="G470">
        <v>-6.597</v>
      </c>
      <c r="H470">
        <v>0</v>
      </c>
      <c r="I470">
        <v>0</v>
      </c>
      <c r="J470">
        <v>0</v>
      </c>
      <c r="K470">
        <v>13.56</v>
      </c>
      <c r="L470">
        <v>12.6431</v>
      </c>
      <c r="M470">
        <v>-0.9169</v>
      </c>
      <c r="N470">
        <v>23.6</v>
      </c>
      <c r="O470">
        <v>16.0861</v>
      </c>
      <c r="P470">
        <v>-7.5139</v>
      </c>
      <c r="R470">
        <f t="shared" si="48"/>
        <v>25668092449.03</v>
      </c>
      <c r="S470">
        <f t="shared" si="49"/>
        <v>9309614004.43298</v>
      </c>
      <c r="T470">
        <f t="shared" si="44"/>
        <v>0</v>
      </c>
      <c r="U470">
        <f t="shared" si="45"/>
        <v>0</v>
      </c>
      <c r="V470">
        <f t="shared" si="46"/>
        <v>34667264303.67</v>
      </c>
      <c r="W470">
        <f t="shared" si="47"/>
        <v>34185995010.0048</v>
      </c>
    </row>
    <row r="471" spans="1:23">
      <c r="A471" t="s">
        <v>1733</v>
      </c>
      <c r="B471" t="s">
        <v>1734</v>
      </c>
      <c r="C471">
        <v>2509180883.46</v>
      </c>
      <c r="D471">
        <f>股东占比变化分析!D471*(1+股东占比变化分析!P471%)</f>
        <v>2632098098.5569</v>
      </c>
      <c r="E471">
        <v>25.51</v>
      </c>
      <c r="F471">
        <v>23.4725</v>
      </c>
      <c r="G471">
        <v>-2.0375</v>
      </c>
      <c r="H471">
        <v>0</v>
      </c>
      <c r="I471">
        <v>0.7265</v>
      </c>
      <c r="J471">
        <v>0.7265</v>
      </c>
      <c r="K471">
        <v>10.28</v>
      </c>
      <c r="L471">
        <v>5.6754</v>
      </c>
      <c r="M471">
        <v>-4.6046</v>
      </c>
      <c r="N471">
        <v>35.79</v>
      </c>
      <c r="O471">
        <v>29.8744</v>
      </c>
      <c r="P471">
        <v>-5.9156</v>
      </c>
      <c r="R471">
        <f t="shared" si="48"/>
        <v>64009204337.0646</v>
      </c>
      <c r="S471">
        <f t="shared" si="49"/>
        <v>61781922618.3767</v>
      </c>
      <c r="T471">
        <f t="shared" si="44"/>
        <v>0</v>
      </c>
      <c r="U471">
        <f t="shared" si="45"/>
        <v>1912219268.60158</v>
      </c>
      <c r="V471">
        <f t="shared" si="46"/>
        <v>25794379481.9688</v>
      </c>
      <c r="W471">
        <f t="shared" si="47"/>
        <v>14938209548.5498</v>
      </c>
    </row>
    <row r="472" spans="1:23">
      <c r="A472" t="s">
        <v>267</v>
      </c>
      <c r="B472" t="s">
        <v>268</v>
      </c>
      <c r="C472">
        <v>2009900208</v>
      </c>
      <c r="D472">
        <f>股东占比变化分析!D472*(1+股东占比变化分析!P472%)</f>
        <v>1912833141.51946</v>
      </c>
      <c r="E472">
        <v>31.54</v>
      </c>
      <c r="F472">
        <v>12.1063</v>
      </c>
      <c r="G472">
        <v>-19.4337</v>
      </c>
      <c r="H472">
        <v>0</v>
      </c>
      <c r="I472">
        <v>0</v>
      </c>
      <c r="J472">
        <v>0</v>
      </c>
      <c r="K472">
        <v>38.47</v>
      </c>
      <c r="L472">
        <v>36.2635</v>
      </c>
      <c r="M472">
        <v>-2.2065</v>
      </c>
      <c r="N472">
        <v>70.01</v>
      </c>
      <c r="O472">
        <v>48.3698</v>
      </c>
      <c r="P472">
        <v>-21.6402</v>
      </c>
      <c r="R472">
        <f t="shared" si="48"/>
        <v>63392252560.32</v>
      </c>
      <c r="S472">
        <f t="shared" si="49"/>
        <v>23157331861.177</v>
      </c>
      <c r="T472">
        <f t="shared" si="44"/>
        <v>0</v>
      </c>
      <c r="U472">
        <f t="shared" si="45"/>
        <v>0</v>
      </c>
      <c r="V472">
        <f t="shared" si="46"/>
        <v>77320861001.76</v>
      </c>
      <c r="W472">
        <f t="shared" si="47"/>
        <v>69366024627.4908</v>
      </c>
    </row>
    <row r="473" spans="1:23">
      <c r="A473" t="s">
        <v>1639</v>
      </c>
      <c r="B473" t="s">
        <v>1640</v>
      </c>
      <c r="C473">
        <v>1663490486.24</v>
      </c>
      <c r="D473">
        <f>股东占比变化分析!D473*(1+股东占比变化分析!P473%)</f>
        <v>2183559265.50972</v>
      </c>
      <c r="E473">
        <v>4.31</v>
      </c>
      <c r="F473">
        <v>3.5923</v>
      </c>
      <c r="G473">
        <v>-0.7177</v>
      </c>
      <c r="H473">
        <v>0.35</v>
      </c>
      <c r="I473">
        <v>0</v>
      </c>
      <c r="J473">
        <v>-0.35</v>
      </c>
      <c r="K473">
        <v>69.84</v>
      </c>
      <c r="L473">
        <v>70.2063</v>
      </c>
      <c r="M473">
        <v>0.366299999999995</v>
      </c>
      <c r="N473">
        <v>74.5</v>
      </c>
      <c r="O473">
        <v>73.7987</v>
      </c>
      <c r="P473">
        <v>-0.701300000000003</v>
      </c>
      <c r="R473">
        <f t="shared" si="48"/>
        <v>7169643995.6944</v>
      </c>
      <c r="S473">
        <f t="shared" si="49"/>
        <v>7843999949.49055</v>
      </c>
      <c r="T473">
        <f t="shared" si="44"/>
        <v>582221670.184</v>
      </c>
      <c r="U473">
        <f t="shared" si="45"/>
        <v>0</v>
      </c>
      <c r="V473">
        <f t="shared" si="46"/>
        <v>116178175559.002</v>
      </c>
      <c r="W473">
        <f t="shared" si="47"/>
        <v>153299616862.155</v>
      </c>
    </row>
    <row r="474" spans="1:23">
      <c r="A474" t="s">
        <v>431</v>
      </c>
      <c r="B474" t="s">
        <v>432</v>
      </c>
      <c r="C474">
        <v>1180506500</v>
      </c>
      <c r="D474">
        <f>股东占比变化分析!D474*(1+股东占比变化分析!P474%)</f>
        <v>1327439211.381</v>
      </c>
      <c r="E474">
        <v>10.92</v>
      </c>
      <c r="F474">
        <v>12.5708</v>
      </c>
      <c r="G474">
        <v>1.6508</v>
      </c>
      <c r="H474">
        <v>0</v>
      </c>
      <c r="I474">
        <v>0</v>
      </c>
      <c r="J474">
        <v>0</v>
      </c>
      <c r="K474">
        <v>17.02</v>
      </c>
      <c r="L474">
        <v>14.2194</v>
      </c>
      <c r="M474">
        <v>-2.8006</v>
      </c>
      <c r="N474">
        <v>27.94</v>
      </c>
      <c r="O474">
        <v>26.7901</v>
      </c>
      <c r="P474">
        <v>-1.1499</v>
      </c>
      <c r="R474">
        <f t="shared" si="48"/>
        <v>12891130980</v>
      </c>
      <c r="S474">
        <f t="shared" si="49"/>
        <v>16686972838.4283</v>
      </c>
      <c r="T474">
        <f t="shared" si="44"/>
        <v>0</v>
      </c>
      <c r="U474">
        <f t="shared" si="45"/>
        <v>0</v>
      </c>
      <c r="V474">
        <f t="shared" si="46"/>
        <v>20092220630</v>
      </c>
      <c r="W474">
        <f t="shared" si="47"/>
        <v>18875389122.311</v>
      </c>
    </row>
    <row r="475" spans="1:23">
      <c r="A475" t="s">
        <v>581</v>
      </c>
      <c r="B475" t="s">
        <v>582</v>
      </c>
      <c r="C475">
        <v>902381537.85</v>
      </c>
      <c r="D475">
        <f>股东占比变化分析!D475*(1+股东占比变化分析!P475%)</f>
        <v>1691025474.5497</v>
      </c>
      <c r="E475">
        <v>47.79</v>
      </c>
      <c r="F475">
        <v>47.5362</v>
      </c>
      <c r="G475">
        <v>-0.253799999999998</v>
      </c>
      <c r="H475">
        <v>3.28</v>
      </c>
      <c r="I475">
        <v>4.1078</v>
      </c>
      <c r="J475">
        <v>0.8278</v>
      </c>
      <c r="K475">
        <v>8.68</v>
      </c>
      <c r="L475">
        <v>8.4386</v>
      </c>
      <c r="M475">
        <v>-0.241400000000001</v>
      </c>
      <c r="N475">
        <v>59.75</v>
      </c>
      <c r="O475">
        <v>60.0826</v>
      </c>
      <c r="P475">
        <v>0.332599999999999</v>
      </c>
      <c r="R475">
        <f t="shared" si="48"/>
        <v>43124813693.8515</v>
      </c>
      <c r="S475">
        <f t="shared" si="49"/>
        <v>80384925163.2894</v>
      </c>
      <c r="T475">
        <f t="shared" si="44"/>
        <v>2959811444.148</v>
      </c>
      <c r="U475">
        <f t="shared" si="45"/>
        <v>6946394444.35525</v>
      </c>
      <c r="V475">
        <f t="shared" si="46"/>
        <v>7832671748.538</v>
      </c>
      <c r="W475">
        <f t="shared" si="47"/>
        <v>14269887569.5351</v>
      </c>
    </row>
    <row r="476" spans="1:23">
      <c r="A476" t="s">
        <v>361</v>
      </c>
      <c r="B476" t="s">
        <v>362</v>
      </c>
      <c r="C476">
        <v>1452218811.01</v>
      </c>
      <c r="D476">
        <f>股东占比变化分析!D476*(1+股东占比变化分析!P476%)</f>
        <v>2186466649.66598</v>
      </c>
      <c r="E476">
        <v>43.45</v>
      </c>
      <c r="F476">
        <v>33.4351</v>
      </c>
      <c r="G476">
        <v>-10.0149</v>
      </c>
      <c r="H476">
        <v>13.66</v>
      </c>
      <c r="I476">
        <v>2.364</v>
      </c>
      <c r="J476">
        <v>-11.296</v>
      </c>
      <c r="K476">
        <v>6.08</v>
      </c>
      <c r="L476">
        <v>13.9334</v>
      </c>
      <c r="M476">
        <v>7.8534</v>
      </c>
      <c r="N476">
        <v>63.19</v>
      </c>
      <c r="O476">
        <v>49.7326</v>
      </c>
      <c r="P476">
        <v>-13.4574</v>
      </c>
      <c r="R476">
        <f t="shared" si="48"/>
        <v>63098907338.3845</v>
      </c>
      <c r="S476">
        <f t="shared" si="49"/>
        <v>73104731078.2471</v>
      </c>
      <c r="T476">
        <f t="shared" si="44"/>
        <v>19837308958.3966</v>
      </c>
      <c r="U476">
        <f t="shared" si="45"/>
        <v>5168807159.81038</v>
      </c>
      <c r="V476">
        <f t="shared" si="46"/>
        <v>8829490370.9408</v>
      </c>
      <c r="W476">
        <f t="shared" si="47"/>
        <v>30464914416.456</v>
      </c>
    </row>
    <row r="477" spans="1:23">
      <c r="A477" t="s">
        <v>1897</v>
      </c>
      <c r="B477" t="s">
        <v>1898</v>
      </c>
      <c r="C477">
        <v>2159306053</v>
      </c>
      <c r="D477">
        <f>股东占比变化分析!D477*(1+股东占比变化分析!P477%)</f>
        <v>2780412169.67238</v>
      </c>
      <c r="E477">
        <v>53.38</v>
      </c>
      <c r="F477">
        <v>51.9414</v>
      </c>
      <c r="G477">
        <v>-1.4386</v>
      </c>
      <c r="H477">
        <v>0</v>
      </c>
      <c r="I477">
        <v>0.6836</v>
      </c>
      <c r="J477">
        <v>0.6836</v>
      </c>
      <c r="K477">
        <v>2.55</v>
      </c>
      <c r="L477">
        <v>2.9553</v>
      </c>
      <c r="M477">
        <v>0.4053</v>
      </c>
      <c r="N477">
        <v>55.93</v>
      </c>
      <c r="O477">
        <v>55.5802</v>
      </c>
      <c r="P477">
        <v>-0.349800000000002</v>
      </c>
      <c r="R477">
        <f t="shared" si="48"/>
        <v>115263757109.14</v>
      </c>
      <c r="S477">
        <f t="shared" si="49"/>
        <v>144418500669.821</v>
      </c>
      <c r="T477">
        <f t="shared" si="44"/>
        <v>0</v>
      </c>
      <c r="U477">
        <f t="shared" si="45"/>
        <v>1900689759.18804</v>
      </c>
      <c r="V477">
        <f t="shared" si="46"/>
        <v>5506230435.15</v>
      </c>
      <c r="W477">
        <f t="shared" si="47"/>
        <v>8216952085.03279</v>
      </c>
    </row>
    <row r="478" spans="1:23">
      <c r="A478" t="s">
        <v>1013</v>
      </c>
      <c r="B478" t="s">
        <v>1014</v>
      </c>
      <c r="C478">
        <v>904943700.01</v>
      </c>
      <c r="D478">
        <f>股东占比变化分析!D478*(1+股东占比变化分析!P478%)</f>
        <v>1863749921.20811</v>
      </c>
      <c r="E478">
        <v>23.69</v>
      </c>
      <c r="F478">
        <v>23.6904</v>
      </c>
      <c r="G478">
        <v>0.000399999999999068</v>
      </c>
      <c r="H478">
        <v>3.31</v>
      </c>
      <c r="I478">
        <v>3.3088</v>
      </c>
      <c r="J478">
        <v>-0.00119999999999987</v>
      </c>
      <c r="K478">
        <v>8.54</v>
      </c>
      <c r="L478">
        <v>7.7858</v>
      </c>
      <c r="M478">
        <v>-0.754199999999999</v>
      </c>
      <c r="N478">
        <v>35.54</v>
      </c>
      <c r="O478">
        <v>34.785</v>
      </c>
      <c r="P478">
        <v>-0.755000000000003</v>
      </c>
      <c r="R478">
        <f t="shared" si="48"/>
        <v>21438116253.2369</v>
      </c>
      <c r="S478">
        <f t="shared" si="49"/>
        <v>44152981133.3887</v>
      </c>
      <c r="T478">
        <f t="shared" si="44"/>
        <v>2995363647.0331</v>
      </c>
      <c r="U478">
        <f t="shared" si="45"/>
        <v>6166775739.29341</v>
      </c>
      <c r="V478">
        <f t="shared" si="46"/>
        <v>7728219198.0854</v>
      </c>
      <c r="W478">
        <f t="shared" si="47"/>
        <v>14510784136.5421</v>
      </c>
    </row>
    <row r="479" spans="1:23">
      <c r="A479" t="s">
        <v>2053</v>
      </c>
      <c r="B479" t="s">
        <v>2054</v>
      </c>
      <c r="C479">
        <v>626769780</v>
      </c>
      <c r="D479">
        <f>股东占比变化分析!D479*(1+股东占比变化分析!P479%)</f>
        <v>1718586499.8456</v>
      </c>
      <c r="E479">
        <v>32.9822</v>
      </c>
      <c r="F479">
        <v>41.7611</v>
      </c>
      <c r="G479">
        <v>8.7789</v>
      </c>
      <c r="H479">
        <v>0</v>
      </c>
      <c r="I479">
        <v>0</v>
      </c>
      <c r="J479">
        <v>0</v>
      </c>
      <c r="K479">
        <v>17.4553</v>
      </c>
      <c r="L479">
        <v>0</v>
      </c>
      <c r="M479">
        <v>-17.4553</v>
      </c>
      <c r="N479">
        <v>50.4375</v>
      </c>
      <c r="O479">
        <v>41.7611</v>
      </c>
      <c r="P479">
        <v>-8.6764</v>
      </c>
      <c r="R479">
        <f t="shared" si="48"/>
        <v>20672246237.916</v>
      </c>
      <c r="S479">
        <f t="shared" si="49"/>
        <v>71770062678.7021</v>
      </c>
      <c r="T479">
        <f t="shared" si="44"/>
        <v>0</v>
      </c>
      <c r="U479">
        <f t="shared" si="45"/>
        <v>0</v>
      </c>
      <c r="V479">
        <f t="shared" si="46"/>
        <v>10940454540.834</v>
      </c>
      <c r="W479">
        <f t="shared" si="47"/>
        <v>0</v>
      </c>
    </row>
    <row r="480" spans="1:23">
      <c r="A480" t="s">
        <v>159</v>
      </c>
      <c r="B480" t="s">
        <v>160</v>
      </c>
      <c r="C480">
        <v>1368130934.9</v>
      </c>
      <c r="D480">
        <f>股东占比变化分析!D480*(1+股东占比变化分析!P480%)</f>
        <v>2175940146.26275</v>
      </c>
      <c r="E480">
        <v>17</v>
      </c>
      <c r="F480">
        <v>17.5517</v>
      </c>
      <c r="G480">
        <v>0.5517</v>
      </c>
      <c r="H480">
        <v>28.36</v>
      </c>
      <c r="I480">
        <v>28.6727</v>
      </c>
      <c r="J480">
        <v>0.312699999999999</v>
      </c>
      <c r="K480">
        <v>7.38</v>
      </c>
      <c r="L480">
        <v>6.8713</v>
      </c>
      <c r="M480">
        <v>-0.5087</v>
      </c>
      <c r="N480">
        <v>52.74</v>
      </c>
      <c r="O480">
        <v>53.0957</v>
      </c>
      <c r="P480">
        <v>0.355699999999999</v>
      </c>
      <c r="R480">
        <f t="shared" si="48"/>
        <v>23258225893.3</v>
      </c>
      <c r="S480">
        <f t="shared" si="49"/>
        <v>38191448665.1599</v>
      </c>
      <c r="T480">
        <f t="shared" si="44"/>
        <v>38800193313.764</v>
      </c>
      <c r="U480">
        <f t="shared" si="45"/>
        <v>62390079031.7479</v>
      </c>
      <c r="V480">
        <f t="shared" si="46"/>
        <v>10096806299.562</v>
      </c>
      <c r="W480">
        <f t="shared" si="47"/>
        <v>14951537527.0152</v>
      </c>
    </row>
    <row r="481" spans="1:23">
      <c r="A481" t="s">
        <v>1255</v>
      </c>
      <c r="B481" t="s">
        <v>1256</v>
      </c>
      <c r="C481">
        <v>2808040316.06</v>
      </c>
      <c r="D481">
        <f>股东占比变化分析!D481*(1+股东占比变化分析!P481%)</f>
        <v>2004252603.20066</v>
      </c>
      <c r="E481">
        <v>0</v>
      </c>
      <c r="F481">
        <v>0</v>
      </c>
      <c r="G481">
        <v>0</v>
      </c>
      <c r="H481">
        <v>12.85</v>
      </c>
      <c r="I481">
        <v>9.1258</v>
      </c>
      <c r="J481">
        <v>-3.7242</v>
      </c>
      <c r="K481">
        <v>40.02</v>
      </c>
      <c r="L481">
        <v>14.1243</v>
      </c>
      <c r="M481">
        <v>-25.8957</v>
      </c>
      <c r="N481">
        <v>52.87</v>
      </c>
      <c r="O481">
        <v>23.2501</v>
      </c>
      <c r="P481">
        <v>-29.6199</v>
      </c>
      <c r="R481">
        <f t="shared" si="48"/>
        <v>0</v>
      </c>
      <c r="S481">
        <f t="shared" si="49"/>
        <v>0</v>
      </c>
      <c r="T481">
        <f t="shared" si="44"/>
        <v>36083318061.371</v>
      </c>
      <c r="U481">
        <f t="shared" si="45"/>
        <v>18290408406.2886</v>
      </c>
      <c r="V481">
        <f t="shared" si="46"/>
        <v>112377773448.721</v>
      </c>
      <c r="W481">
        <f t="shared" si="47"/>
        <v>28308665043.3871</v>
      </c>
    </row>
    <row r="482" spans="1:23">
      <c r="A482" t="s">
        <v>315</v>
      </c>
      <c r="B482" t="s">
        <v>316</v>
      </c>
      <c r="C482">
        <v>1985534992</v>
      </c>
      <c r="D482">
        <f>股东占比变化分析!D482*(1+股东占比变化分析!P482%)</f>
        <v>2448690505.31892</v>
      </c>
      <c r="E482">
        <v>29.99</v>
      </c>
      <c r="F482">
        <v>31.3643</v>
      </c>
      <c r="G482">
        <v>1.3743</v>
      </c>
      <c r="H482">
        <v>2.69</v>
      </c>
      <c r="I482">
        <v>2.6884</v>
      </c>
      <c r="J482">
        <v>-0.00159999999999982</v>
      </c>
      <c r="K482">
        <v>26.19</v>
      </c>
      <c r="L482">
        <v>21.7676</v>
      </c>
      <c r="M482">
        <v>-4.4224</v>
      </c>
      <c r="N482">
        <v>58.87</v>
      </c>
      <c r="O482">
        <v>55.8203</v>
      </c>
      <c r="P482">
        <v>-3.04969999999999</v>
      </c>
      <c r="R482">
        <f t="shared" si="48"/>
        <v>59546194410.08</v>
      </c>
      <c r="S482">
        <f t="shared" si="49"/>
        <v>76801463615.9742</v>
      </c>
      <c r="T482">
        <f t="shared" si="44"/>
        <v>5341089128.48</v>
      </c>
      <c r="U482">
        <f t="shared" si="45"/>
        <v>6583059554.49938</v>
      </c>
      <c r="V482">
        <f t="shared" si="46"/>
        <v>52001161440.48</v>
      </c>
      <c r="W482">
        <f t="shared" si="47"/>
        <v>53302115443.5801</v>
      </c>
    </row>
    <row r="483" spans="1:23">
      <c r="A483" t="s">
        <v>1937</v>
      </c>
      <c r="B483" t="s">
        <v>1938</v>
      </c>
      <c r="C483">
        <v>1849705429.8</v>
      </c>
      <c r="D483">
        <f>股东占比变化分析!D483*(1+股东占比变化分析!P483%)</f>
        <v>1813631985.11172</v>
      </c>
      <c r="E483">
        <v>7.05</v>
      </c>
      <c r="F483">
        <v>9.9235</v>
      </c>
      <c r="G483">
        <v>2.8735</v>
      </c>
      <c r="H483">
        <v>0</v>
      </c>
      <c r="I483">
        <v>0</v>
      </c>
      <c r="J483">
        <v>0</v>
      </c>
      <c r="K483">
        <v>61.85</v>
      </c>
      <c r="L483">
        <v>29.8962</v>
      </c>
      <c r="M483">
        <v>-31.9538</v>
      </c>
      <c r="N483">
        <v>68.9</v>
      </c>
      <c r="O483">
        <v>39.8197</v>
      </c>
      <c r="P483">
        <v>-29.0803</v>
      </c>
      <c r="R483">
        <f t="shared" si="48"/>
        <v>13040423280.09</v>
      </c>
      <c r="S483">
        <f t="shared" si="49"/>
        <v>17997577004.2561</v>
      </c>
      <c r="T483">
        <f t="shared" si="44"/>
        <v>0</v>
      </c>
      <c r="U483">
        <f t="shared" si="45"/>
        <v>0</v>
      </c>
      <c r="V483">
        <f t="shared" si="46"/>
        <v>114404280833.13</v>
      </c>
      <c r="W483">
        <f t="shared" si="47"/>
        <v>54220704553.2969</v>
      </c>
    </row>
    <row r="484" spans="1:23">
      <c r="A484" t="s">
        <v>1609</v>
      </c>
      <c r="B484" t="s">
        <v>1610</v>
      </c>
      <c r="C484">
        <v>1873885000</v>
      </c>
      <c r="D484">
        <f>股东占比变化分析!D484*(1+股东占比变化分析!P484%)</f>
        <v>2724152889.25</v>
      </c>
      <c r="E484">
        <v>28.53</v>
      </c>
      <c r="F484">
        <v>29.4712</v>
      </c>
      <c r="G484">
        <v>0.941199999999998</v>
      </c>
      <c r="H484">
        <v>0</v>
      </c>
      <c r="I484">
        <v>0</v>
      </c>
      <c r="J484">
        <v>0</v>
      </c>
      <c r="K484">
        <v>8.53</v>
      </c>
      <c r="L484">
        <v>6.3913</v>
      </c>
      <c r="M484">
        <v>-2.1387</v>
      </c>
      <c r="N484">
        <v>37.06</v>
      </c>
      <c r="O484">
        <v>35.8625</v>
      </c>
      <c r="P484">
        <v>-1.1975</v>
      </c>
      <c r="R484">
        <f t="shared" si="48"/>
        <v>53461939050</v>
      </c>
      <c r="S484">
        <f t="shared" si="49"/>
        <v>80284054629.6646</v>
      </c>
      <c r="T484">
        <f t="shared" si="44"/>
        <v>0</v>
      </c>
      <c r="U484">
        <f t="shared" si="45"/>
        <v>0</v>
      </c>
      <c r="V484">
        <f t="shared" si="46"/>
        <v>15984239050</v>
      </c>
      <c r="W484">
        <f t="shared" si="47"/>
        <v>17410878361.0635</v>
      </c>
    </row>
    <row r="485" spans="1:23">
      <c r="A485" t="s">
        <v>369</v>
      </c>
      <c r="B485" t="s">
        <v>370</v>
      </c>
      <c r="C485">
        <v>1224193100</v>
      </c>
      <c r="D485">
        <f>股东占比变化分析!D485*(1+股东占比变化分析!P485%)</f>
        <v>1578558165.06986</v>
      </c>
      <c r="E485">
        <v>24.63</v>
      </c>
      <c r="F485">
        <v>10.7696</v>
      </c>
      <c r="G485">
        <v>-13.8604</v>
      </c>
      <c r="H485">
        <v>2</v>
      </c>
      <c r="I485">
        <v>3.7301</v>
      </c>
      <c r="J485">
        <v>1.7301</v>
      </c>
      <c r="K485">
        <v>43.97</v>
      </c>
      <c r="L485">
        <v>27.6161</v>
      </c>
      <c r="M485">
        <v>-16.3539</v>
      </c>
      <c r="N485">
        <v>70.6</v>
      </c>
      <c r="O485">
        <v>42.1157</v>
      </c>
      <c r="P485">
        <v>-28.4843</v>
      </c>
      <c r="R485">
        <f t="shared" si="48"/>
        <v>30151876053</v>
      </c>
      <c r="S485">
        <f t="shared" si="49"/>
        <v>17000440014.5364</v>
      </c>
      <c r="T485">
        <f t="shared" si="44"/>
        <v>2448386200</v>
      </c>
      <c r="U485">
        <f t="shared" si="45"/>
        <v>5888179811.52709</v>
      </c>
      <c r="V485">
        <f t="shared" si="46"/>
        <v>53827770607</v>
      </c>
      <c r="W485">
        <f t="shared" si="47"/>
        <v>43593620142.3858</v>
      </c>
    </row>
    <row r="486" spans="1:23">
      <c r="A486" t="s">
        <v>359</v>
      </c>
      <c r="B486" t="s">
        <v>360</v>
      </c>
      <c r="C486">
        <v>481340000</v>
      </c>
      <c r="D486">
        <f>股东占比变化分析!D486*(1+股东占比变化分析!P486%)</f>
        <v>1228756536.7872</v>
      </c>
      <c r="E486">
        <v>8.3475</v>
      </c>
      <c r="F486">
        <v>12.9039</v>
      </c>
      <c r="G486">
        <v>4.5564</v>
      </c>
      <c r="H486">
        <v>0</v>
      </c>
      <c r="I486">
        <v>0</v>
      </c>
      <c r="J486">
        <v>0</v>
      </c>
      <c r="K486">
        <v>70.6751</v>
      </c>
      <c r="L486">
        <v>38.6204</v>
      </c>
      <c r="M486">
        <v>-32.0547</v>
      </c>
      <c r="N486">
        <v>79.0226</v>
      </c>
      <c r="O486">
        <v>51.5242</v>
      </c>
      <c r="P486">
        <v>-27.4984</v>
      </c>
      <c r="R486">
        <f t="shared" si="48"/>
        <v>4017985650</v>
      </c>
      <c r="S486">
        <f t="shared" si="49"/>
        <v>15855751475.0483</v>
      </c>
      <c r="T486">
        <f t="shared" si="44"/>
        <v>0</v>
      </c>
      <c r="U486">
        <f t="shared" si="45"/>
        <v>0</v>
      </c>
      <c r="V486">
        <f t="shared" si="46"/>
        <v>34018752634</v>
      </c>
      <c r="W486">
        <f t="shared" si="47"/>
        <v>47455068953.3364</v>
      </c>
    </row>
    <row r="487" spans="1:23">
      <c r="A487" t="s">
        <v>1877</v>
      </c>
      <c r="B487" t="s">
        <v>1878</v>
      </c>
      <c r="C487">
        <v>2096810000</v>
      </c>
      <c r="D487">
        <f>股东占比变化分析!D487*(1+股东占比变化分析!P487%)</f>
        <v>2409188305.37</v>
      </c>
      <c r="E487">
        <v>2.32</v>
      </c>
      <c r="F487">
        <v>0.8727</v>
      </c>
      <c r="G487">
        <v>-1.4473</v>
      </c>
      <c r="H487">
        <v>0.7</v>
      </c>
      <c r="I487">
        <v>0</v>
      </c>
      <c r="J487">
        <v>-0.7</v>
      </c>
      <c r="K487">
        <v>67.82</v>
      </c>
      <c r="L487">
        <v>69.1774</v>
      </c>
      <c r="M487">
        <v>1.35740000000001</v>
      </c>
      <c r="N487">
        <v>70.84</v>
      </c>
      <c r="O487">
        <v>70.0501</v>
      </c>
      <c r="P487">
        <v>-0.789900000000003</v>
      </c>
      <c r="R487">
        <f t="shared" si="48"/>
        <v>4864599200</v>
      </c>
      <c r="S487">
        <f t="shared" si="49"/>
        <v>2102498634.0964</v>
      </c>
      <c r="T487">
        <f t="shared" si="44"/>
        <v>1467767000</v>
      </c>
      <c r="U487">
        <f t="shared" si="45"/>
        <v>0</v>
      </c>
      <c r="V487">
        <f t="shared" si="46"/>
        <v>142205654200</v>
      </c>
      <c r="W487">
        <f t="shared" si="47"/>
        <v>166661383075.903</v>
      </c>
    </row>
    <row r="488" spans="1:23">
      <c r="A488" t="s">
        <v>73</v>
      </c>
      <c r="B488" t="s">
        <v>74</v>
      </c>
      <c r="C488">
        <v>1865920006.8</v>
      </c>
      <c r="D488">
        <f>股东占比变化分析!D488*(1+股东占比变化分析!P488%)</f>
        <v>1926071086.50188</v>
      </c>
      <c r="E488">
        <v>0</v>
      </c>
      <c r="F488">
        <v>0</v>
      </c>
      <c r="G488">
        <v>0</v>
      </c>
      <c r="H488">
        <v>0</v>
      </c>
      <c r="I488">
        <v>5.8067</v>
      </c>
      <c r="J488">
        <v>5.8067</v>
      </c>
      <c r="K488">
        <v>78.9</v>
      </c>
      <c r="L488">
        <v>42.7743</v>
      </c>
      <c r="M488">
        <v>-36.1257</v>
      </c>
      <c r="N488">
        <v>78.9</v>
      </c>
      <c r="O488">
        <v>48.5811</v>
      </c>
      <c r="P488">
        <v>-30.3189</v>
      </c>
      <c r="R488">
        <f t="shared" si="48"/>
        <v>0</v>
      </c>
      <c r="S488">
        <f t="shared" si="49"/>
        <v>0</v>
      </c>
      <c r="T488">
        <f t="shared" si="44"/>
        <v>0</v>
      </c>
      <c r="U488">
        <f t="shared" si="45"/>
        <v>11184116977.9904</v>
      </c>
      <c r="V488">
        <f t="shared" si="46"/>
        <v>147221088536.52</v>
      </c>
      <c r="W488">
        <f t="shared" si="47"/>
        <v>82386342475.3572</v>
      </c>
    </row>
    <row r="489" spans="1:23">
      <c r="A489" t="s">
        <v>1853</v>
      </c>
      <c r="B489" t="s">
        <v>1854</v>
      </c>
      <c r="C489">
        <v>1991962857.78</v>
      </c>
      <c r="D489">
        <f>股东占比变化分析!D489*(1+股东占比变化分析!P489%)</f>
        <v>1578499029.73353</v>
      </c>
      <c r="E489">
        <v>40.89</v>
      </c>
      <c r="F489">
        <v>24.7262</v>
      </c>
      <c r="G489">
        <v>-16.1638</v>
      </c>
      <c r="H489">
        <v>0</v>
      </c>
      <c r="I489">
        <v>0</v>
      </c>
      <c r="J489">
        <v>0</v>
      </c>
      <c r="K489">
        <v>26.14</v>
      </c>
      <c r="L489">
        <v>4.532</v>
      </c>
      <c r="M489">
        <v>-21.608</v>
      </c>
      <c r="N489">
        <v>67.03</v>
      </c>
      <c r="O489">
        <v>29.2582</v>
      </c>
      <c r="P489">
        <v>-37.7718</v>
      </c>
      <c r="R489">
        <f t="shared" si="48"/>
        <v>81451361254.6242</v>
      </c>
      <c r="S489">
        <f t="shared" si="49"/>
        <v>39030282708.9971</v>
      </c>
      <c r="T489">
        <f t="shared" si="44"/>
        <v>0</v>
      </c>
      <c r="U489">
        <f t="shared" si="45"/>
        <v>0</v>
      </c>
      <c r="V489">
        <f t="shared" si="46"/>
        <v>52069909102.3692</v>
      </c>
      <c r="W489">
        <f t="shared" si="47"/>
        <v>7153757602.75234</v>
      </c>
    </row>
    <row r="490" spans="1:23">
      <c r="A490" t="s">
        <v>465</v>
      </c>
      <c r="B490" t="s">
        <v>466</v>
      </c>
      <c r="C490">
        <v>868609303</v>
      </c>
      <c r="D490">
        <f>股东占比变化分析!D490*(1+股东占比变化分析!P490%)</f>
        <v>1185733130.71716</v>
      </c>
      <c r="E490">
        <v>4.8698</v>
      </c>
      <c r="F490">
        <v>4.3763</v>
      </c>
      <c r="G490">
        <v>-0.4935</v>
      </c>
      <c r="H490">
        <v>0.9639</v>
      </c>
      <c r="I490">
        <v>0</v>
      </c>
      <c r="J490">
        <v>-0.9639</v>
      </c>
      <c r="K490">
        <v>68.5086</v>
      </c>
      <c r="L490">
        <v>38.4027</v>
      </c>
      <c r="M490">
        <v>-30.1059</v>
      </c>
      <c r="N490">
        <v>74.3423</v>
      </c>
      <c r="O490">
        <v>42.779</v>
      </c>
      <c r="P490">
        <v>-31.5633</v>
      </c>
      <c r="R490">
        <f t="shared" si="48"/>
        <v>4229953583.7494</v>
      </c>
      <c r="S490">
        <f t="shared" si="49"/>
        <v>5189123899.95749</v>
      </c>
      <c r="T490">
        <f t="shared" si="44"/>
        <v>837252507.1617</v>
      </c>
      <c r="U490">
        <f t="shared" si="45"/>
        <v>0</v>
      </c>
      <c r="V490">
        <f t="shared" si="46"/>
        <v>59507207295.5058</v>
      </c>
      <c r="W490">
        <f t="shared" si="47"/>
        <v>45535353698.9917</v>
      </c>
    </row>
    <row r="491" spans="1:23">
      <c r="A491" t="s">
        <v>1105</v>
      </c>
      <c r="B491" t="s">
        <v>1106</v>
      </c>
      <c r="C491">
        <v>1758957135.55</v>
      </c>
      <c r="D491">
        <f>股东占比变化分析!D491*(1+股东占比变化分析!P491%)</f>
        <v>2699852468.48439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20.26</v>
      </c>
      <c r="L491">
        <v>21.5167</v>
      </c>
      <c r="M491">
        <v>1.2567</v>
      </c>
      <c r="N491">
        <v>20.26</v>
      </c>
      <c r="O491">
        <v>21.5167</v>
      </c>
      <c r="P491">
        <v>1.2567</v>
      </c>
      <c r="R491">
        <f t="shared" si="48"/>
        <v>0</v>
      </c>
      <c r="S491">
        <f t="shared" si="49"/>
        <v>0</v>
      </c>
      <c r="T491">
        <f t="shared" si="44"/>
        <v>0</v>
      </c>
      <c r="U491">
        <f t="shared" si="45"/>
        <v>0</v>
      </c>
      <c r="V491">
        <f t="shared" si="46"/>
        <v>35636471566.243</v>
      </c>
      <c r="W491">
        <f t="shared" si="47"/>
        <v>58091915608.638</v>
      </c>
    </row>
    <row r="492" spans="1:23">
      <c r="A492" t="s">
        <v>1023</v>
      </c>
      <c r="B492" t="s">
        <v>1024</v>
      </c>
      <c r="C492">
        <v>1353690000</v>
      </c>
      <c r="D492">
        <f>股东占比变化分析!D492*(1+股东占比变化分析!P492%)</f>
        <v>1824245521.8</v>
      </c>
      <c r="E492">
        <v>0</v>
      </c>
      <c r="F492">
        <v>39.1117</v>
      </c>
      <c r="G492">
        <v>39.1117</v>
      </c>
      <c r="H492">
        <v>33.42</v>
      </c>
      <c r="I492">
        <v>2.6589</v>
      </c>
      <c r="J492">
        <v>-30.7611</v>
      </c>
      <c r="K492">
        <v>24.11</v>
      </c>
      <c r="L492">
        <v>10.4466</v>
      </c>
      <c r="M492">
        <v>-13.6634</v>
      </c>
      <c r="N492">
        <v>57.53</v>
      </c>
      <c r="O492">
        <v>52.2173</v>
      </c>
      <c r="P492">
        <v>-5.3127</v>
      </c>
      <c r="R492">
        <f t="shared" si="48"/>
        <v>0</v>
      </c>
      <c r="S492">
        <f t="shared" si="49"/>
        <v>71349343574.9851</v>
      </c>
      <c r="T492">
        <f t="shared" si="44"/>
        <v>45240319800</v>
      </c>
      <c r="U492">
        <f t="shared" si="45"/>
        <v>4850486417.91402</v>
      </c>
      <c r="V492">
        <f t="shared" si="46"/>
        <v>32637465900</v>
      </c>
      <c r="W492">
        <f t="shared" si="47"/>
        <v>19057163268.0359</v>
      </c>
    </row>
    <row r="493" spans="1:23">
      <c r="A493" t="s">
        <v>1993</v>
      </c>
      <c r="B493" t="s">
        <v>1994</v>
      </c>
      <c r="C493">
        <v>1619328480</v>
      </c>
      <c r="D493">
        <f>股东占比变化分析!D493*(1+股东占比变化分析!P493%)</f>
        <v>2783973076.6848</v>
      </c>
      <c r="E493">
        <v>0</v>
      </c>
      <c r="F493">
        <v>0.239</v>
      </c>
      <c r="G493">
        <v>0.239</v>
      </c>
      <c r="H493">
        <v>4</v>
      </c>
      <c r="I493">
        <v>0</v>
      </c>
      <c r="J493">
        <v>-4</v>
      </c>
      <c r="K493">
        <v>49.52</v>
      </c>
      <c r="L493">
        <v>47.8378</v>
      </c>
      <c r="M493">
        <v>-1.6822</v>
      </c>
      <c r="N493">
        <v>53.52</v>
      </c>
      <c r="O493">
        <v>48.0768</v>
      </c>
      <c r="P493">
        <v>-5.4432</v>
      </c>
      <c r="R493">
        <f t="shared" si="48"/>
        <v>0</v>
      </c>
      <c r="S493">
        <f t="shared" si="49"/>
        <v>665369565.327667</v>
      </c>
      <c r="T493">
        <f t="shared" si="44"/>
        <v>6477313920</v>
      </c>
      <c r="U493">
        <f t="shared" si="45"/>
        <v>0</v>
      </c>
      <c r="V493">
        <f t="shared" si="46"/>
        <v>80189146329.6</v>
      </c>
      <c r="W493">
        <f t="shared" si="47"/>
        <v>133179147247.832</v>
      </c>
    </row>
    <row r="494" spans="1:23">
      <c r="A494" t="s">
        <v>1409</v>
      </c>
      <c r="B494" t="s">
        <v>1410</v>
      </c>
      <c r="C494">
        <v>2006928000</v>
      </c>
      <c r="D494">
        <f>股东占比变化分析!D494*(1+股东占比变化分析!P494%)</f>
        <v>960539021.568</v>
      </c>
      <c r="E494">
        <v>39.37</v>
      </c>
      <c r="F494">
        <v>5.8303</v>
      </c>
      <c r="G494">
        <v>-33.5397</v>
      </c>
      <c r="H494">
        <v>0</v>
      </c>
      <c r="I494">
        <v>0</v>
      </c>
      <c r="J494">
        <v>0</v>
      </c>
      <c r="K494">
        <v>35.62</v>
      </c>
      <c r="L494">
        <v>6.195</v>
      </c>
      <c r="M494">
        <v>-29.425</v>
      </c>
      <c r="N494">
        <v>74.99</v>
      </c>
      <c r="O494">
        <v>12.0252</v>
      </c>
      <c r="P494">
        <v>-62.9648</v>
      </c>
      <c r="R494">
        <f t="shared" si="48"/>
        <v>79012755360</v>
      </c>
      <c r="S494">
        <f t="shared" si="49"/>
        <v>5600230657.44791</v>
      </c>
      <c r="T494">
        <f t="shared" si="44"/>
        <v>0</v>
      </c>
      <c r="U494">
        <f t="shared" si="45"/>
        <v>0</v>
      </c>
      <c r="V494">
        <f t="shared" si="46"/>
        <v>71486775360</v>
      </c>
      <c r="W494">
        <f t="shared" si="47"/>
        <v>5950539238.61376</v>
      </c>
    </row>
    <row r="495" spans="1:23">
      <c r="A495" t="s">
        <v>1343</v>
      </c>
      <c r="B495" t="s">
        <v>1344</v>
      </c>
      <c r="C495">
        <v>1606140683.82</v>
      </c>
      <c r="D495">
        <f>股东占比变化分析!D495*(1+股东占比变化分析!P495%)</f>
        <v>2672972284.5424</v>
      </c>
      <c r="E495">
        <v>33.22</v>
      </c>
      <c r="F495">
        <v>33.278</v>
      </c>
      <c r="G495">
        <v>0.0579999999999998</v>
      </c>
      <c r="H495">
        <v>5.33</v>
      </c>
      <c r="I495">
        <v>4.7825</v>
      </c>
      <c r="J495">
        <v>-0.5475</v>
      </c>
      <c r="K495">
        <v>5.47</v>
      </c>
      <c r="L495">
        <v>7.2957</v>
      </c>
      <c r="M495">
        <v>1.8257</v>
      </c>
      <c r="N495">
        <v>44.02</v>
      </c>
      <c r="O495">
        <v>45.3562</v>
      </c>
      <c r="P495">
        <v>1.3362</v>
      </c>
      <c r="R495">
        <f t="shared" si="48"/>
        <v>53355993516.5004</v>
      </c>
      <c r="S495">
        <f t="shared" si="49"/>
        <v>88951171685.0019</v>
      </c>
      <c r="T495">
        <f t="shared" si="44"/>
        <v>8560729844.7606</v>
      </c>
      <c r="U495">
        <f t="shared" si="45"/>
        <v>12783489950.824</v>
      </c>
      <c r="V495">
        <f t="shared" si="46"/>
        <v>8785589540.4954</v>
      </c>
      <c r="W495">
        <f t="shared" si="47"/>
        <v>19501203896.336</v>
      </c>
    </row>
    <row r="496" spans="1:23">
      <c r="A496" t="s">
        <v>1449</v>
      </c>
      <c r="B496" t="s">
        <v>1450</v>
      </c>
      <c r="C496">
        <v>2130510690</v>
      </c>
      <c r="D496">
        <f>股东占比变化分析!D496*(1+股东占比变化分析!P496%)</f>
        <v>1924002112.57733</v>
      </c>
      <c r="E496">
        <v>28.4</v>
      </c>
      <c r="F496">
        <v>2.2304</v>
      </c>
      <c r="G496">
        <v>-26.1696</v>
      </c>
      <c r="H496">
        <v>0</v>
      </c>
      <c r="I496">
        <v>0.7647</v>
      </c>
      <c r="J496">
        <v>0.7647</v>
      </c>
      <c r="K496">
        <v>12.01</v>
      </c>
      <c r="L496">
        <v>12.4557</v>
      </c>
      <c r="M496">
        <v>0.4457</v>
      </c>
      <c r="N496">
        <v>40.41</v>
      </c>
      <c r="O496">
        <v>15.4508</v>
      </c>
      <c r="P496">
        <v>-24.9592</v>
      </c>
      <c r="R496">
        <f t="shared" si="48"/>
        <v>60506503596</v>
      </c>
      <c r="S496">
        <f t="shared" si="49"/>
        <v>4291294311.89247</v>
      </c>
      <c r="T496">
        <f t="shared" si="44"/>
        <v>0</v>
      </c>
      <c r="U496">
        <f t="shared" si="45"/>
        <v>1471284415.48788</v>
      </c>
      <c r="V496">
        <f t="shared" si="46"/>
        <v>25587433386.9</v>
      </c>
      <c r="W496">
        <f t="shared" si="47"/>
        <v>23964793113.6294</v>
      </c>
    </row>
    <row r="497" spans="1:23">
      <c r="A497" t="s">
        <v>851</v>
      </c>
      <c r="B497" t="s">
        <v>852</v>
      </c>
      <c r="C497">
        <v>2089988815.44</v>
      </c>
      <c r="D497">
        <f>股东占比变化分析!D497*(1+股东占比变化分析!P497%)</f>
        <v>1733217362.67926</v>
      </c>
      <c r="E497">
        <v>14.68</v>
      </c>
      <c r="F497">
        <v>1.784</v>
      </c>
      <c r="G497">
        <v>-12.896</v>
      </c>
      <c r="H497">
        <v>10.6</v>
      </c>
      <c r="I497">
        <v>20.7493</v>
      </c>
      <c r="J497">
        <v>10.1493</v>
      </c>
      <c r="K497">
        <v>40.6</v>
      </c>
      <c r="L497">
        <v>2.5267</v>
      </c>
      <c r="M497">
        <v>-38.0733</v>
      </c>
      <c r="N497">
        <v>65.88</v>
      </c>
      <c r="O497">
        <v>25.06</v>
      </c>
      <c r="P497">
        <v>-40.82</v>
      </c>
      <c r="R497">
        <f t="shared" si="48"/>
        <v>30681035810.6592</v>
      </c>
      <c r="S497">
        <f t="shared" si="49"/>
        <v>3092059775.01981</v>
      </c>
      <c r="T497">
        <f t="shared" si="44"/>
        <v>22153881443.664</v>
      </c>
      <c r="U497">
        <f t="shared" si="45"/>
        <v>35963047023.4409</v>
      </c>
      <c r="V497">
        <f t="shared" si="46"/>
        <v>84853545906.864</v>
      </c>
      <c r="W497">
        <f t="shared" si="47"/>
        <v>4379320310.2817</v>
      </c>
    </row>
    <row r="498" spans="1:23">
      <c r="A498" t="s">
        <v>1363</v>
      </c>
      <c r="B498" t="s">
        <v>1364</v>
      </c>
      <c r="C498">
        <v>1336200000</v>
      </c>
      <c r="D498">
        <f>股东占比变化分析!D498*(1+股东占比变化分析!P498%)</f>
        <v>1993586831.79</v>
      </c>
      <c r="E498">
        <v>46.79</v>
      </c>
      <c r="F498">
        <v>48.7922</v>
      </c>
      <c r="G498">
        <v>2.0022</v>
      </c>
      <c r="H498">
        <v>0</v>
      </c>
      <c r="I498">
        <v>0</v>
      </c>
      <c r="J498">
        <v>0</v>
      </c>
      <c r="K498">
        <v>14.79</v>
      </c>
      <c r="L498">
        <v>12.2143</v>
      </c>
      <c r="M498">
        <v>-2.5757</v>
      </c>
      <c r="N498">
        <v>61.58</v>
      </c>
      <c r="O498">
        <v>61.0065</v>
      </c>
      <c r="P498">
        <v>-0.573499999999996</v>
      </c>
      <c r="R498">
        <f t="shared" si="48"/>
        <v>62520798000</v>
      </c>
      <c r="S498">
        <f t="shared" si="49"/>
        <v>97271487414.0641</v>
      </c>
      <c r="T498">
        <f t="shared" si="44"/>
        <v>0</v>
      </c>
      <c r="U498">
        <f t="shared" si="45"/>
        <v>0</v>
      </c>
      <c r="V498">
        <f t="shared" si="46"/>
        <v>19762398000</v>
      </c>
      <c r="W498">
        <f t="shared" si="47"/>
        <v>24350267639.5326</v>
      </c>
    </row>
    <row r="499" spans="1:23">
      <c r="A499" t="s">
        <v>1895</v>
      </c>
      <c r="B499" t="s">
        <v>1896</v>
      </c>
      <c r="C499">
        <v>2319119808.5</v>
      </c>
      <c r="D499">
        <f>股东占比变化分析!D499*(1+股东占比变化分析!P499%)</f>
        <v>3002592880.10387</v>
      </c>
      <c r="E499">
        <v>45.94</v>
      </c>
      <c r="F499">
        <v>46.9895</v>
      </c>
      <c r="G499">
        <v>1.0495</v>
      </c>
      <c r="H499">
        <v>0.63</v>
      </c>
      <c r="I499">
        <v>0.3677</v>
      </c>
      <c r="J499">
        <v>-0.2623</v>
      </c>
      <c r="K499">
        <v>1.53</v>
      </c>
      <c r="L499">
        <v>1.2992</v>
      </c>
      <c r="M499">
        <v>-0.2308</v>
      </c>
      <c r="N499">
        <v>48.1</v>
      </c>
      <c r="O499">
        <v>48.6563</v>
      </c>
      <c r="P499">
        <v>0.5563</v>
      </c>
      <c r="R499">
        <f t="shared" si="48"/>
        <v>106540364002.49</v>
      </c>
      <c r="S499">
        <f t="shared" si="49"/>
        <v>141090338139.641</v>
      </c>
      <c r="T499">
        <f t="shared" si="44"/>
        <v>1461045479.355</v>
      </c>
      <c r="U499">
        <f t="shared" si="45"/>
        <v>1104053402.01419</v>
      </c>
      <c r="V499">
        <f t="shared" si="46"/>
        <v>3548253307.005</v>
      </c>
      <c r="W499">
        <f t="shared" si="47"/>
        <v>3900968669.83095</v>
      </c>
    </row>
    <row r="500" spans="1:23">
      <c r="A500" t="s">
        <v>909</v>
      </c>
      <c r="B500" t="s">
        <v>910</v>
      </c>
      <c r="C500">
        <v>1310895976</v>
      </c>
      <c r="D500">
        <f>股东占比变化分析!D500*(1+股东占比变化分析!P500%)</f>
        <v>2287371450</v>
      </c>
      <c r="E500">
        <v>0</v>
      </c>
      <c r="F500">
        <v>0</v>
      </c>
      <c r="G500">
        <v>0</v>
      </c>
      <c r="H500">
        <v>13.01</v>
      </c>
      <c r="I500">
        <v>1.4219</v>
      </c>
      <c r="J500">
        <v>-11.5881</v>
      </c>
      <c r="K500">
        <v>20.02</v>
      </c>
      <c r="L500">
        <v>15.7181</v>
      </c>
      <c r="M500">
        <v>-4.3019</v>
      </c>
      <c r="N500">
        <v>33.03</v>
      </c>
      <c r="O500">
        <v>17.14</v>
      </c>
      <c r="P500">
        <v>-15.89</v>
      </c>
      <c r="R500">
        <f t="shared" si="48"/>
        <v>0</v>
      </c>
      <c r="S500">
        <f t="shared" si="49"/>
        <v>0</v>
      </c>
      <c r="T500">
        <f t="shared" si="44"/>
        <v>17054756647.76</v>
      </c>
      <c r="U500">
        <f t="shared" si="45"/>
        <v>3252413464.755</v>
      </c>
      <c r="V500">
        <f t="shared" si="46"/>
        <v>26244137439.52</v>
      </c>
      <c r="W500">
        <f t="shared" si="47"/>
        <v>35953133188.245</v>
      </c>
    </row>
    <row r="501" spans="1:23">
      <c r="A501" t="s">
        <v>771</v>
      </c>
      <c r="B501" t="s">
        <v>772</v>
      </c>
      <c r="C501">
        <v>2718489600</v>
      </c>
      <c r="D501">
        <f>股东占比变化分析!D501*(1+股东占比变化分析!P501%)</f>
        <v>1464280382.8224</v>
      </c>
      <c r="E501">
        <v>9.8</v>
      </c>
      <c r="F501">
        <v>18.3094</v>
      </c>
      <c r="G501">
        <v>8.5094</v>
      </c>
      <c r="H501">
        <v>4.2</v>
      </c>
      <c r="I501">
        <v>8.8403</v>
      </c>
      <c r="J501">
        <v>4.6403</v>
      </c>
      <c r="K501">
        <v>51.78</v>
      </c>
      <c r="L501">
        <v>2.1619</v>
      </c>
      <c r="M501">
        <v>-49.6181</v>
      </c>
      <c r="N501">
        <v>65.78</v>
      </c>
      <c r="O501">
        <v>29.3116</v>
      </c>
      <c r="P501">
        <v>-36.4684</v>
      </c>
      <c r="R501">
        <f t="shared" si="48"/>
        <v>26641198080</v>
      </c>
      <c r="S501">
        <f t="shared" si="49"/>
        <v>26810095241.2485</v>
      </c>
      <c r="T501">
        <f t="shared" si="44"/>
        <v>11417656320</v>
      </c>
      <c r="U501">
        <f t="shared" si="45"/>
        <v>12944677868.2649</v>
      </c>
      <c r="V501">
        <f t="shared" si="46"/>
        <v>140763391488</v>
      </c>
      <c r="W501">
        <f t="shared" si="47"/>
        <v>3165627759.62375</v>
      </c>
    </row>
    <row r="502" spans="1:23">
      <c r="A502" t="s">
        <v>1855</v>
      </c>
      <c r="B502" t="s">
        <v>1856</v>
      </c>
      <c r="C502">
        <v>1736438343</v>
      </c>
      <c r="D502">
        <f>股东占比变化分析!D502*(1+股东占比变化分析!P502%)</f>
        <v>2727253115.67613</v>
      </c>
      <c r="E502">
        <v>16.09</v>
      </c>
      <c r="F502">
        <v>15.783</v>
      </c>
      <c r="G502">
        <v>-0.307</v>
      </c>
      <c r="H502">
        <v>0.81</v>
      </c>
      <c r="I502">
        <v>1.0466</v>
      </c>
      <c r="J502">
        <v>0.2366</v>
      </c>
      <c r="K502">
        <v>7.57</v>
      </c>
      <c r="L502">
        <v>7.3475</v>
      </c>
      <c r="M502">
        <v>-0.2225</v>
      </c>
      <c r="N502">
        <v>24.47</v>
      </c>
      <c r="O502">
        <v>24.1771</v>
      </c>
      <c r="P502">
        <v>-0.292899999999999</v>
      </c>
      <c r="R502">
        <f t="shared" si="48"/>
        <v>27939292938.87</v>
      </c>
      <c r="S502">
        <f t="shared" si="49"/>
        <v>43044235924.7163</v>
      </c>
      <c r="T502">
        <f t="shared" si="44"/>
        <v>1406515057.83</v>
      </c>
      <c r="U502">
        <f t="shared" si="45"/>
        <v>2854343110.86663</v>
      </c>
      <c r="V502">
        <f t="shared" si="46"/>
        <v>13144838256.51</v>
      </c>
      <c r="W502">
        <f t="shared" si="47"/>
        <v>20038492267.4303</v>
      </c>
    </row>
    <row r="503" spans="1:23">
      <c r="A503" t="s">
        <v>1095</v>
      </c>
      <c r="B503" t="s">
        <v>1096</v>
      </c>
      <c r="C503">
        <v>2509014984</v>
      </c>
      <c r="D503">
        <f>股东占比变化分析!D503*(1+股东占比变化分析!P503%)</f>
        <v>1229961656.54477</v>
      </c>
      <c r="E503">
        <v>1.78</v>
      </c>
      <c r="F503">
        <v>0</v>
      </c>
      <c r="G503">
        <v>-1.78</v>
      </c>
      <c r="H503">
        <v>0.45</v>
      </c>
      <c r="I503">
        <v>0.9142</v>
      </c>
      <c r="J503">
        <v>0.4642</v>
      </c>
      <c r="K503">
        <v>72.79</v>
      </c>
      <c r="L503">
        <v>15.8594</v>
      </c>
      <c r="M503">
        <v>-56.9306</v>
      </c>
      <c r="N503">
        <v>75.02</v>
      </c>
      <c r="O503">
        <v>16.7736</v>
      </c>
      <c r="P503">
        <v>-58.2464</v>
      </c>
      <c r="R503">
        <f t="shared" si="48"/>
        <v>4466046671.52</v>
      </c>
      <c r="S503">
        <f t="shared" si="49"/>
        <v>0</v>
      </c>
      <c r="T503">
        <f t="shared" si="44"/>
        <v>1129056742.8</v>
      </c>
      <c r="U503">
        <f t="shared" si="45"/>
        <v>1124430946.41323</v>
      </c>
      <c r="V503">
        <f t="shared" si="46"/>
        <v>182631200685.36</v>
      </c>
      <c r="W503">
        <f t="shared" si="47"/>
        <v>19506453895.8061</v>
      </c>
    </row>
    <row r="504" spans="1:23">
      <c r="A504" t="s">
        <v>269</v>
      </c>
      <c r="B504" t="s">
        <v>270</v>
      </c>
      <c r="C504">
        <v>2140669600</v>
      </c>
      <c r="D504">
        <f>股东占比变化分析!D504*(1+股东占比变化分析!P504%)</f>
        <v>2100167056.5309</v>
      </c>
      <c r="E504">
        <v>5.01</v>
      </c>
      <c r="F504">
        <v>4.9122</v>
      </c>
      <c r="G504">
        <v>-0.0977999999999994</v>
      </c>
      <c r="H504">
        <v>43.86</v>
      </c>
      <c r="I504">
        <v>21.7688</v>
      </c>
      <c r="J504">
        <v>-22.0912</v>
      </c>
      <c r="K504">
        <v>16.08</v>
      </c>
      <c r="L504">
        <v>13.5855</v>
      </c>
      <c r="M504">
        <v>-2.4945</v>
      </c>
      <c r="N504">
        <v>64.95</v>
      </c>
      <c r="O504">
        <v>40.2665</v>
      </c>
      <c r="P504">
        <v>-24.6835</v>
      </c>
      <c r="R504">
        <f t="shared" si="48"/>
        <v>10724754696</v>
      </c>
      <c r="S504">
        <f t="shared" si="49"/>
        <v>10316440615.0911</v>
      </c>
      <c r="T504">
        <f t="shared" si="44"/>
        <v>93889768656</v>
      </c>
      <c r="U504">
        <f t="shared" si="45"/>
        <v>45718116620.2099</v>
      </c>
      <c r="V504">
        <f t="shared" si="46"/>
        <v>34421967168</v>
      </c>
      <c r="W504">
        <f t="shared" si="47"/>
        <v>28531819546.5005</v>
      </c>
    </row>
    <row r="505" spans="1:23">
      <c r="A505" t="s">
        <v>855</v>
      </c>
      <c r="B505" t="s">
        <v>856</v>
      </c>
      <c r="C505">
        <v>1970950200</v>
      </c>
      <c r="D505">
        <f>股东占比变化分析!D505*(1+股东占比变化分析!P505%)</f>
        <v>1900283216.65692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40.38</v>
      </c>
      <c r="L505">
        <v>20.5863</v>
      </c>
      <c r="M505">
        <v>-19.7937</v>
      </c>
      <c r="N505">
        <v>40.38</v>
      </c>
      <c r="O505">
        <v>20.5863</v>
      </c>
      <c r="P505">
        <v>-19.7937</v>
      </c>
      <c r="R505">
        <f t="shared" si="48"/>
        <v>0</v>
      </c>
      <c r="S505">
        <f t="shared" si="49"/>
        <v>0</v>
      </c>
      <c r="T505">
        <f t="shared" si="44"/>
        <v>0</v>
      </c>
      <c r="U505">
        <f t="shared" si="45"/>
        <v>0</v>
      </c>
      <c r="V505">
        <f t="shared" si="46"/>
        <v>79586969076</v>
      </c>
      <c r="W505">
        <f t="shared" si="47"/>
        <v>39119800383.0643</v>
      </c>
    </row>
    <row r="506" spans="1:23">
      <c r="A506" t="s">
        <v>801</v>
      </c>
      <c r="B506" t="s">
        <v>802</v>
      </c>
      <c r="C506">
        <v>565541486.64</v>
      </c>
      <c r="D506">
        <f>股东占比变化分析!D506*(1+股东占比变化分析!P506%)</f>
        <v>962558875.294224</v>
      </c>
      <c r="E506">
        <v>27.8543</v>
      </c>
      <c r="F506">
        <v>11.1452</v>
      </c>
      <c r="G506">
        <v>-16.7091</v>
      </c>
      <c r="H506">
        <v>5.1141</v>
      </c>
      <c r="I506">
        <v>3.0347</v>
      </c>
      <c r="J506">
        <v>-2.0794</v>
      </c>
      <c r="K506">
        <v>27.9308</v>
      </c>
      <c r="L506">
        <v>16.961</v>
      </c>
      <c r="M506">
        <v>-10.9698</v>
      </c>
      <c r="N506">
        <v>60.8992</v>
      </c>
      <c r="O506">
        <v>31.141</v>
      </c>
      <c r="P506">
        <v>-29.7582</v>
      </c>
      <c r="R506">
        <f t="shared" si="48"/>
        <v>15752762231.3166</v>
      </c>
      <c r="S506">
        <f t="shared" si="49"/>
        <v>10727911176.9292</v>
      </c>
      <c r="T506">
        <f t="shared" si="44"/>
        <v>2892235716.82562</v>
      </c>
      <c r="U506">
        <f t="shared" si="45"/>
        <v>2921077418.85538</v>
      </c>
      <c r="V506">
        <f t="shared" si="46"/>
        <v>15796026155.0445</v>
      </c>
      <c r="W506">
        <f t="shared" si="47"/>
        <v>16325961083.8653</v>
      </c>
    </row>
    <row r="507" spans="1:23">
      <c r="A507" t="s">
        <v>711</v>
      </c>
      <c r="B507" t="s">
        <v>712</v>
      </c>
      <c r="C507">
        <v>1455983849.7</v>
      </c>
      <c r="D507">
        <f>股东占比变化分析!D507*(1+股东占比变化分析!P507%)</f>
        <v>2510397579.46608</v>
      </c>
      <c r="E507">
        <v>21.22</v>
      </c>
      <c r="F507">
        <v>21.2161</v>
      </c>
      <c r="G507">
        <v>-0.00389999999999802</v>
      </c>
      <c r="H507">
        <v>0</v>
      </c>
      <c r="I507">
        <v>0.8296</v>
      </c>
      <c r="J507">
        <v>0.8296</v>
      </c>
      <c r="K507">
        <v>14.57</v>
      </c>
      <c r="L507">
        <v>12.3158</v>
      </c>
      <c r="M507">
        <v>-2.2542</v>
      </c>
      <c r="N507">
        <v>35.79</v>
      </c>
      <c r="O507">
        <v>34.3615</v>
      </c>
      <c r="P507">
        <v>-1.4285</v>
      </c>
      <c r="R507">
        <f t="shared" si="48"/>
        <v>30895977290.634</v>
      </c>
      <c r="S507">
        <f t="shared" si="49"/>
        <v>53260846085.7102</v>
      </c>
      <c r="T507">
        <f t="shared" si="44"/>
        <v>0</v>
      </c>
      <c r="U507">
        <f t="shared" si="45"/>
        <v>2082625831.92506</v>
      </c>
      <c r="V507">
        <f t="shared" si="46"/>
        <v>21213684690.129</v>
      </c>
      <c r="W507">
        <f t="shared" si="47"/>
        <v>30917554509.1883</v>
      </c>
    </row>
    <row r="508" spans="1:23">
      <c r="A508" t="s">
        <v>1165</v>
      </c>
      <c r="B508" t="s">
        <v>1166</v>
      </c>
      <c r="C508">
        <v>944543600</v>
      </c>
      <c r="D508">
        <f>股东占比变化分析!D508*(1+股东占比变化分析!P508%)</f>
        <v>2314977102.67824</v>
      </c>
      <c r="E508">
        <v>0</v>
      </c>
      <c r="F508">
        <v>0</v>
      </c>
      <c r="G508">
        <v>0</v>
      </c>
      <c r="H508">
        <v>17.35</v>
      </c>
      <c r="I508">
        <v>17.3539</v>
      </c>
      <c r="J508">
        <v>0.00389999999999802</v>
      </c>
      <c r="K508">
        <v>49.9</v>
      </c>
      <c r="L508">
        <v>49.9283</v>
      </c>
      <c r="M508">
        <v>0.0283000000000015</v>
      </c>
      <c r="N508">
        <v>67.25</v>
      </c>
      <c r="O508">
        <v>67.2822</v>
      </c>
      <c r="P508">
        <v>0.0322000000000031</v>
      </c>
      <c r="R508">
        <f t="shared" si="48"/>
        <v>0</v>
      </c>
      <c r="S508">
        <f t="shared" si="49"/>
        <v>0</v>
      </c>
      <c r="T508">
        <f t="shared" si="44"/>
        <v>16387831460</v>
      </c>
      <c r="U508">
        <f t="shared" si="45"/>
        <v>40173881142.1679</v>
      </c>
      <c r="V508">
        <f t="shared" si="46"/>
        <v>47132725640</v>
      </c>
      <c r="W508">
        <f t="shared" si="47"/>
        <v>115582871275.65</v>
      </c>
    </row>
    <row r="509" spans="1:23">
      <c r="A509" t="s">
        <v>615</v>
      </c>
      <c r="B509" t="s">
        <v>616</v>
      </c>
      <c r="C509">
        <v>2155420800</v>
      </c>
      <c r="D509">
        <f>股东占比变化分析!D509*(1+股东占比变化分析!P509%)</f>
        <v>1411407697.1904</v>
      </c>
      <c r="E509">
        <v>26.59</v>
      </c>
      <c r="F509">
        <v>14.6414</v>
      </c>
      <c r="G509">
        <v>-11.9486</v>
      </c>
      <c r="H509">
        <v>0</v>
      </c>
      <c r="I509">
        <v>0</v>
      </c>
      <c r="J509">
        <v>0</v>
      </c>
      <c r="K509">
        <v>50.03</v>
      </c>
      <c r="L509">
        <v>27.1378</v>
      </c>
      <c r="M509">
        <v>-22.8922</v>
      </c>
      <c r="N509">
        <v>76.62</v>
      </c>
      <c r="O509">
        <v>41.7792</v>
      </c>
      <c r="P509">
        <v>-34.8408</v>
      </c>
      <c r="R509">
        <f t="shared" si="48"/>
        <v>57312639072</v>
      </c>
      <c r="S509">
        <f t="shared" si="49"/>
        <v>20664984657.6435</v>
      </c>
      <c r="T509">
        <f t="shared" si="44"/>
        <v>0</v>
      </c>
      <c r="U509">
        <f t="shared" si="45"/>
        <v>0</v>
      </c>
      <c r="V509">
        <f t="shared" si="46"/>
        <v>107835702624</v>
      </c>
      <c r="W509">
        <f t="shared" si="47"/>
        <v>38302499804.8136</v>
      </c>
    </row>
    <row r="510" spans="1:23">
      <c r="A510" t="s">
        <v>305</v>
      </c>
      <c r="B510" t="s">
        <v>306</v>
      </c>
      <c r="C510">
        <v>959328688.67</v>
      </c>
      <c r="D510">
        <f>股东占比变化分析!D510*(1+股东占比变化分析!P510%)</f>
        <v>1489029364.30379</v>
      </c>
      <c r="E510">
        <v>2.75</v>
      </c>
      <c r="F510">
        <v>2.7461</v>
      </c>
      <c r="G510">
        <v>-0.00389999999999979</v>
      </c>
      <c r="H510">
        <v>51.91</v>
      </c>
      <c r="I510">
        <v>50.8015</v>
      </c>
      <c r="J510">
        <v>-1.1085</v>
      </c>
      <c r="K510">
        <v>8.7</v>
      </c>
      <c r="L510">
        <v>9.0148</v>
      </c>
      <c r="M510">
        <v>0.3148</v>
      </c>
      <c r="N510">
        <v>63.36</v>
      </c>
      <c r="O510">
        <v>62.5624</v>
      </c>
      <c r="P510">
        <v>-0.797600000000003</v>
      </c>
      <c r="R510">
        <f t="shared" si="48"/>
        <v>2638153893.8425</v>
      </c>
      <c r="S510">
        <f t="shared" si="49"/>
        <v>4089023537.31463</v>
      </c>
      <c r="T510">
        <f t="shared" si="44"/>
        <v>49798752228.8597</v>
      </c>
      <c r="U510">
        <f t="shared" si="45"/>
        <v>75644925250.6788</v>
      </c>
      <c r="V510">
        <f t="shared" si="46"/>
        <v>8346159591.429</v>
      </c>
      <c r="W510">
        <f t="shared" si="47"/>
        <v>13423301913.3258</v>
      </c>
    </row>
    <row r="511" spans="1:23">
      <c r="A511" t="s">
        <v>1093</v>
      </c>
      <c r="B511" t="s">
        <v>1094</v>
      </c>
      <c r="C511">
        <v>1147192000</v>
      </c>
      <c r="D511">
        <f>股东占比变化分析!D511*(1+股东占比变化分析!P511%)</f>
        <v>1504735405.272</v>
      </c>
      <c r="E511">
        <v>13.88</v>
      </c>
      <c r="F511">
        <v>6.3472</v>
      </c>
      <c r="G511">
        <v>-7.5328</v>
      </c>
      <c r="H511">
        <v>3.92</v>
      </c>
      <c r="I511">
        <v>1.3342</v>
      </c>
      <c r="J511">
        <v>-2.5858</v>
      </c>
      <c r="K511">
        <v>31.94</v>
      </c>
      <c r="L511">
        <v>43.8945</v>
      </c>
      <c r="M511">
        <v>11.9545</v>
      </c>
      <c r="N511">
        <v>49.74</v>
      </c>
      <c r="O511">
        <v>51.5759</v>
      </c>
      <c r="P511">
        <v>1.83589999999999</v>
      </c>
      <c r="R511">
        <f t="shared" si="48"/>
        <v>15923024960</v>
      </c>
      <c r="S511">
        <f t="shared" si="49"/>
        <v>9550856564.34244</v>
      </c>
      <c r="T511">
        <f t="shared" si="44"/>
        <v>4496992640</v>
      </c>
      <c r="U511">
        <f t="shared" si="45"/>
        <v>2007617977.7139</v>
      </c>
      <c r="V511">
        <f t="shared" si="46"/>
        <v>36641312480</v>
      </c>
      <c r="W511">
        <f t="shared" si="47"/>
        <v>66049608246.7118</v>
      </c>
    </row>
    <row r="512" spans="1:23">
      <c r="A512" t="s">
        <v>25</v>
      </c>
      <c r="B512" t="s">
        <v>26</v>
      </c>
      <c r="C512">
        <v>1616457290.32</v>
      </c>
      <c r="D512">
        <f>股东占比变化分析!D512*(1+股东占比变化分析!P512%)</f>
        <v>2047315850.07987</v>
      </c>
      <c r="E512">
        <v>7.83</v>
      </c>
      <c r="F512">
        <v>5.4017</v>
      </c>
      <c r="G512">
        <v>-2.4283</v>
      </c>
      <c r="H512">
        <v>24.82</v>
      </c>
      <c r="I512">
        <v>30.7816</v>
      </c>
      <c r="J512">
        <v>5.9616</v>
      </c>
      <c r="K512">
        <v>18.34</v>
      </c>
      <c r="L512">
        <v>12.8237</v>
      </c>
      <c r="M512">
        <v>-5.5163</v>
      </c>
      <c r="N512">
        <v>50.99</v>
      </c>
      <c r="O512">
        <v>49.007</v>
      </c>
      <c r="P512">
        <v>-1.983</v>
      </c>
      <c r="R512">
        <f t="shared" si="48"/>
        <v>12656860583.2056</v>
      </c>
      <c r="S512">
        <f t="shared" si="49"/>
        <v>11058986027.3764</v>
      </c>
      <c r="T512">
        <f t="shared" si="44"/>
        <v>40120469945.7424</v>
      </c>
      <c r="U512">
        <f t="shared" si="45"/>
        <v>63019657570.8186</v>
      </c>
      <c r="V512">
        <f t="shared" si="46"/>
        <v>29645826704.4688</v>
      </c>
      <c r="W512">
        <f t="shared" si="47"/>
        <v>26254164266.6693</v>
      </c>
    </row>
    <row r="513" spans="1:23">
      <c r="A513" t="s">
        <v>1315</v>
      </c>
      <c r="B513" t="s">
        <v>1316</v>
      </c>
      <c r="C513">
        <v>2730018165.6</v>
      </c>
      <c r="D513">
        <f>股东占比变化分析!D513*(1+股东占比变化分析!P513%)</f>
        <v>2040341954.35762</v>
      </c>
      <c r="E513">
        <v>73.97</v>
      </c>
      <c r="F513">
        <v>36.7408</v>
      </c>
      <c r="G513">
        <v>-37.2292</v>
      </c>
      <c r="H513">
        <v>2.24</v>
      </c>
      <c r="I513">
        <v>0</v>
      </c>
      <c r="J513">
        <v>-2.24</v>
      </c>
      <c r="K513">
        <v>0.79</v>
      </c>
      <c r="L513">
        <v>8.8263</v>
      </c>
      <c r="M513">
        <v>8.0363</v>
      </c>
      <c r="N513">
        <v>77</v>
      </c>
      <c r="O513">
        <v>45.5671</v>
      </c>
      <c r="P513">
        <v>-31.4329</v>
      </c>
      <c r="R513">
        <f t="shared" si="48"/>
        <v>201939443709.432</v>
      </c>
      <c r="S513">
        <f t="shared" si="49"/>
        <v>74963795676.6624</v>
      </c>
      <c r="T513">
        <f t="shared" si="44"/>
        <v>6115240690.944</v>
      </c>
      <c r="U513">
        <f t="shared" si="45"/>
        <v>0</v>
      </c>
      <c r="V513">
        <f t="shared" si="46"/>
        <v>2156714350.824</v>
      </c>
      <c r="W513">
        <f t="shared" si="47"/>
        <v>18008670191.7467</v>
      </c>
    </row>
    <row r="514" spans="1:23">
      <c r="A514" t="s">
        <v>933</v>
      </c>
      <c r="B514" t="s">
        <v>934</v>
      </c>
      <c r="C514">
        <v>1593472000</v>
      </c>
      <c r="D514">
        <f>股东占比变化分析!D514*(1+股东占比变化分析!P514%)</f>
        <v>1406540483.04</v>
      </c>
      <c r="E514">
        <v>28.41</v>
      </c>
      <c r="F514">
        <v>5.9886</v>
      </c>
      <c r="G514">
        <v>-22.4214</v>
      </c>
      <c r="H514">
        <v>13.78</v>
      </c>
      <c r="I514">
        <v>14.6691</v>
      </c>
      <c r="J514">
        <v>0.889100000000001</v>
      </c>
      <c r="K514">
        <v>7.47</v>
      </c>
      <c r="L514">
        <v>1.5859</v>
      </c>
      <c r="M514">
        <v>-5.8841</v>
      </c>
      <c r="N514">
        <v>49.66</v>
      </c>
      <c r="O514">
        <v>22.2435</v>
      </c>
      <c r="P514">
        <v>-27.4165</v>
      </c>
      <c r="R514">
        <f t="shared" si="48"/>
        <v>45270539520</v>
      </c>
      <c r="S514">
        <f t="shared" si="49"/>
        <v>8423208336.73334</v>
      </c>
      <c r="T514">
        <f t="shared" si="44"/>
        <v>21958044160</v>
      </c>
      <c r="U514">
        <f t="shared" si="45"/>
        <v>20632682999.7621</v>
      </c>
      <c r="V514">
        <f t="shared" si="46"/>
        <v>11903235840</v>
      </c>
      <c r="W514">
        <f t="shared" si="47"/>
        <v>2230632552.05314</v>
      </c>
    </row>
    <row r="515" spans="1:23">
      <c r="A515" t="s">
        <v>673</v>
      </c>
      <c r="B515" t="s">
        <v>674</v>
      </c>
      <c r="C515">
        <v>1115462701.44</v>
      </c>
      <c r="D515">
        <f>股东占比变化分析!D515*(1+股东占比变化分析!P515%)</f>
        <v>1304218419.77764</v>
      </c>
      <c r="E515">
        <v>3.42</v>
      </c>
      <c r="F515">
        <v>0.9994</v>
      </c>
      <c r="G515">
        <v>-2.4206</v>
      </c>
      <c r="H515">
        <v>65.6</v>
      </c>
      <c r="I515">
        <v>28.8424</v>
      </c>
      <c r="J515">
        <v>-36.7576</v>
      </c>
      <c r="K515">
        <v>4.05</v>
      </c>
      <c r="L515">
        <v>16.0763</v>
      </c>
      <c r="M515">
        <v>12.0263</v>
      </c>
      <c r="N515">
        <v>73.07</v>
      </c>
      <c r="O515">
        <v>45.918</v>
      </c>
      <c r="P515">
        <v>-27.152</v>
      </c>
      <c r="R515">
        <f t="shared" si="48"/>
        <v>3814882438.9248</v>
      </c>
      <c r="S515">
        <f t="shared" si="49"/>
        <v>1303435888.72577</v>
      </c>
      <c r="T515">
        <f t="shared" ref="T515:T578" si="50">C515*H515</f>
        <v>73174353214.464</v>
      </c>
      <c r="U515">
        <f t="shared" ref="U515:U578" si="51">D515*I515</f>
        <v>37616789350.5946</v>
      </c>
      <c r="V515">
        <f t="shared" ref="V515:V578" si="52">C515*K515</f>
        <v>4517623940.832</v>
      </c>
      <c r="W515">
        <f t="shared" ref="W515:W578" si="53">D515*L515</f>
        <v>20967006581.8713</v>
      </c>
    </row>
    <row r="516" spans="1:23">
      <c r="A516" t="s">
        <v>1265</v>
      </c>
      <c r="B516" t="s">
        <v>1266</v>
      </c>
      <c r="C516">
        <v>2755200000</v>
      </c>
      <c r="D516">
        <f>股东占比变化分析!D516*(1+股东占比变化分析!P516%)</f>
        <v>1209667200</v>
      </c>
      <c r="E516">
        <v>40.28</v>
      </c>
      <c r="F516">
        <v>8.9061</v>
      </c>
      <c r="G516">
        <v>-31.3739</v>
      </c>
      <c r="H516">
        <v>16.5</v>
      </c>
      <c r="I516">
        <v>0</v>
      </c>
      <c r="J516">
        <v>-16.5</v>
      </c>
      <c r="K516">
        <v>16.34</v>
      </c>
      <c r="L516">
        <v>7.1099</v>
      </c>
      <c r="M516">
        <v>-9.2301</v>
      </c>
      <c r="N516">
        <v>73.12</v>
      </c>
      <c r="O516">
        <v>16.016</v>
      </c>
      <c r="P516">
        <v>-57.104</v>
      </c>
      <c r="R516">
        <f t="shared" si="48"/>
        <v>110979456000</v>
      </c>
      <c r="S516">
        <f t="shared" si="49"/>
        <v>10773417049.92</v>
      </c>
      <c r="T516">
        <f t="shared" si="50"/>
        <v>45460800000</v>
      </c>
      <c r="U516">
        <f t="shared" si="51"/>
        <v>0</v>
      </c>
      <c r="V516">
        <f t="shared" si="52"/>
        <v>45019968000</v>
      </c>
      <c r="W516">
        <f t="shared" si="53"/>
        <v>8600612825.28</v>
      </c>
    </row>
    <row r="517" spans="1:23">
      <c r="A517" t="s">
        <v>525</v>
      </c>
      <c r="B517" t="s">
        <v>526</v>
      </c>
      <c r="C517">
        <v>1451296000</v>
      </c>
      <c r="D517">
        <f>股东占比变化分析!D517*(1+股东占比变化分析!P517%)</f>
        <v>1719673789.68</v>
      </c>
      <c r="E517">
        <v>3.7</v>
      </c>
      <c r="F517">
        <v>2.7</v>
      </c>
      <c r="G517">
        <v>-1</v>
      </c>
      <c r="H517">
        <v>1.1</v>
      </c>
      <c r="I517">
        <v>0.9105</v>
      </c>
      <c r="J517">
        <v>-0.1895</v>
      </c>
      <c r="K517">
        <v>72.95</v>
      </c>
      <c r="L517">
        <v>72.925</v>
      </c>
      <c r="M517">
        <v>-0.0250000000000057</v>
      </c>
      <c r="N517">
        <v>77.75</v>
      </c>
      <c r="O517">
        <v>76.5355</v>
      </c>
      <c r="P517">
        <v>-1.2145</v>
      </c>
      <c r="R517">
        <f t="shared" si="48"/>
        <v>5369795200</v>
      </c>
      <c r="S517">
        <f t="shared" si="49"/>
        <v>4643119232.136</v>
      </c>
      <c r="T517">
        <f t="shared" si="50"/>
        <v>1596425600</v>
      </c>
      <c r="U517">
        <f t="shared" si="51"/>
        <v>1565762985.50364</v>
      </c>
      <c r="V517">
        <f t="shared" si="52"/>
        <v>105872043200</v>
      </c>
      <c r="W517">
        <f t="shared" si="53"/>
        <v>125407211112.414</v>
      </c>
    </row>
    <row r="518" spans="1:23">
      <c r="A518" t="s">
        <v>515</v>
      </c>
      <c r="B518" t="s">
        <v>516</v>
      </c>
      <c r="C518">
        <v>1988400000</v>
      </c>
      <c r="D518">
        <f>股东占比变化分析!D518*(1+股东占比变化分析!P518%)</f>
        <v>1655511897.6</v>
      </c>
      <c r="E518">
        <v>15.78</v>
      </c>
      <c r="F518">
        <v>12.1167</v>
      </c>
      <c r="G518">
        <v>-3.6633</v>
      </c>
      <c r="H518">
        <v>15.82</v>
      </c>
      <c r="I518">
        <v>5.9379</v>
      </c>
      <c r="J518">
        <v>-9.8821</v>
      </c>
      <c r="K518">
        <v>29.4</v>
      </c>
      <c r="L518">
        <v>16.0558</v>
      </c>
      <c r="M518">
        <v>-13.3442</v>
      </c>
      <c r="N518">
        <v>61</v>
      </c>
      <c r="O518">
        <v>34.1104</v>
      </c>
      <c r="P518">
        <v>-26.8896</v>
      </c>
      <c r="R518">
        <f t="shared" si="48"/>
        <v>31376952000</v>
      </c>
      <c r="S518">
        <f t="shared" si="49"/>
        <v>20059341009.6499</v>
      </c>
      <c r="T518">
        <f t="shared" si="50"/>
        <v>31456488000</v>
      </c>
      <c r="U518">
        <f t="shared" si="51"/>
        <v>9830264096.75904</v>
      </c>
      <c r="V518">
        <f t="shared" si="52"/>
        <v>58458960000</v>
      </c>
      <c r="W518">
        <f t="shared" si="53"/>
        <v>26580567925.4861</v>
      </c>
    </row>
    <row r="519" spans="1:23">
      <c r="A519" t="s">
        <v>879</v>
      </c>
      <c r="B519" t="s">
        <v>880</v>
      </c>
      <c r="C519">
        <v>983424846.8</v>
      </c>
      <c r="D519">
        <f>股东占比变化分析!D519*(1+股东占比变化分析!P519%)</f>
        <v>1514109878.0329</v>
      </c>
      <c r="E519">
        <v>5.9816</v>
      </c>
      <c r="F519">
        <v>4.8211</v>
      </c>
      <c r="G519">
        <v>-1.1605</v>
      </c>
      <c r="H519">
        <v>0</v>
      </c>
      <c r="I519">
        <v>0</v>
      </c>
      <c r="J519">
        <v>0</v>
      </c>
      <c r="K519">
        <v>36.8675</v>
      </c>
      <c r="L519">
        <v>17.75</v>
      </c>
      <c r="M519">
        <v>-19.1175</v>
      </c>
      <c r="N519">
        <v>42.8491</v>
      </c>
      <c r="O519">
        <v>22.5711</v>
      </c>
      <c r="P519">
        <v>-20.278</v>
      </c>
      <c r="R519">
        <f t="shared" si="48"/>
        <v>5882454063.61888</v>
      </c>
      <c r="S519">
        <f t="shared" si="49"/>
        <v>7299675132.9844</v>
      </c>
      <c r="T519">
        <f t="shared" si="50"/>
        <v>0</v>
      </c>
      <c r="U519">
        <f t="shared" si="51"/>
        <v>0</v>
      </c>
      <c r="V519">
        <f t="shared" si="52"/>
        <v>36256415539.399</v>
      </c>
      <c r="W519">
        <f t="shared" si="53"/>
        <v>26875450335.0839</v>
      </c>
    </row>
    <row r="520" spans="1:23">
      <c r="A520" t="s">
        <v>145</v>
      </c>
      <c r="B520" t="s">
        <v>146</v>
      </c>
      <c r="C520">
        <v>2057219520</v>
      </c>
      <c r="D520">
        <f>股东占比变化分析!D520*(1+股东占比变化分析!P520%)</f>
        <v>2461540558.56444</v>
      </c>
      <c r="E520">
        <v>18.08</v>
      </c>
      <c r="F520">
        <v>18.3456</v>
      </c>
      <c r="G520">
        <v>0.265600000000003</v>
      </c>
      <c r="H520">
        <v>0</v>
      </c>
      <c r="I520">
        <v>0</v>
      </c>
      <c r="J520">
        <v>0</v>
      </c>
      <c r="K520">
        <v>29.59</v>
      </c>
      <c r="L520">
        <v>30</v>
      </c>
      <c r="M520">
        <v>0.41</v>
      </c>
      <c r="N520">
        <v>47.67</v>
      </c>
      <c r="O520">
        <v>48.3456</v>
      </c>
      <c r="P520">
        <v>0.675599999999996</v>
      </c>
      <c r="R520">
        <f t="shared" si="48"/>
        <v>37194528921.6</v>
      </c>
      <c r="S520">
        <f t="shared" si="49"/>
        <v>45158438471.1998</v>
      </c>
      <c r="T520">
        <f t="shared" si="50"/>
        <v>0</v>
      </c>
      <c r="U520">
        <f t="shared" si="51"/>
        <v>0</v>
      </c>
      <c r="V520">
        <f t="shared" si="52"/>
        <v>60873125596.8</v>
      </c>
      <c r="W520">
        <f t="shared" si="53"/>
        <v>73846216756.9332</v>
      </c>
    </row>
    <row r="521" spans="1:23">
      <c r="A521" t="s">
        <v>1719</v>
      </c>
      <c r="B521" t="s">
        <v>1720</v>
      </c>
      <c r="C521">
        <v>1484416700.05</v>
      </c>
      <c r="D521">
        <f>股东占比变化分析!D521*(1+股东占比变化分析!P521%)</f>
        <v>2333456294.35689</v>
      </c>
      <c r="E521">
        <v>37.48</v>
      </c>
      <c r="F521">
        <v>37.0185</v>
      </c>
      <c r="G521">
        <v>-0.461499999999994</v>
      </c>
      <c r="H521">
        <v>0</v>
      </c>
      <c r="I521">
        <v>0.6037</v>
      </c>
      <c r="J521">
        <v>0.6037</v>
      </c>
      <c r="K521">
        <v>5.81</v>
      </c>
      <c r="L521">
        <v>2.5556</v>
      </c>
      <c r="M521">
        <v>-3.2544</v>
      </c>
      <c r="N521">
        <v>43.29</v>
      </c>
      <c r="O521">
        <v>40.1778</v>
      </c>
      <c r="P521">
        <v>-3.1122</v>
      </c>
      <c r="R521">
        <f t="shared" si="48"/>
        <v>55635937917.874</v>
      </c>
      <c r="S521">
        <f t="shared" si="49"/>
        <v>86381051832.6505</v>
      </c>
      <c r="T521">
        <f t="shared" si="50"/>
        <v>0</v>
      </c>
      <c r="U521">
        <f t="shared" si="51"/>
        <v>1408707564.90325</v>
      </c>
      <c r="V521">
        <f t="shared" si="52"/>
        <v>8624461027.2905</v>
      </c>
      <c r="W521">
        <f t="shared" si="53"/>
        <v>5963380905.85847</v>
      </c>
    </row>
    <row r="522" spans="1:23">
      <c r="A522" t="s">
        <v>941</v>
      </c>
      <c r="B522" t="s">
        <v>942</v>
      </c>
      <c r="C522">
        <v>1323858271.68</v>
      </c>
      <c r="D522">
        <f>股东占比变化分析!D522*(1+股东占比变化分析!P522%)</f>
        <v>1424861919.6084</v>
      </c>
      <c r="E522">
        <v>15.24</v>
      </c>
      <c r="F522">
        <v>6.0223</v>
      </c>
      <c r="G522">
        <v>-9.2177</v>
      </c>
      <c r="H522">
        <v>25.65</v>
      </c>
      <c r="I522">
        <v>6.4019</v>
      </c>
      <c r="J522">
        <v>-19.2481</v>
      </c>
      <c r="K522">
        <v>0.68</v>
      </c>
      <c r="L522">
        <v>29.8009</v>
      </c>
      <c r="M522">
        <v>29.1209</v>
      </c>
      <c r="N522">
        <v>41.57</v>
      </c>
      <c r="O522">
        <v>42.2251</v>
      </c>
      <c r="P522">
        <v>0.655099999999997</v>
      </c>
      <c r="R522">
        <f t="shared" si="48"/>
        <v>20175600060.4032</v>
      </c>
      <c r="S522">
        <f t="shared" si="49"/>
        <v>8580945938.45767</v>
      </c>
      <c r="T522">
        <f t="shared" si="50"/>
        <v>33956964668.592</v>
      </c>
      <c r="U522">
        <f t="shared" si="51"/>
        <v>9121823523.14102</v>
      </c>
      <c r="V522">
        <f t="shared" si="52"/>
        <v>900223624.7424</v>
      </c>
      <c r="W522">
        <f t="shared" si="53"/>
        <v>42462167580.058</v>
      </c>
    </row>
    <row r="523" spans="1:23">
      <c r="A523" t="s">
        <v>1963</v>
      </c>
      <c r="B523" t="s">
        <v>1964</v>
      </c>
      <c r="C523">
        <v>2586066024.28</v>
      </c>
      <c r="D523">
        <f>股东占比变化分析!D523*(1+股东占比变化分析!P523%)</f>
        <v>3063483660.20772</v>
      </c>
      <c r="E523">
        <v>53.21</v>
      </c>
      <c r="F523">
        <v>56.4031</v>
      </c>
      <c r="G523">
        <v>3.1931</v>
      </c>
      <c r="H523">
        <v>0</v>
      </c>
      <c r="I523">
        <v>0</v>
      </c>
      <c r="J523">
        <v>0</v>
      </c>
      <c r="K523">
        <v>5.57</v>
      </c>
      <c r="L523">
        <v>5.2343</v>
      </c>
      <c r="M523">
        <v>-0.3357</v>
      </c>
      <c r="N523">
        <v>58.78</v>
      </c>
      <c r="O523">
        <v>61.6374</v>
      </c>
      <c r="P523">
        <v>2.8574</v>
      </c>
      <c r="R523">
        <f t="shared" si="48"/>
        <v>137604573151.939</v>
      </c>
      <c r="S523">
        <f t="shared" si="49"/>
        <v>172789975235.062</v>
      </c>
      <c r="T523">
        <f t="shared" si="50"/>
        <v>0</v>
      </c>
      <c r="U523">
        <f t="shared" si="51"/>
        <v>0</v>
      </c>
      <c r="V523">
        <f t="shared" si="52"/>
        <v>14404387755.2396</v>
      </c>
      <c r="W523">
        <f t="shared" si="53"/>
        <v>16035192522.6253</v>
      </c>
    </row>
    <row r="524" spans="1:23">
      <c r="A524" t="s">
        <v>537</v>
      </c>
      <c r="B524" t="s">
        <v>538</v>
      </c>
      <c r="C524">
        <v>1155991120.56</v>
      </c>
      <c r="D524">
        <f>股东占比变化分析!D524*(1+股东占比变化分析!P524%)</f>
        <v>1779370246.23815</v>
      </c>
      <c r="E524">
        <v>0</v>
      </c>
      <c r="F524">
        <v>0</v>
      </c>
      <c r="G524">
        <v>0</v>
      </c>
      <c r="H524">
        <v>17.29</v>
      </c>
      <c r="I524">
        <v>9.2531</v>
      </c>
      <c r="J524">
        <v>-8.0369</v>
      </c>
      <c r="K524">
        <v>31.9</v>
      </c>
      <c r="L524">
        <v>37.4552</v>
      </c>
      <c r="M524">
        <v>5.5552</v>
      </c>
      <c r="N524">
        <v>49.19</v>
      </c>
      <c r="O524">
        <v>46.7083</v>
      </c>
      <c r="P524">
        <v>-2.4817</v>
      </c>
      <c r="R524">
        <f t="shared" si="48"/>
        <v>0</v>
      </c>
      <c r="S524">
        <f t="shared" si="49"/>
        <v>0</v>
      </c>
      <c r="T524">
        <f t="shared" si="50"/>
        <v>19987086474.4824</v>
      </c>
      <c r="U524">
        <f t="shared" si="51"/>
        <v>16464690825.4662</v>
      </c>
      <c r="V524">
        <f t="shared" si="52"/>
        <v>36876116745.864</v>
      </c>
      <c r="W524">
        <f t="shared" si="53"/>
        <v>66646668446.8991</v>
      </c>
    </row>
    <row r="525" spans="1:23">
      <c r="A525" t="s">
        <v>1383</v>
      </c>
      <c r="B525" t="s">
        <v>1384</v>
      </c>
      <c r="C525">
        <v>1089088000</v>
      </c>
      <c r="D525">
        <f>股东占比变化分析!D525*(1+股东占比变化分析!P525%)</f>
        <v>1705652828.88</v>
      </c>
      <c r="E525">
        <v>22.1575</v>
      </c>
      <c r="F525">
        <v>3.3698</v>
      </c>
      <c r="G525">
        <v>-18.7877</v>
      </c>
      <c r="H525">
        <v>4.8864</v>
      </c>
      <c r="I525">
        <v>0</v>
      </c>
      <c r="J525">
        <v>-4.8864</v>
      </c>
      <c r="K525">
        <v>47.111</v>
      </c>
      <c r="L525">
        <v>47.6782</v>
      </c>
      <c r="M525">
        <v>0.5672</v>
      </c>
      <c r="N525">
        <v>74.1549</v>
      </c>
      <c r="O525">
        <v>51.0479</v>
      </c>
      <c r="P525">
        <v>-23.107</v>
      </c>
      <c r="R525">
        <f t="shared" si="48"/>
        <v>24131467360</v>
      </c>
      <c r="S525">
        <f t="shared" si="49"/>
        <v>5747708902.75982</v>
      </c>
      <c r="T525">
        <f t="shared" si="50"/>
        <v>5321719603.2</v>
      </c>
      <c r="U525">
        <f t="shared" si="51"/>
        <v>0</v>
      </c>
      <c r="V525">
        <f t="shared" si="52"/>
        <v>51308024768</v>
      </c>
      <c r="W525">
        <f t="shared" si="53"/>
        <v>81322456705.9064</v>
      </c>
    </row>
    <row r="526" spans="1:23">
      <c r="A526" t="s">
        <v>1599</v>
      </c>
      <c r="B526" t="s">
        <v>1600</v>
      </c>
      <c r="C526">
        <v>1796331360.8</v>
      </c>
      <c r="D526">
        <f>股东占比变化分析!D526*(1+股东占比变化分析!P526%)</f>
        <v>2958590297.66702</v>
      </c>
      <c r="E526">
        <v>5.4</v>
      </c>
      <c r="F526">
        <v>5.6985</v>
      </c>
      <c r="G526">
        <v>0.2985</v>
      </c>
      <c r="H526">
        <v>0.71</v>
      </c>
      <c r="I526">
        <v>1.4061</v>
      </c>
      <c r="J526">
        <v>0.6961</v>
      </c>
      <c r="K526">
        <v>63.33</v>
      </c>
      <c r="L526">
        <v>65.6737</v>
      </c>
      <c r="M526">
        <v>2.3437</v>
      </c>
      <c r="N526">
        <v>69.44</v>
      </c>
      <c r="O526">
        <v>72.7782</v>
      </c>
      <c r="P526">
        <v>3.3382</v>
      </c>
      <c r="R526">
        <f t="shared" si="48"/>
        <v>9700189348.32</v>
      </c>
      <c r="S526">
        <f t="shared" si="49"/>
        <v>16859526811.2555</v>
      </c>
      <c r="T526">
        <f t="shared" si="50"/>
        <v>1275395266.168</v>
      </c>
      <c r="U526">
        <f t="shared" si="51"/>
        <v>4160073817.5496</v>
      </c>
      <c r="V526">
        <f t="shared" si="52"/>
        <v>113761665079.464</v>
      </c>
      <c r="W526">
        <f t="shared" si="53"/>
        <v>194301571631.895</v>
      </c>
    </row>
    <row r="527" spans="1:23">
      <c r="A527" t="s">
        <v>1419</v>
      </c>
      <c r="B527" t="s">
        <v>1420</v>
      </c>
      <c r="C527">
        <v>1803277525.51</v>
      </c>
      <c r="D527">
        <f>股东占比变化分析!D527*(1+股东占比变化分析!P527%)</f>
        <v>2064833530.72382</v>
      </c>
      <c r="E527">
        <v>7.28</v>
      </c>
      <c r="F527">
        <v>11.2379</v>
      </c>
      <c r="G527">
        <v>3.9579</v>
      </c>
      <c r="H527">
        <v>0</v>
      </c>
      <c r="I527">
        <v>0.4359</v>
      </c>
      <c r="J527">
        <v>0.4359</v>
      </c>
      <c r="K527">
        <v>43.75</v>
      </c>
      <c r="L527">
        <v>19.3967</v>
      </c>
      <c r="M527">
        <v>-24.3533</v>
      </c>
      <c r="N527">
        <v>51.03</v>
      </c>
      <c r="O527">
        <v>31.0706</v>
      </c>
      <c r="P527">
        <v>-19.9594</v>
      </c>
      <c r="R527">
        <f t="shared" ref="R527:R590" si="54">C527*E527</f>
        <v>13127860385.7128</v>
      </c>
      <c r="S527">
        <f t="shared" ref="S527:S590" si="55">D527*F527</f>
        <v>23204392734.9212</v>
      </c>
      <c r="T527">
        <f t="shared" si="50"/>
        <v>0</v>
      </c>
      <c r="U527">
        <f t="shared" si="51"/>
        <v>900060936.042512</v>
      </c>
      <c r="V527">
        <f t="shared" si="52"/>
        <v>78893391741.0625</v>
      </c>
      <c r="W527">
        <f t="shared" si="53"/>
        <v>40050956545.3907</v>
      </c>
    </row>
    <row r="528" spans="1:23">
      <c r="A528" t="s">
        <v>1497</v>
      </c>
      <c r="B528" t="s">
        <v>1498</v>
      </c>
      <c r="C528">
        <v>2058000000</v>
      </c>
      <c r="D528">
        <f>股东占比变化分析!D528*(1+股东占比变化分析!P528%)</f>
        <v>2711607465</v>
      </c>
      <c r="E528">
        <v>46.57</v>
      </c>
      <c r="F528">
        <v>43.5657</v>
      </c>
      <c r="G528">
        <v>-3.0043</v>
      </c>
      <c r="H528">
        <v>0.61</v>
      </c>
      <c r="I528">
        <v>0.4219</v>
      </c>
      <c r="J528">
        <v>-0.1881</v>
      </c>
      <c r="K528">
        <v>7.01</v>
      </c>
      <c r="L528">
        <v>7.6546</v>
      </c>
      <c r="M528">
        <v>0.644600000000001</v>
      </c>
      <c r="N528">
        <v>54.19</v>
      </c>
      <c r="O528">
        <v>51.6422</v>
      </c>
      <c r="P528">
        <v>-2.5478</v>
      </c>
      <c r="R528">
        <f t="shared" si="54"/>
        <v>95841060000</v>
      </c>
      <c r="S528">
        <f t="shared" si="55"/>
        <v>118133077337.951</v>
      </c>
      <c r="T528">
        <f t="shared" si="50"/>
        <v>1255380000</v>
      </c>
      <c r="U528">
        <f t="shared" si="51"/>
        <v>1144027189.4835</v>
      </c>
      <c r="V528">
        <f t="shared" si="52"/>
        <v>14426580000</v>
      </c>
      <c r="W528">
        <f t="shared" si="53"/>
        <v>20756270501.589</v>
      </c>
    </row>
    <row r="529" spans="1:23">
      <c r="A529" t="s">
        <v>2013</v>
      </c>
      <c r="B529" t="s">
        <v>2014</v>
      </c>
      <c r="C529">
        <v>1411728631.2</v>
      </c>
      <c r="D529">
        <f>股东占比变化分析!D529*(1+股东占比变化分析!P529%)</f>
        <v>1021500045.88168</v>
      </c>
      <c r="E529">
        <v>12.95</v>
      </c>
      <c r="F529">
        <v>0</v>
      </c>
      <c r="G529">
        <v>-12.95</v>
      </c>
      <c r="H529">
        <v>67</v>
      </c>
      <c r="I529">
        <v>22.1814</v>
      </c>
      <c r="J529">
        <v>-44.8186</v>
      </c>
      <c r="K529">
        <v>0</v>
      </c>
      <c r="L529">
        <v>0</v>
      </c>
      <c r="M529">
        <v>0</v>
      </c>
      <c r="N529">
        <v>79.95</v>
      </c>
      <c r="O529">
        <v>22.1814</v>
      </c>
      <c r="P529">
        <v>-57.7686</v>
      </c>
      <c r="R529">
        <f t="shared" si="54"/>
        <v>18281885774.04</v>
      </c>
      <c r="S529">
        <f t="shared" si="55"/>
        <v>0</v>
      </c>
      <c r="T529">
        <f t="shared" si="50"/>
        <v>94585818290.4</v>
      </c>
      <c r="U529">
        <f t="shared" si="51"/>
        <v>22658301117.7199</v>
      </c>
      <c r="V529">
        <f t="shared" si="52"/>
        <v>0</v>
      </c>
      <c r="W529">
        <f t="shared" si="53"/>
        <v>0</v>
      </c>
    </row>
    <row r="530" spans="1:23">
      <c r="A530" t="s">
        <v>785</v>
      </c>
      <c r="B530" t="s">
        <v>786</v>
      </c>
      <c r="C530">
        <v>1035495552</v>
      </c>
      <c r="D530">
        <f>股东占比变化分析!D530*(1+股东占比变化分析!P530%)</f>
        <v>2032688174.73734</v>
      </c>
      <c r="E530">
        <v>41.32</v>
      </c>
      <c r="F530">
        <v>41.3143</v>
      </c>
      <c r="G530">
        <v>-0.00569999999999737</v>
      </c>
      <c r="H530">
        <v>0.49</v>
      </c>
      <c r="I530">
        <v>0.7804</v>
      </c>
      <c r="J530">
        <v>0.2904</v>
      </c>
      <c r="K530">
        <v>3.9</v>
      </c>
      <c r="L530">
        <v>11.5512</v>
      </c>
      <c r="M530">
        <v>7.6512</v>
      </c>
      <c r="N530">
        <v>45.71</v>
      </c>
      <c r="O530">
        <v>53.6459</v>
      </c>
      <c r="P530">
        <v>7.9359</v>
      </c>
      <c r="R530">
        <f t="shared" si="54"/>
        <v>42786676208.64</v>
      </c>
      <c r="S530">
        <f t="shared" si="55"/>
        <v>83979089057.5511</v>
      </c>
      <c r="T530">
        <f t="shared" si="50"/>
        <v>507392820.48</v>
      </c>
      <c r="U530">
        <f t="shared" si="51"/>
        <v>1586309851.56502</v>
      </c>
      <c r="V530">
        <f t="shared" si="52"/>
        <v>4038432652.8</v>
      </c>
      <c r="W530">
        <f t="shared" si="53"/>
        <v>23479987644.026</v>
      </c>
    </row>
    <row r="531" spans="1:23">
      <c r="A531" t="s">
        <v>1203</v>
      </c>
      <c r="B531" t="s">
        <v>1204</v>
      </c>
      <c r="C531">
        <v>1658400000</v>
      </c>
      <c r="D531">
        <f>股东占比变化分析!D531*(1+股东占比变化分析!P531%)</f>
        <v>2220147412</v>
      </c>
      <c r="E531">
        <v>56.14</v>
      </c>
      <c r="F531">
        <v>47.0925</v>
      </c>
      <c r="G531">
        <v>-9.0475</v>
      </c>
      <c r="H531">
        <v>1.42</v>
      </c>
      <c r="I531">
        <v>0</v>
      </c>
      <c r="J531">
        <v>-1.42</v>
      </c>
      <c r="K531">
        <v>4.66</v>
      </c>
      <c r="L531">
        <v>10.6588</v>
      </c>
      <c r="M531">
        <v>5.9988</v>
      </c>
      <c r="N531">
        <v>62.22</v>
      </c>
      <c r="O531">
        <v>57.7513</v>
      </c>
      <c r="P531">
        <v>-4.4687</v>
      </c>
      <c r="R531">
        <f t="shared" si="54"/>
        <v>93102576000</v>
      </c>
      <c r="S531">
        <f t="shared" si="55"/>
        <v>104552291999.61</v>
      </c>
      <c r="T531">
        <f t="shared" si="50"/>
        <v>2354928000</v>
      </c>
      <c r="U531">
        <f t="shared" si="51"/>
        <v>0</v>
      </c>
      <c r="V531">
        <f t="shared" si="52"/>
        <v>7728144000</v>
      </c>
      <c r="W531">
        <f t="shared" si="53"/>
        <v>23664107235.0256</v>
      </c>
    </row>
    <row r="532" spans="1:23">
      <c r="A532" t="s">
        <v>623</v>
      </c>
      <c r="B532" t="s">
        <v>624</v>
      </c>
      <c r="C532">
        <v>1226400000</v>
      </c>
      <c r="D532">
        <f>股东占比变化分析!D532*(1+股东占比变化分析!P532%)</f>
        <v>2400174547.2</v>
      </c>
      <c r="E532">
        <v>55.92</v>
      </c>
      <c r="F532">
        <v>55.9104</v>
      </c>
      <c r="G532">
        <v>-0.00959999999999894</v>
      </c>
      <c r="H532">
        <v>0</v>
      </c>
      <c r="I532">
        <v>0</v>
      </c>
      <c r="J532">
        <v>0</v>
      </c>
      <c r="K532">
        <v>3.75</v>
      </c>
      <c r="L532">
        <v>5.6</v>
      </c>
      <c r="M532">
        <v>1.85</v>
      </c>
      <c r="N532">
        <v>59.67</v>
      </c>
      <c r="O532">
        <v>61.5104</v>
      </c>
      <c r="P532">
        <v>1.84039999999999</v>
      </c>
      <c r="R532">
        <f t="shared" si="54"/>
        <v>68580288000</v>
      </c>
      <c r="S532">
        <f t="shared" si="55"/>
        <v>134194719003.771</v>
      </c>
      <c r="T532">
        <f t="shared" si="50"/>
        <v>0</v>
      </c>
      <c r="U532">
        <f t="shared" si="51"/>
        <v>0</v>
      </c>
      <c r="V532">
        <f t="shared" si="52"/>
        <v>4599000000</v>
      </c>
      <c r="W532">
        <f t="shared" si="53"/>
        <v>13440977464.32</v>
      </c>
    </row>
    <row r="533" spans="1:23">
      <c r="A533" t="s">
        <v>1287</v>
      </c>
      <c r="B533" t="s">
        <v>1288</v>
      </c>
      <c r="C533">
        <v>868600000</v>
      </c>
      <c r="D533">
        <f>股东占比变化分析!D533*(1+股东占比变化分析!P533%)</f>
        <v>1770409158</v>
      </c>
      <c r="E533">
        <v>21.5605</v>
      </c>
      <c r="F533">
        <v>16.1876</v>
      </c>
      <c r="G533">
        <v>-5.3729</v>
      </c>
      <c r="H533">
        <v>0</v>
      </c>
      <c r="I533">
        <v>0</v>
      </c>
      <c r="J533">
        <v>0</v>
      </c>
      <c r="K533">
        <v>5.45</v>
      </c>
      <c r="L533">
        <v>8.8522</v>
      </c>
      <c r="M533">
        <v>3.4022</v>
      </c>
      <c r="N533">
        <v>27.0105</v>
      </c>
      <c r="O533">
        <v>25.0398</v>
      </c>
      <c r="P533">
        <v>-1.9707</v>
      </c>
      <c r="R533">
        <f t="shared" si="54"/>
        <v>18727450300</v>
      </c>
      <c r="S533">
        <f t="shared" si="55"/>
        <v>28658675286.0408</v>
      </c>
      <c r="T533">
        <f t="shared" si="50"/>
        <v>0</v>
      </c>
      <c r="U533">
        <f t="shared" si="51"/>
        <v>0</v>
      </c>
      <c r="V533">
        <f t="shared" si="52"/>
        <v>4733870000</v>
      </c>
      <c r="W533">
        <f t="shared" si="53"/>
        <v>15672015948.4476</v>
      </c>
    </row>
    <row r="534" spans="1:23">
      <c r="A534" t="s">
        <v>1007</v>
      </c>
      <c r="B534" t="s">
        <v>1008</v>
      </c>
      <c r="C534">
        <v>1564117006.44</v>
      </c>
      <c r="D534">
        <f>股东占比变化分析!D534*(1+股东占比变化分析!P534%)</f>
        <v>2407636247.49474</v>
      </c>
      <c r="E534">
        <v>10.91</v>
      </c>
      <c r="F534">
        <v>4.9149</v>
      </c>
      <c r="G534">
        <v>-5.9951</v>
      </c>
      <c r="H534">
        <v>4.23</v>
      </c>
      <c r="I534">
        <v>3.615</v>
      </c>
      <c r="J534">
        <v>-0.615</v>
      </c>
      <c r="K534">
        <v>41.91</v>
      </c>
      <c r="L534">
        <v>39.5077</v>
      </c>
      <c r="M534">
        <v>-2.4023</v>
      </c>
      <c r="N534">
        <v>57.05</v>
      </c>
      <c r="O534">
        <v>48.0376</v>
      </c>
      <c r="P534">
        <v>-9.0124</v>
      </c>
      <c r="R534">
        <f t="shared" si="54"/>
        <v>17064516540.2604</v>
      </c>
      <c r="S534">
        <f t="shared" si="55"/>
        <v>11833291392.8119</v>
      </c>
      <c r="T534">
        <f t="shared" si="50"/>
        <v>6616214937.2412</v>
      </c>
      <c r="U534">
        <f t="shared" si="51"/>
        <v>8703605034.69348</v>
      </c>
      <c r="V534">
        <f t="shared" si="52"/>
        <v>65552143739.9004</v>
      </c>
      <c r="W534">
        <f t="shared" si="53"/>
        <v>95120170575.1478</v>
      </c>
    </row>
    <row r="535" spans="1:23">
      <c r="A535" t="s">
        <v>39</v>
      </c>
      <c r="B535" t="s">
        <v>40</v>
      </c>
      <c r="C535">
        <v>388086913.38</v>
      </c>
      <c r="D535">
        <f>股东占比变化分析!D535*(1+股东占比变化分析!P535%)</f>
        <v>1443900527.05746</v>
      </c>
      <c r="E535">
        <v>0</v>
      </c>
      <c r="F535">
        <v>0</v>
      </c>
      <c r="G535">
        <v>0</v>
      </c>
      <c r="H535">
        <v>17.97</v>
      </c>
      <c r="I535">
        <v>5.5147</v>
      </c>
      <c r="J535">
        <v>-12.4553</v>
      </c>
      <c r="K535">
        <v>53.44</v>
      </c>
      <c r="L535">
        <v>37.1568</v>
      </c>
      <c r="M535">
        <v>-16.2832</v>
      </c>
      <c r="N535">
        <v>71.41</v>
      </c>
      <c r="O535">
        <v>42.6716</v>
      </c>
      <c r="P535">
        <v>-28.7384</v>
      </c>
      <c r="R535">
        <f t="shared" si="54"/>
        <v>0</v>
      </c>
      <c r="S535">
        <f t="shared" si="55"/>
        <v>0</v>
      </c>
      <c r="T535">
        <f t="shared" si="50"/>
        <v>6973921833.4386</v>
      </c>
      <c r="U535">
        <f t="shared" si="51"/>
        <v>7962678236.56379</v>
      </c>
      <c r="V535">
        <f t="shared" si="52"/>
        <v>20739364651.0272</v>
      </c>
      <c r="W535">
        <f t="shared" si="53"/>
        <v>53650723103.7687</v>
      </c>
    </row>
    <row r="536" spans="1:23">
      <c r="A536" t="s">
        <v>869</v>
      </c>
      <c r="B536" t="s">
        <v>870</v>
      </c>
      <c r="C536">
        <v>1810432000</v>
      </c>
      <c r="D536">
        <f>股东占比变化分析!D536*(1+股东占比变化分析!P536%)</f>
        <v>2830685395.2</v>
      </c>
      <c r="E536">
        <v>64.95</v>
      </c>
      <c r="F536">
        <v>57.823</v>
      </c>
      <c r="G536">
        <v>-7.127</v>
      </c>
      <c r="H536">
        <v>0</v>
      </c>
      <c r="I536">
        <v>3.2569</v>
      </c>
      <c r="J536">
        <v>3.2569</v>
      </c>
      <c r="K536">
        <v>7.35</v>
      </c>
      <c r="L536">
        <v>5.6226</v>
      </c>
      <c r="M536">
        <v>-1.7274</v>
      </c>
      <c r="N536">
        <v>72.3</v>
      </c>
      <c r="O536">
        <v>66.7025</v>
      </c>
      <c r="P536">
        <v>-5.5975</v>
      </c>
      <c r="R536">
        <f t="shared" si="54"/>
        <v>117587558400</v>
      </c>
      <c r="S536">
        <f t="shared" si="55"/>
        <v>163678721606.65</v>
      </c>
      <c r="T536">
        <f t="shared" si="50"/>
        <v>0</v>
      </c>
      <c r="U536">
        <f t="shared" si="51"/>
        <v>9219259263.62688</v>
      </c>
      <c r="V536">
        <f t="shared" si="52"/>
        <v>13306675200</v>
      </c>
      <c r="W536">
        <f t="shared" si="53"/>
        <v>15915811703.0515</v>
      </c>
    </row>
    <row r="537" spans="1:23">
      <c r="A537" t="s">
        <v>1451</v>
      </c>
      <c r="B537" t="s">
        <v>1452</v>
      </c>
      <c r="C537">
        <v>937567872</v>
      </c>
      <c r="D537">
        <f>股东占比变化分析!D537*(1+股东占比变化分析!P537%)</f>
        <v>1553914453.11091</v>
      </c>
      <c r="E537">
        <v>37.25</v>
      </c>
      <c r="F537">
        <v>37.2494</v>
      </c>
      <c r="G537">
        <v>-0.000599999999998602</v>
      </c>
      <c r="H537">
        <v>0</v>
      </c>
      <c r="I537">
        <v>0.9346</v>
      </c>
      <c r="J537">
        <v>0.9346</v>
      </c>
      <c r="K537">
        <v>9.29</v>
      </c>
      <c r="L537">
        <v>7.4037</v>
      </c>
      <c r="M537">
        <v>-1.8863</v>
      </c>
      <c r="N537">
        <v>46.54</v>
      </c>
      <c r="O537">
        <v>45.5877</v>
      </c>
      <c r="P537">
        <v>-0.952300000000001</v>
      </c>
      <c r="R537">
        <f t="shared" si="54"/>
        <v>34924403232</v>
      </c>
      <c r="S537">
        <f t="shared" si="55"/>
        <v>57882381029.7096</v>
      </c>
      <c r="T537">
        <f t="shared" si="50"/>
        <v>0</v>
      </c>
      <c r="U537">
        <f t="shared" si="51"/>
        <v>1452288447.87746</v>
      </c>
      <c r="V537">
        <f t="shared" si="52"/>
        <v>8710005530.88</v>
      </c>
      <c r="W537">
        <f t="shared" si="53"/>
        <v>11504716436.4973</v>
      </c>
    </row>
    <row r="538" spans="1:23">
      <c r="A538" t="s">
        <v>803</v>
      </c>
      <c r="B538" t="s">
        <v>804</v>
      </c>
      <c r="C538">
        <v>2014408618.2</v>
      </c>
      <c r="D538">
        <f>股东占比变化分析!D538*(1+股东占比变化分析!P538%)</f>
        <v>2357146121.88345</v>
      </c>
      <c r="E538">
        <v>5.93</v>
      </c>
      <c r="F538">
        <v>9.1383</v>
      </c>
      <c r="G538">
        <v>3.2083</v>
      </c>
      <c r="H538">
        <v>0</v>
      </c>
      <c r="I538">
        <v>0</v>
      </c>
      <c r="J538">
        <v>0</v>
      </c>
      <c r="K538">
        <v>29.3</v>
      </c>
      <c r="L538">
        <v>15.6029</v>
      </c>
      <c r="M538">
        <v>-13.6971</v>
      </c>
      <c r="N538">
        <v>35.23</v>
      </c>
      <c r="O538">
        <v>24.7412</v>
      </c>
      <c r="P538">
        <v>-10.4888</v>
      </c>
      <c r="R538">
        <f t="shared" si="54"/>
        <v>11945443105.926</v>
      </c>
      <c r="S538">
        <f t="shared" si="55"/>
        <v>21540308405.6075</v>
      </c>
      <c r="T538">
        <f t="shared" si="50"/>
        <v>0</v>
      </c>
      <c r="U538">
        <f t="shared" si="51"/>
        <v>0</v>
      </c>
      <c r="V538">
        <f t="shared" si="52"/>
        <v>59022172513.26</v>
      </c>
      <c r="W538">
        <f t="shared" si="53"/>
        <v>36778315225.1353</v>
      </c>
    </row>
    <row r="539" spans="1:23">
      <c r="A539" t="s">
        <v>459</v>
      </c>
      <c r="B539" t="s">
        <v>460</v>
      </c>
      <c r="C539">
        <v>1731066000</v>
      </c>
      <c r="D539">
        <f>股东占比变化分析!D539*(1+股东占比变化分析!P539%)</f>
        <v>2021836939.0245</v>
      </c>
      <c r="E539">
        <v>0</v>
      </c>
      <c r="F539">
        <v>1.6115</v>
      </c>
      <c r="G539">
        <v>1.6115</v>
      </c>
      <c r="H539">
        <v>13.6</v>
      </c>
      <c r="I539">
        <v>8.4166</v>
      </c>
      <c r="J539">
        <v>-5.1834</v>
      </c>
      <c r="K539">
        <v>35.11</v>
      </c>
      <c r="L539">
        <v>27.9125</v>
      </c>
      <c r="M539">
        <v>-7.1975</v>
      </c>
      <c r="N539">
        <v>48.71</v>
      </c>
      <c r="O539">
        <v>37.9407</v>
      </c>
      <c r="P539">
        <v>-10.7693</v>
      </c>
      <c r="R539">
        <f t="shared" si="54"/>
        <v>0</v>
      </c>
      <c r="S539">
        <f t="shared" si="55"/>
        <v>3258190227.23798</v>
      </c>
      <c r="T539">
        <f t="shared" si="50"/>
        <v>23542497600</v>
      </c>
      <c r="U539">
        <f t="shared" si="51"/>
        <v>17016992780.9936</v>
      </c>
      <c r="V539">
        <f t="shared" si="52"/>
        <v>60777727260</v>
      </c>
      <c r="W539">
        <f t="shared" si="53"/>
        <v>56434523560.5214</v>
      </c>
    </row>
    <row r="540" spans="1:23">
      <c r="A540" t="s">
        <v>873</v>
      </c>
      <c r="B540" t="s">
        <v>874</v>
      </c>
      <c r="C540">
        <v>1401985828.8</v>
      </c>
      <c r="D540">
        <f>股东占比变化分析!D540*(1+股东占比变化分析!P540%)</f>
        <v>1162759988.4476</v>
      </c>
      <c r="E540">
        <v>7.72</v>
      </c>
      <c r="F540">
        <v>4.3352</v>
      </c>
      <c r="G540">
        <v>-3.3848</v>
      </c>
      <c r="H540">
        <v>34.07</v>
      </c>
      <c r="I540">
        <v>6.5699</v>
      </c>
      <c r="J540">
        <v>-27.5001</v>
      </c>
      <c r="K540">
        <v>23.13</v>
      </c>
      <c r="L540">
        <v>7.0023</v>
      </c>
      <c r="M540">
        <v>-16.1277</v>
      </c>
      <c r="N540">
        <v>64.92</v>
      </c>
      <c r="O540">
        <v>17.9073</v>
      </c>
      <c r="P540">
        <v>-47.0127</v>
      </c>
      <c r="R540">
        <f t="shared" si="54"/>
        <v>10823330598.336</v>
      </c>
      <c r="S540">
        <f t="shared" si="55"/>
        <v>5040797101.91802</v>
      </c>
      <c r="T540">
        <f t="shared" si="50"/>
        <v>47765657187.216</v>
      </c>
      <c r="U540">
        <f t="shared" si="51"/>
        <v>7639216848.10187</v>
      </c>
      <c r="V540">
        <f t="shared" si="52"/>
        <v>32427932220.144</v>
      </c>
      <c r="W540">
        <f t="shared" si="53"/>
        <v>8141994267.10661</v>
      </c>
    </row>
    <row r="541" spans="1:23">
      <c r="A541" t="s">
        <v>1083</v>
      </c>
      <c r="B541" t="s">
        <v>1084</v>
      </c>
      <c r="C541">
        <v>1386012617.64</v>
      </c>
      <c r="D541">
        <f>股东占比变化分析!D541*(1+股东占比变化分析!P541%)</f>
        <v>1986845028.29135</v>
      </c>
      <c r="E541">
        <v>40.39</v>
      </c>
      <c r="F541">
        <v>20.5727</v>
      </c>
      <c r="G541">
        <v>-19.8173</v>
      </c>
      <c r="H541">
        <v>7.56</v>
      </c>
      <c r="I541">
        <v>1.2474</v>
      </c>
      <c r="J541">
        <v>-6.3126</v>
      </c>
      <c r="K541">
        <v>12.75</v>
      </c>
      <c r="L541">
        <v>20.7342</v>
      </c>
      <c r="M541">
        <v>7.9842</v>
      </c>
      <c r="N541">
        <v>60.7</v>
      </c>
      <c r="O541">
        <v>42.5543</v>
      </c>
      <c r="P541">
        <v>-18.1457</v>
      </c>
      <c r="R541">
        <f t="shared" si="54"/>
        <v>55981049626.4796</v>
      </c>
      <c r="S541">
        <f t="shared" si="55"/>
        <v>40874766713.5294</v>
      </c>
      <c r="T541">
        <f t="shared" si="50"/>
        <v>10478255389.3584</v>
      </c>
      <c r="U541">
        <f t="shared" si="51"/>
        <v>2478390488.29063</v>
      </c>
      <c r="V541">
        <f t="shared" si="52"/>
        <v>17671660874.91</v>
      </c>
      <c r="W541">
        <f t="shared" si="53"/>
        <v>41195642185.5985</v>
      </c>
    </row>
    <row r="542" spans="1:23">
      <c r="A542" t="s">
        <v>1275</v>
      </c>
      <c r="B542" t="s">
        <v>1276</v>
      </c>
      <c r="C542">
        <v>1080290633.6</v>
      </c>
      <c r="D542">
        <f>股东占比变化分析!D542*(1+股东占比变化分析!P542%)</f>
        <v>2045255978.94613</v>
      </c>
      <c r="E542">
        <v>56.68</v>
      </c>
      <c r="F542">
        <v>62.6118</v>
      </c>
      <c r="G542">
        <v>5.9318</v>
      </c>
      <c r="H542">
        <v>0</v>
      </c>
      <c r="I542">
        <v>0</v>
      </c>
      <c r="J542">
        <v>0</v>
      </c>
      <c r="K542">
        <v>12.29</v>
      </c>
      <c r="L542">
        <v>3.3363</v>
      </c>
      <c r="M542">
        <v>-8.9537</v>
      </c>
      <c r="N542">
        <v>68.97</v>
      </c>
      <c r="O542">
        <v>65.9482</v>
      </c>
      <c r="P542">
        <v>-3.0218</v>
      </c>
      <c r="R542">
        <f t="shared" si="54"/>
        <v>61230873112.448</v>
      </c>
      <c r="S542">
        <f t="shared" si="55"/>
        <v>128057158302.579</v>
      </c>
      <c r="T542">
        <f t="shared" si="50"/>
        <v>0</v>
      </c>
      <c r="U542">
        <f t="shared" si="51"/>
        <v>0</v>
      </c>
      <c r="V542">
        <f t="shared" si="52"/>
        <v>13276771886.944</v>
      </c>
      <c r="W542">
        <f t="shared" si="53"/>
        <v>6823587522.55798</v>
      </c>
    </row>
    <row r="543" spans="1:23">
      <c r="A543" t="s">
        <v>1663</v>
      </c>
      <c r="B543" t="s">
        <v>1664</v>
      </c>
      <c r="C543">
        <v>2080505491.2</v>
      </c>
      <c r="D543">
        <f>股东占比变化分析!D543*(1+股东占比变化分析!P543%)</f>
        <v>3029492420.51789</v>
      </c>
      <c r="E543">
        <v>8.02</v>
      </c>
      <c r="F543">
        <v>61.2175</v>
      </c>
      <c r="G543">
        <v>53.1975</v>
      </c>
      <c r="H543">
        <v>42.08</v>
      </c>
      <c r="I543">
        <v>0.7254</v>
      </c>
      <c r="J543">
        <v>-41.3546</v>
      </c>
      <c r="K543">
        <v>13.67</v>
      </c>
      <c r="L543">
        <v>2.9151</v>
      </c>
      <c r="M543">
        <v>-10.7549</v>
      </c>
      <c r="N543">
        <v>63.77</v>
      </c>
      <c r="O543">
        <v>64.858</v>
      </c>
      <c r="P543">
        <v>1.088</v>
      </c>
      <c r="R543">
        <f t="shared" si="54"/>
        <v>16685654039.424</v>
      </c>
      <c r="S543">
        <f t="shared" si="55"/>
        <v>185457952253.054</v>
      </c>
      <c r="T543">
        <f t="shared" si="50"/>
        <v>87547671069.696</v>
      </c>
      <c r="U543">
        <f t="shared" si="51"/>
        <v>2197593801.84368</v>
      </c>
      <c r="V543">
        <f t="shared" si="52"/>
        <v>28440510064.704</v>
      </c>
      <c r="W543">
        <f t="shared" si="53"/>
        <v>8831273355.05169</v>
      </c>
    </row>
    <row r="544" spans="1:23">
      <c r="A544" t="s">
        <v>1943</v>
      </c>
      <c r="B544" t="s">
        <v>1944</v>
      </c>
      <c r="C544">
        <v>2717796120</v>
      </c>
      <c r="D544">
        <f>股东占比变化分析!D544*(1+股东占比变化分析!P544%)</f>
        <v>2503309191.52384</v>
      </c>
      <c r="E544">
        <v>0</v>
      </c>
      <c r="F544">
        <v>0.385</v>
      </c>
      <c r="G544">
        <v>0.385</v>
      </c>
      <c r="H544">
        <v>1.05</v>
      </c>
      <c r="I544">
        <v>0.4908</v>
      </c>
      <c r="J544">
        <v>-0.5592</v>
      </c>
      <c r="K544">
        <v>67.69</v>
      </c>
      <c r="L544">
        <v>54.7314</v>
      </c>
      <c r="M544">
        <v>-12.9586</v>
      </c>
      <c r="N544">
        <v>68.74</v>
      </c>
      <c r="O544">
        <v>55.6072</v>
      </c>
      <c r="P544">
        <v>-13.1328</v>
      </c>
      <c r="R544">
        <f t="shared" si="54"/>
        <v>0</v>
      </c>
      <c r="S544">
        <f t="shared" si="55"/>
        <v>963774038.736678</v>
      </c>
      <c r="T544">
        <f t="shared" si="50"/>
        <v>2853685926</v>
      </c>
      <c r="U544">
        <f t="shared" si="51"/>
        <v>1228624151.1999</v>
      </c>
      <c r="V544">
        <f t="shared" si="52"/>
        <v>183967619362.8</v>
      </c>
      <c r="W544">
        <f t="shared" si="53"/>
        <v>137009616684.968</v>
      </c>
    </row>
    <row r="545" spans="1:23">
      <c r="A545" t="s">
        <v>951</v>
      </c>
      <c r="B545" t="s">
        <v>952</v>
      </c>
      <c r="C545">
        <v>2220191166.81</v>
      </c>
      <c r="D545">
        <f>股东占比变化分析!D545*(1+股东占比变化分析!P545%)</f>
        <v>2843627891.2312</v>
      </c>
      <c r="E545">
        <v>20.56</v>
      </c>
      <c r="F545">
        <v>20.9874</v>
      </c>
      <c r="G545">
        <v>0.427400000000002</v>
      </c>
      <c r="H545">
        <v>0</v>
      </c>
      <c r="I545">
        <v>0</v>
      </c>
      <c r="J545">
        <v>0</v>
      </c>
      <c r="K545">
        <v>7.95</v>
      </c>
      <c r="L545">
        <v>11.442</v>
      </c>
      <c r="M545">
        <v>3.492</v>
      </c>
      <c r="N545">
        <v>28.51</v>
      </c>
      <c r="O545">
        <v>32.4294</v>
      </c>
      <c r="P545">
        <v>3.9194</v>
      </c>
      <c r="R545">
        <f t="shared" si="54"/>
        <v>45647130389.6136</v>
      </c>
      <c r="S545">
        <f t="shared" si="55"/>
        <v>59680356004.4257</v>
      </c>
      <c r="T545">
        <f t="shared" si="50"/>
        <v>0</v>
      </c>
      <c r="U545">
        <f t="shared" si="51"/>
        <v>0</v>
      </c>
      <c r="V545">
        <f t="shared" si="52"/>
        <v>17650519776.1395</v>
      </c>
      <c r="W545">
        <f t="shared" si="53"/>
        <v>32536790331.4674</v>
      </c>
    </row>
    <row r="546" spans="1:23">
      <c r="A546" t="s">
        <v>1721</v>
      </c>
      <c r="B546" t="s">
        <v>1722</v>
      </c>
      <c r="C546">
        <v>1579500000</v>
      </c>
      <c r="D546">
        <f>股东占比变化分析!D546*(1+股东占比变化分析!P546%)</f>
        <v>2507504665.50874</v>
      </c>
      <c r="E546">
        <v>27.56</v>
      </c>
      <c r="F546">
        <v>28.147</v>
      </c>
      <c r="G546">
        <v>0.587</v>
      </c>
      <c r="H546">
        <v>0</v>
      </c>
      <c r="I546">
        <v>0</v>
      </c>
      <c r="J546">
        <v>0</v>
      </c>
      <c r="K546">
        <v>7.76</v>
      </c>
      <c r="L546">
        <v>5.5569</v>
      </c>
      <c r="M546">
        <v>-2.2031</v>
      </c>
      <c r="N546">
        <v>35.32</v>
      </c>
      <c r="O546">
        <v>33.7038</v>
      </c>
      <c r="P546">
        <v>-1.6162</v>
      </c>
      <c r="R546">
        <f t="shared" si="54"/>
        <v>43531020000</v>
      </c>
      <c r="S546">
        <f t="shared" si="55"/>
        <v>70578733820.0745</v>
      </c>
      <c r="T546">
        <f t="shared" si="50"/>
        <v>0</v>
      </c>
      <c r="U546">
        <f t="shared" si="51"/>
        <v>0</v>
      </c>
      <c r="V546">
        <f t="shared" si="52"/>
        <v>12256920000</v>
      </c>
      <c r="W546">
        <f t="shared" si="53"/>
        <v>13933952675.7655</v>
      </c>
    </row>
    <row r="547" spans="1:23">
      <c r="A547" t="s">
        <v>691</v>
      </c>
      <c r="B547" t="s">
        <v>692</v>
      </c>
      <c r="C547">
        <v>1121963022.96</v>
      </c>
      <c r="D547">
        <f>股东占比变化分析!D547*(1+股东占比变化分析!P547%)</f>
        <v>1913731333.21874</v>
      </c>
      <c r="E547">
        <v>56.22</v>
      </c>
      <c r="F547">
        <v>13.3876</v>
      </c>
      <c r="G547">
        <v>-42.8324</v>
      </c>
      <c r="H547">
        <v>0.9</v>
      </c>
      <c r="I547">
        <v>0.8435</v>
      </c>
      <c r="J547">
        <v>-0.0565</v>
      </c>
      <c r="K547">
        <v>1.78</v>
      </c>
      <c r="L547">
        <v>20.6687</v>
      </c>
      <c r="M547">
        <v>18.8887</v>
      </c>
      <c r="N547">
        <v>58.9</v>
      </c>
      <c r="O547">
        <v>34.8999</v>
      </c>
      <c r="P547">
        <v>-24.0001</v>
      </c>
      <c r="R547">
        <f t="shared" si="54"/>
        <v>63076761150.8112</v>
      </c>
      <c r="S547">
        <f t="shared" si="55"/>
        <v>25620269596.5992</v>
      </c>
      <c r="T547">
        <f t="shared" si="50"/>
        <v>1009766720.664</v>
      </c>
      <c r="U547">
        <f t="shared" si="51"/>
        <v>1614232379.57001</v>
      </c>
      <c r="V547">
        <f t="shared" si="52"/>
        <v>1997094180.8688</v>
      </c>
      <c r="W547">
        <f t="shared" si="53"/>
        <v>39554338806.8982</v>
      </c>
    </row>
    <row r="548" spans="1:23">
      <c r="A548" t="s">
        <v>353</v>
      </c>
      <c r="B548" t="s">
        <v>354</v>
      </c>
      <c r="C548">
        <v>979734873.56</v>
      </c>
      <c r="D548">
        <f>股东占比变化分析!D548*(1+股东占比变化分析!P548%)</f>
        <v>2095821700.68742</v>
      </c>
      <c r="E548">
        <v>14.32</v>
      </c>
      <c r="F548">
        <v>10.814</v>
      </c>
      <c r="G548">
        <v>-3.506</v>
      </c>
      <c r="H548">
        <v>0</v>
      </c>
      <c r="I548">
        <v>0</v>
      </c>
      <c r="J548">
        <v>0</v>
      </c>
      <c r="K548">
        <v>20.28</v>
      </c>
      <c r="L548">
        <v>21.295</v>
      </c>
      <c r="M548">
        <v>1.015</v>
      </c>
      <c r="N548">
        <v>34.6</v>
      </c>
      <c r="O548">
        <v>32.1091</v>
      </c>
      <c r="P548">
        <v>-2.4909</v>
      </c>
      <c r="R548">
        <f t="shared" si="54"/>
        <v>14029803389.3792</v>
      </c>
      <c r="S548">
        <f t="shared" si="55"/>
        <v>22664215871.2337</v>
      </c>
      <c r="T548">
        <f t="shared" si="50"/>
        <v>0</v>
      </c>
      <c r="U548">
        <f t="shared" si="51"/>
        <v>0</v>
      </c>
      <c r="V548">
        <f t="shared" si="52"/>
        <v>19869023235.7968</v>
      </c>
      <c r="W548">
        <f t="shared" si="53"/>
        <v>44630523116.1385</v>
      </c>
    </row>
    <row r="549" spans="1:23">
      <c r="A549" t="s">
        <v>651</v>
      </c>
      <c r="B549" t="s">
        <v>652</v>
      </c>
      <c r="C549">
        <v>2306955000</v>
      </c>
      <c r="D549">
        <f>股东占比变化分析!D549*(1+股东占比变化分析!P549%)</f>
        <v>1399842764.3424</v>
      </c>
      <c r="E549">
        <v>28.28</v>
      </c>
      <c r="F549">
        <v>10.4665</v>
      </c>
      <c r="G549">
        <v>-17.8135</v>
      </c>
      <c r="H549">
        <v>2.43</v>
      </c>
      <c r="I549">
        <v>5.3739</v>
      </c>
      <c r="J549">
        <v>2.9439</v>
      </c>
      <c r="K549">
        <v>40.76</v>
      </c>
      <c r="L549">
        <v>10.3953</v>
      </c>
      <c r="M549">
        <v>-30.3647</v>
      </c>
      <c r="N549">
        <v>71.47</v>
      </c>
      <c r="O549">
        <v>26.2358</v>
      </c>
      <c r="P549">
        <v>-45.2342</v>
      </c>
      <c r="R549">
        <f t="shared" si="54"/>
        <v>65240687400</v>
      </c>
      <c r="S549">
        <f t="shared" si="55"/>
        <v>14651454292.9897</v>
      </c>
      <c r="T549">
        <f t="shared" si="50"/>
        <v>5605900650</v>
      </c>
      <c r="U549">
        <f t="shared" si="51"/>
        <v>7522615031.29962</v>
      </c>
      <c r="V549">
        <f t="shared" si="52"/>
        <v>94031485800</v>
      </c>
      <c r="W549">
        <f t="shared" si="53"/>
        <v>14551785488.1686</v>
      </c>
    </row>
    <row r="550" spans="1:23">
      <c r="A550" t="s">
        <v>1979</v>
      </c>
      <c r="B550" t="s">
        <v>1980</v>
      </c>
      <c r="C550">
        <v>1569764548</v>
      </c>
      <c r="D550">
        <f>股东占比变化分析!D550*(1+股东占比变化分析!P550%)</f>
        <v>1430423758.18082</v>
      </c>
      <c r="E550">
        <v>0.23</v>
      </c>
      <c r="F550">
        <v>0.3126</v>
      </c>
      <c r="G550">
        <v>0.0826</v>
      </c>
      <c r="H550">
        <v>0</v>
      </c>
      <c r="I550">
        <v>0.2456</v>
      </c>
      <c r="J550">
        <v>0.2456</v>
      </c>
      <c r="K550">
        <v>18.79</v>
      </c>
      <c r="L550">
        <v>17.6712</v>
      </c>
      <c r="M550">
        <v>-1.1188</v>
      </c>
      <c r="N550">
        <v>19.02</v>
      </c>
      <c r="O550">
        <v>18.2295</v>
      </c>
      <c r="P550">
        <v>-0.790499999999998</v>
      </c>
      <c r="R550">
        <f t="shared" si="54"/>
        <v>361045846.04</v>
      </c>
      <c r="S550">
        <f t="shared" si="55"/>
        <v>447150466.807324</v>
      </c>
      <c r="T550">
        <f t="shared" si="50"/>
        <v>0</v>
      </c>
      <c r="U550">
        <f t="shared" si="51"/>
        <v>351312075.009209</v>
      </c>
      <c r="V550">
        <f t="shared" si="52"/>
        <v>29495875856.92</v>
      </c>
      <c r="W550">
        <f t="shared" si="53"/>
        <v>25277304315.5649</v>
      </c>
    </row>
    <row r="551" spans="1:23">
      <c r="A551" t="s">
        <v>1589</v>
      </c>
      <c r="B551" t="s">
        <v>1590</v>
      </c>
      <c r="C551">
        <v>2213440424.6</v>
      </c>
      <c r="D551">
        <f>股东占比变化分析!D551*(1+股东占比变化分析!P551%)</f>
        <v>1008943197.45558</v>
      </c>
      <c r="E551">
        <v>55.63</v>
      </c>
      <c r="F551">
        <v>3.4312</v>
      </c>
      <c r="G551">
        <v>-52.1988</v>
      </c>
      <c r="H551">
        <v>0</v>
      </c>
      <c r="I551">
        <v>1.8531</v>
      </c>
      <c r="J551">
        <v>1.8531</v>
      </c>
      <c r="K551">
        <v>17.73</v>
      </c>
      <c r="L551">
        <v>4.14</v>
      </c>
      <c r="M551">
        <v>-13.59</v>
      </c>
      <c r="N551">
        <v>73.36</v>
      </c>
      <c r="O551">
        <v>9.4243</v>
      </c>
      <c r="P551">
        <v>-63.9357</v>
      </c>
      <c r="R551">
        <f t="shared" si="54"/>
        <v>123133690820.498</v>
      </c>
      <c r="S551">
        <f t="shared" si="55"/>
        <v>3461885899.10958</v>
      </c>
      <c r="T551">
        <f t="shared" si="50"/>
        <v>0</v>
      </c>
      <c r="U551">
        <f t="shared" si="51"/>
        <v>1869672639.20493</v>
      </c>
      <c r="V551">
        <f t="shared" si="52"/>
        <v>39244298728.158</v>
      </c>
      <c r="W551">
        <f t="shared" si="53"/>
        <v>4177024837.46609</v>
      </c>
    </row>
    <row r="552" spans="1:23">
      <c r="A552" t="s">
        <v>1279</v>
      </c>
      <c r="B552" t="s">
        <v>1280</v>
      </c>
      <c r="C552">
        <v>2137968165</v>
      </c>
      <c r="D552">
        <f>股东占比变化分析!D552*(1+股东占比变化分析!P552%)</f>
        <v>2768648367.02138</v>
      </c>
      <c r="E552">
        <v>47.84</v>
      </c>
      <c r="F552">
        <v>58.1936</v>
      </c>
      <c r="G552">
        <v>10.3536</v>
      </c>
      <c r="H552">
        <v>1.18</v>
      </c>
      <c r="I552">
        <v>0.3826</v>
      </c>
      <c r="J552">
        <v>-0.7974</v>
      </c>
      <c r="K552">
        <v>22.63</v>
      </c>
      <c r="L552">
        <v>7.4847</v>
      </c>
      <c r="M552">
        <v>-15.1453</v>
      </c>
      <c r="N552">
        <v>71.65</v>
      </c>
      <c r="O552">
        <v>66.0609</v>
      </c>
      <c r="P552">
        <v>-5.5891</v>
      </c>
      <c r="R552">
        <f t="shared" si="54"/>
        <v>102280397013.6</v>
      </c>
      <c r="S552">
        <f t="shared" si="55"/>
        <v>161117615611.095</v>
      </c>
      <c r="T552">
        <f t="shared" si="50"/>
        <v>2522802434.7</v>
      </c>
      <c r="U552">
        <f t="shared" si="51"/>
        <v>1059284865.22238</v>
      </c>
      <c r="V552">
        <f t="shared" si="52"/>
        <v>48382219573.95</v>
      </c>
      <c r="W552">
        <f t="shared" si="53"/>
        <v>20722502432.6449</v>
      </c>
    </row>
    <row r="553" spans="1:23">
      <c r="A553" t="s">
        <v>1337</v>
      </c>
      <c r="B553" t="s">
        <v>1338</v>
      </c>
      <c r="C553">
        <v>1381991432.73</v>
      </c>
      <c r="D553">
        <f>股东占比变化分析!D553*(1+股东占比变化分析!P553%)</f>
        <v>2485293362.40928</v>
      </c>
      <c r="E553">
        <v>52.26</v>
      </c>
      <c r="F553">
        <v>53.545</v>
      </c>
      <c r="G553">
        <v>1.285</v>
      </c>
      <c r="H553">
        <v>0</v>
      </c>
      <c r="I553">
        <v>0.4796</v>
      </c>
      <c r="J553">
        <v>0.4796</v>
      </c>
      <c r="K553">
        <v>13.58</v>
      </c>
      <c r="L553">
        <v>9.3506</v>
      </c>
      <c r="M553">
        <v>-4.2294</v>
      </c>
      <c r="N553">
        <v>65.84</v>
      </c>
      <c r="O553">
        <v>63.3752</v>
      </c>
      <c r="P553">
        <v>-2.4648</v>
      </c>
      <c r="R553">
        <f t="shared" si="54"/>
        <v>72222872274.4698</v>
      </c>
      <c r="S553">
        <f t="shared" si="55"/>
        <v>133075033090.205</v>
      </c>
      <c r="T553">
        <f t="shared" si="50"/>
        <v>0</v>
      </c>
      <c r="U553">
        <f t="shared" si="51"/>
        <v>1191946696.61149</v>
      </c>
      <c r="V553">
        <f t="shared" si="52"/>
        <v>18767443656.4734</v>
      </c>
      <c r="W553">
        <f t="shared" si="53"/>
        <v>23238984114.5442</v>
      </c>
    </row>
    <row r="554" spans="1:23">
      <c r="A554" t="s">
        <v>1443</v>
      </c>
      <c r="B554" t="s">
        <v>1444</v>
      </c>
      <c r="C554">
        <v>1391451716.72</v>
      </c>
      <c r="D554">
        <f>股东占比变化分析!D554*(1+股东占比变化分析!P554%)</f>
        <v>2617263080.70862</v>
      </c>
      <c r="E554">
        <v>23.05</v>
      </c>
      <c r="F554">
        <v>23.2461</v>
      </c>
      <c r="G554">
        <v>0.196099999999998</v>
      </c>
      <c r="H554">
        <v>0</v>
      </c>
      <c r="I554">
        <v>0</v>
      </c>
      <c r="J554">
        <v>0</v>
      </c>
      <c r="K554">
        <v>7.71</v>
      </c>
      <c r="L554">
        <v>8.0161</v>
      </c>
      <c r="M554">
        <v>0.3061</v>
      </c>
      <c r="N554">
        <v>30.76</v>
      </c>
      <c r="O554">
        <v>31.2622</v>
      </c>
      <c r="P554">
        <v>0.502199999999998</v>
      </c>
      <c r="R554">
        <f t="shared" si="54"/>
        <v>32072962070.396</v>
      </c>
      <c r="S554">
        <f t="shared" si="55"/>
        <v>60841159300.4605</v>
      </c>
      <c r="T554">
        <f t="shared" si="50"/>
        <v>0</v>
      </c>
      <c r="U554">
        <f t="shared" si="51"/>
        <v>0</v>
      </c>
      <c r="V554">
        <f t="shared" si="52"/>
        <v>10728092735.9112</v>
      </c>
      <c r="W554">
        <f t="shared" si="53"/>
        <v>20980242581.2683</v>
      </c>
    </row>
    <row r="555" spans="1:23">
      <c r="A555" t="s">
        <v>665</v>
      </c>
      <c r="B555" t="s">
        <v>666</v>
      </c>
      <c r="C555">
        <v>1820720000</v>
      </c>
      <c r="D555">
        <f>股东占比变化分析!D555*(1+股东占比变化分析!P555%)</f>
        <v>1941310800</v>
      </c>
      <c r="E555">
        <v>4.93</v>
      </c>
      <c r="F555">
        <v>9.7362</v>
      </c>
      <c r="G555">
        <v>4.8062</v>
      </c>
      <c r="H555">
        <v>6.04</v>
      </c>
      <c r="I555">
        <v>5.8397</v>
      </c>
      <c r="J555">
        <v>-0.2003</v>
      </c>
      <c r="K555">
        <v>43.14</v>
      </c>
      <c r="L555">
        <v>13.954</v>
      </c>
      <c r="M555">
        <v>-29.186</v>
      </c>
      <c r="N555">
        <v>54.11</v>
      </c>
      <c r="O555">
        <v>29.53</v>
      </c>
      <c r="P555">
        <v>-24.58</v>
      </c>
      <c r="R555">
        <f t="shared" si="54"/>
        <v>8976149600</v>
      </c>
      <c r="S555">
        <f t="shared" si="55"/>
        <v>18900990210.96</v>
      </c>
      <c r="T555">
        <f t="shared" si="50"/>
        <v>10997148800</v>
      </c>
      <c r="U555">
        <f t="shared" si="51"/>
        <v>11336672678.76</v>
      </c>
      <c r="V555">
        <f t="shared" si="52"/>
        <v>78545860800</v>
      </c>
      <c r="W555">
        <f t="shared" si="53"/>
        <v>27089050903.2</v>
      </c>
    </row>
    <row r="556" spans="1:23">
      <c r="A556" t="s">
        <v>845</v>
      </c>
      <c r="B556" t="s">
        <v>846</v>
      </c>
      <c r="C556">
        <v>1914000000</v>
      </c>
      <c r="D556">
        <f>股东占比变化分析!D556*(1+股东占比变化分析!P556%)</f>
        <v>1747764540</v>
      </c>
      <c r="E556">
        <v>1.5</v>
      </c>
      <c r="F556">
        <v>18.0608</v>
      </c>
      <c r="G556">
        <v>16.5608</v>
      </c>
      <c r="H556">
        <v>5.74</v>
      </c>
      <c r="I556">
        <v>2.139</v>
      </c>
      <c r="J556">
        <v>-3.601</v>
      </c>
      <c r="K556">
        <v>50.3</v>
      </c>
      <c r="L556">
        <v>17.1468</v>
      </c>
      <c r="M556">
        <v>-33.1532</v>
      </c>
      <c r="N556">
        <v>57.54</v>
      </c>
      <c r="O556">
        <v>37.3466</v>
      </c>
      <c r="P556">
        <v>-20.1934</v>
      </c>
      <c r="R556">
        <f t="shared" si="54"/>
        <v>2871000000</v>
      </c>
      <c r="S556">
        <f t="shared" si="55"/>
        <v>31566025804.032</v>
      </c>
      <c r="T556">
        <f t="shared" si="50"/>
        <v>10986360000</v>
      </c>
      <c r="U556">
        <f t="shared" si="51"/>
        <v>3738468351.06</v>
      </c>
      <c r="V556">
        <f t="shared" si="52"/>
        <v>96274200000</v>
      </c>
      <c r="W556">
        <f t="shared" si="53"/>
        <v>29968569014.472</v>
      </c>
    </row>
    <row r="557" spans="1:23">
      <c r="A557" t="s">
        <v>1905</v>
      </c>
      <c r="B557" t="s">
        <v>1906</v>
      </c>
      <c r="C557">
        <v>658476509.44</v>
      </c>
      <c r="D557">
        <f>股东占比变化分析!D557*(1+股东占比变化分析!P557%)</f>
        <v>1514796786.83044</v>
      </c>
      <c r="E557">
        <v>59.3614</v>
      </c>
      <c r="F557">
        <v>71.9819</v>
      </c>
      <c r="G557">
        <v>12.6205</v>
      </c>
      <c r="H557">
        <v>0</v>
      </c>
      <c r="I557">
        <v>0</v>
      </c>
      <c r="J557">
        <v>0</v>
      </c>
      <c r="K557">
        <v>15.5996</v>
      </c>
      <c r="L557">
        <v>0.8838</v>
      </c>
      <c r="M557">
        <v>-14.7158</v>
      </c>
      <c r="N557">
        <v>74.961</v>
      </c>
      <c r="O557">
        <v>72.8658</v>
      </c>
      <c r="P557">
        <v>-2.09520000000001</v>
      </c>
      <c r="R557">
        <f t="shared" si="54"/>
        <v>39088087467.4716</v>
      </c>
      <c r="S557">
        <f t="shared" si="55"/>
        <v>109037950829.95</v>
      </c>
      <c r="T557">
        <f t="shared" si="50"/>
        <v>0</v>
      </c>
      <c r="U557">
        <f t="shared" si="51"/>
        <v>0</v>
      </c>
      <c r="V557">
        <f t="shared" si="52"/>
        <v>10271970156.6602</v>
      </c>
      <c r="W557">
        <f t="shared" si="53"/>
        <v>1338777400.20075</v>
      </c>
    </row>
    <row r="558" spans="1:23">
      <c r="A558" t="s">
        <v>1545</v>
      </c>
      <c r="B558" t="s">
        <v>1546</v>
      </c>
      <c r="C558">
        <v>2002032194.64</v>
      </c>
      <c r="D558">
        <f>股东占比变化分析!D558*(1+股东占比变化分析!P558%)</f>
        <v>2737483220.28976</v>
      </c>
      <c r="E558">
        <v>27.25</v>
      </c>
      <c r="F558">
        <v>27.2514</v>
      </c>
      <c r="G558">
        <v>0.00140000000000029</v>
      </c>
      <c r="H558">
        <v>4.78</v>
      </c>
      <c r="I558">
        <v>5.4185</v>
      </c>
      <c r="J558">
        <v>0.6385</v>
      </c>
      <c r="K558">
        <v>1.5</v>
      </c>
      <c r="L558">
        <v>0</v>
      </c>
      <c r="M558">
        <v>-1.5</v>
      </c>
      <c r="N558">
        <v>33.53</v>
      </c>
      <c r="O558">
        <v>32.67</v>
      </c>
      <c r="P558">
        <v>-0.859999999999999</v>
      </c>
      <c r="R558">
        <f t="shared" si="54"/>
        <v>54555377303.94</v>
      </c>
      <c r="S558">
        <f t="shared" si="55"/>
        <v>74600250229.4043</v>
      </c>
      <c r="T558">
        <f t="shared" si="50"/>
        <v>9569713890.3792</v>
      </c>
      <c r="U558">
        <f t="shared" si="51"/>
        <v>14833052829.14</v>
      </c>
      <c r="V558">
        <f t="shared" si="52"/>
        <v>3003048291.96</v>
      </c>
      <c r="W558">
        <f t="shared" si="53"/>
        <v>0</v>
      </c>
    </row>
    <row r="559" spans="1:23">
      <c r="A559" t="s">
        <v>1059</v>
      </c>
      <c r="B559" t="s">
        <v>1060</v>
      </c>
      <c r="C559">
        <v>2113335193.98</v>
      </c>
      <c r="D559">
        <f>股东占比变化分析!D559*(1+股东占比变化分析!P559%)</f>
        <v>2249841995.93295</v>
      </c>
      <c r="E559">
        <v>0</v>
      </c>
      <c r="F559">
        <v>0.8417</v>
      </c>
      <c r="G559">
        <v>0.8417</v>
      </c>
      <c r="H559">
        <v>1.49</v>
      </c>
      <c r="I559">
        <v>0</v>
      </c>
      <c r="J559">
        <v>-1.49</v>
      </c>
      <c r="K559">
        <v>45.56</v>
      </c>
      <c r="L559">
        <v>36.4734</v>
      </c>
      <c r="M559">
        <v>-9.0866</v>
      </c>
      <c r="N559">
        <v>47.05</v>
      </c>
      <c r="O559">
        <v>37.3151</v>
      </c>
      <c r="P559">
        <v>-9.7349</v>
      </c>
      <c r="R559">
        <f t="shared" si="54"/>
        <v>0</v>
      </c>
      <c r="S559">
        <f t="shared" si="55"/>
        <v>1893692007.97676</v>
      </c>
      <c r="T559">
        <f t="shared" si="50"/>
        <v>3148869439.0302</v>
      </c>
      <c r="U559">
        <f t="shared" si="51"/>
        <v>0</v>
      </c>
      <c r="V559">
        <f t="shared" si="52"/>
        <v>96283551437.7288</v>
      </c>
      <c r="W559">
        <f t="shared" si="53"/>
        <v>82059387054.4607</v>
      </c>
    </row>
    <row r="560" spans="1:23">
      <c r="A560" t="s">
        <v>697</v>
      </c>
      <c r="B560" t="s">
        <v>698</v>
      </c>
      <c r="C560">
        <v>2200836363.04</v>
      </c>
      <c r="D560">
        <f>股东占比变化分析!D560*(1+股东占比变化分析!P560%)</f>
        <v>2548290472.59709</v>
      </c>
      <c r="E560">
        <v>14.78</v>
      </c>
      <c r="F560">
        <v>17.6947</v>
      </c>
      <c r="G560">
        <v>2.9147</v>
      </c>
      <c r="H560">
        <v>0</v>
      </c>
      <c r="I560">
        <v>0</v>
      </c>
      <c r="J560">
        <v>0</v>
      </c>
      <c r="K560">
        <v>32.48</v>
      </c>
      <c r="L560">
        <v>15.7733</v>
      </c>
      <c r="M560">
        <v>-16.7067</v>
      </c>
      <c r="N560">
        <v>47.26</v>
      </c>
      <c r="O560">
        <v>33.468</v>
      </c>
      <c r="P560">
        <v>-13.792</v>
      </c>
      <c r="R560">
        <f t="shared" si="54"/>
        <v>32528361445.7312</v>
      </c>
      <c r="S560">
        <f t="shared" si="55"/>
        <v>45091235425.4638</v>
      </c>
      <c r="T560">
        <f t="shared" si="50"/>
        <v>0</v>
      </c>
      <c r="U560">
        <f t="shared" si="51"/>
        <v>0</v>
      </c>
      <c r="V560">
        <f t="shared" si="52"/>
        <v>71483165071.5392</v>
      </c>
      <c r="W560">
        <f t="shared" si="53"/>
        <v>40194950111.4157</v>
      </c>
    </row>
    <row r="561" spans="1:23">
      <c r="A561" t="s">
        <v>1349</v>
      </c>
      <c r="B561" t="s">
        <v>1350</v>
      </c>
      <c r="C561">
        <v>1152000000</v>
      </c>
      <c r="D561">
        <f>股东占比变化分析!D561*(1+股东占比变化分析!P561%)</f>
        <v>1390140669.6</v>
      </c>
      <c r="E561">
        <v>21.88</v>
      </c>
      <c r="F561">
        <v>20.3858</v>
      </c>
      <c r="G561">
        <v>-1.4942</v>
      </c>
      <c r="H561">
        <v>1.54</v>
      </c>
      <c r="I561">
        <v>0.7667</v>
      </c>
      <c r="J561">
        <v>-0.7733</v>
      </c>
      <c r="K561">
        <v>10.38</v>
      </c>
      <c r="L561">
        <v>11.915</v>
      </c>
      <c r="M561">
        <v>1.535</v>
      </c>
      <c r="N561">
        <v>33.8</v>
      </c>
      <c r="O561">
        <v>33.0674</v>
      </c>
      <c r="P561">
        <v>-0.732599999999998</v>
      </c>
      <c r="R561">
        <f t="shared" si="54"/>
        <v>25205760000</v>
      </c>
      <c r="S561">
        <f t="shared" si="55"/>
        <v>28339129662.3317</v>
      </c>
      <c r="T561">
        <f t="shared" si="50"/>
        <v>1774080000</v>
      </c>
      <c r="U561">
        <f t="shared" si="51"/>
        <v>1065820851.38232</v>
      </c>
      <c r="V561">
        <f t="shared" si="52"/>
        <v>11957760000</v>
      </c>
      <c r="W561">
        <f t="shared" si="53"/>
        <v>16563526078.284</v>
      </c>
    </row>
    <row r="562" spans="1:23">
      <c r="A562" t="s">
        <v>1579</v>
      </c>
      <c r="B562" t="s">
        <v>1580</v>
      </c>
      <c r="C562">
        <v>1559155000</v>
      </c>
      <c r="D562">
        <f>股东占比变化分析!D562*(1+股东占比变化分析!P562%)</f>
        <v>2735437605.225</v>
      </c>
      <c r="E562">
        <v>0.29</v>
      </c>
      <c r="F562">
        <v>1.234</v>
      </c>
      <c r="G562">
        <v>0.944</v>
      </c>
      <c r="H562">
        <v>0</v>
      </c>
      <c r="I562">
        <v>0</v>
      </c>
      <c r="J562">
        <v>0</v>
      </c>
      <c r="K562">
        <v>74.01</v>
      </c>
      <c r="L562">
        <v>75.2542</v>
      </c>
      <c r="M562">
        <v>1.24419999999999</v>
      </c>
      <c r="N562">
        <v>74.3</v>
      </c>
      <c r="O562">
        <v>76.4882</v>
      </c>
      <c r="P562">
        <v>2.18820000000001</v>
      </c>
      <c r="R562">
        <f t="shared" si="54"/>
        <v>452154950</v>
      </c>
      <c r="S562">
        <f t="shared" si="55"/>
        <v>3375530004.84765</v>
      </c>
      <c r="T562">
        <f t="shared" si="50"/>
        <v>0</v>
      </c>
      <c r="U562">
        <f t="shared" si="51"/>
        <v>0</v>
      </c>
      <c r="V562">
        <f t="shared" si="52"/>
        <v>115393061550</v>
      </c>
      <c r="W562">
        <f t="shared" si="53"/>
        <v>205853168631.123</v>
      </c>
    </row>
    <row r="563" spans="1:23">
      <c r="A563" t="s">
        <v>1381</v>
      </c>
      <c r="B563" t="s">
        <v>1382</v>
      </c>
      <c r="C563">
        <v>743315893.26</v>
      </c>
      <c r="D563">
        <f>股东占比变化分析!D563*(1+股东占比变化分析!P563%)</f>
        <v>1834284755.87477</v>
      </c>
      <c r="E563">
        <v>0.72</v>
      </c>
      <c r="F563">
        <v>46.0102</v>
      </c>
      <c r="G563">
        <v>45.2902</v>
      </c>
      <c r="H563">
        <v>0</v>
      </c>
      <c r="I563">
        <v>1.0132</v>
      </c>
      <c r="J563">
        <v>1.0132</v>
      </c>
      <c r="K563">
        <v>60.68</v>
      </c>
      <c r="L563">
        <v>6.1477</v>
      </c>
      <c r="M563">
        <v>-54.5323</v>
      </c>
      <c r="N563">
        <v>61.4</v>
      </c>
      <c r="O563">
        <v>53.171</v>
      </c>
      <c r="P563">
        <v>-8.229</v>
      </c>
      <c r="R563">
        <f t="shared" si="54"/>
        <v>535187443.1472</v>
      </c>
      <c r="S563">
        <f t="shared" si="55"/>
        <v>84395808474.7492</v>
      </c>
      <c r="T563">
        <f t="shared" si="50"/>
        <v>0</v>
      </c>
      <c r="U563">
        <f t="shared" si="51"/>
        <v>1858497314.65231</v>
      </c>
      <c r="V563">
        <f t="shared" si="52"/>
        <v>45104408403.0168</v>
      </c>
      <c r="W563">
        <f t="shared" si="53"/>
        <v>11276632393.6913</v>
      </c>
    </row>
    <row r="564" spans="1:23">
      <c r="A564" t="s">
        <v>413</v>
      </c>
      <c r="B564" t="s">
        <v>414</v>
      </c>
      <c r="C564">
        <v>792110340</v>
      </c>
      <c r="D564">
        <f>股东占比变化分析!D564*(1+股东占比变化分析!P564%)</f>
        <v>1796558418.90046</v>
      </c>
      <c r="E564">
        <v>0</v>
      </c>
      <c r="F564">
        <v>2.7583</v>
      </c>
      <c r="G564">
        <v>2.7583</v>
      </c>
      <c r="H564">
        <v>1.21</v>
      </c>
      <c r="I564">
        <v>3.0841</v>
      </c>
      <c r="J564">
        <v>1.8741</v>
      </c>
      <c r="K564">
        <v>77.01</v>
      </c>
      <c r="L564">
        <v>54.0855</v>
      </c>
      <c r="M564">
        <v>-22.9245</v>
      </c>
      <c r="N564">
        <v>78.22</v>
      </c>
      <c r="O564">
        <v>59.9278</v>
      </c>
      <c r="P564">
        <v>-18.2922</v>
      </c>
      <c r="R564">
        <f t="shared" si="54"/>
        <v>0</v>
      </c>
      <c r="S564">
        <f t="shared" si="55"/>
        <v>4955447086.85314</v>
      </c>
      <c r="T564">
        <f t="shared" si="50"/>
        <v>958453511.4</v>
      </c>
      <c r="U564">
        <f t="shared" si="51"/>
        <v>5540765819.73091</v>
      </c>
      <c r="V564">
        <f t="shared" si="52"/>
        <v>61000417283.4</v>
      </c>
      <c r="W564">
        <f t="shared" si="53"/>
        <v>97167760365.4409</v>
      </c>
    </row>
    <row r="565" spans="1:23">
      <c r="A565" t="s">
        <v>1779</v>
      </c>
      <c r="B565" t="s">
        <v>1780</v>
      </c>
      <c r="C565">
        <v>1160021000</v>
      </c>
      <c r="D565">
        <f>股东占比变化分析!D565*(1+股东占比变化分析!P565%)</f>
        <v>1220716026.608</v>
      </c>
      <c r="E565">
        <v>30.01</v>
      </c>
      <c r="F565">
        <v>27.7516</v>
      </c>
      <c r="G565">
        <v>-2.2584</v>
      </c>
      <c r="H565">
        <v>1.99</v>
      </c>
      <c r="I565">
        <v>0</v>
      </c>
      <c r="J565">
        <v>-1.99</v>
      </c>
      <c r="K565">
        <v>8.2</v>
      </c>
      <c r="L565">
        <v>6.3188</v>
      </c>
      <c r="M565">
        <v>-1.8812</v>
      </c>
      <c r="N565">
        <v>40.2</v>
      </c>
      <c r="O565">
        <v>34.0704</v>
      </c>
      <c r="P565">
        <v>-6.1296</v>
      </c>
      <c r="R565">
        <f t="shared" si="54"/>
        <v>34812230210</v>
      </c>
      <c r="S565">
        <f t="shared" si="55"/>
        <v>33876822884.0146</v>
      </c>
      <c r="T565">
        <f t="shared" si="50"/>
        <v>2308441790</v>
      </c>
      <c r="U565">
        <f t="shared" si="51"/>
        <v>0</v>
      </c>
      <c r="V565">
        <f t="shared" si="52"/>
        <v>9512172200</v>
      </c>
      <c r="W565">
        <f t="shared" si="53"/>
        <v>7713460428.93063</v>
      </c>
    </row>
    <row r="566" spans="1:23">
      <c r="A566" t="s">
        <v>1277</v>
      </c>
      <c r="B566" t="s">
        <v>1278</v>
      </c>
      <c r="C566">
        <v>1036857600</v>
      </c>
      <c r="D566">
        <f>股东占比变化分析!D566*(1+股东占比变化分析!P566%)</f>
        <v>1854669251.712</v>
      </c>
      <c r="E566">
        <v>30.92</v>
      </c>
      <c r="F566">
        <v>33.672</v>
      </c>
      <c r="G566">
        <v>2.75199999999999</v>
      </c>
      <c r="H566">
        <v>0</v>
      </c>
      <c r="I566">
        <v>0</v>
      </c>
      <c r="J566">
        <v>0</v>
      </c>
      <c r="K566">
        <v>21.06</v>
      </c>
      <c r="L566">
        <v>5.2778</v>
      </c>
      <c r="M566">
        <v>-15.7822</v>
      </c>
      <c r="N566">
        <v>51.98</v>
      </c>
      <c r="O566">
        <v>38.9498</v>
      </c>
      <c r="P566">
        <v>-13.0302</v>
      </c>
      <c r="R566">
        <f t="shared" si="54"/>
        <v>32059636992</v>
      </c>
      <c r="S566">
        <f t="shared" si="55"/>
        <v>62450423043.6465</v>
      </c>
      <c r="T566">
        <f t="shared" si="50"/>
        <v>0</v>
      </c>
      <c r="U566">
        <f t="shared" si="51"/>
        <v>0</v>
      </c>
      <c r="V566">
        <f t="shared" si="52"/>
        <v>21836221056</v>
      </c>
      <c r="W566">
        <f t="shared" si="53"/>
        <v>9788573376.68559</v>
      </c>
    </row>
    <row r="567" spans="1:23">
      <c r="A567" t="s">
        <v>1789</v>
      </c>
      <c r="B567" t="s">
        <v>1790</v>
      </c>
      <c r="C567">
        <v>759873000</v>
      </c>
      <c r="D567">
        <f>股东占比变化分析!D567*(1+股东占比变化分析!P567%)</f>
        <v>1633006142.67</v>
      </c>
      <c r="E567">
        <v>0</v>
      </c>
      <c r="F567">
        <v>1.4168</v>
      </c>
      <c r="G567">
        <v>1.4168</v>
      </c>
      <c r="H567">
        <v>0</v>
      </c>
      <c r="I567">
        <v>0</v>
      </c>
      <c r="J567">
        <v>0</v>
      </c>
      <c r="K567">
        <v>70.21</v>
      </c>
      <c r="L567">
        <v>46.0949</v>
      </c>
      <c r="M567">
        <v>-24.1151</v>
      </c>
      <c r="N567">
        <v>70.21</v>
      </c>
      <c r="O567">
        <v>47.5117</v>
      </c>
      <c r="P567">
        <v>-22.6983</v>
      </c>
      <c r="R567">
        <f t="shared" si="54"/>
        <v>0</v>
      </c>
      <c r="S567">
        <f t="shared" si="55"/>
        <v>2313643102.93486</v>
      </c>
      <c r="T567">
        <f t="shared" si="50"/>
        <v>0</v>
      </c>
      <c r="U567">
        <f t="shared" si="51"/>
        <v>0</v>
      </c>
      <c r="V567">
        <f t="shared" si="52"/>
        <v>53350683330</v>
      </c>
      <c r="W567">
        <f t="shared" si="53"/>
        <v>75273254845.7594</v>
      </c>
    </row>
    <row r="568" spans="1:23">
      <c r="A568" t="s">
        <v>27</v>
      </c>
      <c r="B568" t="s">
        <v>28</v>
      </c>
      <c r="C568">
        <v>1662721630.75</v>
      </c>
      <c r="D568">
        <f>股东占比变化分析!D568*(1+股东占比变化分析!P568%)</f>
        <v>2330781086.16464</v>
      </c>
      <c r="E568">
        <v>0</v>
      </c>
      <c r="F568">
        <v>0</v>
      </c>
      <c r="G568">
        <v>0</v>
      </c>
      <c r="H568">
        <v>3.37</v>
      </c>
      <c r="I568">
        <v>3.5123</v>
      </c>
      <c r="J568">
        <v>0.1423</v>
      </c>
      <c r="K568">
        <v>67.18</v>
      </c>
      <c r="L568">
        <v>47.853</v>
      </c>
      <c r="M568">
        <v>-19.327</v>
      </c>
      <c r="N568">
        <v>70.55</v>
      </c>
      <c r="O568">
        <v>51.3653</v>
      </c>
      <c r="P568">
        <v>-19.1847</v>
      </c>
      <c r="R568">
        <f t="shared" si="54"/>
        <v>0</v>
      </c>
      <c r="S568">
        <f t="shared" si="55"/>
        <v>0</v>
      </c>
      <c r="T568">
        <f t="shared" si="50"/>
        <v>5603371895.6275</v>
      </c>
      <c r="U568">
        <f t="shared" si="51"/>
        <v>8186402408.93608</v>
      </c>
      <c r="V568">
        <f t="shared" si="52"/>
        <v>111701639153.785</v>
      </c>
      <c r="W568">
        <f t="shared" si="53"/>
        <v>111534867316.237</v>
      </c>
    </row>
    <row r="569" spans="1:23">
      <c r="A569" t="s">
        <v>1581</v>
      </c>
      <c r="B569" t="s">
        <v>1582</v>
      </c>
      <c r="C569">
        <v>1857314257.92</v>
      </c>
      <c r="D569">
        <f>股东占比变化分析!D569*(1+股东占比变化分析!P569%)</f>
        <v>2023568437.13551</v>
      </c>
      <c r="E569">
        <v>32.8</v>
      </c>
      <c r="F569">
        <v>9.3087</v>
      </c>
      <c r="G569">
        <v>-23.4913</v>
      </c>
      <c r="H569">
        <v>0</v>
      </c>
      <c r="I569">
        <v>1.3385</v>
      </c>
      <c r="J569">
        <v>1.3385</v>
      </c>
      <c r="K569">
        <v>5.21</v>
      </c>
      <c r="L569">
        <v>4.4758</v>
      </c>
      <c r="M569">
        <v>-0.7342</v>
      </c>
      <c r="N569">
        <v>38.01</v>
      </c>
      <c r="O569">
        <v>15.123</v>
      </c>
      <c r="P569">
        <v>-22.887</v>
      </c>
      <c r="R569">
        <f t="shared" si="54"/>
        <v>60919907659.776</v>
      </c>
      <c r="S569">
        <f t="shared" si="55"/>
        <v>18836791510.7633</v>
      </c>
      <c r="T569">
        <f t="shared" si="50"/>
        <v>0</v>
      </c>
      <c r="U569">
        <f t="shared" si="51"/>
        <v>2708546353.10588</v>
      </c>
      <c r="V569">
        <f t="shared" si="52"/>
        <v>9676607283.7632</v>
      </c>
      <c r="W569">
        <f t="shared" si="53"/>
        <v>9057087610.9311</v>
      </c>
    </row>
    <row r="570" spans="1:23">
      <c r="A570" t="s">
        <v>1047</v>
      </c>
      <c r="B570" t="s">
        <v>1048</v>
      </c>
      <c r="C570">
        <v>999589520</v>
      </c>
      <c r="D570">
        <f>股东占比变化分析!D570*(1+股东占比变化分析!P570%)</f>
        <v>1441499169.95875</v>
      </c>
      <c r="E570">
        <v>9.8936</v>
      </c>
      <c r="F570">
        <v>10.1473</v>
      </c>
      <c r="G570">
        <v>0.2537</v>
      </c>
      <c r="H570">
        <v>0</v>
      </c>
      <c r="I570">
        <v>0</v>
      </c>
      <c r="J570">
        <v>0</v>
      </c>
      <c r="K570">
        <v>87.9086</v>
      </c>
      <c r="L570">
        <v>40.7295</v>
      </c>
      <c r="M570">
        <v>-47.1791</v>
      </c>
      <c r="N570">
        <v>97.8022</v>
      </c>
      <c r="O570">
        <v>50.8768</v>
      </c>
      <c r="P570">
        <v>-46.9254</v>
      </c>
      <c r="R570">
        <f t="shared" si="54"/>
        <v>9889538875.072</v>
      </c>
      <c r="S570">
        <f t="shared" si="55"/>
        <v>14627324527.3224</v>
      </c>
      <c r="T570">
        <f t="shared" si="50"/>
        <v>0</v>
      </c>
      <c r="U570">
        <f t="shared" si="51"/>
        <v>0</v>
      </c>
      <c r="V570">
        <f t="shared" si="52"/>
        <v>87872515277.872</v>
      </c>
      <c r="W570">
        <f t="shared" si="53"/>
        <v>58711540442.8349</v>
      </c>
    </row>
    <row r="571" spans="1:23">
      <c r="A571" t="s">
        <v>1043</v>
      </c>
      <c r="B571" t="s">
        <v>1044</v>
      </c>
      <c r="C571">
        <v>2185442072.1</v>
      </c>
      <c r="D571">
        <f>股东占比变化分析!D571*(1+股东占比变化分析!P571%)</f>
        <v>1375272871.76413</v>
      </c>
      <c r="E571">
        <v>38.41</v>
      </c>
      <c r="F571">
        <v>48.2056</v>
      </c>
      <c r="G571">
        <v>9.7956</v>
      </c>
      <c r="H571">
        <v>0</v>
      </c>
      <c r="I571">
        <v>0</v>
      </c>
      <c r="J571">
        <v>0</v>
      </c>
      <c r="K571">
        <v>29.39</v>
      </c>
      <c r="L571">
        <v>10.8986</v>
      </c>
      <c r="M571">
        <v>-18.4914</v>
      </c>
      <c r="N571">
        <v>67.8</v>
      </c>
      <c r="O571">
        <v>59.1042</v>
      </c>
      <c r="P571">
        <v>-8.6958</v>
      </c>
      <c r="R571">
        <f t="shared" si="54"/>
        <v>83942829989.361</v>
      </c>
      <c r="S571">
        <f t="shared" si="55"/>
        <v>66295853947.1128</v>
      </c>
      <c r="T571">
        <f t="shared" si="50"/>
        <v>0</v>
      </c>
      <c r="U571">
        <f t="shared" si="51"/>
        <v>0</v>
      </c>
      <c r="V571">
        <f t="shared" si="52"/>
        <v>64230142499.019</v>
      </c>
      <c r="W571">
        <f t="shared" si="53"/>
        <v>14988548920.2085</v>
      </c>
    </row>
    <row r="572" spans="1:23">
      <c r="A572" t="s">
        <v>1917</v>
      </c>
      <c r="B572" t="s">
        <v>1918</v>
      </c>
      <c r="C572">
        <v>1974622220.94</v>
      </c>
      <c r="D572">
        <f>股东占比变化分析!D572*(1+股东占比变化分析!P572%)</f>
        <v>2714943171.05927</v>
      </c>
      <c r="E572">
        <v>30.88</v>
      </c>
      <c r="F572">
        <v>30.3377</v>
      </c>
      <c r="G572">
        <v>-0.542299999999997</v>
      </c>
      <c r="H572">
        <v>0.41</v>
      </c>
      <c r="I572">
        <v>0</v>
      </c>
      <c r="J572">
        <v>-0.41</v>
      </c>
      <c r="K572">
        <v>12.29</v>
      </c>
      <c r="L572">
        <v>15.0163</v>
      </c>
      <c r="M572">
        <v>2.7263</v>
      </c>
      <c r="N572">
        <v>43.58</v>
      </c>
      <c r="O572">
        <v>45.3539</v>
      </c>
      <c r="P572">
        <v>1.7739</v>
      </c>
      <c r="R572">
        <f t="shared" si="54"/>
        <v>60976334182.6272</v>
      </c>
      <c r="S572">
        <f t="shared" si="55"/>
        <v>82365131440.6449</v>
      </c>
      <c r="T572">
        <f t="shared" si="50"/>
        <v>809595110.5854</v>
      </c>
      <c r="U572">
        <f t="shared" si="51"/>
        <v>0</v>
      </c>
      <c r="V572">
        <f t="shared" si="52"/>
        <v>24268107095.3526</v>
      </c>
      <c r="W572">
        <f t="shared" si="53"/>
        <v>40768401139.5773</v>
      </c>
    </row>
    <row r="573" spans="1:23">
      <c r="A573" t="s">
        <v>173</v>
      </c>
      <c r="B573" t="s">
        <v>174</v>
      </c>
      <c r="C573">
        <v>879273885.07</v>
      </c>
      <c r="D573">
        <f>股东占比变化分析!D573*(1+股东占比变化分析!P573%)</f>
        <v>1973289319.906</v>
      </c>
      <c r="E573">
        <v>32.46</v>
      </c>
      <c r="F573">
        <v>32.6881</v>
      </c>
      <c r="G573">
        <v>0.228099999999998</v>
      </c>
      <c r="H573">
        <v>9.38</v>
      </c>
      <c r="I573">
        <v>7.8984</v>
      </c>
      <c r="J573">
        <v>-1.4816</v>
      </c>
      <c r="K573">
        <v>15.03</v>
      </c>
      <c r="L573">
        <v>17.588</v>
      </c>
      <c r="M573">
        <v>2.558</v>
      </c>
      <c r="N573">
        <v>56.87</v>
      </c>
      <c r="O573">
        <v>58.1744</v>
      </c>
      <c r="P573">
        <v>1.3044</v>
      </c>
      <c r="R573">
        <f t="shared" si="54"/>
        <v>28541230309.3722</v>
      </c>
      <c r="S573">
        <f t="shared" si="55"/>
        <v>64503078618.0192</v>
      </c>
      <c r="T573">
        <f t="shared" si="50"/>
        <v>8247589041.9566</v>
      </c>
      <c r="U573">
        <f t="shared" si="51"/>
        <v>15585828364.3455</v>
      </c>
      <c r="V573">
        <f t="shared" si="52"/>
        <v>13215486492.6021</v>
      </c>
      <c r="W573">
        <f t="shared" si="53"/>
        <v>34706212558.5067</v>
      </c>
    </row>
    <row r="574" spans="1:23">
      <c r="A574" t="s">
        <v>1769</v>
      </c>
      <c r="B574" t="s">
        <v>1770</v>
      </c>
      <c r="C574">
        <v>1693270045.74</v>
      </c>
      <c r="D574">
        <f>股东占比变化分析!D574*(1+股东占比变化分析!P574%)</f>
        <v>2376241587.01288</v>
      </c>
      <c r="E574">
        <v>1.92</v>
      </c>
      <c r="F574">
        <v>0</v>
      </c>
      <c r="G574">
        <v>-1.92</v>
      </c>
      <c r="H574">
        <v>0.31</v>
      </c>
      <c r="I574">
        <v>0</v>
      </c>
      <c r="J574">
        <v>-0.31</v>
      </c>
      <c r="K574">
        <v>23.15</v>
      </c>
      <c r="L574">
        <v>11.4197</v>
      </c>
      <c r="M574">
        <v>-11.7303</v>
      </c>
      <c r="N574">
        <v>25.38</v>
      </c>
      <c r="O574">
        <v>11.4197</v>
      </c>
      <c r="P574">
        <v>-13.9603</v>
      </c>
      <c r="R574">
        <f t="shared" si="54"/>
        <v>3251078487.8208</v>
      </c>
      <c r="S574">
        <f t="shared" si="55"/>
        <v>0</v>
      </c>
      <c r="T574">
        <f t="shared" si="50"/>
        <v>524913714.1794</v>
      </c>
      <c r="U574">
        <f t="shared" si="51"/>
        <v>0</v>
      </c>
      <c r="V574">
        <f t="shared" si="52"/>
        <v>39199201558.881</v>
      </c>
      <c r="W574">
        <f t="shared" si="53"/>
        <v>27135966051.211</v>
      </c>
    </row>
    <row r="575" spans="1:23">
      <c r="A575" t="s">
        <v>1157</v>
      </c>
      <c r="B575" t="s">
        <v>1158</v>
      </c>
      <c r="C575">
        <v>459996712</v>
      </c>
      <c r="D575">
        <f>股东占比变化分析!D575*(1+股东占比变化分析!P575%)</f>
        <v>1108022411.83483</v>
      </c>
      <c r="E575">
        <v>49.4158</v>
      </c>
      <c r="F575">
        <v>23.8605</v>
      </c>
      <c r="G575">
        <v>-25.5553</v>
      </c>
      <c r="H575">
        <v>0.777</v>
      </c>
      <c r="I575">
        <v>0</v>
      </c>
      <c r="J575">
        <v>-0.777</v>
      </c>
      <c r="K575">
        <v>23.9496</v>
      </c>
      <c r="L575">
        <v>17.976</v>
      </c>
      <c r="M575">
        <v>-5.9736</v>
      </c>
      <c r="N575">
        <v>74.1424</v>
      </c>
      <c r="O575">
        <v>41.8365</v>
      </c>
      <c r="P575">
        <v>-32.3059</v>
      </c>
      <c r="R575">
        <f t="shared" si="54"/>
        <v>22731105520.8496</v>
      </c>
      <c r="S575">
        <f t="shared" si="55"/>
        <v>26437968757.585</v>
      </c>
      <c r="T575">
        <f t="shared" si="50"/>
        <v>357417445.224</v>
      </c>
      <c r="U575">
        <f t="shared" si="51"/>
        <v>0</v>
      </c>
      <c r="V575">
        <f t="shared" si="52"/>
        <v>11016737253.7152</v>
      </c>
      <c r="W575">
        <f t="shared" si="53"/>
        <v>19917810875.1429</v>
      </c>
    </row>
    <row r="576" spans="1:23">
      <c r="A576" t="s">
        <v>871</v>
      </c>
      <c r="B576" t="s">
        <v>872</v>
      </c>
      <c r="C576">
        <v>2025423792</v>
      </c>
      <c r="D576">
        <f>股东占比变化分析!D576*(1+股东占比变化分析!P576%)</f>
        <v>2195853676.00024</v>
      </c>
      <c r="E576">
        <v>0.76</v>
      </c>
      <c r="F576">
        <v>0</v>
      </c>
      <c r="G576">
        <v>-0.76</v>
      </c>
      <c r="H576">
        <v>0</v>
      </c>
      <c r="I576">
        <v>0</v>
      </c>
      <c r="J576">
        <v>0</v>
      </c>
      <c r="K576">
        <v>48.56</v>
      </c>
      <c r="L576">
        <v>32.5693</v>
      </c>
      <c r="M576">
        <v>-15.9907</v>
      </c>
      <c r="N576">
        <v>49.32</v>
      </c>
      <c r="O576">
        <v>32.5693</v>
      </c>
      <c r="P576">
        <v>-16.7507</v>
      </c>
      <c r="R576">
        <f t="shared" si="54"/>
        <v>1539322081.92</v>
      </c>
      <c r="S576">
        <f t="shared" si="55"/>
        <v>0</v>
      </c>
      <c r="T576">
        <f t="shared" si="50"/>
        <v>0</v>
      </c>
      <c r="U576">
        <f t="shared" si="51"/>
        <v>0</v>
      </c>
      <c r="V576">
        <f t="shared" si="52"/>
        <v>98354579339.52</v>
      </c>
      <c r="W576">
        <f t="shared" si="53"/>
        <v>71517417129.7545</v>
      </c>
    </row>
    <row r="577" spans="1:23">
      <c r="A577" t="s">
        <v>1595</v>
      </c>
      <c r="B577" t="s">
        <v>1596</v>
      </c>
      <c r="C577">
        <v>938182500</v>
      </c>
      <c r="D577">
        <f>股东占比变化分析!D577*(1+股东占比变化分析!P577%)</f>
        <v>1847390231.331</v>
      </c>
      <c r="E577">
        <v>3.04</v>
      </c>
      <c r="F577">
        <v>4.7147</v>
      </c>
      <c r="G577">
        <v>1.6747</v>
      </c>
      <c r="H577">
        <v>0</v>
      </c>
      <c r="I577">
        <v>0</v>
      </c>
      <c r="J577">
        <v>0</v>
      </c>
      <c r="K577">
        <v>72.18</v>
      </c>
      <c r="L577">
        <v>38.5841</v>
      </c>
      <c r="M577">
        <v>-33.5959</v>
      </c>
      <c r="N577">
        <v>75.22</v>
      </c>
      <c r="O577">
        <v>43.2988</v>
      </c>
      <c r="P577">
        <v>-31.9212</v>
      </c>
      <c r="R577">
        <f t="shared" si="54"/>
        <v>2852074800</v>
      </c>
      <c r="S577">
        <f t="shared" si="55"/>
        <v>8709890723.65627</v>
      </c>
      <c r="T577">
        <f t="shared" si="50"/>
        <v>0</v>
      </c>
      <c r="U577">
        <f t="shared" si="51"/>
        <v>0</v>
      </c>
      <c r="V577">
        <f t="shared" si="52"/>
        <v>67718012850</v>
      </c>
      <c r="W577">
        <f t="shared" si="53"/>
        <v>71279889424.6984</v>
      </c>
    </row>
    <row r="578" spans="1:23">
      <c r="A578" t="s">
        <v>589</v>
      </c>
      <c r="B578" t="s">
        <v>590</v>
      </c>
      <c r="C578">
        <v>2559748800</v>
      </c>
      <c r="D578">
        <f>股东占比变化分析!D578*(1+股东占比变化分析!P578%)</f>
        <v>1750472743.3872</v>
      </c>
      <c r="E578">
        <v>3.69</v>
      </c>
      <c r="F578">
        <v>6.0303</v>
      </c>
      <c r="G578">
        <v>2.3403</v>
      </c>
      <c r="H578">
        <v>14.04</v>
      </c>
      <c r="I578">
        <v>8.9387</v>
      </c>
      <c r="J578">
        <v>-5.1013</v>
      </c>
      <c r="K578">
        <v>47.13</v>
      </c>
      <c r="L578">
        <v>11.3908</v>
      </c>
      <c r="M578">
        <v>-35.7392</v>
      </c>
      <c r="N578">
        <v>64.86</v>
      </c>
      <c r="O578">
        <v>26.3598</v>
      </c>
      <c r="P578">
        <v>-38.5002</v>
      </c>
      <c r="R578">
        <f t="shared" si="54"/>
        <v>9445473072</v>
      </c>
      <c r="S578">
        <f t="shared" si="55"/>
        <v>10555875784.4478</v>
      </c>
      <c r="T578">
        <f t="shared" si="50"/>
        <v>35938873152</v>
      </c>
      <c r="U578">
        <f t="shared" si="51"/>
        <v>15646950711.3152</v>
      </c>
      <c r="V578">
        <f t="shared" si="52"/>
        <v>120640960944</v>
      </c>
      <c r="W578">
        <f t="shared" si="53"/>
        <v>19939284925.3749</v>
      </c>
    </row>
    <row r="579" spans="1:23">
      <c r="A579" t="s">
        <v>1195</v>
      </c>
      <c r="B579" t="s">
        <v>1196</v>
      </c>
      <c r="C579">
        <v>1359992339.28</v>
      </c>
      <c r="D579">
        <f>股东占比变化分析!D579*(1+股东占比变化分析!P579%)</f>
        <v>1215184016.75688</v>
      </c>
      <c r="E579">
        <v>29.95</v>
      </c>
      <c r="F579">
        <v>36.3644</v>
      </c>
      <c r="G579">
        <v>6.4144</v>
      </c>
      <c r="H579">
        <v>0</v>
      </c>
      <c r="I579">
        <v>0</v>
      </c>
      <c r="J579">
        <v>0</v>
      </c>
      <c r="K579">
        <v>31.01</v>
      </c>
      <c r="L579">
        <v>12.9113</v>
      </c>
      <c r="M579">
        <v>-18.0987</v>
      </c>
      <c r="N579">
        <v>60.96</v>
      </c>
      <c r="O579">
        <v>49.2757</v>
      </c>
      <c r="P579">
        <v>-11.6843</v>
      </c>
      <c r="R579">
        <f t="shared" si="54"/>
        <v>40731770561.436</v>
      </c>
      <c r="S579">
        <f t="shared" si="55"/>
        <v>44189437658.9538</v>
      </c>
      <c r="T579">
        <f t="shared" ref="T579:T642" si="56">C579*H579</f>
        <v>0</v>
      </c>
      <c r="U579">
        <f t="shared" ref="U579:U642" si="57">D579*I579</f>
        <v>0</v>
      </c>
      <c r="V579">
        <f t="shared" ref="V579:V642" si="58">C579*K579</f>
        <v>42173362441.0728</v>
      </c>
      <c r="W579">
        <f t="shared" ref="W579:W642" si="59">D579*L579</f>
        <v>15689605395.5531</v>
      </c>
    </row>
    <row r="580" spans="1:23">
      <c r="A580" t="s">
        <v>21</v>
      </c>
      <c r="B580" t="s">
        <v>22</v>
      </c>
      <c r="C580">
        <v>1685718000</v>
      </c>
      <c r="D580">
        <f>股东占比变化分析!D580*(1+股东占比变化分析!P580%)</f>
        <v>2259237985.2846</v>
      </c>
      <c r="E580">
        <v>7.43</v>
      </c>
      <c r="F580">
        <v>9.1265</v>
      </c>
      <c r="G580">
        <v>1.6965</v>
      </c>
      <c r="H580">
        <v>0</v>
      </c>
      <c r="I580">
        <v>0</v>
      </c>
      <c r="J580">
        <v>0</v>
      </c>
      <c r="K580">
        <v>56.33</v>
      </c>
      <c r="L580">
        <v>44.1318</v>
      </c>
      <c r="M580">
        <v>-12.1982</v>
      </c>
      <c r="N580">
        <v>63.76</v>
      </c>
      <c r="O580">
        <v>53.2583</v>
      </c>
      <c r="P580">
        <v>-10.5017</v>
      </c>
      <c r="R580">
        <f t="shared" si="54"/>
        <v>12524884740</v>
      </c>
      <c r="S580">
        <f t="shared" si="55"/>
        <v>20618935472.6999</v>
      </c>
      <c r="T580">
        <f t="shared" si="56"/>
        <v>0</v>
      </c>
      <c r="U580">
        <f t="shared" si="57"/>
        <v>0</v>
      </c>
      <c r="V580">
        <f t="shared" si="58"/>
        <v>94956494940</v>
      </c>
      <c r="W580">
        <f t="shared" si="59"/>
        <v>99704238918.9829</v>
      </c>
    </row>
    <row r="581" spans="1:23">
      <c r="A581" t="s">
        <v>1479</v>
      </c>
      <c r="B581" t="s">
        <v>1480</v>
      </c>
      <c r="C581">
        <v>532692629.16</v>
      </c>
      <c r="D581">
        <f>股东占比变化分析!D581*(1+股东占比变化分析!P581%)</f>
        <v>932766316.835502</v>
      </c>
      <c r="E581">
        <v>23.77</v>
      </c>
      <c r="F581">
        <v>24.4435</v>
      </c>
      <c r="G581">
        <v>0.673500000000001</v>
      </c>
      <c r="H581">
        <v>0</v>
      </c>
      <c r="I581">
        <v>0</v>
      </c>
      <c r="J581">
        <v>0</v>
      </c>
      <c r="K581">
        <v>8.49</v>
      </c>
      <c r="L581">
        <v>7.7156</v>
      </c>
      <c r="M581">
        <v>-0.7744</v>
      </c>
      <c r="N581">
        <v>32.26</v>
      </c>
      <c r="O581">
        <v>32.1591</v>
      </c>
      <c r="P581">
        <v>-0.100899999999996</v>
      </c>
      <c r="R581">
        <f t="shared" si="54"/>
        <v>12662103795.1332</v>
      </c>
      <c r="S581">
        <f t="shared" si="55"/>
        <v>22800073465.5686</v>
      </c>
      <c r="T581">
        <f t="shared" si="56"/>
        <v>0</v>
      </c>
      <c r="U581">
        <f t="shared" si="57"/>
        <v>0</v>
      </c>
      <c r="V581">
        <f t="shared" si="58"/>
        <v>4522560421.5684</v>
      </c>
      <c r="W581">
        <f t="shared" si="59"/>
        <v>7196851794.176</v>
      </c>
    </row>
    <row r="582" spans="1:23">
      <c r="A582" t="s">
        <v>981</v>
      </c>
      <c r="B582" t="s">
        <v>982</v>
      </c>
      <c r="C582">
        <v>611980500</v>
      </c>
      <c r="D582">
        <f>股东占比变化分析!D582*(1+股东占比变化分析!P582%)</f>
        <v>1444781735.354</v>
      </c>
      <c r="E582">
        <v>2.05</v>
      </c>
      <c r="F582">
        <v>1.7754</v>
      </c>
      <c r="G582">
        <v>-0.2746</v>
      </c>
      <c r="H582">
        <v>0</v>
      </c>
      <c r="I582">
        <v>0</v>
      </c>
      <c r="J582">
        <v>0</v>
      </c>
      <c r="K582">
        <v>64.51</v>
      </c>
      <c r="L582">
        <v>64.7309</v>
      </c>
      <c r="M582">
        <v>0.2209</v>
      </c>
      <c r="N582">
        <v>66.56</v>
      </c>
      <c r="O582">
        <v>66.5063</v>
      </c>
      <c r="P582">
        <v>-0.0537000000000063</v>
      </c>
      <c r="R582">
        <f t="shared" si="54"/>
        <v>1254560025</v>
      </c>
      <c r="S582">
        <f t="shared" si="55"/>
        <v>2565065492.94749</v>
      </c>
      <c r="T582">
        <f t="shared" si="56"/>
        <v>0</v>
      </c>
      <c r="U582">
        <f t="shared" si="57"/>
        <v>0</v>
      </c>
      <c r="V582">
        <f t="shared" si="58"/>
        <v>39478862055</v>
      </c>
      <c r="W582">
        <f t="shared" si="59"/>
        <v>93522022033.0262</v>
      </c>
    </row>
    <row r="583" spans="1:23">
      <c r="A583" t="s">
        <v>261</v>
      </c>
      <c r="B583" t="s">
        <v>262</v>
      </c>
      <c r="C583">
        <v>2257535706</v>
      </c>
      <c r="D583">
        <f>股东占比变化分析!D583*(1+股东占比变化分析!P583%)</f>
        <v>1563781316.35333</v>
      </c>
      <c r="E583">
        <v>21.8</v>
      </c>
      <c r="F583">
        <v>20.9487</v>
      </c>
      <c r="G583">
        <v>-0.851300000000002</v>
      </c>
      <c r="H583">
        <v>20.26</v>
      </c>
      <c r="I583">
        <v>9.209</v>
      </c>
      <c r="J583">
        <v>-11.051</v>
      </c>
      <c r="K583">
        <v>30.68</v>
      </c>
      <c r="L583">
        <v>14.7677</v>
      </c>
      <c r="M583">
        <v>-15.9123</v>
      </c>
      <c r="N583">
        <v>72.74</v>
      </c>
      <c r="O583">
        <v>44.9254</v>
      </c>
      <c r="P583">
        <v>-27.8146</v>
      </c>
      <c r="R583">
        <f t="shared" si="54"/>
        <v>49214278390.8</v>
      </c>
      <c r="S583">
        <f t="shared" si="55"/>
        <v>32759185661.8909</v>
      </c>
      <c r="T583">
        <f t="shared" si="56"/>
        <v>45737673403.56</v>
      </c>
      <c r="U583">
        <f t="shared" si="57"/>
        <v>14400862142.2978</v>
      </c>
      <c r="V583">
        <f t="shared" si="58"/>
        <v>69261195460.08</v>
      </c>
      <c r="W583">
        <f t="shared" si="59"/>
        <v>23093453345.511</v>
      </c>
    </row>
    <row r="584" spans="1:23">
      <c r="A584" t="s">
        <v>1109</v>
      </c>
      <c r="B584" t="s">
        <v>1110</v>
      </c>
      <c r="C584">
        <v>2211840000</v>
      </c>
      <c r="D584">
        <f>股东占比变化分析!D584*(1+股东占比变化分析!P584%)</f>
        <v>1069413840</v>
      </c>
      <c r="E584">
        <v>4.63</v>
      </c>
      <c r="F584">
        <v>0</v>
      </c>
      <c r="G584">
        <v>-4.63</v>
      </c>
      <c r="H584">
        <v>0</v>
      </c>
      <c r="I584">
        <v>0</v>
      </c>
      <c r="J584">
        <v>0</v>
      </c>
      <c r="K584">
        <v>72.61</v>
      </c>
      <c r="L584">
        <v>13.914</v>
      </c>
      <c r="M584">
        <v>-58.696</v>
      </c>
      <c r="N584">
        <v>77.24</v>
      </c>
      <c r="O584">
        <v>13.914</v>
      </c>
      <c r="P584">
        <v>-63.326</v>
      </c>
      <c r="R584">
        <f t="shared" si="54"/>
        <v>10240819200</v>
      </c>
      <c r="S584">
        <f t="shared" si="55"/>
        <v>0</v>
      </c>
      <c r="T584">
        <f t="shared" si="56"/>
        <v>0</v>
      </c>
      <c r="U584">
        <f t="shared" si="57"/>
        <v>0</v>
      </c>
      <c r="V584">
        <f t="shared" si="58"/>
        <v>160601702400</v>
      </c>
      <c r="W584">
        <f t="shared" si="59"/>
        <v>14879824169.76</v>
      </c>
    </row>
    <row r="585" spans="1:23">
      <c r="A585" t="s">
        <v>111</v>
      </c>
      <c r="B585" t="s">
        <v>112</v>
      </c>
      <c r="C585">
        <v>529048800</v>
      </c>
      <c r="D585">
        <f>股东占比变化分析!D585*(1+股东占比变化分析!P585%)</f>
        <v>1744837241.44425</v>
      </c>
      <c r="E585">
        <v>13.41</v>
      </c>
      <c r="F585">
        <v>14.9818</v>
      </c>
      <c r="G585">
        <v>1.5718</v>
      </c>
      <c r="H585">
        <v>1.69</v>
      </c>
      <c r="I585">
        <v>0</v>
      </c>
      <c r="J585">
        <v>-1.69</v>
      </c>
      <c r="K585">
        <v>52.95</v>
      </c>
      <c r="L585">
        <v>37.855</v>
      </c>
      <c r="M585">
        <v>-15.095</v>
      </c>
      <c r="N585">
        <v>68.05</v>
      </c>
      <c r="O585">
        <v>52.8369</v>
      </c>
      <c r="P585">
        <v>-15.2131</v>
      </c>
      <c r="R585">
        <f t="shared" si="54"/>
        <v>7094544408</v>
      </c>
      <c r="S585">
        <f t="shared" si="55"/>
        <v>26140802583.8695</v>
      </c>
      <c r="T585">
        <f t="shared" si="56"/>
        <v>894092472</v>
      </c>
      <c r="U585">
        <f t="shared" si="57"/>
        <v>0</v>
      </c>
      <c r="V585">
        <f t="shared" si="58"/>
        <v>28013133960</v>
      </c>
      <c r="W585">
        <f t="shared" si="59"/>
        <v>66050813774.8721</v>
      </c>
    </row>
    <row r="586" spans="1:23">
      <c r="A586" t="s">
        <v>875</v>
      </c>
      <c r="B586" t="s">
        <v>876</v>
      </c>
      <c r="C586">
        <v>532997130</v>
      </c>
      <c r="D586">
        <f>股东占比变化分析!D586*(1+股东占比变化分析!P586%)</f>
        <v>603893277.849456</v>
      </c>
      <c r="E586">
        <v>0</v>
      </c>
      <c r="F586">
        <v>0</v>
      </c>
      <c r="G586">
        <v>0</v>
      </c>
      <c r="H586">
        <v>1.3404</v>
      </c>
      <c r="I586">
        <v>0</v>
      </c>
      <c r="J586">
        <v>-1.3404</v>
      </c>
      <c r="K586">
        <v>72.0974</v>
      </c>
      <c r="L586">
        <v>27.706</v>
      </c>
      <c r="M586">
        <v>-44.3914</v>
      </c>
      <c r="N586">
        <v>73.4378</v>
      </c>
      <c r="O586">
        <v>27.706</v>
      </c>
      <c r="P586">
        <v>-45.7318</v>
      </c>
      <c r="R586">
        <f t="shared" si="54"/>
        <v>0</v>
      </c>
      <c r="S586">
        <f t="shared" si="55"/>
        <v>0</v>
      </c>
      <c r="T586">
        <f t="shared" si="56"/>
        <v>714429353.052</v>
      </c>
      <c r="U586">
        <f t="shared" si="57"/>
        <v>0</v>
      </c>
      <c r="V586">
        <f t="shared" si="58"/>
        <v>38427707280.462</v>
      </c>
      <c r="W586">
        <f t="shared" si="59"/>
        <v>16731467156.097</v>
      </c>
    </row>
    <row r="587" spans="1:23">
      <c r="A587" t="s">
        <v>885</v>
      </c>
      <c r="B587" t="s">
        <v>886</v>
      </c>
      <c r="C587">
        <v>778176000</v>
      </c>
      <c r="D587">
        <f>股东占比变化分析!D587*(1+股东占比变化分析!P587%)</f>
        <v>1267865573.184</v>
      </c>
      <c r="E587">
        <v>1.1923</v>
      </c>
      <c r="F587">
        <v>1.618</v>
      </c>
      <c r="G587">
        <v>0.4257</v>
      </c>
      <c r="H587">
        <v>2.8529</v>
      </c>
      <c r="I587">
        <v>0</v>
      </c>
      <c r="J587">
        <v>-2.8529</v>
      </c>
      <c r="K587">
        <v>55.91</v>
      </c>
      <c r="L587">
        <v>27.9831</v>
      </c>
      <c r="M587">
        <v>-27.9269</v>
      </c>
      <c r="N587">
        <v>59.9552</v>
      </c>
      <c r="O587">
        <v>29.601</v>
      </c>
      <c r="P587">
        <v>-30.3542</v>
      </c>
      <c r="R587">
        <f t="shared" si="54"/>
        <v>927819244.8</v>
      </c>
      <c r="S587">
        <f t="shared" si="55"/>
        <v>2051406497.41171</v>
      </c>
      <c r="T587">
        <f t="shared" si="56"/>
        <v>2220058310.4</v>
      </c>
      <c r="U587">
        <f t="shared" si="57"/>
        <v>0</v>
      </c>
      <c r="V587">
        <f t="shared" si="58"/>
        <v>43507820160</v>
      </c>
      <c r="W587">
        <f t="shared" si="59"/>
        <v>35478809120.9652</v>
      </c>
    </row>
    <row r="588" spans="1:23">
      <c r="A588" t="s">
        <v>1471</v>
      </c>
      <c r="B588" t="s">
        <v>1472</v>
      </c>
      <c r="C588">
        <v>1776755500</v>
      </c>
      <c r="D588">
        <f>股东占比变化分析!D588*(1+股东占比变化分析!P588%)</f>
        <v>877512121.4124</v>
      </c>
      <c r="E588">
        <v>0.19</v>
      </c>
      <c r="F588">
        <v>1.666</v>
      </c>
      <c r="G588">
        <v>1.476</v>
      </c>
      <c r="H588">
        <v>0</v>
      </c>
      <c r="I588">
        <v>0</v>
      </c>
      <c r="J588">
        <v>0</v>
      </c>
      <c r="K588">
        <v>76.08</v>
      </c>
      <c r="L588">
        <v>6.8876</v>
      </c>
      <c r="M588">
        <v>-69.1924</v>
      </c>
      <c r="N588">
        <v>76.27</v>
      </c>
      <c r="O588">
        <v>8.5536</v>
      </c>
      <c r="P588">
        <v>-67.7164</v>
      </c>
      <c r="R588">
        <f t="shared" si="54"/>
        <v>337583545</v>
      </c>
      <c r="S588">
        <f t="shared" si="55"/>
        <v>1461935194.27306</v>
      </c>
      <c r="T588">
        <f t="shared" si="56"/>
        <v>0</v>
      </c>
      <c r="U588">
        <f t="shared" si="57"/>
        <v>0</v>
      </c>
      <c r="V588">
        <f t="shared" si="58"/>
        <v>135175558440</v>
      </c>
      <c r="W588">
        <f t="shared" si="59"/>
        <v>6043952487.44005</v>
      </c>
    </row>
    <row r="589" spans="1:23">
      <c r="A589" t="s">
        <v>1811</v>
      </c>
      <c r="B589" t="s">
        <v>1812</v>
      </c>
      <c r="C589">
        <v>1777205500</v>
      </c>
      <c r="D589">
        <f>股东占比变化分析!D589*(1+股东占比变化分析!P589%)</f>
        <v>1366417434.312</v>
      </c>
      <c r="E589">
        <v>0.13</v>
      </c>
      <c r="F589">
        <v>0.5767</v>
      </c>
      <c r="G589">
        <v>0.4467</v>
      </c>
      <c r="H589">
        <v>0</v>
      </c>
      <c r="I589">
        <v>0.4761</v>
      </c>
      <c r="J589">
        <v>0.4761</v>
      </c>
      <c r="K589">
        <v>55.55</v>
      </c>
      <c r="L589">
        <v>25.5769</v>
      </c>
      <c r="M589">
        <v>-29.9731</v>
      </c>
      <c r="N589">
        <v>55.68</v>
      </c>
      <c r="O589">
        <v>26.6297</v>
      </c>
      <c r="P589">
        <v>-29.0503</v>
      </c>
      <c r="R589">
        <f t="shared" si="54"/>
        <v>231036715</v>
      </c>
      <c r="S589">
        <f t="shared" si="55"/>
        <v>788012934.36773</v>
      </c>
      <c r="T589">
        <f t="shared" si="56"/>
        <v>0</v>
      </c>
      <c r="U589">
        <f t="shared" si="57"/>
        <v>650551340.475943</v>
      </c>
      <c r="V589">
        <f t="shared" si="58"/>
        <v>98723765525</v>
      </c>
      <c r="W589">
        <f t="shared" si="59"/>
        <v>34948722075.6546</v>
      </c>
    </row>
    <row r="590" spans="1:23">
      <c r="A590" t="s">
        <v>747</v>
      </c>
      <c r="B590" t="s">
        <v>748</v>
      </c>
      <c r="C590">
        <v>2012400000</v>
      </c>
      <c r="D590">
        <f>股东占比变化分析!D590*(1+股东占比变化分析!P590%)</f>
        <v>1193732780.24</v>
      </c>
      <c r="E590">
        <v>0</v>
      </c>
      <c r="F590">
        <v>0.9373</v>
      </c>
      <c r="G590">
        <v>0.9373</v>
      </c>
      <c r="H590">
        <v>0</v>
      </c>
      <c r="I590">
        <v>0</v>
      </c>
      <c r="J590">
        <v>0</v>
      </c>
      <c r="K590">
        <v>73.82</v>
      </c>
      <c r="L590">
        <v>20.9691</v>
      </c>
      <c r="M590">
        <v>-52.8509</v>
      </c>
      <c r="N590">
        <v>73.82</v>
      </c>
      <c r="O590">
        <v>21.9063</v>
      </c>
      <c r="P590">
        <v>-51.9137</v>
      </c>
      <c r="R590">
        <f t="shared" si="54"/>
        <v>0</v>
      </c>
      <c r="S590">
        <f t="shared" si="55"/>
        <v>1118885734.91895</v>
      </c>
      <c r="T590">
        <f t="shared" si="56"/>
        <v>0</v>
      </c>
      <c r="U590">
        <f t="shared" si="57"/>
        <v>0</v>
      </c>
      <c r="V590">
        <f t="shared" si="58"/>
        <v>148555368000</v>
      </c>
      <c r="W590">
        <f t="shared" si="59"/>
        <v>25031502042.1306</v>
      </c>
    </row>
    <row r="591" spans="1:23">
      <c r="A591" t="s">
        <v>1413</v>
      </c>
      <c r="B591" t="s">
        <v>1414</v>
      </c>
      <c r="C591">
        <v>1291163328</v>
      </c>
      <c r="D591">
        <f>股东占比变化分析!D591*(1+股东占比变化分析!P591%)</f>
        <v>1983552488.22931</v>
      </c>
      <c r="E591">
        <v>1.15</v>
      </c>
      <c r="F591">
        <v>0</v>
      </c>
      <c r="G591">
        <v>-1.15</v>
      </c>
      <c r="H591">
        <v>0</v>
      </c>
      <c r="I591">
        <v>1.4248</v>
      </c>
      <c r="J591">
        <v>1.4248</v>
      </c>
      <c r="K591">
        <v>39.85</v>
      </c>
      <c r="L591">
        <v>20.4924</v>
      </c>
      <c r="M591">
        <v>-19.3576</v>
      </c>
      <c r="N591">
        <v>41</v>
      </c>
      <c r="O591">
        <v>21.9171</v>
      </c>
      <c r="P591">
        <v>-19.0829</v>
      </c>
      <c r="R591">
        <f t="shared" ref="R591:R654" si="60">C591*E591</f>
        <v>1484837827.2</v>
      </c>
      <c r="S591">
        <f t="shared" ref="S591:S654" si="61">D591*F591</f>
        <v>0</v>
      </c>
      <c r="T591">
        <f t="shared" si="56"/>
        <v>0</v>
      </c>
      <c r="U591">
        <f t="shared" si="57"/>
        <v>2826165585.22912</v>
      </c>
      <c r="V591">
        <f t="shared" si="58"/>
        <v>51452858620.8</v>
      </c>
      <c r="W591">
        <f t="shared" si="59"/>
        <v>40647751009.7904</v>
      </c>
    </row>
    <row r="592" spans="1:23">
      <c r="A592" t="s">
        <v>1199</v>
      </c>
      <c r="B592" t="s">
        <v>1200</v>
      </c>
      <c r="C592">
        <v>1623160000</v>
      </c>
      <c r="D592">
        <f>股东占比变化分析!D592*(1+股东占比变化分析!P592%)</f>
        <v>1888061735</v>
      </c>
      <c r="E592">
        <v>7.35</v>
      </c>
      <c r="F592">
        <v>51.4404</v>
      </c>
      <c r="G592">
        <v>44.0904</v>
      </c>
      <c r="H592">
        <v>0</v>
      </c>
      <c r="I592">
        <v>0</v>
      </c>
      <c r="J592">
        <v>0</v>
      </c>
      <c r="K592">
        <v>70.45</v>
      </c>
      <c r="L592">
        <v>11.14</v>
      </c>
      <c r="M592">
        <v>-59.31</v>
      </c>
      <c r="N592">
        <v>77.8</v>
      </c>
      <c r="O592">
        <v>62.5805</v>
      </c>
      <c r="P592">
        <v>-15.2195</v>
      </c>
      <c r="R592">
        <f t="shared" si="60"/>
        <v>11930226000</v>
      </c>
      <c r="S592">
        <f t="shared" si="61"/>
        <v>97122650873.094</v>
      </c>
      <c r="T592">
        <f t="shared" si="56"/>
        <v>0</v>
      </c>
      <c r="U592">
        <f t="shared" si="57"/>
        <v>0</v>
      </c>
      <c r="V592">
        <f t="shared" si="58"/>
        <v>114351622000</v>
      </c>
      <c r="W592">
        <f t="shared" si="59"/>
        <v>21033007727.9</v>
      </c>
    </row>
    <row r="593" spans="1:23">
      <c r="A593" t="s">
        <v>1329</v>
      </c>
      <c r="B593" t="s">
        <v>1330</v>
      </c>
      <c r="C593">
        <v>1717297650.3</v>
      </c>
      <c r="D593">
        <f>股东占比变化分析!D593*(1+股东占比变化分析!P593%)</f>
        <v>1552266877.74009</v>
      </c>
      <c r="E593">
        <v>0</v>
      </c>
      <c r="F593">
        <v>0.727</v>
      </c>
      <c r="G593">
        <v>0.727</v>
      </c>
      <c r="H593">
        <v>0.66</v>
      </c>
      <c r="I593">
        <v>2.7278</v>
      </c>
      <c r="J593">
        <v>2.0678</v>
      </c>
      <c r="K593">
        <v>60.17</v>
      </c>
      <c r="L593">
        <v>28.4345</v>
      </c>
      <c r="M593">
        <v>-31.7355</v>
      </c>
      <c r="N593">
        <v>60.83</v>
      </c>
      <c r="O593">
        <v>31.8894</v>
      </c>
      <c r="P593">
        <v>-28.9406</v>
      </c>
      <c r="R593">
        <f t="shared" si="60"/>
        <v>0</v>
      </c>
      <c r="S593">
        <f t="shared" si="61"/>
        <v>1128498020.11705</v>
      </c>
      <c r="T593">
        <f t="shared" si="56"/>
        <v>1133416449.198</v>
      </c>
      <c r="U593">
        <f t="shared" si="57"/>
        <v>4234273589.09942</v>
      </c>
      <c r="V593">
        <f t="shared" si="58"/>
        <v>103329799618.551</v>
      </c>
      <c r="W593">
        <f t="shared" si="59"/>
        <v>44137932535.1006</v>
      </c>
    </row>
    <row r="594" spans="1:23">
      <c r="A594" t="s">
        <v>521</v>
      </c>
      <c r="B594" t="s">
        <v>522</v>
      </c>
      <c r="C594">
        <v>1312065600</v>
      </c>
      <c r="D594">
        <f>股东占比变化分析!D594*(1+股东占比变化分析!P594%)</f>
        <v>1662726678.844</v>
      </c>
      <c r="E594">
        <v>0.7</v>
      </c>
      <c r="F594">
        <v>0</v>
      </c>
      <c r="G594">
        <v>-0.7</v>
      </c>
      <c r="H594">
        <v>0</v>
      </c>
      <c r="I594">
        <v>2.3827</v>
      </c>
      <c r="J594">
        <v>2.3827</v>
      </c>
      <c r="K594">
        <v>72.54</v>
      </c>
      <c r="L594">
        <v>51.8302</v>
      </c>
      <c r="M594">
        <v>-20.7098</v>
      </c>
      <c r="N594">
        <v>73.24</v>
      </c>
      <c r="O594">
        <v>54.2129</v>
      </c>
      <c r="P594">
        <v>-19.0271</v>
      </c>
      <c r="R594">
        <f t="shared" si="60"/>
        <v>918445920</v>
      </c>
      <c r="S594">
        <f t="shared" si="61"/>
        <v>0</v>
      </c>
      <c r="T594">
        <f t="shared" si="56"/>
        <v>0</v>
      </c>
      <c r="U594">
        <f t="shared" si="57"/>
        <v>3961778857.6816</v>
      </c>
      <c r="V594">
        <f t="shared" si="58"/>
        <v>95177238624</v>
      </c>
      <c r="W594">
        <f t="shared" si="59"/>
        <v>86179456309.8203</v>
      </c>
    </row>
    <row r="595" spans="1:23">
      <c r="A595" t="s">
        <v>433</v>
      </c>
      <c r="B595" t="s">
        <v>434</v>
      </c>
      <c r="C595">
        <v>2855087036.25</v>
      </c>
      <c r="D595">
        <f>股东占比变化分析!D595*(1+股东占比变化分析!P595%)</f>
        <v>2685271136.24952</v>
      </c>
      <c r="E595">
        <v>7.01</v>
      </c>
      <c r="F595">
        <v>19.2399</v>
      </c>
      <c r="G595">
        <v>12.2299</v>
      </c>
      <c r="H595">
        <v>0.59</v>
      </c>
      <c r="I595">
        <v>1.2197</v>
      </c>
      <c r="J595">
        <v>0.6297</v>
      </c>
      <c r="K595">
        <v>46.2</v>
      </c>
      <c r="L595">
        <v>25.3906</v>
      </c>
      <c r="M595">
        <v>-20.8094</v>
      </c>
      <c r="N595">
        <v>53.8</v>
      </c>
      <c r="O595">
        <v>45.8503</v>
      </c>
      <c r="P595">
        <v>-7.9497</v>
      </c>
      <c r="R595">
        <f t="shared" si="60"/>
        <v>20014160124.1125</v>
      </c>
      <c r="S595">
        <f t="shared" si="61"/>
        <v>51664348134.3271</v>
      </c>
      <c r="T595">
        <f t="shared" si="56"/>
        <v>1684501351.3875</v>
      </c>
      <c r="U595">
        <f t="shared" si="57"/>
        <v>3275225204.88354</v>
      </c>
      <c r="V595">
        <f t="shared" si="58"/>
        <v>131905021074.75</v>
      </c>
      <c r="W595">
        <f t="shared" si="59"/>
        <v>68180645312.057</v>
      </c>
    </row>
    <row r="596" spans="1:23">
      <c r="A596" t="s">
        <v>1431</v>
      </c>
      <c r="B596" t="s">
        <v>1432</v>
      </c>
      <c r="C596">
        <v>2198474208</v>
      </c>
      <c r="D596">
        <f>股东占比变化分析!D596*(1+股东占比变化分析!P596%)</f>
        <v>2886009512.0855</v>
      </c>
      <c r="E596">
        <v>0</v>
      </c>
      <c r="F596">
        <v>34.362</v>
      </c>
      <c r="G596">
        <v>34.362</v>
      </c>
      <c r="H596">
        <v>1.21</v>
      </c>
      <c r="I596">
        <v>3.0938</v>
      </c>
      <c r="J596">
        <v>1.8838</v>
      </c>
      <c r="K596">
        <v>46.61</v>
      </c>
      <c r="L596">
        <v>6.7345</v>
      </c>
      <c r="M596">
        <v>-39.8755</v>
      </c>
      <c r="N596">
        <v>47.82</v>
      </c>
      <c r="O596">
        <v>44.1902</v>
      </c>
      <c r="P596">
        <v>-3.6298</v>
      </c>
      <c r="R596">
        <f t="shared" si="60"/>
        <v>0</v>
      </c>
      <c r="S596">
        <f t="shared" si="61"/>
        <v>99169058854.2821</v>
      </c>
      <c r="T596">
        <f t="shared" si="56"/>
        <v>2660153791.68</v>
      </c>
      <c r="U596">
        <f t="shared" si="57"/>
        <v>8928736228.49013</v>
      </c>
      <c r="V596">
        <f t="shared" si="58"/>
        <v>102470882834.88</v>
      </c>
      <c r="W596">
        <f t="shared" si="59"/>
        <v>19435831059.1398</v>
      </c>
    </row>
    <row r="597" spans="1:23">
      <c r="A597" t="s">
        <v>627</v>
      </c>
      <c r="B597" t="s">
        <v>628</v>
      </c>
      <c r="C597">
        <v>1090910660</v>
      </c>
      <c r="D597">
        <f>股东占比变化分析!D597*(1+股东占比变化分析!P597%)</f>
        <v>1527619596.45404</v>
      </c>
      <c r="E597">
        <v>7.43</v>
      </c>
      <c r="F597">
        <v>10.3224</v>
      </c>
      <c r="G597">
        <v>2.8924</v>
      </c>
      <c r="H597">
        <v>0</v>
      </c>
      <c r="I597">
        <v>0</v>
      </c>
      <c r="J597">
        <v>0</v>
      </c>
      <c r="K597">
        <v>45.02</v>
      </c>
      <c r="L597">
        <v>26.4498</v>
      </c>
      <c r="M597">
        <v>-18.5702</v>
      </c>
      <c r="N597">
        <v>52.45</v>
      </c>
      <c r="O597">
        <v>36.7722</v>
      </c>
      <c r="P597">
        <v>-15.6778</v>
      </c>
      <c r="R597">
        <f t="shared" si="60"/>
        <v>8105466203.8</v>
      </c>
      <c r="S597">
        <f t="shared" si="61"/>
        <v>15768700522.4372</v>
      </c>
      <c r="T597">
        <f t="shared" si="56"/>
        <v>0</v>
      </c>
      <c r="U597">
        <f t="shared" si="57"/>
        <v>0</v>
      </c>
      <c r="V597">
        <f t="shared" si="58"/>
        <v>49112797913.2</v>
      </c>
      <c r="W597">
        <f t="shared" si="59"/>
        <v>40405232802.2902</v>
      </c>
    </row>
    <row r="598" spans="1:23">
      <c r="A598" t="s">
        <v>113</v>
      </c>
      <c r="B598" t="s">
        <v>114</v>
      </c>
      <c r="C598">
        <v>763440762.56</v>
      </c>
      <c r="D598">
        <f>股东占比变化分析!D598*(1+股东占比变化分析!P598%)</f>
        <v>1669133052.56571</v>
      </c>
      <c r="E598">
        <v>4.53</v>
      </c>
      <c r="F598">
        <v>5.4109</v>
      </c>
      <c r="G598">
        <v>0.8809</v>
      </c>
      <c r="H598">
        <v>2.09</v>
      </c>
      <c r="I598">
        <v>1.9142</v>
      </c>
      <c r="J598">
        <v>-0.1758</v>
      </c>
      <c r="K598">
        <v>74.6</v>
      </c>
      <c r="L598">
        <v>35.7971</v>
      </c>
      <c r="M598">
        <v>-38.8029</v>
      </c>
      <c r="N598">
        <v>81.22</v>
      </c>
      <c r="O598">
        <v>43.1221</v>
      </c>
      <c r="P598">
        <v>-38.0979</v>
      </c>
      <c r="R598">
        <f t="shared" si="60"/>
        <v>3458386654.3968</v>
      </c>
      <c r="S598">
        <f t="shared" si="61"/>
        <v>9031512034.12782</v>
      </c>
      <c r="T598">
        <f t="shared" si="56"/>
        <v>1595591193.7504</v>
      </c>
      <c r="U598">
        <f t="shared" si="57"/>
        <v>3195054489.22129</v>
      </c>
      <c r="V598">
        <f t="shared" si="58"/>
        <v>56952680886.976</v>
      </c>
      <c r="W598">
        <f t="shared" si="59"/>
        <v>59750122796.0001</v>
      </c>
    </row>
    <row r="599" spans="1:23">
      <c r="A599" t="s">
        <v>635</v>
      </c>
      <c r="B599" t="s">
        <v>636</v>
      </c>
      <c r="C599">
        <v>988049400</v>
      </c>
      <c r="D599">
        <f>股东占比变化分析!D599*(1+股东占比变化分析!P599%)</f>
        <v>1737764120.5285</v>
      </c>
      <c r="E599">
        <v>36.61</v>
      </c>
      <c r="F599">
        <v>32.3896</v>
      </c>
      <c r="G599">
        <v>-4.2204</v>
      </c>
      <c r="H599">
        <v>0</v>
      </c>
      <c r="I599">
        <v>0</v>
      </c>
      <c r="J599">
        <v>0</v>
      </c>
      <c r="K599">
        <v>13.42</v>
      </c>
      <c r="L599">
        <v>9.7108</v>
      </c>
      <c r="M599">
        <v>-3.7092</v>
      </c>
      <c r="N599">
        <v>50.03</v>
      </c>
      <c r="O599">
        <v>42.1005</v>
      </c>
      <c r="P599">
        <v>-7.9295</v>
      </c>
      <c r="R599">
        <f t="shared" si="60"/>
        <v>36172488534</v>
      </c>
      <c r="S599">
        <f t="shared" si="61"/>
        <v>56285484758.2699</v>
      </c>
      <c r="T599">
        <f t="shared" si="56"/>
        <v>0</v>
      </c>
      <c r="U599">
        <f t="shared" si="57"/>
        <v>0</v>
      </c>
      <c r="V599">
        <f t="shared" si="58"/>
        <v>13259622948</v>
      </c>
      <c r="W599">
        <f t="shared" si="59"/>
        <v>16875079821.6282</v>
      </c>
    </row>
    <row r="600" spans="1:23">
      <c r="A600" t="s">
        <v>1631</v>
      </c>
      <c r="B600" t="s">
        <v>1632</v>
      </c>
      <c r="C600">
        <v>1636319759.4</v>
      </c>
      <c r="D600">
        <f>股东占比变化分析!D600*(1+股东占比变化分析!P600%)</f>
        <v>2627012252.76437</v>
      </c>
      <c r="E600">
        <v>55.11</v>
      </c>
      <c r="F600">
        <v>55.1191</v>
      </c>
      <c r="G600">
        <v>0.00910000000000366</v>
      </c>
      <c r="H600">
        <v>0</v>
      </c>
      <c r="I600">
        <v>0</v>
      </c>
      <c r="J600">
        <v>0</v>
      </c>
      <c r="K600">
        <v>3.79</v>
      </c>
      <c r="L600">
        <v>7.0939</v>
      </c>
      <c r="M600">
        <v>3.3039</v>
      </c>
      <c r="N600">
        <v>58.9</v>
      </c>
      <c r="O600">
        <v>62.213</v>
      </c>
      <c r="P600">
        <v>3.313</v>
      </c>
      <c r="R600">
        <f t="shared" si="60"/>
        <v>90177581940.534</v>
      </c>
      <c r="S600">
        <f t="shared" si="61"/>
        <v>144798551061.344</v>
      </c>
      <c r="T600">
        <f t="shared" si="56"/>
        <v>0</v>
      </c>
      <c r="U600">
        <f t="shared" si="57"/>
        <v>0</v>
      </c>
      <c r="V600">
        <f t="shared" si="58"/>
        <v>6201651888.126</v>
      </c>
      <c r="W600">
        <f t="shared" si="59"/>
        <v>18635762219.8852</v>
      </c>
    </row>
    <row r="601" spans="1:23">
      <c r="A601" t="s">
        <v>559</v>
      </c>
      <c r="B601" t="s">
        <v>560</v>
      </c>
      <c r="C601">
        <v>2274942384.42</v>
      </c>
      <c r="D601">
        <f>股东占比变化分析!D601*(1+股东占比变化分析!P601%)</f>
        <v>2330208389.79757</v>
      </c>
      <c r="E601">
        <v>4.37</v>
      </c>
      <c r="F601">
        <v>4.3364</v>
      </c>
      <c r="G601">
        <v>-0.0335999999999999</v>
      </c>
      <c r="H601">
        <v>0</v>
      </c>
      <c r="I601">
        <v>0</v>
      </c>
      <c r="J601">
        <v>0</v>
      </c>
      <c r="K601">
        <v>42.29</v>
      </c>
      <c r="L601">
        <v>41.5574</v>
      </c>
      <c r="M601">
        <v>-0.732599999999998</v>
      </c>
      <c r="N601">
        <v>46.66</v>
      </c>
      <c r="O601">
        <v>45.8938</v>
      </c>
      <c r="P601">
        <v>-0.766199999999998</v>
      </c>
      <c r="R601">
        <f t="shared" si="60"/>
        <v>9941498219.9154</v>
      </c>
      <c r="S601">
        <f t="shared" si="61"/>
        <v>10104715661.5182</v>
      </c>
      <c r="T601">
        <f t="shared" si="56"/>
        <v>0</v>
      </c>
      <c r="U601">
        <f t="shared" si="57"/>
        <v>0</v>
      </c>
      <c r="V601">
        <f t="shared" si="58"/>
        <v>96207313437.1218</v>
      </c>
      <c r="W601">
        <f t="shared" si="59"/>
        <v>96837402138.1735</v>
      </c>
    </row>
    <row r="602" spans="1:23">
      <c r="A602" t="s">
        <v>519</v>
      </c>
      <c r="B602" t="s">
        <v>520</v>
      </c>
      <c r="C602">
        <v>682890000</v>
      </c>
      <c r="D602">
        <f>股东占比变化分析!D602*(1+股东占比变化分析!P602%)</f>
        <v>923565427.2</v>
      </c>
      <c r="E602">
        <v>36.5641</v>
      </c>
      <c r="F602">
        <v>26.7258</v>
      </c>
      <c r="G602">
        <v>-9.8383</v>
      </c>
      <c r="H602">
        <v>1.2962</v>
      </c>
      <c r="I602">
        <v>0</v>
      </c>
      <c r="J602">
        <v>-1.2962</v>
      </c>
      <c r="K602">
        <v>41.5696</v>
      </c>
      <c r="L602">
        <v>14.3738</v>
      </c>
      <c r="M602">
        <v>-27.1958</v>
      </c>
      <c r="N602">
        <v>79.4299</v>
      </c>
      <c r="O602">
        <v>41.0996</v>
      </c>
      <c r="P602">
        <v>-38.3303</v>
      </c>
      <c r="R602">
        <f t="shared" si="60"/>
        <v>24969258249</v>
      </c>
      <c r="S602">
        <f t="shared" si="61"/>
        <v>24683024894.2618</v>
      </c>
      <c r="T602">
        <f t="shared" si="56"/>
        <v>885162018</v>
      </c>
      <c r="U602">
        <f t="shared" si="57"/>
        <v>0</v>
      </c>
      <c r="V602">
        <f t="shared" si="58"/>
        <v>28387464144</v>
      </c>
      <c r="W602">
        <f t="shared" si="59"/>
        <v>13275144737.4874</v>
      </c>
    </row>
    <row r="603" spans="1:23">
      <c r="A603" t="s">
        <v>1601</v>
      </c>
      <c r="B603" t="s">
        <v>1602</v>
      </c>
      <c r="C603">
        <v>650445400</v>
      </c>
      <c r="D603">
        <f>股东占比变化分析!D603*(1+股东占比变化分析!P603%)</f>
        <v>1837117259.9475</v>
      </c>
      <c r="E603">
        <v>29.31</v>
      </c>
      <c r="F603">
        <v>20.462</v>
      </c>
      <c r="G603">
        <v>-8.848</v>
      </c>
      <c r="H603">
        <v>0.69</v>
      </c>
      <c r="I603">
        <v>0</v>
      </c>
      <c r="J603">
        <v>-0.69</v>
      </c>
      <c r="K603">
        <v>37.03</v>
      </c>
      <c r="L603">
        <v>16.4853</v>
      </c>
      <c r="M603">
        <v>-20.5447</v>
      </c>
      <c r="N603">
        <v>67.03</v>
      </c>
      <c r="O603">
        <v>36.9473</v>
      </c>
      <c r="P603">
        <v>-30.0827</v>
      </c>
      <c r="R603">
        <f t="shared" si="60"/>
        <v>19064554674</v>
      </c>
      <c r="S603">
        <f t="shared" si="61"/>
        <v>37591093373.0457</v>
      </c>
      <c r="T603">
        <f t="shared" si="56"/>
        <v>448807326</v>
      </c>
      <c r="U603">
        <f t="shared" si="57"/>
        <v>0</v>
      </c>
      <c r="V603">
        <f t="shared" si="58"/>
        <v>24085993162</v>
      </c>
      <c r="W603">
        <f t="shared" si="59"/>
        <v>30285429165.4125</v>
      </c>
    </row>
    <row r="604" spans="1:23">
      <c r="A604" t="s">
        <v>1411</v>
      </c>
      <c r="B604" t="s">
        <v>1412</v>
      </c>
      <c r="C604">
        <v>1090739520</v>
      </c>
      <c r="D604">
        <f>股东占比变化分析!D604*(1+股东占比变化分析!P604%)</f>
        <v>1315701584.53344</v>
      </c>
      <c r="E604">
        <v>6.14</v>
      </c>
      <c r="F604">
        <v>3.4459</v>
      </c>
      <c r="G604">
        <v>-2.6941</v>
      </c>
      <c r="H604">
        <v>64.8</v>
      </c>
      <c r="I604">
        <v>5.6707</v>
      </c>
      <c r="J604">
        <v>-59.1293</v>
      </c>
      <c r="K604">
        <v>5.66</v>
      </c>
      <c r="L604">
        <v>34.5821</v>
      </c>
      <c r="M604">
        <v>28.9221</v>
      </c>
      <c r="N604">
        <v>76.6</v>
      </c>
      <c r="O604">
        <v>43.6987</v>
      </c>
      <c r="P604">
        <v>-32.9013</v>
      </c>
      <c r="R604">
        <f t="shared" si="60"/>
        <v>6697140652.8</v>
      </c>
      <c r="S604">
        <f t="shared" si="61"/>
        <v>4533776090.14378</v>
      </c>
      <c r="T604">
        <f t="shared" si="56"/>
        <v>70679920896</v>
      </c>
      <c r="U604">
        <f t="shared" si="57"/>
        <v>7460948975.41378</v>
      </c>
      <c r="V604">
        <f t="shared" si="58"/>
        <v>6173585683.2</v>
      </c>
      <c r="W604">
        <f t="shared" si="59"/>
        <v>45499723766.4939</v>
      </c>
    </row>
    <row r="605" spans="1:23">
      <c r="A605" t="s">
        <v>1971</v>
      </c>
      <c r="B605" t="s">
        <v>1972</v>
      </c>
      <c r="C605">
        <v>2026087901.97</v>
      </c>
      <c r="D605">
        <f>股东占比变化分析!D605*(1+股东占比变化分析!P605%)</f>
        <v>2801757730.92915</v>
      </c>
      <c r="E605">
        <v>56.81</v>
      </c>
      <c r="F605">
        <v>56.4149</v>
      </c>
      <c r="G605">
        <v>-0.395099999999999</v>
      </c>
      <c r="H605">
        <v>0</v>
      </c>
      <c r="I605">
        <v>0</v>
      </c>
      <c r="J605">
        <v>0</v>
      </c>
      <c r="K605">
        <v>0.78</v>
      </c>
      <c r="L605">
        <v>2.1602</v>
      </c>
      <c r="M605">
        <v>1.3802</v>
      </c>
      <c r="N605">
        <v>57.59</v>
      </c>
      <c r="O605">
        <v>58.5751</v>
      </c>
      <c r="P605">
        <v>0.985099999999996</v>
      </c>
      <c r="R605">
        <f t="shared" si="60"/>
        <v>115102053710.916</v>
      </c>
      <c r="S605">
        <f t="shared" si="61"/>
        <v>158060882214.595</v>
      </c>
      <c r="T605">
        <f t="shared" si="56"/>
        <v>0</v>
      </c>
      <c r="U605">
        <f t="shared" si="57"/>
        <v>0</v>
      </c>
      <c r="V605">
        <f t="shared" si="58"/>
        <v>1580348563.5366</v>
      </c>
      <c r="W605">
        <f t="shared" si="59"/>
        <v>6052357050.35315</v>
      </c>
    </row>
    <row r="606" spans="1:23">
      <c r="A606" t="s">
        <v>11</v>
      </c>
      <c r="B606" t="s">
        <v>12</v>
      </c>
      <c r="C606">
        <v>451261821</v>
      </c>
      <c r="D606">
        <f>股东占比变化分析!D606*(1+股东占比变化分析!P606%)</f>
        <v>1051514198.5196</v>
      </c>
      <c r="E606">
        <v>69.8312</v>
      </c>
      <c r="F606">
        <v>45.8279</v>
      </c>
      <c r="G606">
        <v>-24.0033</v>
      </c>
      <c r="H606">
        <v>2.0343</v>
      </c>
      <c r="I606">
        <v>2.7181</v>
      </c>
      <c r="J606">
        <v>0.6838</v>
      </c>
      <c r="K606">
        <v>4.7233</v>
      </c>
      <c r="L606">
        <v>13.4151</v>
      </c>
      <c r="M606">
        <v>8.6918</v>
      </c>
      <c r="N606">
        <v>76.5888</v>
      </c>
      <c r="O606">
        <v>61.9612</v>
      </c>
      <c r="P606">
        <v>-14.6276</v>
      </c>
      <c r="R606">
        <f t="shared" si="60"/>
        <v>31512154474.6152</v>
      </c>
      <c r="S606">
        <f t="shared" si="61"/>
        <v>48188687538.3362</v>
      </c>
      <c r="T606">
        <f t="shared" si="56"/>
        <v>918001922.4603</v>
      </c>
      <c r="U606">
        <f t="shared" si="57"/>
        <v>2858120742.99612</v>
      </c>
      <c r="V606">
        <f t="shared" si="58"/>
        <v>2131444959.1293</v>
      </c>
      <c r="W606">
        <f t="shared" si="59"/>
        <v>14106168124.5602</v>
      </c>
    </row>
    <row r="607" spans="1:23">
      <c r="A607" t="s">
        <v>1955</v>
      </c>
      <c r="B607" t="s">
        <v>1956</v>
      </c>
      <c r="C607">
        <v>2105251281.88</v>
      </c>
      <c r="D607">
        <f>股东占比变化分析!D607*(1+股东占比变化分析!P607%)</f>
        <v>2401009018.37797</v>
      </c>
      <c r="E607">
        <v>1.89</v>
      </c>
      <c r="F607">
        <v>1.9005</v>
      </c>
      <c r="G607">
        <v>0.0105000000000002</v>
      </c>
      <c r="H607">
        <v>10.91</v>
      </c>
      <c r="I607">
        <v>4.1098</v>
      </c>
      <c r="J607">
        <v>-6.8002</v>
      </c>
      <c r="K607">
        <v>63.92</v>
      </c>
      <c r="L607">
        <v>69.5926</v>
      </c>
      <c r="M607">
        <v>5.6726</v>
      </c>
      <c r="N607">
        <v>76.72</v>
      </c>
      <c r="O607">
        <v>75.6029</v>
      </c>
      <c r="P607">
        <v>-1.11709999999999</v>
      </c>
      <c r="R607">
        <f t="shared" si="60"/>
        <v>3978924922.7532</v>
      </c>
      <c r="S607">
        <f t="shared" si="61"/>
        <v>4563117639.42733</v>
      </c>
      <c r="T607">
        <f t="shared" si="56"/>
        <v>22968291485.3108</v>
      </c>
      <c r="U607">
        <f t="shared" si="57"/>
        <v>9867666863.72978</v>
      </c>
      <c r="V607">
        <f t="shared" si="58"/>
        <v>134567661937.77</v>
      </c>
      <c r="W607">
        <f t="shared" si="59"/>
        <v>167092460212.371</v>
      </c>
    </row>
    <row r="608" spans="1:23">
      <c r="A608" t="s">
        <v>1453</v>
      </c>
      <c r="B608" t="s">
        <v>1454</v>
      </c>
      <c r="C608">
        <v>927431681.55</v>
      </c>
      <c r="D608">
        <f>股东占比变化分析!D608*(1+股东占比变化分析!P608%)</f>
        <v>2154735275.54353</v>
      </c>
      <c r="E608">
        <v>0</v>
      </c>
      <c r="F608">
        <v>0</v>
      </c>
      <c r="G608">
        <v>0</v>
      </c>
      <c r="H608">
        <v>21.43</v>
      </c>
      <c r="I608">
        <v>21.5807</v>
      </c>
      <c r="J608">
        <v>0.150700000000001</v>
      </c>
      <c r="K608">
        <v>33.19</v>
      </c>
      <c r="L608">
        <v>33.8414</v>
      </c>
      <c r="M608">
        <v>0.651400000000002</v>
      </c>
      <c r="N608">
        <v>54.62</v>
      </c>
      <c r="O608">
        <v>55.4221</v>
      </c>
      <c r="P608">
        <v>0.802100000000003</v>
      </c>
      <c r="R608">
        <f t="shared" si="60"/>
        <v>0</v>
      </c>
      <c r="S608">
        <f t="shared" si="61"/>
        <v>0</v>
      </c>
      <c r="T608">
        <f t="shared" si="56"/>
        <v>19874860935.6165</v>
      </c>
      <c r="U608">
        <f t="shared" si="57"/>
        <v>46500695560.9222</v>
      </c>
      <c r="V608">
        <f t="shared" si="58"/>
        <v>30781457510.6445</v>
      </c>
      <c r="W608">
        <f t="shared" si="59"/>
        <v>72919258353.7787</v>
      </c>
    </row>
    <row r="609" spans="1:23">
      <c r="A609" t="s">
        <v>1757</v>
      </c>
      <c r="B609" t="s">
        <v>1758</v>
      </c>
      <c r="C609">
        <v>1936102532</v>
      </c>
      <c r="D609">
        <f>股东占比变化分析!D609*(1+股东占比变化分析!P609%)</f>
        <v>2477311092.97049</v>
      </c>
      <c r="E609">
        <v>43.39</v>
      </c>
      <c r="F609">
        <v>43.5779</v>
      </c>
      <c r="G609">
        <v>0.187899999999999</v>
      </c>
      <c r="H609">
        <v>0</v>
      </c>
      <c r="I609">
        <v>0.6278</v>
      </c>
      <c r="J609">
        <v>0.6278</v>
      </c>
      <c r="K609">
        <v>6.48</v>
      </c>
      <c r="L609">
        <v>3.8901</v>
      </c>
      <c r="M609">
        <v>-2.5899</v>
      </c>
      <c r="N609">
        <v>49.87</v>
      </c>
      <c r="O609">
        <v>48.0958</v>
      </c>
      <c r="P609">
        <v>-1.7742</v>
      </c>
      <c r="R609">
        <f t="shared" si="60"/>
        <v>84007488863.48</v>
      </c>
      <c r="S609">
        <f t="shared" si="61"/>
        <v>107956015078.359</v>
      </c>
      <c r="T609">
        <f t="shared" si="56"/>
        <v>0</v>
      </c>
      <c r="U609">
        <f t="shared" si="57"/>
        <v>1555255904.16687</v>
      </c>
      <c r="V609">
        <f t="shared" si="58"/>
        <v>12545944407.36</v>
      </c>
      <c r="W609">
        <f t="shared" si="59"/>
        <v>9636987882.7645</v>
      </c>
    </row>
    <row r="610" spans="1:23">
      <c r="A610" t="s">
        <v>1903</v>
      </c>
      <c r="B610" t="s">
        <v>1904</v>
      </c>
      <c r="C610">
        <v>1948912056</v>
      </c>
      <c r="D610">
        <f>股东占比变化分析!D610*(1+股东占比变化分析!P610%)</f>
        <v>2008146822.18041</v>
      </c>
      <c r="E610">
        <v>0.27</v>
      </c>
      <c r="F610">
        <v>0</v>
      </c>
      <c r="G610">
        <v>-0.27</v>
      </c>
      <c r="H610">
        <v>0.82</v>
      </c>
      <c r="I610">
        <v>0</v>
      </c>
      <c r="J610">
        <v>-0.82</v>
      </c>
      <c r="K610">
        <v>53.35</v>
      </c>
      <c r="L610">
        <v>55.1811</v>
      </c>
      <c r="M610">
        <v>1.8311</v>
      </c>
      <c r="N610">
        <v>54.44</v>
      </c>
      <c r="O610">
        <v>55.1811</v>
      </c>
      <c r="P610">
        <v>0.741100000000003</v>
      </c>
      <c r="R610">
        <f t="shared" si="60"/>
        <v>526206255.12</v>
      </c>
      <c r="S610">
        <f t="shared" si="61"/>
        <v>0</v>
      </c>
      <c r="T610">
        <f t="shared" si="56"/>
        <v>1598107885.92</v>
      </c>
      <c r="U610">
        <f t="shared" si="57"/>
        <v>0</v>
      </c>
      <c r="V610">
        <f t="shared" si="58"/>
        <v>103974458187.6</v>
      </c>
      <c r="W610">
        <f t="shared" si="59"/>
        <v>110811750609.419</v>
      </c>
    </row>
    <row r="611" spans="1:23">
      <c r="A611" t="s">
        <v>1655</v>
      </c>
      <c r="B611" t="s">
        <v>1656</v>
      </c>
      <c r="C611">
        <v>1405526500</v>
      </c>
      <c r="D611">
        <f>股东占比变化分析!D611*(1+股东占比变化分析!P611%)</f>
        <v>1492201515.5152</v>
      </c>
      <c r="E611">
        <v>47.23</v>
      </c>
      <c r="F611">
        <v>17.4166</v>
      </c>
      <c r="G611">
        <v>-29.8134</v>
      </c>
      <c r="H611">
        <v>0</v>
      </c>
      <c r="I611">
        <v>0</v>
      </c>
      <c r="J611">
        <v>0</v>
      </c>
      <c r="K611">
        <v>26.58</v>
      </c>
      <c r="L611">
        <v>17.9169</v>
      </c>
      <c r="M611">
        <v>-8.6631</v>
      </c>
      <c r="N611">
        <v>73.81</v>
      </c>
      <c r="O611">
        <v>35.3336</v>
      </c>
      <c r="P611">
        <v>-38.4764</v>
      </c>
      <c r="R611">
        <f t="shared" si="60"/>
        <v>66383016595</v>
      </c>
      <c r="S611">
        <f t="shared" si="61"/>
        <v>25989076915.122</v>
      </c>
      <c r="T611">
        <f t="shared" si="56"/>
        <v>0</v>
      </c>
      <c r="U611">
        <f t="shared" si="57"/>
        <v>0</v>
      </c>
      <c r="V611">
        <f t="shared" si="58"/>
        <v>37358894370</v>
      </c>
      <c r="W611">
        <f t="shared" si="59"/>
        <v>26735625333.3343</v>
      </c>
    </row>
    <row r="612" spans="1:23">
      <c r="A612" t="s">
        <v>501</v>
      </c>
      <c r="B612" t="s">
        <v>502</v>
      </c>
      <c r="C612">
        <v>1122758388.3</v>
      </c>
      <c r="D612">
        <f>股东占比变化分析!D612*(1+股东占比变化分析!P612%)</f>
        <v>1265962640.98867</v>
      </c>
      <c r="E612">
        <v>0</v>
      </c>
      <c r="F612">
        <v>0.5541</v>
      </c>
      <c r="G612">
        <v>0.5541</v>
      </c>
      <c r="H612">
        <v>0</v>
      </c>
      <c r="I612">
        <v>0</v>
      </c>
      <c r="J612">
        <v>0</v>
      </c>
      <c r="K612">
        <v>50.79</v>
      </c>
      <c r="L612">
        <v>24.1978</v>
      </c>
      <c r="M612">
        <v>-26.5922</v>
      </c>
      <c r="N612">
        <v>50.79</v>
      </c>
      <c r="O612">
        <v>24.7518</v>
      </c>
      <c r="P612">
        <v>-26.0382</v>
      </c>
      <c r="R612">
        <f t="shared" si="60"/>
        <v>0</v>
      </c>
      <c r="S612">
        <f t="shared" si="61"/>
        <v>701469899.371823</v>
      </c>
      <c r="T612">
        <f t="shared" si="56"/>
        <v>0</v>
      </c>
      <c r="U612">
        <f t="shared" si="57"/>
        <v>0</v>
      </c>
      <c r="V612">
        <f t="shared" si="58"/>
        <v>57024898541.757</v>
      </c>
      <c r="W612">
        <f t="shared" si="59"/>
        <v>30633510794.1157</v>
      </c>
    </row>
    <row r="613" spans="1:23">
      <c r="A613" t="s">
        <v>295</v>
      </c>
      <c r="B613" t="s">
        <v>296</v>
      </c>
      <c r="C613">
        <v>1362398783.2</v>
      </c>
      <c r="D613">
        <f>股东占比变化分析!D613*(1+股东占比变化分析!P613%)</f>
        <v>2247548460.64178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58.46</v>
      </c>
      <c r="L613">
        <v>58.5401</v>
      </c>
      <c r="M613">
        <v>0.0801000000000016</v>
      </c>
      <c r="N613">
        <v>58.46</v>
      </c>
      <c r="O613">
        <v>58.5401</v>
      </c>
      <c r="P613">
        <v>0.0801000000000016</v>
      </c>
      <c r="R613">
        <f t="shared" si="60"/>
        <v>0</v>
      </c>
      <c r="S613">
        <f t="shared" si="61"/>
        <v>0</v>
      </c>
      <c r="T613">
        <f t="shared" si="56"/>
        <v>0</v>
      </c>
      <c r="U613">
        <f t="shared" si="57"/>
        <v>0</v>
      </c>
      <c r="V613">
        <f t="shared" si="58"/>
        <v>79645832865.872</v>
      </c>
      <c r="W613">
        <f t="shared" si="59"/>
        <v>131571711640.816</v>
      </c>
    </row>
    <row r="614" spans="1:23">
      <c r="A614" t="s">
        <v>649</v>
      </c>
      <c r="B614" t="s">
        <v>650</v>
      </c>
      <c r="C614">
        <v>2612173554.66</v>
      </c>
      <c r="D614">
        <f>股东占比变化分析!D614*(1+股东占比变化分析!P614%)</f>
        <v>2387834827.78339</v>
      </c>
      <c r="E614">
        <v>1.44</v>
      </c>
      <c r="F614">
        <v>2.1265</v>
      </c>
      <c r="G614">
        <v>0.6865</v>
      </c>
      <c r="H614">
        <v>0</v>
      </c>
      <c r="I614">
        <v>0</v>
      </c>
      <c r="J614">
        <v>0</v>
      </c>
      <c r="K614">
        <v>58.45</v>
      </c>
      <c r="L614">
        <v>37.3643</v>
      </c>
      <c r="M614">
        <v>-21.0857</v>
      </c>
      <c r="N614">
        <v>59.89</v>
      </c>
      <c r="O614">
        <v>39.4908</v>
      </c>
      <c r="P614">
        <v>-20.3992</v>
      </c>
      <c r="R614">
        <f t="shared" si="60"/>
        <v>3761529918.7104</v>
      </c>
      <c r="S614">
        <f t="shared" si="61"/>
        <v>5077730761.28138</v>
      </c>
      <c r="T614">
        <f t="shared" si="56"/>
        <v>0</v>
      </c>
      <c r="U614">
        <f t="shared" si="57"/>
        <v>0</v>
      </c>
      <c r="V614">
        <f t="shared" si="58"/>
        <v>152681544269.877</v>
      </c>
      <c r="W614">
        <f t="shared" si="59"/>
        <v>89219776855.747</v>
      </c>
    </row>
    <row r="615" spans="1:23">
      <c r="A615" t="s">
        <v>1257</v>
      </c>
      <c r="B615" t="s">
        <v>1258</v>
      </c>
      <c r="C615">
        <v>472320500</v>
      </c>
      <c r="D615">
        <f>股东占比变化分析!D615*(1+股东占比变化分析!P615%)</f>
        <v>1902467580.307</v>
      </c>
      <c r="E615">
        <v>8.66</v>
      </c>
      <c r="F615">
        <v>9.768</v>
      </c>
      <c r="G615">
        <v>1.108</v>
      </c>
      <c r="H615">
        <v>0</v>
      </c>
      <c r="I615">
        <v>0.7978</v>
      </c>
      <c r="J615">
        <v>0.7978</v>
      </c>
      <c r="K615">
        <v>9.65</v>
      </c>
      <c r="L615">
        <v>9.6084</v>
      </c>
      <c r="M615">
        <v>-0.0416000000000007</v>
      </c>
      <c r="N615">
        <v>18.31</v>
      </c>
      <c r="O615">
        <v>20.1743</v>
      </c>
      <c r="P615">
        <v>1.8643</v>
      </c>
      <c r="R615">
        <f t="shared" si="60"/>
        <v>4090295530</v>
      </c>
      <c r="S615">
        <f t="shared" si="61"/>
        <v>18583303324.4388</v>
      </c>
      <c r="T615">
        <f t="shared" si="56"/>
        <v>0</v>
      </c>
      <c r="U615">
        <f t="shared" si="57"/>
        <v>1517788635.56892</v>
      </c>
      <c r="V615">
        <f t="shared" si="58"/>
        <v>4557892825</v>
      </c>
      <c r="W615">
        <f t="shared" si="59"/>
        <v>18279669498.6218</v>
      </c>
    </row>
    <row r="616" spans="1:23">
      <c r="A616" t="s">
        <v>1611</v>
      </c>
      <c r="B616" t="s">
        <v>1612</v>
      </c>
      <c r="C616">
        <v>1638337600</v>
      </c>
      <c r="D616">
        <f>股东占比变化分析!D616*(1+股东占比变化分析!P616%)</f>
        <v>2345677261.9424</v>
      </c>
      <c r="E616">
        <v>30.79</v>
      </c>
      <c r="F616">
        <v>31.542</v>
      </c>
      <c r="G616">
        <v>0.752000000000002</v>
      </c>
      <c r="H616">
        <v>0.54</v>
      </c>
      <c r="I616">
        <v>1.6034</v>
      </c>
      <c r="J616">
        <v>1.0634</v>
      </c>
      <c r="K616">
        <v>6.68</v>
      </c>
      <c r="L616">
        <v>5.3344</v>
      </c>
      <c r="M616">
        <v>-1.3456</v>
      </c>
      <c r="N616">
        <v>38.01</v>
      </c>
      <c r="O616">
        <v>38.4798</v>
      </c>
      <c r="P616">
        <v>0.469799999999999</v>
      </c>
      <c r="R616">
        <f t="shared" si="60"/>
        <v>50444414704</v>
      </c>
      <c r="S616">
        <f t="shared" si="61"/>
        <v>73987352196.1872</v>
      </c>
      <c r="T616">
        <f t="shared" si="56"/>
        <v>884702304</v>
      </c>
      <c r="U616">
        <f t="shared" si="57"/>
        <v>3761058921.79844</v>
      </c>
      <c r="V616">
        <f t="shared" si="58"/>
        <v>10944095168</v>
      </c>
      <c r="W616">
        <f t="shared" si="59"/>
        <v>12512780786.1055</v>
      </c>
    </row>
    <row r="617" spans="1:23">
      <c r="A617" t="s">
        <v>2027</v>
      </c>
      <c r="B617" t="s">
        <v>2028</v>
      </c>
      <c r="C617">
        <v>585949651.68</v>
      </c>
      <c r="D617">
        <f>股东占比变化分析!D617*(1+股东占比变化分析!P617%)</f>
        <v>1546762865.37062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35.3</v>
      </c>
      <c r="L617">
        <v>13.7868</v>
      </c>
      <c r="M617">
        <v>-21.5132</v>
      </c>
      <c r="N617">
        <v>35.3</v>
      </c>
      <c r="O617">
        <v>13.7868</v>
      </c>
      <c r="P617">
        <v>-21.5132</v>
      </c>
      <c r="R617">
        <f t="shared" si="60"/>
        <v>0</v>
      </c>
      <c r="S617">
        <f t="shared" si="61"/>
        <v>0</v>
      </c>
      <c r="T617">
        <f t="shared" si="56"/>
        <v>0</v>
      </c>
      <c r="U617">
        <f t="shared" si="57"/>
        <v>0</v>
      </c>
      <c r="V617">
        <f t="shared" si="58"/>
        <v>20684022704.304</v>
      </c>
      <c r="W617">
        <f t="shared" si="59"/>
        <v>21324910272.2916</v>
      </c>
    </row>
    <row r="618" spans="1:23">
      <c r="A618" t="s">
        <v>483</v>
      </c>
      <c r="B618" t="s">
        <v>484</v>
      </c>
      <c r="C618">
        <v>936956400</v>
      </c>
      <c r="D618">
        <f>股东占比变化分析!D618*(1+股东占比变化分析!P618%)</f>
        <v>1675247160.0576</v>
      </c>
      <c r="E618">
        <v>0</v>
      </c>
      <c r="F618">
        <v>0</v>
      </c>
      <c r="G618">
        <v>0</v>
      </c>
      <c r="H618">
        <v>0</v>
      </c>
      <c r="I618">
        <v>1.9928</v>
      </c>
      <c r="J618">
        <v>1.9928</v>
      </c>
      <c r="K618">
        <v>65.85</v>
      </c>
      <c r="L618">
        <v>42.734</v>
      </c>
      <c r="M618">
        <v>-23.116</v>
      </c>
      <c r="N618">
        <v>65.85</v>
      </c>
      <c r="O618">
        <v>44.7268</v>
      </c>
      <c r="P618">
        <v>-21.1232</v>
      </c>
      <c r="R618">
        <f t="shared" si="60"/>
        <v>0</v>
      </c>
      <c r="S618">
        <f t="shared" si="61"/>
        <v>0</v>
      </c>
      <c r="T618">
        <f t="shared" si="56"/>
        <v>0</v>
      </c>
      <c r="U618">
        <f t="shared" si="57"/>
        <v>3338432540.56279</v>
      </c>
      <c r="V618">
        <f t="shared" si="58"/>
        <v>61698578940</v>
      </c>
      <c r="W618">
        <f t="shared" si="59"/>
        <v>71590012137.9015</v>
      </c>
    </row>
    <row r="619" spans="1:23">
      <c r="A619" t="s">
        <v>61</v>
      </c>
      <c r="B619" t="s">
        <v>62</v>
      </c>
      <c r="C619">
        <v>636296910.62</v>
      </c>
      <c r="D619">
        <f>股东占比变化分析!D619*(1+股东占比变化分析!P619%)</f>
        <v>1168650469.61137</v>
      </c>
      <c r="E619">
        <v>5.0326</v>
      </c>
      <c r="F619">
        <v>10.4906</v>
      </c>
      <c r="G619">
        <v>5.458</v>
      </c>
      <c r="H619">
        <v>39.5051</v>
      </c>
      <c r="I619">
        <v>13.8413</v>
      </c>
      <c r="J619">
        <v>-25.6638</v>
      </c>
      <c r="K619">
        <v>42.8625</v>
      </c>
      <c r="L619">
        <v>33.7451</v>
      </c>
      <c r="M619">
        <v>-9.1174</v>
      </c>
      <c r="N619">
        <v>87.4002</v>
      </c>
      <c r="O619">
        <v>58.077</v>
      </c>
      <c r="P619">
        <v>-29.3232</v>
      </c>
      <c r="R619">
        <f t="shared" si="60"/>
        <v>3202227832.38621</v>
      </c>
      <c r="S619">
        <f t="shared" si="61"/>
        <v>12259844616.505</v>
      </c>
      <c r="T619">
        <f t="shared" si="56"/>
        <v>25136973083.7342</v>
      </c>
      <c r="U619">
        <f t="shared" si="57"/>
        <v>16175641745.0319</v>
      </c>
      <c r="V619">
        <f t="shared" si="58"/>
        <v>27273276331.4497</v>
      </c>
      <c r="W619">
        <f t="shared" si="59"/>
        <v>39436226962.0826</v>
      </c>
    </row>
    <row r="620" spans="1:23">
      <c r="A620" t="s">
        <v>617</v>
      </c>
      <c r="B620" t="s">
        <v>618</v>
      </c>
      <c r="C620">
        <v>416095911</v>
      </c>
      <c r="D620">
        <f>股东占比变化分析!D620*(1+股东占比变化分析!P620%)</f>
        <v>892975189.533536</v>
      </c>
      <c r="E620">
        <v>0</v>
      </c>
      <c r="F620">
        <v>2.1902</v>
      </c>
      <c r="G620">
        <v>2.1902</v>
      </c>
      <c r="H620">
        <v>15.19</v>
      </c>
      <c r="I620">
        <v>3.3653</v>
      </c>
      <c r="J620">
        <v>-11.8247</v>
      </c>
      <c r="K620">
        <v>43.99</v>
      </c>
      <c r="L620">
        <v>24.5802</v>
      </c>
      <c r="M620">
        <v>-19.4098</v>
      </c>
      <c r="N620">
        <v>59.18</v>
      </c>
      <c r="O620">
        <v>30.1358</v>
      </c>
      <c r="P620">
        <v>-29.0442</v>
      </c>
      <c r="R620">
        <f t="shared" si="60"/>
        <v>0</v>
      </c>
      <c r="S620">
        <f t="shared" si="61"/>
        <v>1955794260.11635</v>
      </c>
      <c r="T620">
        <f t="shared" si="56"/>
        <v>6320496888.09</v>
      </c>
      <c r="U620">
        <f t="shared" si="57"/>
        <v>3005129405.33721</v>
      </c>
      <c r="V620">
        <f t="shared" si="58"/>
        <v>18304059124.89</v>
      </c>
      <c r="W620">
        <f t="shared" si="59"/>
        <v>21949508753.7722</v>
      </c>
    </row>
    <row r="621" spans="1:23">
      <c r="A621" t="s">
        <v>2011</v>
      </c>
      <c r="B621" t="s">
        <v>2012</v>
      </c>
      <c r="C621">
        <v>533494760.34</v>
      </c>
      <c r="D621">
        <f>股东占比变化分析!D621*(1+股东占比变化分析!P621%)</f>
        <v>1457901665.84726</v>
      </c>
      <c r="E621">
        <v>7.69</v>
      </c>
      <c r="F621">
        <v>0.1418</v>
      </c>
      <c r="G621">
        <v>-7.5482</v>
      </c>
      <c r="H621">
        <v>0</v>
      </c>
      <c r="I621">
        <v>0</v>
      </c>
      <c r="J621">
        <v>0</v>
      </c>
      <c r="K621">
        <v>55.0133</v>
      </c>
      <c r="L621">
        <v>14.232</v>
      </c>
      <c r="M621">
        <v>-40.7813</v>
      </c>
      <c r="N621">
        <v>62.7033</v>
      </c>
      <c r="O621">
        <v>14.3738</v>
      </c>
      <c r="P621">
        <v>-48.3295</v>
      </c>
      <c r="R621">
        <f t="shared" si="60"/>
        <v>4102574707.0146</v>
      </c>
      <c r="S621">
        <f t="shared" si="61"/>
        <v>206730456.217142</v>
      </c>
      <c r="T621">
        <f t="shared" si="56"/>
        <v>0</v>
      </c>
      <c r="U621">
        <f t="shared" si="57"/>
        <v>0</v>
      </c>
      <c r="V621">
        <f t="shared" si="58"/>
        <v>29349307299.0125</v>
      </c>
      <c r="W621">
        <f t="shared" si="59"/>
        <v>20748856508.3383</v>
      </c>
    </row>
    <row r="622" spans="1:23">
      <c r="A622" t="s">
        <v>2021</v>
      </c>
      <c r="B622" t="s">
        <v>2022</v>
      </c>
      <c r="C622">
        <v>537469716</v>
      </c>
      <c r="D622">
        <f>股东占比变化分析!D622*(1+股东占比变化分析!P622%)</f>
        <v>521979273.116929</v>
      </c>
      <c r="E622">
        <v>0</v>
      </c>
      <c r="F622">
        <v>0.9501</v>
      </c>
      <c r="G622">
        <v>0.9501</v>
      </c>
      <c r="H622">
        <v>6.11</v>
      </c>
      <c r="I622">
        <v>5.668</v>
      </c>
      <c r="J622">
        <v>-0.442</v>
      </c>
      <c r="K622">
        <v>72.16</v>
      </c>
      <c r="L622">
        <v>6.4902</v>
      </c>
      <c r="M622">
        <v>-65.6698</v>
      </c>
      <c r="N622">
        <v>78.27</v>
      </c>
      <c r="O622">
        <v>13.1083</v>
      </c>
      <c r="P622">
        <v>-65.1617</v>
      </c>
      <c r="R622">
        <f t="shared" si="60"/>
        <v>0</v>
      </c>
      <c r="S622">
        <f t="shared" si="61"/>
        <v>495932507.388394</v>
      </c>
      <c r="T622">
        <f t="shared" si="56"/>
        <v>3283939964.76</v>
      </c>
      <c r="U622">
        <f t="shared" si="57"/>
        <v>2958578520.02675</v>
      </c>
      <c r="V622">
        <f t="shared" si="58"/>
        <v>38783814706.56</v>
      </c>
      <c r="W622">
        <f t="shared" si="59"/>
        <v>3387749878.38349</v>
      </c>
    </row>
    <row r="623" spans="1:23">
      <c r="A623" t="s">
        <v>1771</v>
      </c>
      <c r="B623" t="s">
        <v>1772</v>
      </c>
      <c r="C623">
        <v>566715218.97</v>
      </c>
      <c r="D623">
        <f>股东占比变化分析!D623*(1+股东占比变化分析!P623%)</f>
        <v>1599191303.03372</v>
      </c>
      <c r="E623">
        <v>0</v>
      </c>
      <c r="F623">
        <v>1.8194</v>
      </c>
      <c r="G623">
        <v>1.8194</v>
      </c>
      <c r="H623">
        <v>49.23</v>
      </c>
      <c r="I623">
        <v>19.47</v>
      </c>
      <c r="J623">
        <v>-29.76</v>
      </c>
      <c r="K623">
        <v>18.67</v>
      </c>
      <c r="L623">
        <v>23.1371</v>
      </c>
      <c r="M623">
        <v>4.4671</v>
      </c>
      <c r="N623">
        <v>67.9</v>
      </c>
      <c r="O623">
        <v>44.4265</v>
      </c>
      <c r="P623">
        <v>-23.4735</v>
      </c>
      <c r="R623">
        <f t="shared" si="60"/>
        <v>0</v>
      </c>
      <c r="S623">
        <f t="shared" si="61"/>
        <v>2909568656.73954</v>
      </c>
      <c r="T623">
        <f t="shared" si="56"/>
        <v>27899390229.8931</v>
      </c>
      <c r="U623">
        <f t="shared" si="57"/>
        <v>31136254670.0664</v>
      </c>
      <c r="V623">
        <f t="shared" si="58"/>
        <v>10580573138.1699</v>
      </c>
      <c r="W623">
        <f t="shared" si="59"/>
        <v>37000649097.4214</v>
      </c>
    </row>
    <row r="624" spans="1:23">
      <c r="A624" t="s">
        <v>219</v>
      </c>
      <c r="B624" t="s">
        <v>220</v>
      </c>
      <c r="C624">
        <v>2331360393.8</v>
      </c>
      <c r="D624">
        <f>股东占比变化分析!D624*(1+股东占比变化分析!P624%)</f>
        <v>2767393203.31636</v>
      </c>
      <c r="E624">
        <v>6.4</v>
      </c>
      <c r="F624">
        <v>6.3971</v>
      </c>
      <c r="G624">
        <v>-0.00290000000000035</v>
      </c>
      <c r="H624">
        <v>12.96</v>
      </c>
      <c r="I624">
        <v>12.8134</v>
      </c>
      <c r="J624">
        <v>-0.146600000000001</v>
      </c>
      <c r="K624">
        <v>34.49</v>
      </c>
      <c r="L624">
        <v>34.487</v>
      </c>
      <c r="M624">
        <v>-0.00300000000000011</v>
      </c>
      <c r="N624">
        <v>53.85</v>
      </c>
      <c r="O624">
        <v>53.6975</v>
      </c>
      <c r="P624">
        <v>-0.152500000000003</v>
      </c>
      <c r="R624">
        <f t="shared" si="60"/>
        <v>14920706520.32</v>
      </c>
      <c r="S624">
        <f t="shared" si="61"/>
        <v>17703291060.9351</v>
      </c>
      <c r="T624">
        <f t="shared" si="56"/>
        <v>30214430703.648</v>
      </c>
      <c r="U624">
        <f t="shared" si="57"/>
        <v>35459716071.3738</v>
      </c>
      <c r="V624">
        <f t="shared" si="58"/>
        <v>80408619982.162</v>
      </c>
      <c r="W624">
        <f t="shared" si="59"/>
        <v>95439089402.7712</v>
      </c>
    </row>
    <row r="625" spans="1:23">
      <c r="A625" t="s">
        <v>953</v>
      </c>
      <c r="B625" t="s">
        <v>954</v>
      </c>
      <c r="C625">
        <v>864960318</v>
      </c>
      <c r="D625">
        <f>股东占比变化分析!D625*(1+股东占比变化分析!P625%)</f>
        <v>1103103477.5526</v>
      </c>
      <c r="E625">
        <v>49.26</v>
      </c>
      <c r="F625">
        <v>5.148</v>
      </c>
      <c r="G625">
        <v>-44.112</v>
      </c>
      <c r="H625">
        <v>0.65</v>
      </c>
      <c r="I625">
        <v>1.3071</v>
      </c>
      <c r="J625">
        <v>0.6571</v>
      </c>
      <c r="K625">
        <v>26.65</v>
      </c>
      <c r="L625">
        <v>37.6971</v>
      </c>
      <c r="M625">
        <v>11.0471</v>
      </c>
      <c r="N625">
        <v>76.56</v>
      </c>
      <c r="O625">
        <v>44.1521</v>
      </c>
      <c r="P625">
        <v>-32.4079</v>
      </c>
      <c r="R625">
        <f t="shared" si="60"/>
        <v>42607945264.68</v>
      </c>
      <c r="S625">
        <f t="shared" si="61"/>
        <v>5678776702.44078</v>
      </c>
      <c r="T625">
        <f t="shared" si="56"/>
        <v>562224206.7</v>
      </c>
      <c r="U625">
        <f t="shared" si="57"/>
        <v>1441866555.509</v>
      </c>
      <c r="V625">
        <f t="shared" si="58"/>
        <v>23051192474.7</v>
      </c>
      <c r="W625">
        <f t="shared" si="59"/>
        <v>41583802103.6481</v>
      </c>
    </row>
    <row r="626" spans="1:23">
      <c r="A626" t="s">
        <v>281</v>
      </c>
      <c r="B626" t="s">
        <v>282</v>
      </c>
      <c r="C626">
        <v>1282197720</v>
      </c>
      <c r="D626">
        <f>股东占比变化分析!D626*(1+股东占比变化分析!P626%)</f>
        <v>1888362711.80856</v>
      </c>
      <c r="E626">
        <v>34.86</v>
      </c>
      <c r="F626">
        <v>34.8658</v>
      </c>
      <c r="G626">
        <v>0.00580000000000069</v>
      </c>
      <c r="H626">
        <v>11.58</v>
      </c>
      <c r="I626">
        <v>11.5764</v>
      </c>
      <c r="J626">
        <v>-0.00360000000000049</v>
      </c>
      <c r="K626">
        <v>24.06</v>
      </c>
      <c r="L626">
        <v>23.9689</v>
      </c>
      <c r="M626">
        <v>-0.0910999999999973</v>
      </c>
      <c r="N626">
        <v>70.5</v>
      </c>
      <c r="O626">
        <v>70.4111</v>
      </c>
      <c r="P626">
        <v>-0.0888999999999953</v>
      </c>
      <c r="R626">
        <f t="shared" si="60"/>
        <v>44697412519.2</v>
      </c>
      <c r="S626">
        <f t="shared" si="61"/>
        <v>65839276637.3749</v>
      </c>
      <c r="T626">
        <f t="shared" si="56"/>
        <v>14847849597.6</v>
      </c>
      <c r="U626">
        <f t="shared" si="57"/>
        <v>21860442096.9806</v>
      </c>
      <c r="V626">
        <f t="shared" si="58"/>
        <v>30849677143.2</v>
      </c>
      <c r="W626">
        <f t="shared" si="59"/>
        <v>45261977003.0682</v>
      </c>
    </row>
    <row r="627" spans="1:23">
      <c r="A627" t="s">
        <v>1533</v>
      </c>
      <c r="B627" t="s">
        <v>1534</v>
      </c>
      <c r="C627">
        <v>1282765419.84</v>
      </c>
      <c r="D627">
        <f>股东占比变化分析!D627*(1+股东占比变化分析!P627%)</f>
        <v>1337825903.65032</v>
      </c>
      <c r="E627">
        <v>1.76</v>
      </c>
      <c r="F627">
        <v>1.1159</v>
      </c>
      <c r="G627">
        <v>-0.6441</v>
      </c>
      <c r="H627">
        <v>30.94</v>
      </c>
      <c r="I627">
        <v>33.7883</v>
      </c>
      <c r="J627">
        <v>2.8483</v>
      </c>
      <c r="K627">
        <v>18.57</v>
      </c>
      <c r="L627">
        <v>6.0837</v>
      </c>
      <c r="M627">
        <v>-12.4863</v>
      </c>
      <c r="N627">
        <v>51.27</v>
      </c>
      <c r="O627">
        <v>40.9879</v>
      </c>
      <c r="P627">
        <v>-10.2821</v>
      </c>
      <c r="R627">
        <f t="shared" si="60"/>
        <v>2257667138.9184</v>
      </c>
      <c r="S627">
        <f t="shared" si="61"/>
        <v>1492879925.8834</v>
      </c>
      <c r="T627">
        <f t="shared" si="56"/>
        <v>39688762089.8496</v>
      </c>
      <c r="U627">
        <f t="shared" si="57"/>
        <v>45202862980.3083</v>
      </c>
      <c r="V627">
        <f t="shared" si="58"/>
        <v>23820953846.4288</v>
      </c>
      <c r="W627">
        <f t="shared" si="59"/>
        <v>8138931450.03748</v>
      </c>
    </row>
    <row r="628" spans="1:23">
      <c r="A628" t="s">
        <v>1603</v>
      </c>
      <c r="B628" t="s">
        <v>1604</v>
      </c>
      <c r="C628">
        <v>1419676470</v>
      </c>
      <c r="D628">
        <f>股东占比变化分析!D628*(1+股东占比变化分析!P628%)</f>
        <v>2127212123.15808</v>
      </c>
      <c r="E628">
        <v>26.65</v>
      </c>
      <c r="F628">
        <v>15.2816</v>
      </c>
      <c r="G628">
        <v>-11.3684</v>
      </c>
      <c r="H628">
        <v>0</v>
      </c>
      <c r="I628">
        <v>0</v>
      </c>
      <c r="J628">
        <v>0</v>
      </c>
      <c r="K628">
        <v>24.41</v>
      </c>
      <c r="L628">
        <v>35.4474</v>
      </c>
      <c r="M628">
        <v>11.0374</v>
      </c>
      <c r="N628">
        <v>51.06</v>
      </c>
      <c r="O628">
        <v>50.7289</v>
      </c>
      <c r="P628">
        <v>-0.331099999999999</v>
      </c>
      <c r="R628">
        <f t="shared" si="60"/>
        <v>37834377925.5</v>
      </c>
      <c r="S628">
        <f t="shared" si="61"/>
        <v>32507204781.2525</v>
      </c>
      <c r="T628">
        <f t="shared" si="56"/>
        <v>0</v>
      </c>
      <c r="U628">
        <f t="shared" si="57"/>
        <v>0</v>
      </c>
      <c r="V628">
        <f t="shared" si="58"/>
        <v>34654302632.7</v>
      </c>
      <c r="W628">
        <f t="shared" si="59"/>
        <v>75404139014.4337</v>
      </c>
    </row>
    <row r="629" spans="1:23">
      <c r="A629" t="s">
        <v>1795</v>
      </c>
      <c r="B629" t="s">
        <v>1796</v>
      </c>
      <c r="C629">
        <v>2373200000</v>
      </c>
      <c r="D629">
        <f>股东占比变化分析!D629*(1+股东占比变化分析!P629%)</f>
        <v>1574906730.8</v>
      </c>
      <c r="E629">
        <v>2.21</v>
      </c>
      <c r="F629">
        <v>0.4699</v>
      </c>
      <c r="G629">
        <v>-1.7401</v>
      </c>
      <c r="H629">
        <v>0</v>
      </c>
      <c r="I629">
        <v>0.6196</v>
      </c>
      <c r="J629">
        <v>0.6196</v>
      </c>
      <c r="K629">
        <v>49.94</v>
      </c>
      <c r="L629">
        <v>7.1729</v>
      </c>
      <c r="M629">
        <v>-42.7671</v>
      </c>
      <c r="N629">
        <v>52.15</v>
      </c>
      <c r="O629">
        <v>8.2624</v>
      </c>
      <c r="P629">
        <v>-43.8876</v>
      </c>
      <c r="R629">
        <f t="shared" si="60"/>
        <v>5244772000</v>
      </c>
      <c r="S629">
        <f t="shared" si="61"/>
        <v>740048672.80292</v>
      </c>
      <c r="T629">
        <f t="shared" si="56"/>
        <v>0</v>
      </c>
      <c r="U629">
        <f t="shared" si="57"/>
        <v>975812210.40368</v>
      </c>
      <c r="V629">
        <f t="shared" si="58"/>
        <v>118517608000</v>
      </c>
      <c r="W629">
        <f t="shared" si="59"/>
        <v>11296648489.3553</v>
      </c>
    </row>
    <row r="630" spans="1:23">
      <c r="A630" t="s">
        <v>237</v>
      </c>
      <c r="B630" t="s">
        <v>238</v>
      </c>
      <c r="C630">
        <v>512974942.2</v>
      </c>
      <c r="D630">
        <f>股东占比变化分析!D630*(1+股东占比变化分析!P630%)</f>
        <v>1194829731.78914</v>
      </c>
      <c r="E630">
        <v>46.72</v>
      </c>
      <c r="F630">
        <v>19.8116</v>
      </c>
      <c r="G630">
        <v>-26.9084</v>
      </c>
      <c r="H630">
        <v>0</v>
      </c>
      <c r="I630">
        <v>0</v>
      </c>
      <c r="J630">
        <v>0</v>
      </c>
      <c r="K630">
        <v>20.71</v>
      </c>
      <c r="L630">
        <v>29.8667</v>
      </c>
      <c r="M630">
        <v>9.1567</v>
      </c>
      <c r="N630">
        <v>67.43</v>
      </c>
      <c r="O630">
        <v>49.6783</v>
      </c>
      <c r="P630">
        <v>-17.7517</v>
      </c>
      <c r="R630">
        <f t="shared" si="60"/>
        <v>23966189299.584</v>
      </c>
      <c r="S630">
        <f t="shared" si="61"/>
        <v>23671488714.3137</v>
      </c>
      <c r="T630">
        <f t="shared" si="56"/>
        <v>0</v>
      </c>
      <c r="U630">
        <f t="shared" si="57"/>
        <v>0</v>
      </c>
      <c r="V630">
        <f t="shared" si="58"/>
        <v>10623711052.962</v>
      </c>
      <c r="W630">
        <f t="shared" si="59"/>
        <v>35685621150.4267</v>
      </c>
    </row>
    <row r="631" spans="1:23">
      <c r="A631" t="s">
        <v>117</v>
      </c>
      <c r="B631" t="s">
        <v>118</v>
      </c>
      <c r="C631">
        <v>891825390</v>
      </c>
      <c r="D631">
        <f>股东占比变化分析!D631*(1+股东占比变化分析!P631%)</f>
        <v>2205682289.21256</v>
      </c>
      <c r="E631">
        <v>44.2423</v>
      </c>
      <c r="F631">
        <v>32.3007</v>
      </c>
      <c r="G631">
        <v>-11.9416</v>
      </c>
      <c r="H631">
        <v>0</v>
      </c>
      <c r="I631">
        <v>0</v>
      </c>
      <c r="J631">
        <v>0</v>
      </c>
      <c r="K631">
        <v>35.6717</v>
      </c>
      <c r="L631">
        <v>40.5312</v>
      </c>
      <c r="M631">
        <v>4.8595</v>
      </c>
      <c r="N631">
        <v>79.914</v>
      </c>
      <c r="O631">
        <v>72.8319</v>
      </c>
      <c r="P631">
        <v>-7.0821</v>
      </c>
      <c r="R631">
        <f t="shared" si="60"/>
        <v>39456406451.997</v>
      </c>
      <c r="S631">
        <f t="shared" si="61"/>
        <v>71245081919.168</v>
      </c>
      <c r="T631">
        <f t="shared" si="56"/>
        <v>0</v>
      </c>
      <c r="U631">
        <f t="shared" si="57"/>
        <v>0</v>
      </c>
      <c r="V631">
        <f t="shared" si="58"/>
        <v>31812927764.463</v>
      </c>
      <c r="W631">
        <f t="shared" si="59"/>
        <v>89398950000.5319</v>
      </c>
    </row>
    <row r="632" spans="1:23">
      <c r="A632" t="s">
        <v>1075</v>
      </c>
      <c r="B632" t="s">
        <v>1076</v>
      </c>
      <c r="C632">
        <v>953993040</v>
      </c>
      <c r="D632">
        <f>股东占比变化分析!D632*(1+股东占比变化分析!P632%)</f>
        <v>2616171740.5824</v>
      </c>
      <c r="E632">
        <v>0</v>
      </c>
      <c r="F632">
        <v>0</v>
      </c>
      <c r="G632">
        <v>0</v>
      </c>
      <c r="H632">
        <v>5.12</v>
      </c>
      <c r="I632">
        <v>10.769</v>
      </c>
      <c r="J632">
        <v>5.649</v>
      </c>
      <c r="K632">
        <v>49.43</v>
      </c>
      <c r="L632">
        <v>42.3851</v>
      </c>
      <c r="M632">
        <v>-7.0449</v>
      </c>
      <c r="N632">
        <v>54.55</v>
      </c>
      <c r="O632">
        <v>53.154</v>
      </c>
      <c r="P632">
        <v>-1.39599999999999</v>
      </c>
      <c r="R632">
        <f t="shared" si="60"/>
        <v>0</v>
      </c>
      <c r="S632">
        <f t="shared" si="61"/>
        <v>0</v>
      </c>
      <c r="T632">
        <f t="shared" si="56"/>
        <v>4884444364.8</v>
      </c>
      <c r="U632">
        <f t="shared" si="57"/>
        <v>28173553474.3319</v>
      </c>
      <c r="V632">
        <f t="shared" si="58"/>
        <v>47155875967.2</v>
      </c>
      <c r="W632">
        <f t="shared" si="59"/>
        <v>110886700841.759</v>
      </c>
    </row>
    <row r="633" spans="1:23">
      <c r="A633" t="s">
        <v>841</v>
      </c>
      <c r="B633" t="s">
        <v>842</v>
      </c>
      <c r="C633">
        <v>556443098.65</v>
      </c>
      <c r="D633">
        <f>股东占比变化分析!D633*(1+股东占比变化分析!P633%)</f>
        <v>1002572463.10356</v>
      </c>
      <c r="E633">
        <v>12.94</v>
      </c>
      <c r="F633">
        <v>4.7365</v>
      </c>
      <c r="G633">
        <v>-8.2035</v>
      </c>
      <c r="H633">
        <v>2.63</v>
      </c>
      <c r="I633">
        <v>0</v>
      </c>
      <c r="J633">
        <v>-2.63</v>
      </c>
      <c r="K633">
        <v>14.89</v>
      </c>
      <c r="L633">
        <v>12.772</v>
      </c>
      <c r="M633">
        <v>-2.118</v>
      </c>
      <c r="N633">
        <v>30.46</v>
      </c>
      <c r="O633">
        <v>17.5085</v>
      </c>
      <c r="P633">
        <v>-12.9515</v>
      </c>
      <c r="R633">
        <f t="shared" si="60"/>
        <v>7200373696.531</v>
      </c>
      <c r="S633">
        <f t="shared" si="61"/>
        <v>4748684471.49</v>
      </c>
      <c r="T633">
        <f t="shared" si="56"/>
        <v>1463445349.4495</v>
      </c>
      <c r="U633">
        <f t="shared" si="57"/>
        <v>0</v>
      </c>
      <c r="V633">
        <f t="shared" si="58"/>
        <v>8285437738.8985</v>
      </c>
      <c r="W633">
        <f t="shared" si="59"/>
        <v>12804855498.7586</v>
      </c>
    </row>
    <row r="634" spans="1:23">
      <c r="A634" t="s">
        <v>1875</v>
      </c>
      <c r="B634" t="s">
        <v>1876</v>
      </c>
      <c r="C634">
        <v>749066000</v>
      </c>
      <c r="D634">
        <f>股东占比变化分析!D634*(1+股东占比变化分析!P634%)</f>
        <v>1364387284.26</v>
      </c>
      <c r="E634">
        <v>6.71</v>
      </c>
      <c r="F634">
        <v>10.6912</v>
      </c>
      <c r="G634">
        <v>3.9812</v>
      </c>
      <c r="H634">
        <v>0</v>
      </c>
      <c r="I634">
        <v>0</v>
      </c>
      <c r="J634">
        <v>0</v>
      </c>
      <c r="K634">
        <v>68.64</v>
      </c>
      <c r="L634">
        <v>35.3151</v>
      </c>
      <c r="M634">
        <v>-33.3249</v>
      </c>
      <c r="N634">
        <v>75.35</v>
      </c>
      <c r="O634">
        <v>46.0063</v>
      </c>
      <c r="P634">
        <v>-29.3437</v>
      </c>
      <c r="R634">
        <f t="shared" si="60"/>
        <v>5026232860</v>
      </c>
      <c r="S634">
        <f t="shared" si="61"/>
        <v>14586937333.4805</v>
      </c>
      <c r="T634">
        <f t="shared" si="56"/>
        <v>0</v>
      </c>
      <c r="U634">
        <f t="shared" si="57"/>
        <v>0</v>
      </c>
      <c r="V634">
        <f t="shared" si="58"/>
        <v>51415890240</v>
      </c>
      <c r="W634">
        <f t="shared" si="59"/>
        <v>48183473382.3703</v>
      </c>
    </row>
    <row r="635" spans="1:23">
      <c r="A635" t="s">
        <v>1619</v>
      </c>
      <c r="B635" t="s">
        <v>1620</v>
      </c>
      <c r="C635">
        <v>2653560000</v>
      </c>
      <c r="D635">
        <f>股东占比变化分析!D635*(1+股东占比变化分析!P635%)</f>
        <v>1490548821.40896</v>
      </c>
      <c r="E635">
        <v>4.43</v>
      </c>
      <c r="F635">
        <v>1.3356</v>
      </c>
      <c r="G635">
        <v>-3.0944</v>
      </c>
      <c r="H635">
        <v>0</v>
      </c>
      <c r="I635">
        <v>0.3796</v>
      </c>
      <c r="J635">
        <v>0.3796</v>
      </c>
      <c r="K635">
        <v>68.89</v>
      </c>
      <c r="L635">
        <v>23.1866</v>
      </c>
      <c r="M635">
        <v>-45.7034</v>
      </c>
      <c r="N635">
        <v>73.32</v>
      </c>
      <c r="O635">
        <v>24.9018</v>
      </c>
      <c r="P635">
        <v>-48.4182</v>
      </c>
      <c r="R635">
        <f t="shared" si="60"/>
        <v>11755270800</v>
      </c>
      <c r="S635">
        <f t="shared" si="61"/>
        <v>1990777005.87381</v>
      </c>
      <c r="T635">
        <f t="shared" si="56"/>
        <v>0</v>
      </c>
      <c r="U635">
        <f t="shared" si="57"/>
        <v>565812332.606841</v>
      </c>
      <c r="V635">
        <f t="shared" si="58"/>
        <v>182803748400</v>
      </c>
      <c r="W635">
        <f t="shared" si="59"/>
        <v>34560759302.481</v>
      </c>
    </row>
    <row r="636" spans="1:23">
      <c r="A636" t="s">
        <v>1405</v>
      </c>
      <c r="B636" t="s">
        <v>1406</v>
      </c>
      <c r="C636">
        <v>924860300</v>
      </c>
      <c r="D636">
        <f>股东占比变化分析!D636*(1+股东占比变化分析!P636%)</f>
        <v>1433589485.1096</v>
      </c>
      <c r="E636">
        <v>24.66</v>
      </c>
      <c r="F636">
        <v>28.7126</v>
      </c>
      <c r="G636">
        <v>4.0526</v>
      </c>
      <c r="H636">
        <v>0.95</v>
      </c>
      <c r="I636">
        <v>1.1315</v>
      </c>
      <c r="J636">
        <v>0.1815</v>
      </c>
      <c r="K636">
        <v>23.08</v>
      </c>
      <c r="L636">
        <v>9.4818</v>
      </c>
      <c r="M636">
        <v>-13.5982</v>
      </c>
      <c r="N636">
        <v>48.69</v>
      </c>
      <c r="O636">
        <v>39.326</v>
      </c>
      <c r="P636">
        <v>-9.364</v>
      </c>
      <c r="R636">
        <f t="shared" si="60"/>
        <v>22807054998</v>
      </c>
      <c r="S636">
        <f t="shared" si="61"/>
        <v>41162081450.1579</v>
      </c>
      <c r="T636">
        <f t="shared" si="56"/>
        <v>878617285</v>
      </c>
      <c r="U636">
        <f t="shared" si="57"/>
        <v>1622106502.40151</v>
      </c>
      <c r="V636">
        <f t="shared" si="58"/>
        <v>21345775724</v>
      </c>
      <c r="W636">
        <f t="shared" si="59"/>
        <v>13593008779.9122</v>
      </c>
    </row>
    <row r="637" spans="1:23">
      <c r="A637" t="s">
        <v>65</v>
      </c>
      <c r="B637" t="s">
        <v>66</v>
      </c>
      <c r="C637">
        <v>1816423010.3</v>
      </c>
      <c r="D637">
        <f>股东占比变化分析!D637*(1+股东占比变化分析!P637%)</f>
        <v>2246243527.77192</v>
      </c>
      <c r="E637">
        <v>5.95</v>
      </c>
      <c r="F637">
        <v>2.2361</v>
      </c>
      <c r="G637">
        <v>-3.7139</v>
      </c>
      <c r="H637">
        <v>0</v>
      </c>
      <c r="I637">
        <v>0</v>
      </c>
      <c r="J637">
        <v>0</v>
      </c>
      <c r="K637">
        <v>50.38</v>
      </c>
      <c r="L637">
        <v>52.0739</v>
      </c>
      <c r="M637">
        <v>1.6939</v>
      </c>
      <c r="N637">
        <v>56.33</v>
      </c>
      <c r="O637">
        <v>54.31</v>
      </c>
      <c r="P637">
        <v>-2.02</v>
      </c>
      <c r="R637">
        <f t="shared" si="60"/>
        <v>10807716911.285</v>
      </c>
      <c r="S637">
        <f t="shared" si="61"/>
        <v>5022825152.45079</v>
      </c>
      <c r="T637">
        <f t="shared" si="56"/>
        <v>0</v>
      </c>
      <c r="U637">
        <f t="shared" si="57"/>
        <v>0</v>
      </c>
      <c r="V637">
        <f t="shared" si="58"/>
        <v>91511391258.914</v>
      </c>
      <c r="W637">
        <f t="shared" si="59"/>
        <v>116970660840.842</v>
      </c>
    </row>
    <row r="638" spans="1:23">
      <c r="A638" t="s">
        <v>313</v>
      </c>
      <c r="B638" t="s">
        <v>314</v>
      </c>
      <c r="C638">
        <v>1172278083.6</v>
      </c>
      <c r="D638">
        <f>股东占比变化分析!D638*(1+股东占比变化分析!P638%)</f>
        <v>1354287737.27686</v>
      </c>
      <c r="E638">
        <v>10.9</v>
      </c>
      <c r="F638">
        <v>5.2261</v>
      </c>
      <c r="G638">
        <v>-5.6739</v>
      </c>
      <c r="H638">
        <v>25.76</v>
      </c>
      <c r="I638">
        <v>17.1357</v>
      </c>
      <c r="J638">
        <v>-8.6243</v>
      </c>
      <c r="K638">
        <v>17.72</v>
      </c>
      <c r="L638">
        <v>14.3108</v>
      </c>
      <c r="M638">
        <v>-3.4092</v>
      </c>
      <c r="N638">
        <v>54.38</v>
      </c>
      <c r="O638">
        <v>36.6726</v>
      </c>
      <c r="P638">
        <v>-17.7074</v>
      </c>
      <c r="R638">
        <f t="shared" si="60"/>
        <v>12777831111.24</v>
      </c>
      <c r="S638">
        <f t="shared" si="61"/>
        <v>7077643143.78261</v>
      </c>
      <c r="T638">
        <f t="shared" si="56"/>
        <v>30197883433.536</v>
      </c>
      <c r="U638">
        <f t="shared" si="57"/>
        <v>23206668379.6551</v>
      </c>
      <c r="V638">
        <f t="shared" si="58"/>
        <v>20772767641.392</v>
      </c>
      <c r="W638">
        <f t="shared" si="59"/>
        <v>19380940950.6217</v>
      </c>
    </row>
    <row r="639" spans="1:23">
      <c r="A639" t="s">
        <v>1921</v>
      </c>
      <c r="B639" t="s">
        <v>1922</v>
      </c>
      <c r="C639">
        <v>1675280880</v>
      </c>
      <c r="D639">
        <f>股东占比变化分析!D639*(1+股东占比变化分析!P639%)</f>
        <v>2437582391.08748</v>
      </c>
      <c r="E639">
        <v>63.07</v>
      </c>
      <c r="F639">
        <v>2.4643</v>
      </c>
      <c r="G639">
        <v>-60.6057</v>
      </c>
      <c r="H639">
        <v>0.28</v>
      </c>
      <c r="I639">
        <v>0</v>
      </c>
      <c r="J639">
        <v>-0.28</v>
      </c>
      <c r="K639">
        <v>9.08</v>
      </c>
      <c r="L639">
        <v>69.1444</v>
      </c>
      <c r="M639">
        <v>60.0644</v>
      </c>
      <c r="N639">
        <v>72.43</v>
      </c>
      <c r="O639">
        <v>71.6087</v>
      </c>
      <c r="P639">
        <v>-0.821300000000008</v>
      </c>
      <c r="R639">
        <f t="shared" si="60"/>
        <v>105659965101.6</v>
      </c>
      <c r="S639">
        <f t="shared" si="61"/>
        <v>6006934286.35688</v>
      </c>
      <c r="T639">
        <f t="shared" si="56"/>
        <v>469078646.4</v>
      </c>
      <c r="U639">
        <f t="shared" si="57"/>
        <v>0</v>
      </c>
      <c r="V639">
        <f t="shared" si="58"/>
        <v>15211550390.4</v>
      </c>
      <c r="W639">
        <f t="shared" si="59"/>
        <v>168545171882.309</v>
      </c>
    </row>
    <row r="640" spans="1:23">
      <c r="A640" t="s">
        <v>597</v>
      </c>
      <c r="B640" t="s">
        <v>598</v>
      </c>
      <c r="C640">
        <v>1774239396.8</v>
      </c>
      <c r="D640">
        <f>股东占比变化分析!D640*(1+股东占比变化分析!P640%)</f>
        <v>2139552171.52818</v>
      </c>
      <c r="E640">
        <v>0</v>
      </c>
      <c r="F640">
        <v>0</v>
      </c>
      <c r="G640">
        <v>0</v>
      </c>
      <c r="H640">
        <v>7.16</v>
      </c>
      <c r="I640">
        <v>0</v>
      </c>
      <c r="J640">
        <v>-7.16</v>
      </c>
      <c r="K640">
        <v>66.65</v>
      </c>
      <c r="L640">
        <v>52.5935</v>
      </c>
      <c r="M640">
        <v>-14.0565</v>
      </c>
      <c r="N640">
        <v>73.81</v>
      </c>
      <c r="O640">
        <v>52.5935</v>
      </c>
      <c r="P640">
        <v>-21.2165</v>
      </c>
      <c r="R640">
        <f t="shared" si="60"/>
        <v>0</v>
      </c>
      <c r="S640">
        <f t="shared" si="61"/>
        <v>0</v>
      </c>
      <c r="T640">
        <f t="shared" si="56"/>
        <v>12703554081.088</v>
      </c>
      <c r="U640">
        <f t="shared" si="57"/>
        <v>0</v>
      </c>
      <c r="V640">
        <f t="shared" si="58"/>
        <v>118253055796.72</v>
      </c>
      <c r="W640">
        <f t="shared" si="59"/>
        <v>112526537133.267</v>
      </c>
    </row>
    <row r="641" spans="1:23">
      <c r="A641" t="s">
        <v>555</v>
      </c>
      <c r="B641" t="s">
        <v>556</v>
      </c>
      <c r="C641">
        <v>1109108365.93</v>
      </c>
      <c r="D641">
        <f>股东占比变化分析!D641*(1+股东占比变化分析!P641%)</f>
        <v>2101796093.93795</v>
      </c>
      <c r="E641">
        <v>42.27</v>
      </c>
      <c r="F641">
        <v>38.3607</v>
      </c>
      <c r="G641">
        <v>-3.9093</v>
      </c>
      <c r="H641">
        <v>0.38</v>
      </c>
      <c r="I641">
        <v>0.6335</v>
      </c>
      <c r="J641">
        <v>0.2535</v>
      </c>
      <c r="K641">
        <v>17.66</v>
      </c>
      <c r="L641">
        <v>10.6802</v>
      </c>
      <c r="M641">
        <v>-6.9798</v>
      </c>
      <c r="N641">
        <v>60.31</v>
      </c>
      <c r="O641">
        <v>49.6745</v>
      </c>
      <c r="P641">
        <v>-10.6355</v>
      </c>
      <c r="R641">
        <f t="shared" si="60"/>
        <v>46882010627.8611</v>
      </c>
      <c r="S641">
        <f t="shared" si="61"/>
        <v>80626369420.7256</v>
      </c>
      <c r="T641">
        <f t="shared" si="56"/>
        <v>421461179.0534</v>
      </c>
      <c r="U641">
        <f t="shared" si="57"/>
        <v>1331487825.50969</v>
      </c>
      <c r="V641">
        <f t="shared" si="58"/>
        <v>19586853742.3238</v>
      </c>
      <c r="W641">
        <f t="shared" si="59"/>
        <v>22447602642.4761</v>
      </c>
    </row>
    <row r="642" spans="1:23">
      <c r="A642" t="s">
        <v>1985</v>
      </c>
      <c r="B642" t="s">
        <v>1986</v>
      </c>
      <c r="C642">
        <v>1380160000</v>
      </c>
      <c r="D642">
        <f>股东占比变化分析!D642*(1+股东占比变化分析!P642%)</f>
        <v>2472424480.6</v>
      </c>
      <c r="E642">
        <v>30.5</v>
      </c>
      <c r="F642">
        <v>31.8085</v>
      </c>
      <c r="G642">
        <v>1.3085</v>
      </c>
      <c r="H642">
        <v>0</v>
      </c>
      <c r="I642">
        <v>0.3142</v>
      </c>
      <c r="J642">
        <v>0.3142</v>
      </c>
      <c r="K642">
        <v>3.05</v>
      </c>
      <c r="L642">
        <v>1.3515</v>
      </c>
      <c r="M642">
        <v>-1.6985</v>
      </c>
      <c r="N642">
        <v>33.55</v>
      </c>
      <c r="O642">
        <v>33.4742</v>
      </c>
      <c r="P642">
        <v>-0.0757999999999939</v>
      </c>
      <c r="R642">
        <f t="shared" si="60"/>
        <v>42094880000</v>
      </c>
      <c r="S642">
        <f t="shared" si="61"/>
        <v>78644114091.1651</v>
      </c>
      <c r="T642">
        <f t="shared" si="56"/>
        <v>0</v>
      </c>
      <c r="U642">
        <f t="shared" si="57"/>
        <v>776835771.80452</v>
      </c>
      <c r="V642">
        <f t="shared" si="58"/>
        <v>4209488000</v>
      </c>
      <c r="W642">
        <f t="shared" si="59"/>
        <v>3341481685.5309</v>
      </c>
    </row>
    <row r="643" spans="1:23">
      <c r="A643" t="s">
        <v>541</v>
      </c>
      <c r="B643" t="s">
        <v>542</v>
      </c>
      <c r="C643">
        <v>1183200000</v>
      </c>
      <c r="D643">
        <f>股东占比变化分析!D643*(1+股东占比变化分析!P643%)</f>
        <v>1805385396.32</v>
      </c>
      <c r="E643">
        <v>1.63</v>
      </c>
      <c r="F643">
        <v>0</v>
      </c>
      <c r="G643">
        <v>-1.63</v>
      </c>
      <c r="H643">
        <v>0.56</v>
      </c>
      <c r="I643">
        <v>0</v>
      </c>
      <c r="J643">
        <v>-0.56</v>
      </c>
      <c r="K643">
        <v>34.68</v>
      </c>
      <c r="L643">
        <v>39.1419</v>
      </c>
      <c r="M643">
        <v>4.4619</v>
      </c>
      <c r="N643">
        <v>36.87</v>
      </c>
      <c r="O643">
        <v>39.1419</v>
      </c>
      <c r="P643">
        <v>2.2719</v>
      </c>
      <c r="R643">
        <f t="shared" si="60"/>
        <v>1928616000</v>
      </c>
      <c r="S643">
        <f t="shared" si="61"/>
        <v>0</v>
      </c>
      <c r="T643">
        <f t="shared" ref="T643:T706" si="62">C643*H643</f>
        <v>662592000</v>
      </c>
      <c r="U643">
        <f t="shared" ref="U643:U706" si="63">D643*I643</f>
        <v>0</v>
      </c>
      <c r="V643">
        <f t="shared" ref="V643:V706" si="64">C643*K643</f>
        <v>41033376000</v>
      </c>
      <c r="W643">
        <f t="shared" ref="W643:W706" si="65">D643*L643</f>
        <v>70666214644.2178</v>
      </c>
    </row>
    <row r="644" spans="1:23">
      <c r="A644" t="s">
        <v>1649</v>
      </c>
      <c r="B644" t="s">
        <v>1650</v>
      </c>
      <c r="C644">
        <v>2240273281.48</v>
      </c>
      <c r="D644">
        <f>股东占比变化分析!D644*(1+股东占比变化分析!P644%)</f>
        <v>2162774372.20447</v>
      </c>
      <c r="E644">
        <v>0.48</v>
      </c>
      <c r="F644">
        <v>0</v>
      </c>
      <c r="G644">
        <v>-0.48</v>
      </c>
      <c r="H644">
        <v>5.14</v>
      </c>
      <c r="I644">
        <v>1.6183</v>
      </c>
      <c r="J644">
        <v>-3.5217</v>
      </c>
      <c r="K644">
        <v>41.31</v>
      </c>
      <c r="L644">
        <v>22.6816</v>
      </c>
      <c r="M644">
        <v>-18.6284</v>
      </c>
      <c r="N644">
        <v>46.93</v>
      </c>
      <c r="O644">
        <v>24.2998</v>
      </c>
      <c r="P644">
        <v>-22.6302</v>
      </c>
      <c r="R644">
        <f t="shared" si="60"/>
        <v>1075331175.1104</v>
      </c>
      <c r="S644">
        <f t="shared" si="61"/>
        <v>0</v>
      </c>
      <c r="T644">
        <f t="shared" si="62"/>
        <v>11515004666.8072</v>
      </c>
      <c r="U644">
        <f t="shared" si="63"/>
        <v>3500017766.5385</v>
      </c>
      <c r="V644">
        <f t="shared" si="64"/>
        <v>92545689257.9388</v>
      </c>
      <c r="W644">
        <f t="shared" si="65"/>
        <v>49055183200.5929</v>
      </c>
    </row>
    <row r="645" spans="1:23">
      <c r="A645" t="s">
        <v>569</v>
      </c>
      <c r="B645" t="s">
        <v>570</v>
      </c>
      <c r="C645">
        <v>1459304000</v>
      </c>
      <c r="D645">
        <f>股东占比变化分析!D645*(1+股东占比变化分析!P645%)</f>
        <v>1897928509.37833</v>
      </c>
      <c r="E645">
        <v>1.56</v>
      </c>
      <c r="F645">
        <v>2.9353</v>
      </c>
      <c r="G645">
        <v>1.3753</v>
      </c>
      <c r="H645">
        <v>6.39</v>
      </c>
      <c r="I645">
        <v>6.1251</v>
      </c>
      <c r="J645">
        <v>-0.2649</v>
      </c>
      <c r="K645">
        <v>68.5</v>
      </c>
      <c r="L645">
        <v>53.9744</v>
      </c>
      <c r="M645">
        <v>-14.5256</v>
      </c>
      <c r="N645">
        <v>76.45</v>
      </c>
      <c r="O645">
        <v>63.0348</v>
      </c>
      <c r="P645">
        <v>-13.4152</v>
      </c>
      <c r="R645">
        <f t="shared" si="60"/>
        <v>2276514240</v>
      </c>
      <c r="S645">
        <f t="shared" si="61"/>
        <v>5570989553.57822</v>
      </c>
      <c r="T645">
        <f t="shared" si="62"/>
        <v>9324952560</v>
      </c>
      <c r="U645">
        <f t="shared" si="63"/>
        <v>11625001912.7932</v>
      </c>
      <c r="V645">
        <f t="shared" si="64"/>
        <v>99962324000</v>
      </c>
      <c r="W645">
        <f t="shared" si="65"/>
        <v>102439552536.59</v>
      </c>
    </row>
    <row r="646" spans="1:23">
      <c r="A646" t="s">
        <v>1167</v>
      </c>
      <c r="B646" t="s">
        <v>1168</v>
      </c>
      <c r="C646">
        <v>1224115200</v>
      </c>
      <c r="D646">
        <f>股东占比变化分析!D646*(1+股东占比变化分析!P646%)</f>
        <v>2123498134.7712</v>
      </c>
      <c r="E646">
        <v>35.3</v>
      </c>
      <c r="F646">
        <v>35.9502</v>
      </c>
      <c r="G646">
        <v>0.650200000000005</v>
      </c>
      <c r="H646">
        <v>0</v>
      </c>
      <c r="I646">
        <v>0</v>
      </c>
      <c r="J646">
        <v>0</v>
      </c>
      <c r="K646">
        <v>6.24</v>
      </c>
      <c r="L646">
        <v>6.9655</v>
      </c>
      <c r="M646">
        <v>0.725499999999999</v>
      </c>
      <c r="N646">
        <v>41.54</v>
      </c>
      <c r="O646">
        <v>42.9157</v>
      </c>
      <c r="P646">
        <v>1.3757</v>
      </c>
      <c r="R646">
        <f t="shared" si="60"/>
        <v>43211266560</v>
      </c>
      <c r="S646">
        <f t="shared" si="61"/>
        <v>76340182644.6516</v>
      </c>
      <c r="T646">
        <f t="shared" si="62"/>
        <v>0</v>
      </c>
      <c r="U646">
        <f t="shared" si="63"/>
        <v>0</v>
      </c>
      <c r="V646">
        <f t="shared" si="64"/>
        <v>7638478848</v>
      </c>
      <c r="W646">
        <f t="shared" si="65"/>
        <v>14791226257.7488</v>
      </c>
    </row>
    <row r="647" spans="1:23">
      <c r="A647" t="s">
        <v>1421</v>
      </c>
      <c r="B647" t="s">
        <v>1422</v>
      </c>
      <c r="C647">
        <v>1210302000</v>
      </c>
      <c r="D647">
        <f>股东占比变化分析!D647*(1+股东占比变化分析!P647%)</f>
        <v>1665532789.7508</v>
      </c>
      <c r="E647">
        <v>54.05</v>
      </c>
      <c r="F647">
        <v>44.0231</v>
      </c>
      <c r="G647">
        <v>-10.0269</v>
      </c>
      <c r="H647">
        <v>0.31</v>
      </c>
      <c r="I647">
        <v>0.3032</v>
      </c>
      <c r="J647">
        <v>-0.00679999999999997</v>
      </c>
      <c r="K647">
        <v>7.05</v>
      </c>
      <c r="L647">
        <v>6.1443</v>
      </c>
      <c r="M647">
        <v>-0.9057</v>
      </c>
      <c r="N647">
        <v>61.41</v>
      </c>
      <c r="O647">
        <v>50.4706</v>
      </c>
      <c r="P647">
        <v>-10.9394</v>
      </c>
      <c r="R647">
        <f t="shared" si="60"/>
        <v>65416823100</v>
      </c>
      <c r="S647">
        <f t="shared" si="61"/>
        <v>73321916556.4785</v>
      </c>
      <c r="T647">
        <f t="shared" si="62"/>
        <v>375193620</v>
      </c>
      <c r="U647">
        <f t="shared" si="63"/>
        <v>504989541.852443</v>
      </c>
      <c r="V647">
        <f t="shared" si="64"/>
        <v>8532629100</v>
      </c>
      <c r="W647">
        <f t="shared" si="65"/>
        <v>10233533120.0658</v>
      </c>
    </row>
    <row r="648" spans="1:23">
      <c r="A648" t="s">
        <v>1393</v>
      </c>
      <c r="B648" t="s">
        <v>1394</v>
      </c>
      <c r="C648">
        <v>1186400900</v>
      </c>
      <c r="D648">
        <f>股东占比变化分析!D648*(1+股东占比变化分析!P648%)</f>
        <v>1379583567.1494</v>
      </c>
      <c r="E648">
        <v>16.94</v>
      </c>
      <c r="F648">
        <v>17.048</v>
      </c>
      <c r="G648">
        <v>0.107999999999997</v>
      </c>
      <c r="H648">
        <v>2.17</v>
      </c>
      <c r="I648">
        <v>2.1702</v>
      </c>
      <c r="J648">
        <v>0.000199999999999978</v>
      </c>
      <c r="K648">
        <v>12.69</v>
      </c>
      <c r="L648">
        <v>5.5576</v>
      </c>
      <c r="M648">
        <v>-7.1324</v>
      </c>
      <c r="N648">
        <v>31.8</v>
      </c>
      <c r="O648">
        <v>24.7758</v>
      </c>
      <c r="P648">
        <v>-7.0242</v>
      </c>
      <c r="R648">
        <f t="shared" si="60"/>
        <v>20097631246</v>
      </c>
      <c r="S648">
        <f t="shared" si="61"/>
        <v>23519140652.763</v>
      </c>
      <c r="T648">
        <f t="shared" si="62"/>
        <v>2574489953</v>
      </c>
      <c r="U648">
        <f t="shared" si="63"/>
        <v>2993972257.42763</v>
      </c>
      <c r="V648">
        <f t="shared" si="64"/>
        <v>15055427421</v>
      </c>
      <c r="W648">
        <f t="shared" si="65"/>
        <v>7667173632.78951</v>
      </c>
    </row>
    <row r="649" spans="1:23">
      <c r="A649" t="s">
        <v>1561</v>
      </c>
      <c r="B649" t="s">
        <v>1562</v>
      </c>
      <c r="C649">
        <v>1666109834.77</v>
      </c>
      <c r="D649">
        <f>股东占比变化分析!D649*(1+股东占比变化分析!P649%)</f>
        <v>1283406832.00557</v>
      </c>
      <c r="E649">
        <v>42.51</v>
      </c>
      <c r="F649">
        <v>6.3039</v>
      </c>
      <c r="G649">
        <v>-36.2061</v>
      </c>
      <c r="H649">
        <v>0.46</v>
      </c>
      <c r="I649">
        <v>1.6951</v>
      </c>
      <c r="J649">
        <v>1.2351</v>
      </c>
      <c r="K649">
        <v>8.49</v>
      </c>
      <c r="L649">
        <v>5.3062</v>
      </c>
      <c r="M649">
        <v>-3.1838</v>
      </c>
      <c r="N649">
        <v>51.46</v>
      </c>
      <c r="O649">
        <v>13.3052</v>
      </c>
      <c r="P649">
        <v>-38.1548</v>
      </c>
      <c r="R649">
        <f t="shared" si="60"/>
        <v>70826329076.0727</v>
      </c>
      <c r="S649">
        <f t="shared" si="61"/>
        <v>8090468328.27994</v>
      </c>
      <c r="T649">
        <f t="shared" si="62"/>
        <v>766410523.9942</v>
      </c>
      <c r="U649">
        <f t="shared" si="63"/>
        <v>2175502920.93265</v>
      </c>
      <c r="V649">
        <f t="shared" si="64"/>
        <v>14145272497.1973</v>
      </c>
      <c r="W649">
        <f t="shared" si="65"/>
        <v>6810013331.98798</v>
      </c>
    </row>
    <row r="650" spans="1:23">
      <c r="A650" t="s">
        <v>1839</v>
      </c>
      <c r="B650" t="s">
        <v>1840</v>
      </c>
      <c r="C650">
        <v>1356969600</v>
      </c>
      <c r="D650">
        <f>股东占比变化分析!D650*(1+股东占比变化分析!P650%)</f>
        <v>1654874353.44</v>
      </c>
      <c r="E650">
        <v>33.89</v>
      </c>
      <c r="F650">
        <v>34.279</v>
      </c>
      <c r="G650">
        <v>0.389000000000003</v>
      </c>
      <c r="H650">
        <v>1.17</v>
      </c>
      <c r="I650">
        <v>0</v>
      </c>
      <c r="J650">
        <v>-1.17</v>
      </c>
      <c r="K650">
        <v>5.71</v>
      </c>
      <c r="L650">
        <v>4.4236</v>
      </c>
      <c r="M650">
        <v>-1.2864</v>
      </c>
      <c r="N650">
        <v>40.77</v>
      </c>
      <c r="O650">
        <v>38.7025</v>
      </c>
      <c r="P650">
        <v>-2.0675</v>
      </c>
      <c r="R650">
        <f t="shared" si="60"/>
        <v>45987699744</v>
      </c>
      <c r="S650">
        <f t="shared" si="61"/>
        <v>56727437961.5698</v>
      </c>
      <c r="T650">
        <f t="shared" si="62"/>
        <v>1587654432</v>
      </c>
      <c r="U650">
        <f t="shared" si="63"/>
        <v>0</v>
      </c>
      <c r="V650">
        <f t="shared" si="64"/>
        <v>7748296416</v>
      </c>
      <c r="W650">
        <f t="shared" si="65"/>
        <v>7320502189.87718</v>
      </c>
    </row>
    <row r="651" spans="1:23">
      <c r="A651" t="s">
        <v>935</v>
      </c>
      <c r="B651" t="s">
        <v>936</v>
      </c>
      <c r="C651">
        <v>842201389.76</v>
      </c>
      <c r="D651">
        <f>股东占比变化分析!D651*(1+股东占比变化分析!P651%)</f>
        <v>1460558032.99846</v>
      </c>
      <c r="E651">
        <v>78.7584</v>
      </c>
      <c r="F651">
        <v>76.5182</v>
      </c>
      <c r="G651">
        <v>-2.2402</v>
      </c>
      <c r="H651">
        <v>0</v>
      </c>
      <c r="I651">
        <v>0</v>
      </c>
      <c r="J651">
        <v>0</v>
      </c>
      <c r="K651">
        <v>1.233</v>
      </c>
      <c r="L651">
        <v>4.784</v>
      </c>
      <c r="M651">
        <v>3.551</v>
      </c>
      <c r="N651">
        <v>79.9914</v>
      </c>
      <c r="O651">
        <v>81.3023</v>
      </c>
      <c r="P651">
        <v>1.3109</v>
      </c>
      <c r="R651">
        <f t="shared" si="60"/>
        <v>66330433935.274</v>
      </c>
      <c r="S651">
        <f t="shared" si="61"/>
        <v>111759271680.583</v>
      </c>
      <c r="T651">
        <f t="shared" si="62"/>
        <v>0</v>
      </c>
      <c r="U651">
        <f t="shared" si="63"/>
        <v>0</v>
      </c>
      <c r="V651">
        <f t="shared" si="64"/>
        <v>1038434313.57408</v>
      </c>
      <c r="W651">
        <f t="shared" si="65"/>
        <v>6987309629.86466</v>
      </c>
    </row>
    <row r="652" spans="1:23">
      <c r="A652" t="s">
        <v>1717</v>
      </c>
      <c r="B652" t="s">
        <v>1718</v>
      </c>
      <c r="C652">
        <v>1027898880</v>
      </c>
      <c r="D652">
        <f>股东占比变化分析!D652*(1+股东占比变化分析!P652%)</f>
        <v>1842436320.87744</v>
      </c>
      <c r="E652">
        <v>70.29</v>
      </c>
      <c r="F652">
        <v>66.2759</v>
      </c>
      <c r="G652">
        <v>-4.01410000000001</v>
      </c>
      <c r="H652">
        <v>3.61</v>
      </c>
      <c r="I652">
        <v>0</v>
      </c>
      <c r="J652">
        <v>-3.61</v>
      </c>
      <c r="K652">
        <v>2.7</v>
      </c>
      <c r="L652">
        <v>2.1397</v>
      </c>
      <c r="M652">
        <v>-0.5603</v>
      </c>
      <c r="N652">
        <v>76.6</v>
      </c>
      <c r="O652">
        <v>68.4156</v>
      </c>
      <c r="P652">
        <v>-8.1844</v>
      </c>
      <c r="R652">
        <f t="shared" si="60"/>
        <v>72251012275.2</v>
      </c>
      <c r="S652">
        <f t="shared" si="61"/>
        <v>122109125358.841</v>
      </c>
      <c r="T652">
        <f t="shared" si="62"/>
        <v>3710714956.8</v>
      </c>
      <c r="U652">
        <f t="shared" si="63"/>
        <v>0</v>
      </c>
      <c r="V652">
        <f t="shared" si="64"/>
        <v>2775326976</v>
      </c>
      <c r="W652">
        <f t="shared" si="65"/>
        <v>3942260995.78146</v>
      </c>
    </row>
    <row r="653" spans="1:23">
      <c r="A653" t="s">
        <v>497</v>
      </c>
      <c r="B653" t="s">
        <v>498</v>
      </c>
      <c r="C653">
        <v>1053339490</v>
      </c>
      <c r="D653">
        <f>股东占比变化分析!D653*(1+股东占比变化分析!P653%)</f>
        <v>1993863755.92484</v>
      </c>
      <c r="E653">
        <v>11.71</v>
      </c>
      <c r="F653">
        <v>11.0731</v>
      </c>
      <c r="G653">
        <v>-0.636900000000001</v>
      </c>
      <c r="H653">
        <v>0</v>
      </c>
      <c r="I653">
        <v>0</v>
      </c>
      <c r="J653">
        <v>0</v>
      </c>
      <c r="K653">
        <v>42.51</v>
      </c>
      <c r="L653">
        <v>25.4051</v>
      </c>
      <c r="M653">
        <v>-17.1049</v>
      </c>
      <c r="N653">
        <v>54.22</v>
      </c>
      <c r="O653">
        <v>36.4782</v>
      </c>
      <c r="P653">
        <v>-17.7418</v>
      </c>
      <c r="R653">
        <f t="shared" si="60"/>
        <v>12334605427.9</v>
      </c>
      <c r="S653">
        <f t="shared" si="61"/>
        <v>22078252755.7313</v>
      </c>
      <c r="T653">
        <f t="shared" si="62"/>
        <v>0</v>
      </c>
      <c r="U653">
        <f t="shared" si="63"/>
        <v>0</v>
      </c>
      <c r="V653">
        <f t="shared" si="64"/>
        <v>44777461719.9</v>
      </c>
      <c r="W653">
        <f t="shared" si="65"/>
        <v>50654308105.6461</v>
      </c>
    </row>
    <row r="654" spans="1:23">
      <c r="A654" t="s">
        <v>585</v>
      </c>
      <c r="B654" t="s">
        <v>586</v>
      </c>
      <c r="C654">
        <v>670877339.64</v>
      </c>
      <c r="D654">
        <f>股东占比变化分析!D654*(1+股东占比变化分析!P654%)</f>
        <v>1346718086.35058</v>
      </c>
      <c r="E654">
        <v>18.33</v>
      </c>
      <c r="F654">
        <v>21.1876</v>
      </c>
      <c r="G654">
        <v>2.8576</v>
      </c>
      <c r="H654">
        <v>0</v>
      </c>
      <c r="I654">
        <v>0</v>
      </c>
      <c r="J654">
        <v>0</v>
      </c>
      <c r="K654">
        <v>11.5</v>
      </c>
      <c r="L654">
        <v>9.7558</v>
      </c>
      <c r="M654">
        <v>-1.7442</v>
      </c>
      <c r="N654">
        <v>29.83</v>
      </c>
      <c r="O654">
        <v>30.9434</v>
      </c>
      <c r="P654">
        <v>1.1134</v>
      </c>
      <c r="R654">
        <f t="shared" si="60"/>
        <v>12297181635.6012</v>
      </c>
      <c r="S654">
        <f t="shared" si="61"/>
        <v>28533724126.3616</v>
      </c>
      <c r="T654">
        <f t="shared" si="62"/>
        <v>0</v>
      </c>
      <c r="U654">
        <f t="shared" si="63"/>
        <v>0</v>
      </c>
      <c r="V654">
        <f t="shared" si="64"/>
        <v>7715089405.86</v>
      </c>
      <c r="W654">
        <f t="shared" si="65"/>
        <v>13138312306.819</v>
      </c>
    </row>
    <row r="655" spans="1:23">
      <c r="A655" t="s">
        <v>1613</v>
      </c>
      <c r="B655" t="s">
        <v>1614</v>
      </c>
      <c r="C655">
        <v>1272000000</v>
      </c>
      <c r="D655">
        <f>股东占比变化分析!D655*(1+股东占比变化分析!P655%)</f>
        <v>2359425484.8</v>
      </c>
      <c r="E655">
        <v>62.84</v>
      </c>
      <c r="F655">
        <v>68.9458</v>
      </c>
      <c r="G655">
        <v>6.1058</v>
      </c>
      <c r="H655">
        <v>0</v>
      </c>
      <c r="I655">
        <v>1.582</v>
      </c>
      <c r="J655">
        <v>1.582</v>
      </c>
      <c r="K655">
        <v>8.63</v>
      </c>
      <c r="L655">
        <v>1.2238</v>
      </c>
      <c r="M655">
        <v>-7.4062</v>
      </c>
      <c r="N655">
        <v>71.47</v>
      </c>
      <c r="O655">
        <v>71.7516</v>
      </c>
      <c r="P655">
        <v>0.281599999999997</v>
      </c>
      <c r="R655">
        <f t="shared" ref="R655:R718" si="66">C655*E655</f>
        <v>79932480000</v>
      </c>
      <c r="S655">
        <f t="shared" ref="S655:S718" si="67">D655*F655</f>
        <v>162672477589.924</v>
      </c>
      <c r="T655">
        <f t="shared" si="62"/>
        <v>0</v>
      </c>
      <c r="U655">
        <f t="shared" si="63"/>
        <v>3732611116.9536</v>
      </c>
      <c r="V655">
        <f t="shared" si="64"/>
        <v>10977360000</v>
      </c>
      <c r="W655">
        <f t="shared" si="65"/>
        <v>2887464908.29824</v>
      </c>
    </row>
    <row r="656" spans="1:23">
      <c r="A656" t="s">
        <v>545</v>
      </c>
      <c r="B656" t="s">
        <v>546</v>
      </c>
      <c r="C656">
        <v>1515000000</v>
      </c>
      <c r="D656">
        <f>股东占比变化分析!D656*(1+股东占比变化分析!P656%)</f>
        <v>2488491810</v>
      </c>
      <c r="E656">
        <v>3.16</v>
      </c>
      <c r="F656">
        <v>3.1102</v>
      </c>
      <c r="G656">
        <v>-0.0498000000000003</v>
      </c>
      <c r="H656">
        <v>4.33</v>
      </c>
      <c r="I656">
        <v>9.345</v>
      </c>
      <c r="J656">
        <v>5.015</v>
      </c>
      <c r="K656">
        <v>60.51</v>
      </c>
      <c r="L656">
        <v>54.688</v>
      </c>
      <c r="M656">
        <v>-5.822</v>
      </c>
      <c r="N656">
        <v>68</v>
      </c>
      <c r="O656">
        <v>67.1431</v>
      </c>
      <c r="P656">
        <v>-0.856899999999996</v>
      </c>
      <c r="R656">
        <f t="shared" si="66"/>
        <v>4787400000</v>
      </c>
      <c r="S656">
        <f t="shared" si="67"/>
        <v>7739707227.462</v>
      </c>
      <c r="T656">
        <f t="shared" si="62"/>
        <v>6559950000</v>
      </c>
      <c r="U656">
        <f t="shared" si="63"/>
        <v>23254955964.45</v>
      </c>
      <c r="V656">
        <f t="shared" si="64"/>
        <v>91672650000</v>
      </c>
      <c r="W656">
        <f t="shared" si="65"/>
        <v>136090640105.28</v>
      </c>
    </row>
    <row r="657" spans="1:23">
      <c r="A657" t="s">
        <v>1673</v>
      </c>
      <c r="B657" t="s">
        <v>1674</v>
      </c>
      <c r="C657">
        <v>1594602852.7</v>
      </c>
      <c r="D657">
        <f>股东占比变化分析!D657*(1+股东占比变化分析!P657%)</f>
        <v>2626026605.49241</v>
      </c>
      <c r="E657">
        <v>23.03</v>
      </c>
      <c r="F657">
        <v>23.0855</v>
      </c>
      <c r="G657">
        <v>0.0554999999999986</v>
      </c>
      <c r="H657">
        <v>0</v>
      </c>
      <c r="I657">
        <v>0</v>
      </c>
      <c r="J657">
        <v>0</v>
      </c>
      <c r="K657">
        <v>5.22</v>
      </c>
      <c r="L657">
        <v>6.3476</v>
      </c>
      <c r="M657">
        <v>1.1276</v>
      </c>
      <c r="N657">
        <v>28.25</v>
      </c>
      <c r="O657">
        <v>29.4331</v>
      </c>
      <c r="P657">
        <v>1.1831</v>
      </c>
      <c r="R657">
        <f t="shared" si="66"/>
        <v>36723703697.681</v>
      </c>
      <c r="S657">
        <f t="shared" si="67"/>
        <v>60623137201.0951</v>
      </c>
      <c r="T657">
        <f t="shared" si="62"/>
        <v>0</v>
      </c>
      <c r="U657">
        <f t="shared" si="63"/>
        <v>0</v>
      </c>
      <c r="V657">
        <f t="shared" si="64"/>
        <v>8323826891.094</v>
      </c>
      <c r="W657">
        <f t="shared" si="65"/>
        <v>16668966481.0236</v>
      </c>
    </row>
    <row r="658" spans="1:23">
      <c r="A658" t="s">
        <v>969</v>
      </c>
      <c r="B658" t="s">
        <v>970</v>
      </c>
      <c r="C658">
        <v>1061766000</v>
      </c>
      <c r="D658">
        <f>股东占比变化分析!D658*(1+股东占比变化分析!P658%)</f>
        <v>1450984960.17</v>
      </c>
      <c r="E658">
        <v>1.6961</v>
      </c>
      <c r="F658">
        <v>1.8146</v>
      </c>
      <c r="G658">
        <v>0.1185</v>
      </c>
      <c r="H658">
        <v>52.9006</v>
      </c>
      <c r="I658">
        <v>0.7249</v>
      </c>
      <c r="J658">
        <v>-52.1757</v>
      </c>
      <c r="K658">
        <v>19.4058</v>
      </c>
      <c r="L658">
        <v>30.0855</v>
      </c>
      <c r="M658">
        <v>10.6797</v>
      </c>
      <c r="N658">
        <v>74.0025</v>
      </c>
      <c r="O658">
        <v>32.625</v>
      </c>
      <c r="P658">
        <v>-41.3775</v>
      </c>
      <c r="R658">
        <f t="shared" si="66"/>
        <v>1800861312.6</v>
      </c>
      <c r="S658">
        <f t="shared" si="67"/>
        <v>2632957308.72448</v>
      </c>
      <c r="T658">
        <f t="shared" si="62"/>
        <v>56168058459.6</v>
      </c>
      <c r="U658">
        <f t="shared" si="63"/>
        <v>1051818997.62723</v>
      </c>
      <c r="V658">
        <f t="shared" si="64"/>
        <v>20604418642.8</v>
      </c>
      <c r="W658">
        <f t="shared" si="65"/>
        <v>43653608019.1945</v>
      </c>
    </row>
    <row r="659" spans="1:23">
      <c r="A659" t="s">
        <v>505</v>
      </c>
      <c r="B659" t="s">
        <v>506</v>
      </c>
      <c r="C659">
        <v>625890520</v>
      </c>
      <c r="D659">
        <f>股东占比变化分析!D659*(1+股东占比变化分析!P659%)</f>
        <v>1349354251.2106</v>
      </c>
      <c r="E659">
        <v>3.78</v>
      </c>
      <c r="F659">
        <v>7.3612</v>
      </c>
      <c r="G659">
        <v>3.5812</v>
      </c>
      <c r="H659">
        <v>10.38</v>
      </c>
      <c r="I659">
        <v>6.1413</v>
      </c>
      <c r="J659">
        <v>-4.2387</v>
      </c>
      <c r="K659">
        <v>27.87</v>
      </c>
      <c r="L659">
        <v>10.6065</v>
      </c>
      <c r="M659">
        <v>-17.2635</v>
      </c>
      <c r="N659">
        <v>42.03</v>
      </c>
      <c r="O659">
        <v>24.109</v>
      </c>
      <c r="P659">
        <v>-17.921</v>
      </c>
      <c r="R659">
        <f t="shared" si="66"/>
        <v>2365866165.6</v>
      </c>
      <c r="S659">
        <f t="shared" si="67"/>
        <v>9932866514.01147</v>
      </c>
      <c r="T659">
        <f t="shared" si="62"/>
        <v>6496743597.6</v>
      </c>
      <c r="U659">
        <f t="shared" si="63"/>
        <v>8286789262.95966</v>
      </c>
      <c r="V659">
        <f t="shared" si="64"/>
        <v>17443568792.4</v>
      </c>
      <c r="W659">
        <f t="shared" si="65"/>
        <v>14311925865.4652</v>
      </c>
    </row>
    <row r="660" spans="1:23">
      <c r="A660" t="s">
        <v>1309</v>
      </c>
      <c r="B660" t="s">
        <v>1310</v>
      </c>
      <c r="C660">
        <v>1442031668.91</v>
      </c>
      <c r="D660">
        <f>股东占比变化分析!D660*(1+股东占比变化分析!P660%)</f>
        <v>2466602219.60316</v>
      </c>
      <c r="E660">
        <v>33.87</v>
      </c>
      <c r="F660">
        <v>33.0529</v>
      </c>
      <c r="G660">
        <v>-0.817099999999996</v>
      </c>
      <c r="H660">
        <v>2.05</v>
      </c>
      <c r="I660">
        <v>2.049</v>
      </c>
      <c r="J660">
        <v>-0.00099999999999989</v>
      </c>
      <c r="K660">
        <v>2.18</v>
      </c>
      <c r="L660">
        <v>3.3973</v>
      </c>
      <c r="M660">
        <v>1.2173</v>
      </c>
      <c r="N660">
        <v>38.1</v>
      </c>
      <c r="O660">
        <v>38.4992</v>
      </c>
      <c r="P660">
        <v>0.3992</v>
      </c>
      <c r="R660">
        <f t="shared" si="66"/>
        <v>48841612625.9817</v>
      </c>
      <c r="S660">
        <f t="shared" si="67"/>
        <v>81528356504.3212</v>
      </c>
      <c r="T660">
        <f t="shared" si="62"/>
        <v>2956164921.2655</v>
      </c>
      <c r="U660">
        <f t="shared" si="63"/>
        <v>5054067947.96687</v>
      </c>
      <c r="V660">
        <f t="shared" si="64"/>
        <v>3143629038.2238</v>
      </c>
      <c r="W660">
        <f t="shared" si="65"/>
        <v>8379787720.65781</v>
      </c>
    </row>
    <row r="661" spans="1:23">
      <c r="A661" t="s">
        <v>1991</v>
      </c>
      <c r="B661" t="s">
        <v>1992</v>
      </c>
      <c r="C661">
        <v>591887997.36</v>
      </c>
      <c r="D661">
        <f>股东占比变化分析!D661*(1+股东占比变化分析!P661%)</f>
        <v>1428857471.94553</v>
      </c>
      <c r="E661">
        <v>0</v>
      </c>
      <c r="F661">
        <v>61.2247</v>
      </c>
      <c r="G661">
        <v>61.2247</v>
      </c>
      <c r="H661">
        <v>24.5581</v>
      </c>
      <c r="I661">
        <v>0</v>
      </c>
      <c r="J661">
        <v>-24.5581</v>
      </c>
      <c r="K661">
        <v>55.217</v>
      </c>
      <c r="L661">
        <v>9.6385</v>
      </c>
      <c r="M661">
        <v>-45.5785</v>
      </c>
      <c r="N661">
        <v>79.7751</v>
      </c>
      <c r="O661">
        <v>70.8633</v>
      </c>
      <c r="P661">
        <v>-8.9118</v>
      </c>
      <c r="R661">
        <f t="shared" si="66"/>
        <v>0</v>
      </c>
      <c r="S661">
        <f t="shared" si="67"/>
        <v>87481370062.6234</v>
      </c>
      <c r="T661">
        <f t="shared" si="62"/>
        <v>14535644627.9666</v>
      </c>
      <c r="U661">
        <f t="shared" si="63"/>
        <v>0</v>
      </c>
      <c r="V661">
        <f t="shared" si="64"/>
        <v>32682279550.2271</v>
      </c>
      <c r="W661">
        <f t="shared" si="65"/>
        <v>13772042743.347</v>
      </c>
    </row>
    <row r="662" spans="1:23">
      <c r="A662" t="s">
        <v>797</v>
      </c>
      <c r="B662" t="s">
        <v>798</v>
      </c>
      <c r="C662">
        <v>1043040000</v>
      </c>
      <c r="D662">
        <f>股东占比变化分析!D662*(1+股东占比变化分析!P662%)</f>
        <v>1128742272</v>
      </c>
      <c r="E662">
        <v>32.89</v>
      </c>
      <c r="F662">
        <v>8.3147</v>
      </c>
      <c r="G662">
        <v>-24.5753</v>
      </c>
      <c r="H662">
        <v>0</v>
      </c>
      <c r="I662">
        <v>0</v>
      </c>
      <c r="J662">
        <v>0</v>
      </c>
      <c r="K662">
        <v>12.79</v>
      </c>
      <c r="L662">
        <v>11.3133</v>
      </c>
      <c r="M662">
        <v>-1.4767</v>
      </c>
      <c r="N662">
        <v>45.68</v>
      </c>
      <c r="O662">
        <v>19.628</v>
      </c>
      <c r="P662">
        <v>-26.052</v>
      </c>
      <c r="R662">
        <f t="shared" si="66"/>
        <v>34305585600</v>
      </c>
      <c r="S662">
        <f t="shared" si="67"/>
        <v>9385153368.9984</v>
      </c>
      <c r="T662">
        <f t="shared" si="62"/>
        <v>0</v>
      </c>
      <c r="U662">
        <f t="shared" si="63"/>
        <v>0</v>
      </c>
      <c r="V662">
        <f t="shared" si="64"/>
        <v>13340481600</v>
      </c>
      <c r="W662">
        <f t="shared" si="65"/>
        <v>12769799945.8176</v>
      </c>
    </row>
    <row r="663" spans="1:23">
      <c r="A663" t="s">
        <v>531</v>
      </c>
      <c r="B663" t="s">
        <v>532</v>
      </c>
      <c r="C663">
        <v>777231000</v>
      </c>
      <c r="D663">
        <f>股东占比变化分析!D663*(1+股东占比变化分析!P663%)</f>
        <v>1495225019.925</v>
      </c>
      <c r="E663">
        <v>1.2398</v>
      </c>
      <c r="F663">
        <v>2.3674</v>
      </c>
      <c r="G663">
        <v>1.1276</v>
      </c>
      <c r="H663">
        <v>0</v>
      </c>
      <c r="I663">
        <v>0</v>
      </c>
      <c r="J663">
        <v>0</v>
      </c>
      <c r="K663">
        <v>77.5113</v>
      </c>
      <c r="L663">
        <v>56.633</v>
      </c>
      <c r="M663">
        <v>-20.8783</v>
      </c>
      <c r="N663">
        <v>78.7511</v>
      </c>
      <c r="O663">
        <v>59.0004</v>
      </c>
      <c r="P663">
        <v>-19.7507</v>
      </c>
      <c r="R663">
        <f t="shared" si="66"/>
        <v>963610993.8</v>
      </c>
      <c r="S663">
        <f t="shared" si="67"/>
        <v>3539795712.17044</v>
      </c>
      <c r="T663">
        <f t="shared" si="62"/>
        <v>0</v>
      </c>
      <c r="U663">
        <f t="shared" si="63"/>
        <v>0</v>
      </c>
      <c r="V663">
        <f t="shared" si="64"/>
        <v>60244185210.3</v>
      </c>
      <c r="W663">
        <f t="shared" si="65"/>
        <v>84679078553.4125</v>
      </c>
    </row>
    <row r="664" spans="1:23">
      <c r="A664" t="s">
        <v>639</v>
      </c>
      <c r="B664" t="s">
        <v>640</v>
      </c>
      <c r="C664">
        <v>1679095768.8</v>
      </c>
      <c r="D664">
        <f>股东占比变化分析!D664*(1+股东占比变化分析!P664%)</f>
        <v>1967436824.59388</v>
      </c>
      <c r="E664">
        <v>1.4928</v>
      </c>
      <c r="F664">
        <v>1.4928</v>
      </c>
      <c r="G664">
        <v>0</v>
      </c>
      <c r="H664">
        <v>11.9964</v>
      </c>
      <c r="I664">
        <v>6.6107</v>
      </c>
      <c r="J664">
        <v>-5.3857</v>
      </c>
      <c r="K664">
        <v>27.9278</v>
      </c>
      <c r="L664">
        <v>30.6193</v>
      </c>
      <c r="M664">
        <v>2.6915</v>
      </c>
      <c r="N664">
        <v>41.417</v>
      </c>
      <c r="O664">
        <v>38.7228</v>
      </c>
      <c r="P664">
        <v>-2.6942</v>
      </c>
      <c r="R664">
        <f t="shared" si="66"/>
        <v>2506554163.66464</v>
      </c>
      <c r="S664">
        <f t="shared" si="67"/>
        <v>2936989691.75374</v>
      </c>
      <c r="T664">
        <f t="shared" si="62"/>
        <v>20143104480.8323</v>
      </c>
      <c r="U664">
        <f t="shared" si="63"/>
        <v>13006134616.3427</v>
      </c>
      <c r="V664">
        <f t="shared" si="64"/>
        <v>46893450811.8926</v>
      </c>
      <c r="W664">
        <f t="shared" si="65"/>
        <v>60241538363.2873</v>
      </c>
    </row>
    <row r="665" spans="1:23">
      <c r="A665" t="s">
        <v>593</v>
      </c>
      <c r="B665" t="s">
        <v>594</v>
      </c>
      <c r="C665">
        <v>2165673114.14</v>
      </c>
      <c r="D665">
        <f>股东占比变化分析!D665*(1+股东占比变化分析!P665%)</f>
        <v>2855425227.74794</v>
      </c>
      <c r="E665">
        <v>3.16</v>
      </c>
      <c r="F665">
        <v>2.8404</v>
      </c>
      <c r="G665">
        <v>-0.3196</v>
      </c>
      <c r="H665">
        <v>2.44</v>
      </c>
      <c r="I665">
        <v>0</v>
      </c>
      <c r="J665">
        <v>-2.44</v>
      </c>
      <c r="K665">
        <v>35.68</v>
      </c>
      <c r="L665">
        <v>37.5637</v>
      </c>
      <c r="M665">
        <v>1.8837</v>
      </c>
      <c r="N665">
        <v>41.28</v>
      </c>
      <c r="O665">
        <v>40.4042</v>
      </c>
      <c r="P665">
        <v>-0.875799999999998</v>
      </c>
      <c r="R665">
        <f t="shared" si="66"/>
        <v>6843527040.6824</v>
      </c>
      <c r="S665">
        <f t="shared" si="67"/>
        <v>8110549816.89524</v>
      </c>
      <c r="T665">
        <f t="shared" si="62"/>
        <v>5284242398.5016</v>
      </c>
      <c r="U665">
        <f t="shared" si="63"/>
        <v>0</v>
      </c>
      <c r="V665">
        <f t="shared" si="64"/>
        <v>77271216712.5152</v>
      </c>
      <c r="W665">
        <f t="shared" si="65"/>
        <v>107260336627.555</v>
      </c>
    </row>
    <row r="666" spans="1:23">
      <c r="A666" t="s">
        <v>2055</v>
      </c>
      <c r="B666" t="s">
        <v>2056</v>
      </c>
      <c r="C666">
        <v>961926000</v>
      </c>
      <c r="D666">
        <f>股东占比变化分析!D666*(1+股东占比变化分析!P666%)</f>
        <v>898095044.8512</v>
      </c>
      <c r="E666">
        <v>45.79</v>
      </c>
      <c r="F666">
        <v>7.5504</v>
      </c>
      <c r="G666">
        <v>-38.2396</v>
      </c>
      <c r="H666">
        <v>0</v>
      </c>
      <c r="I666">
        <v>0</v>
      </c>
      <c r="J666">
        <v>0</v>
      </c>
      <c r="K666">
        <v>30.03</v>
      </c>
      <c r="L666">
        <v>14.2069</v>
      </c>
      <c r="M666">
        <v>-15.8231</v>
      </c>
      <c r="N666">
        <v>75.82</v>
      </c>
      <c r="O666">
        <v>21.7572</v>
      </c>
      <c r="P666">
        <v>-54.0628</v>
      </c>
      <c r="R666">
        <f t="shared" si="66"/>
        <v>44046591540</v>
      </c>
      <c r="S666">
        <f t="shared" si="67"/>
        <v>6780976826.6445</v>
      </c>
      <c r="T666">
        <f t="shared" si="62"/>
        <v>0</v>
      </c>
      <c r="U666">
        <f t="shared" si="63"/>
        <v>0</v>
      </c>
      <c r="V666">
        <f t="shared" si="64"/>
        <v>28886637780</v>
      </c>
      <c r="W666">
        <f t="shared" si="65"/>
        <v>12759146492.6965</v>
      </c>
    </row>
    <row r="667" spans="1:23">
      <c r="A667" t="s">
        <v>475</v>
      </c>
      <c r="B667" t="s">
        <v>476</v>
      </c>
      <c r="C667">
        <v>1760088000</v>
      </c>
      <c r="D667">
        <f>股东占比变化分析!D667*(1+股东占比变化分析!P667%)</f>
        <v>1884487723.6752</v>
      </c>
      <c r="E667">
        <v>11.1</v>
      </c>
      <c r="F667">
        <v>13.5838</v>
      </c>
      <c r="G667">
        <v>2.4838</v>
      </c>
      <c r="H667">
        <v>4.17</v>
      </c>
      <c r="I667">
        <v>1.6404</v>
      </c>
      <c r="J667">
        <v>-2.5296</v>
      </c>
      <c r="K667">
        <v>29.55</v>
      </c>
      <c r="L667">
        <v>31.7126</v>
      </c>
      <c r="M667">
        <v>2.1626</v>
      </c>
      <c r="N667">
        <v>44.82</v>
      </c>
      <c r="O667">
        <v>46.9367</v>
      </c>
      <c r="P667">
        <v>2.1167</v>
      </c>
      <c r="R667">
        <f t="shared" si="66"/>
        <v>19536976800</v>
      </c>
      <c r="S667">
        <f t="shared" si="67"/>
        <v>25598504340.8592</v>
      </c>
      <c r="T667">
        <f t="shared" si="62"/>
        <v>7339566960</v>
      </c>
      <c r="U667">
        <f t="shared" si="63"/>
        <v>3091313661.9168</v>
      </c>
      <c r="V667">
        <f t="shared" si="64"/>
        <v>52010600400</v>
      </c>
      <c r="W667">
        <f t="shared" si="65"/>
        <v>59762005385.8221</v>
      </c>
    </row>
    <row r="668" spans="1:23">
      <c r="A668" t="s">
        <v>1297</v>
      </c>
      <c r="B668" t="s">
        <v>1298</v>
      </c>
      <c r="C668">
        <v>727136460</v>
      </c>
      <c r="D668">
        <f>股东占比变化分析!D668*(1+股东占比变化分析!P668%)</f>
        <v>64124697.3777</v>
      </c>
      <c r="E668">
        <v>27.98</v>
      </c>
      <c r="F668">
        <v>27.9836</v>
      </c>
      <c r="G668">
        <v>0.00359999999999871</v>
      </c>
      <c r="H668">
        <v>0</v>
      </c>
      <c r="I668">
        <v>0</v>
      </c>
      <c r="J668">
        <v>0</v>
      </c>
      <c r="K668">
        <v>6.04</v>
      </c>
      <c r="L668">
        <v>6.5707</v>
      </c>
      <c r="M668">
        <v>0.5307</v>
      </c>
      <c r="N668">
        <v>34.02</v>
      </c>
      <c r="O668">
        <v>34.5543</v>
      </c>
      <c r="P668">
        <v>0.534299999999995</v>
      </c>
      <c r="R668">
        <f t="shared" si="66"/>
        <v>20345278150.8</v>
      </c>
      <c r="S668">
        <f t="shared" si="67"/>
        <v>1794439881.53861</v>
      </c>
      <c r="T668">
        <f t="shared" si="62"/>
        <v>0</v>
      </c>
      <c r="U668">
        <f t="shared" si="63"/>
        <v>0</v>
      </c>
      <c r="V668">
        <f t="shared" si="64"/>
        <v>4391904218.4</v>
      </c>
      <c r="W668">
        <f t="shared" si="65"/>
        <v>421344149.059653</v>
      </c>
    </row>
    <row r="669" spans="1:23">
      <c r="A669" t="s">
        <v>1725</v>
      </c>
      <c r="B669" t="s">
        <v>1726</v>
      </c>
      <c r="C669">
        <v>1928510925.12</v>
      </c>
      <c r="D669">
        <f>股东占比变化分析!D669*(1+股东占比变化分析!P669%)</f>
        <v>2196480575.85441</v>
      </c>
      <c r="E669">
        <v>0</v>
      </c>
      <c r="F669">
        <v>0</v>
      </c>
      <c r="G669">
        <v>0</v>
      </c>
      <c r="H669">
        <v>0.64</v>
      </c>
      <c r="I669">
        <v>0.6537</v>
      </c>
      <c r="J669">
        <v>0.0136999999999999</v>
      </c>
      <c r="K669">
        <v>74.6</v>
      </c>
      <c r="L669">
        <v>74.4823</v>
      </c>
      <c r="M669">
        <v>-0.117699999999999</v>
      </c>
      <c r="N669">
        <v>75.24</v>
      </c>
      <c r="O669">
        <v>75.136</v>
      </c>
      <c r="P669">
        <v>-0.103999999999999</v>
      </c>
      <c r="R669">
        <f t="shared" si="66"/>
        <v>0</v>
      </c>
      <c r="S669">
        <f t="shared" si="67"/>
        <v>0</v>
      </c>
      <c r="T669">
        <f t="shared" si="62"/>
        <v>1234246992.0768</v>
      </c>
      <c r="U669">
        <f t="shared" si="63"/>
        <v>1435839352.43603</v>
      </c>
      <c r="V669">
        <f t="shared" si="64"/>
        <v>143866915013.952</v>
      </c>
      <c r="W669">
        <f t="shared" si="65"/>
        <v>163598925194.961</v>
      </c>
    </row>
    <row r="670" spans="1:23">
      <c r="A670" t="s">
        <v>1861</v>
      </c>
      <c r="B670" t="s">
        <v>1862</v>
      </c>
      <c r="C670">
        <v>2032246937.14</v>
      </c>
      <c r="D670">
        <f>股东占比变化分析!D670*(1+股东占比变化分析!P670%)</f>
        <v>2063136325.82721</v>
      </c>
      <c r="E670">
        <v>0.32</v>
      </c>
      <c r="F670">
        <v>0</v>
      </c>
      <c r="G670">
        <v>-0.32</v>
      </c>
      <c r="H670">
        <v>3.39</v>
      </c>
      <c r="I670">
        <v>0.7282</v>
      </c>
      <c r="J670">
        <v>-2.6618</v>
      </c>
      <c r="K670">
        <v>17.56</v>
      </c>
      <c r="L670">
        <v>6.1703</v>
      </c>
      <c r="M670">
        <v>-11.3897</v>
      </c>
      <c r="N670">
        <v>21.27</v>
      </c>
      <c r="O670">
        <v>6.8985</v>
      </c>
      <c r="P670">
        <v>-14.3715</v>
      </c>
      <c r="R670">
        <f t="shared" si="66"/>
        <v>650319019.8848</v>
      </c>
      <c r="S670">
        <f t="shared" si="67"/>
        <v>0</v>
      </c>
      <c r="T670">
        <f t="shared" si="62"/>
        <v>6889317116.9046</v>
      </c>
      <c r="U670">
        <f t="shared" si="63"/>
        <v>1502375872.46738</v>
      </c>
      <c r="V670">
        <f t="shared" si="64"/>
        <v>35686256216.1784</v>
      </c>
      <c r="W670">
        <f t="shared" si="65"/>
        <v>12730170071.2516</v>
      </c>
    </row>
    <row r="671" spans="1:23">
      <c r="A671" t="s">
        <v>279</v>
      </c>
      <c r="B671" t="s">
        <v>280</v>
      </c>
      <c r="C671">
        <v>2783508860.1</v>
      </c>
      <c r="D671">
        <f>股东占比变化分析!D671*(1+股东占比变化分析!P671%)</f>
        <v>1916271652.23881</v>
      </c>
      <c r="E671">
        <v>3.36</v>
      </c>
      <c r="F671">
        <v>0</v>
      </c>
      <c r="G671">
        <v>-3.36</v>
      </c>
      <c r="H671">
        <v>51.5</v>
      </c>
      <c r="I671">
        <v>14.4464</v>
      </c>
      <c r="J671">
        <v>-37.0536</v>
      </c>
      <c r="K671">
        <v>19.14</v>
      </c>
      <c r="L671">
        <v>28.6712</v>
      </c>
      <c r="M671">
        <v>9.5312</v>
      </c>
      <c r="N671">
        <v>74</v>
      </c>
      <c r="O671">
        <v>43.1176</v>
      </c>
      <c r="P671">
        <v>-30.8824</v>
      </c>
      <c r="R671">
        <f t="shared" si="66"/>
        <v>9352589769.936</v>
      </c>
      <c r="S671">
        <f t="shared" si="67"/>
        <v>0</v>
      </c>
      <c r="T671">
        <f t="shared" si="62"/>
        <v>143350706295.15</v>
      </c>
      <c r="U671">
        <f t="shared" si="63"/>
        <v>27683226796.9028</v>
      </c>
      <c r="V671">
        <f t="shared" si="64"/>
        <v>53276359582.314</v>
      </c>
      <c r="W671">
        <f t="shared" si="65"/>
        <v>54941807795.6694</v>
      </c>
    </row>
    <row r="672" spans="1:23">
      <c r="A672" t="s">
        <v>1081</v>
      </c>
      <c r="B672" t="s">
        <v>1082</v>
      </c>
      <c r="C672">
        <v>2326800000</v>
      </c>
      <c r="D672">
        <f>股东占比变化分析!D672*(1+股东占比变化分析!P672%)</f>
        <v>1114384787.712</v>
      </c>
      <c r="E672">
        <v>20.1</v>
      </c>
      <c r="F672">
        <v>3.9996</v>
      </c>
      <c r="G672">
        <v>-16.1004</v>
      </c>
      <c r="H672">
        <v>0</v>
      </c>
      <c r="I672">
        <v>2.0538</v>
      </c>
      <c r="J672">
        <v>2.0538</v>
      </c>
      <c r="K672">
        <v>56.09</v>
      </c>
      <c r="L672">
        <v>8.846</v>
      </c>
      <c r="M672">
        <v>-47.244</v>
      </c>
      <c r="N672">
        <v>76.19</v>
      </c>
      <c r="O672">
        <v>14.8994</v>
      </c>
      <c r="P672">
        <v>-61.2906</v>
      </c>
      <c r="R672">
        <f t="shared" si="66"/>
        <v>46768680000</v>
      </c>
      <c r="S672">
        <f t="shared" si="67"/>
        <v>4457093396.93292</v>
      </c>
      <c r="T672">
        <f t="shared" si="62"/>
        <v>0</v>
      </c>
      <c r="U672">
        <f t="shared" si="63"/>
        <v>2288723477.00291</v>
      </c>
      <c r="V672">
        <f t="shared" si="64"/>
        <v>130510212000</v>
      </c>
      <c r="W672">
        <f t="shared" si="65"/>
        <v>9857847832.10035</v>
      </c>
    </row>
    <row r="673" spans="1:23">
      <c r="A673" t="s">
        <v>1461</v>
      </c>
      <c r="B673" t="s">
        <v>1462</v>
      </c>
      <c r="C673">
        <v>1699992414.12</v>
      </c>
      <c r="D673">
        <f>股东占比变化分析!D673*(1+股东占比变化分析!P673%)</f>
        <v>1744426701.46769</v>
      </c>
      <c r="E673">
        <v>30.01</v>
      </c>
      <c r="F673">
        <v>22.9684</v>
      </c>
      <c r="G673">
        <v>-7.0416</v>
      </c>
      <c r="H673">
        <v>0</v>
      </c>
      <c r="I673">
        <v>0</v>
      </c>
      <c r="J673">
        <v>0</v>
      </c>
      <c r="K673">
        <v>19.25</v>
      </c>
      <c r="L673">
        <v>5.994</v>
      </c>
      <c r="M673">
        <v>-13.256</v>
      </c>
      <c r="N673">
        <v>49.26</v>
      </c>
      <c r="O673">
        <v>28.9624</v>
      </c>
      <c r="P673">
        <v>-20.2976</v>
      </c>
      <c r="R673">
        <f t="shared" si="66"/>
        <v>51016772347.7412</v>
      </c>
      <c r="S673">
        <f t="shared" si="67"/>
        <v>40066690249.9905</v>
      </c>
      <c r="T673">
        <f t="shared" si="62"/>
        <v>0</v>
      </c>
      <c r="U673">
        <f t="shared" si="63"/>
        <v>0</v>
      </c>
      <c r="V673">
        <f t="shared" si="64"/>
        <v>32724853971.81</v>
      </c>
      <c r="W673">
        <f t="shared" si="65"/>
        <v>10456093648.5973</v>
      </c>
    </row>
    <row r="674" spans="1:23">
      <c r="A674" t="s">
        <v>319</v>
      </c>
      <c r="B674" t="s">
        <v>320</v>
      </c>
      <c r="C674">
        <v>2639832520.5</v>
      </c>
      <c r="D674">
        <f>股东占比变化分析!D674*(1+股东占比变化分析!P674%)</f>
        <v>2485809201.36013</v>
      </c>
      <c r="E674">
        <v>5.63</v>
      </c>
      <c r="F674">
        <v>5.6089</v>
      </c>
      <c r="G674">
        <v>-0.0210999999999997</v>
      </c>
      <c r="H674">
        <v>1.32</v>
      </c>
      <c r="I674">
        <v>1.2537</v>
      </c>
      <c r="J674">
        <v>-0.0663</v>
      </c>
      <c r="K674">
        <v>62.38</v>
      </c>
      <c r="L674">
        <v>62.1912</v>
      </c>
      <c r="M674">
        <v>-0.1888</v>
      </c>
      <c r="N674">
        <v>69.33</v>
      </c>
      <c r="O674">
        <v>69.0537</v>
      </c>
      <c r="P674">
        <v>-0.276299999999992</v>
      </c>
      <c r="R674">
        <f t="shared" si="66"/>
        <v>14862257090.415</v>
      </c>
      <c r="S674">
        <f t="shared" si="67"/>
        <v>13942655229.5088</v>
      </c>
      <c r="T674">
        <f t="shared" si="62"/>
        <v>3484578927.06</v>
      </c>
      <c r="U674">
        <f t="shared" si="63"/>
        <v>3116458995.74519</v>
      </c>
      <c r="V674">
        <f t="shared" si="64"/>
        <v>164672752628.79</v>
      </c>
      <c r="W674">
        <f t="shared" si="65"/>
        <v>154595457203.628</v>
      </c>
    </row>
    <row r="675" spans="1:23">
      <c r="A675" t="s">
        <v>1187</v>
      </c>
      <c r="B675" t="s">
        <v>1188</v>
      </c>
      <c r="C675">
        <v>1993513880.88</v>
      </c>
      <c r="D675">
        <f>股东占比变化分析!D675*(1+股东占比变化分析!P675%)</f>
        <v>1890547116.92021</v>
      </c>
      <c r="E675">
        <v>36.31</v>
      </c>
      <c r="F675">
        <v>33.4986</v>
      </c>
      <c r="G675">
        <v>-2.8114</v>
      </c>
      <c r="H675">
        <v>0</v>
      </c>
      <c r="I675">
        <v>0</v>
      </c>
      <c r="J675">
        <v>0</v>
      </c>
      <c r="K675">
        <v>28.44</v>
      </c>
      <c r="L675">
        <v>19.9282</v>
      </c>
      <c r="M675">
        <v>-8.5118</v>
      </c>
      <c r="N675">
        <v>64.75</v>
      </c>
      <c r="O675">
        <v>53.4268</v>
      </c>
      <c r="P675">
        <v>-11.3232</v>
      </c>
      <c r="R675">
        <f t="shared" si="66"/>
        <v>72384489014.7528</v>
      </c>
      <c r="S675">
        <f t="shared" si="67"/>
        <v>63330681650.8633</v>
      </c>
      <c r="T675">
        <f t="shared" si="62"/>
        <v>0</v>
      </c>
      <c r="U675">
        <f t="shared" si="63"/>
        <v>0</v>
      </c>
      <c r="V675">
        <f t="shared" si="64"/>
        <v>56695534772.2272</v>
      </c>
      <c r="W675">
        <f t="shared" si="65"/>
        <v>37675201055.4093</v>
      </c>
    </row>
    <row r="676" spans="1:23">
      <c r="A676" t="s">
        <v>1973</v>
      </c>
      <c r="B676" t="s">
        <v>1974</v>
      </c>
      <c r="C676">
        <v>1633789080</v>
      </c>
      <c r="D676">
        <f>股东占比变化分析!D676*(1+股东占比变化分析!P676%)</f>
        <v>2301772152.41696</v>
      </c>
      <c r="E676">
        <v>66.26</v>
      </c>
      <c r="F676">
        <v>66.596</v>
      </c>
      <c r="G676">
        <v>0.335999999999999</v>
      </c>
      <c r="H676">
        <v>0</v>
      </c>
      <c r="I676">
        <v>0</v>
      </c>
      <c r="J676">
        <v>0</v>
      </c>
      <c r="K676">
        <v>1.65</v>
      </c>
      <c r="L676">
        <v>1.8635</v>
      </c>
      <c r="M676">
        <v>0.2135</v>
      </c>
      <c r="N676">
        <v>67.91</v>
      </c>
      <c r="O676">
        <v>68.4596</v>
      </c>
      <c r="P676">
        <v>0.549599999999998</v>
      </c>
      <c r="R676">
        <f t="shared" si="66"/>
        <v>108254864440.8</v>
      </c>
      <c r="S676">
        <f t="shared" si="67"/>
        <v>153288818262.36</v>
      </c>
      <c r="T676">
        <f t="shared" si="62"/>
        <v>0</v>
      </c>
      <c r="U676">
        <f t="shared" si="63"/>
        <v>0</v>
      </c>
      <c r="V676">
        <f t="shared" si="64"/>
        <v>2695751982</v>
      </c>
      <c r="W676">
        <f t="shared" si="65"/>
        <v>4289352406.029</v>
      </c>
    </row>
    <row r="677" spans="1:23">
      <c r="A677" t="s">
        <v>1869</v>
      </c>
      <c r="B677" t="s">
        <v>1870</v>
      </c>
      <c r="C677">
        <v>1040369840.64</v>
      </c>
      <c r="D677">
        <f>股东占比变化分析!D677*(1+股东占比变化分析!P677%)</f>
        <v>1617449567.11603</v>
      </c>
      <c r="E677">
        <v>41.85</v>
      </c>
      <c r="F677">
        <v>41.0768</v>
      </c>
      <c r="G677">
        <v>-0.773200000000003</v>
      </c>
      <c r="H677">
        <v>0.51</v>
      </c>
      <c r="I677">
        <v>0.8675</v>
      </c>
      <c r="J677">
        <v>0.3575</v>
      </c>
      <c r="K677">
        <v>6.51</v>
      </c>
      <c r="L677">
        <v>3.3163</v>
      </c>
      <c r="M677">
        <v>-3.1937</v>
      </c>
      <c r="N677">
        <v>48.87</v>
      </c>
      <c r="O677">
        <v>45.2606</v>
      </c>
      <c r="P677">
        <v>-3.6094</v>
      </c>
      <c r="R677">
        <f t="shared" si="66"/>
        <v>43539477830.784</v>
      </c>
      <c r="S677">
        <f t="shared" si="67"/>
        <v>66439652378.5118</v>
      </c>
      <c r="T677">
        <f t="shared" si="62"/>
        <v>530588618.7264</v>
      </c>
      <c r="U677">
        <f t="shared" si="63"/>
        <v>1403137499.47316</v>
      </c>
      <c r="V677">
        <f t="shared" si="64"/>
        <v>6772807662.5664</v>
      </c>
      <c r="W677">
        <f t="shared" si="65"/>
        <v>5363947999.4269</v>
      </c>
    </row>
    <row r="678" spans="1:23">
      <c r="A678" t="s">
        <v>1557</v>
      </c>
      <c r="B678" t="s">
        <v>1558</v>
      </c>
      <c r="C678">
        <v>1850704403.31</v>
      </c>
      <c r="D678">
        <f>股东占比变化分析!D678*(1+股东占比变化分析!P678%)</f>
        <v>2197058441.64812</v>
      </c>
      <c r="E678">
        <v>20.65</v>
      </c>
      <c r="F678">
        <v>6.501</v>
      </c>
      <c r="G678">
        <v>-14.149</v>
      </c>
      <c r="H678">
        <v>0</v>
      </c>
      <c r="I678">
        <v>0</v>
      </c>
      <c r="J678">
        <v>0</v>
      </c>
      <c r="K678">
        <v>35.31</v>
      </c>
      <c r="L678">
        <v>37.7916</v>
      </c>
      <c r="M678">
        <v>2.4816</v>
      </c>
      <c r="N678">
        <v>55.96</v>
      </c>
      <c r="O678">
        <v>44.2926</v>
      </c>
      <c r="P678">
        <v>-11.6674</v>
      </c>
      <c r="R678">
        <f t="shared" si="66"/>
        <v>38217045928.3515</v>
      </c>
      <c r="S678">
        <f t="shared" si="67"/>
        <v>14283076929.1544</v>
      </c>
      <c r="T678">
        <f t="shared" si="62"/>
        <v>0</v>
      </c>
      <c r="U678">
        <f t="shared" si="63"/>
        <v>0</v>
      </c>
      <c r="V678">
        <f t="shared" si="64"/>
        <v>65348372480.8761</v>
      </c>
      <c r="W678">
        <f t="shared" si="65"/>
        <v>83030353803.3889</v>
      </c>
    </row>
    <row r="679" spans="1:23">
      <c r="A679" t="s">
        <v>1745</v>
      </c>
      <c r="B679" t="s">
        <v>1746</v>
      </c>
      <c r="C679">
        <v>1904590000</v>
      </c>
      <c r="D679">
        <f>股东占比变化分析!D679*(1+股东占比变化分析!P679%)</f>
        <v>2536161694.3</v>
      </c>
      <c r="E679">
        <v>8.43</v>
      </c>
      <c r="F679">
        <v>30.2926</v>
      </c>
      <c r="G679">
        <v>21.8626</v>
      </c>
      <c r="H679">
        <v>0</v>
      </c>
      <c r="I679">
        <v>0</v>
      </c>
      <c r="J679">
        <v>0</v>
      </c>
      <c r="K679">
        <v>39.68</v>
      </c>
      <c r="L679">
        <v>19.8869</v>
      </c>
      <c r="M679">
        <v>-19.7931</v>
      </c>
      <c r="N679">
        <v>48.11</v>
      </c>
      <c r="O679">
        <v>50.1795</v>
      </c>
      <c r="P679">
        <v>2.0695</v>
      </c>
      <c r="R679">
        <f t="shared" si="66"/>
        <v>16055693700</v>
      </c>
      <c r="S679">
        <f t="shared" si="67"/>
        <v>76826931740.7522</v>
      </c>
      <c r="T679">
        <f t="shared" si="62"/>
        <v>0</v>
      </c>
      <c r="U679">
        <f t="shared" si="63"/>
        <v>0</v>
      </c>
      <c r="V679">
        <f t="shared" si="64"/>
        <v>75574131200</v>
      </c>
      <c r="W679">
        <f t="shared" si="65"/>
        <v>50436393998.3747</v>
      </c>
    </row>
    <row r="680" spans="1:23">
      <c r="A680" t="s">
        <v>1115</v>
      </c>
      <c r="B680" t="s">
        <v>1116</v>
      </c>
      <c r="C680">
        <v>1754951096</v>
      </c>
      <c r="D680">
        <f>股东占比变化分析!D680*(1+股东占比变化分析!P680%)</f>
        <v>1859111608.38033</v>
      </c>
      <c r="E680">
        <v>4.9</v>
      </c>
      <c r="F680">
        <v>10.6544</v>
      </c>
      <c r="G680">
        <v>5.7544</v>
      </c>
      <c r="H680">
        <v>0.45</v>
      </c>
      <c r="I680">
        <v>0</v>
      </c>
      <c r="J680">
        <v>-0.45</v>
      </c>
      <c r="K680">
        <v>63.5</v>
      </c>
      <c r="L680">
        <v>33.4041</v>
      </c>
      <c r="M680">
        <v>-30.0959</v>
      </c>
      <c r="N680">
        <v>68.85</v>
      </c>
      <c r="O680">
        <v>44.0585</v>
      </c>
      <c r="P680">
        <v>-24.7915</v>
      </c>
      <c r="R680">
        <f t="shared" si="66"/>
        <v>8599260370.4</v>
      </c>
      <c r="S680">
        <f t="shared" si="67"/>
        <v>19807718720.3274</v>
      </c>
      <c r="T680">
        <f t="shared" si="62"/>
        <v>789727993.2</v>
      </c>
      <c r="U680">
        <f t="shared" si="63"/>
        <v>0</v>
      </c>
      <c r="V680">
        <f t="shared" si="64"/>
        <v>111439394596</v>
      </c>
      <c r="W680">
        <f t="shared" si="65"/>
        <v>62101950077.4975</v>
      </c>
    </row>
    <row r="681" spans="1:23">
      <c r="A681" t="s">
        <v>839</v>
      </c>
      <c r="B681" t="s">
        <v>840</v>
      </c>
      <c r="C681">
        <v>1103586576.48</v>
      </c>
      <c r="D681">
        <f>股东占比变化分析!D681*(1+股东占比变化分析!P681%)</f>
        <v>1392010059.78302</v>
      </c>
      <c r="E681">
        <v>37.84</v>
      </c>
      <c r="F681">
        <v>30.8227</v>
      </c>
      <c r="G681">
        <v>-7.0173</v>
      </c>
      <c r="H681">
        <v>19.34</v>
      </c>
      <c r="I681">
        <v>4.8049</v>
      </c>
      <c r="J681">
        <v>-14.5351</v>
      </c>
      <c r="K681">
        <v>11.2</v>
      </c>
      <c r="L681">
        <v>9.7303</v>
      </c>
      <c r="M681">
        <v>-1.4697</v>
      </c>
      <c r="N681">
        <v>68.38</v>
      </c>
      <c r="O681">
        <v>45.3579</v>
      </c>
      <c r="P681">
        <v>-23.0221</v>
      </c>
      <c r="R681">
        <f t="shared" si="66"/>
        <v>41759716054.0032</v>
      </c>
      <c r="S681">
        <f t="shared" si="67"/>
        <v>42905508469.6739</v>
      </c>
      <c r="T681">
        <f t="shared" si="62"/>
        <v>21343364389.1232</v>
      </c>
      <c r="U681">
        <f t="shared" si="63"/>
        <v>6688469136.25141</v>
      </c>
      <c r="V681">
        <f t="shared" si="64"/>
        <v>12360169656.576</v>
      </c>
      <c r="W681">
        <f t="shared" si="65"/>
        <v>13544675484.7067</v>
      </c>
    </row>
    <row r="682" spans="1:23">
      <c r="A682" t="s">
        <v>523</v>
      </c>
      <c r="B682" t="s">
        <v>524</v>
      </c>
      <c r="C682">
        <v>1749493268.9</v>
      </c>
      <c r="D682">
        <f>股东占比变化分析!D682*(1+股东占比变化分析!P682%)</f>
        <v>2463738171.03185</v>
      </c>
      <c r="E682">
        <v>49.16</v>
      </c>
      <c r="F682">
        <v>50.0831</v>
      </c>
      <c r="G682">
        <v>0.923100000000005</v>
      </c>
      <c r="H682">
        <v>0</v>
      </c>
      <c r="I682">
        <v>0</v>
      </c>
      <c r="J682">
        <v>0</v>
      </c>
      <c r="K682">
        <v>6.82</v>
      </c>
      <c r="L682">
        <v>9.8838</v>
      </c>
      <c r="M682">
        <v>3.0638</v>
      </c>
      <c r="N682">
        <v>55.98</v>
      </c>
      <c r="O682">
        <v>59.9669</v>
      </c>
      <c r="P682">
        <v>3.98690000000001</v>
      </c>
      <c r="R682">
        <f t="shared" si="66"/>
        <v>86005089099.124</v>
      </c>
      <c r="S682">
        <f t="shared" si="67"/>
        <v>123391645193.605</v>
      </c>
      <c r="T682">
        <f t="shared" si="62"/>
        <v>0</v>
      </c>
      <c r="U682">
        <f t="shared" si="63"/>
        <v>0</v>
      </c>
      <c r="V682">
        <f t="shared" si="64"/>
        <v>11931544093.898</v>
      </c>
      <c r="W682">
        <f t="shared" si="65"/>
        <v>24351095334.8446</v>
      </c>
    </row>
    <row r="683" spans="1:23">
      <c r="A683" t="s">
        <v>125</v>
      </c>
      <c r="B683" t="s">
        <v>126</v>
      </c>
      <c r="C683">
        <v>1115048200</v>
      </c>
      <c r="D683">
        <f>股东占比变化分析!D683*(1+股东占比变化分析!P683%)</f>
        <v>1879780285.58389</v>
      </c>
      <c r="E683">
        <v>65.6451</v>
      </c>
      <c r="F683">
        <v>11.3455</v>
      </c>
      <c r="G683">
        <v>-54.2996</v>
      </c>
      <c r="H683">
        <v>1.8385</v>
      </c>
      <c r="I683">
        <v>3.4806</v>
      </c>
      <c r="J683">
        <v>1.6421</v>
      </c>
      <c r="K683">
        <v>13.1203</v>
      </c>
      <c r="L683">
        <v>42.372</v>
      </c>
      <c r="M683">
        <v>29.2517</v>
      </c>
      <c r="N683">
        <v>80.6039</v>
      </c>
      <c r="O683">
        <v>57.1982</v>
      </c>
      <c r="P683">
        <v>-23.4057</v>
      </c>
      <c r="R683">
        <f t="shared" si="66"/>
        <v>73197450593.82</v>
      </c>
      <c r="S683">
        <f t="shared" si="67"/>
        <v>21327047230.092</v>
      </c>
      <c r="T683">
        <f t="shared" si="62"/>
        <v>2050016115.7</v>
      </c>
      <c r="U683">
        <f t="shared" si="63"/>
        <v>6542763262.00328</v>
      </c>
      <c r="V683">
        <f t="shared" si="64"/>
        <v>14629766898.46</v>
      </c>
      <c r="W683">
        <f t="shared" si="65"/>
        <v>79650050260.7605</v>
      </c>
    </row>
    <row r="684" spans="1:23">
      <c r="A684" t="s">
        <v>1259</v>
      </c>
      <c r="B684" t="s">
        <v>1260</v>
      </c>
      <c r="C684">
        <v>1352182242</v>
      </c>
      <c r="D684">
        <f>股东占比变化分析!D684*(1+股东占比变化分析!P684%)</f>
        <v>1292812427.97112</v>
      </c>
      <c r="E684">
        <v>15.56</v>
      </c>
      <c r="F684">
        <v>6.9172</v>
      </c>
      <c r="G684">
        <v>-8.6428</v>
      </c>
      <c r="H684">
        <v>5.43</v>
      </c>
      <c r="I684">
        <v>7.2631</v>
      </c>
      <c r="J684">
        <v>1.8331</v>
      </c>
      <c r="K684">
        <v>33.17</v>
      </c>
      <c r="L684">
        <v>11.5863</v>
      </c>
      <c r="M684">
        <v>-21.5837</v>
      </c>
      <c r="N684">
        <v>54.16</v>
      </c>
      <c r="O684">
        <v>25.7665</v>
      </c>
      <c r="P684">
        <v>-28.3935</v>
      </c>
      <c r="R684">
        <f t="shared" si="66"/>
        <v>21039955685.52</v>
      </c>
      <c r="S684">
        <f t="shared" si="67"/>
        <v>8942642126.76183</v>
      </c>
      <c r="T684">
        <f t="shared" si="62"/>
        <v>7342349574.06</v>
      </c>
      <c r="U684">
        <f t="shared" si="63"/>
        <v>9389825945.59704</v>
      </c>
      <c r="V684">
        <f t="shared" si="64"/>
        <v>44851884967.14</v>
      </c>
      <c r="W684">
        <f t="shared" si="65"/>
        <v>14978912634.2018</v>
      </c>
    </row>
    <row r="685" spans="1:23">
      <c r="A685" t="s">
        <v>817</v>
      </c>
      <c r="B685" t="s">
        <v>818</v>
      </c>
      <c r="C685">
        <v>1900507764.54</v>
      </c>
      <c r="D685">
        <f>股东占比变化分析!D685*(1+股东占比变化分析!P685%)</f>
        <v>3092555894.48056</v>
      </c>
      <c r="E685">
        <v>26.77</v>
      </c>
      <c r="F685">
        <v>31.6847</v>
      </c>
      <c r="G685">
        <v>4.9147</v>
      </c>
      <c r="H685">
        <v>3.63</v>
      </c>
      <c r="I685">
        <v>3.1154</v>
      </c>
      <c r="J685">
        <v>-0.5146</v>
      </c>
      <c r="K685">
        <v>2.51</v>
      </c>
      <c r="L685">
        <v>4.2933</v>
      </c>
      <c r="M685">
        <v>1.7833</v>
      </c>
      <c r="N685">
        <v>32.91</v>
      </c>
      <c r="O685">
        <v>39.0934</v>
      </c>
      <c r="P685">
        <v>6.18340000000001</v>
      </c>
      <c r="R685">
        <f t="shared" si="66"/>
        <v>50876592856.7358</v>
      </c>
      <c r="S685">
        <f t="shared" si="67"/>
        <v>97986705749.8481</v>
      </c>
      <c r="T685">
        <f t="shared" si="62"/>
        <v>6898843185.2802</v>
      </c>
      <c r="U685">
        <f t="shared" si="63"/>
        <v>9634548633.66473</v>
      </c>
      <c r="V685">
        <f t="shared" si="64"/>
        <v>4770274488.9954</v>
      </c>
      <c r="W685">
        <f t="shared" si="65"/>
        <v>13277270221.7734</v>
      </c>
    </row>
    <row r="686" spans="1:23">
      <c r="A686" t="s">
        <v>1735</v>
      </c>
      <c r="B686" t="s">
        <v>1736</v>
      </c>
      <c r="C686">
        <v>1027377965.25</v>
      </c>
      <c r="D686">
        <f>股东占比变化分析!D686*(1+股东占比变化分析!P686%)</f>
        <v>1870053349.14182</v>
      </c>
      <c r="E686">
        <v>28.4</v>
      </c>
      <c r="F686">
        <v>34.2691</v>
      </c>
      <c r="G686">
        <v>5.8691</v>
      </c>
      <c r="H686">
        <v>0</v>
      </c>
      <c r="I686">
        <v>1.3088</v>
      </c>
      <c r="J686">
        <v>1.3088</v>
      </c>
      <c r="K686">
        <v>8.1</v>
      </c>
      <c r="L686">
        <v>2.8847</v>
      </c>
      <c r="M686">
        <v>-5.2153</v>
      </c>
      <c r="N686">
        <v>36.5</v>
      </c>
      <c r="O686">
        <v>38.4625</v>
      </c>
      <c r="P686">
        <v>1.9625</v>
      </c>
      <c r="R686">
        <f t="shared" si="66"/>
        <v>29177534213.1</v>
      </c>
      <c r="S686">
        <f t="shared" si="67"/>
        <v>64085045227.0759</v>
      </c>
      <c r="T686">
        <f t="shared" si="62"/>
        <v>0</v>
      </c>
      <c r="U686">
        <f t="shared" si="63"/>
        <v>2447525823.35681</v>
      </c>
      <c r="V686">
        <f t="shared" si="64"/>
        <v>8321761518.525</v>
      </c>
      <c r="W686">
        <f t="shared" si="65"/>
        <v>5394542896.2694</v>
      </c>
    </row>
    <row r="687" spans="1:23">
      <c r="A687" t="s">
        <v>1893</v>
      </c>
      <c r="B687" t="s">
        <v>1894</v>
      </c>
      <c r="C687">
        <v>2026794664.81</v>
      </c>
      <c r="D687">
        <f>股东占比变化分析!D687*(1+股东占比变化分析!P687%)</f>
        <v>2631523340.05368</v>
      </c>
      <c r="E687">
        <v>39.77</v>
      </c>
      <c r="F687">
        <v>40.8533</v>
      </c>
      <c r="G687">
        <v>1.08329999999999</v>
      </c>
      <c r="H687">
        <v>0</v>
      </c>
      <c r="I687">
        <v>0</v>
      </c>
      <c r="J687">
        <v>0</v>
      </c>
      <c r="K687">
        <v>4.8</v>
      </c>
      <c r="L687">
        <v>3.6813</v>
      </c>
      <c r="M687">
        <v>-1.1187</v>
      </c>
      <c r="N687">
        <v>44.57</v>
      </c>
      <c r="O687">
        <v>44.5347</v>
      </c>
      <c r="P687">
        <v>-0.0352999999999994</v>
      </c>
      <c r="R687">
        <f t="shared" si="66"/>
        <v>80605623819.4937</v>
      </c>
      <c r="S687">
        <f t="shared" si="67"/>
        <v>107506412468.215</v>
      </c>
      <c r="T687">
        <f t="shared" si="62"/>
        <v>0</v>
      </c>
      <c r="U687">
        <f t="shared" si="63"/>
        <v>0</v>
      </c>
      <c r="V687">
        <f t="shared" si="64"/>
        <v>9728614391.088</v>
      </c>
      <c r="W687">
        <f t="shared" si="65"/>
        <v>9687426871.7396</v>
      </c>
    </row>
    <row r="688" spans="1:23">
      <c r="A688" t="s">
        <v>1467</v>
      </c>
      <c r="B688" t="s">
        <v>1468</v>
      </c>
      <c r="C688">
        <v>619336139.58</v>
      </c>
      <c r="D688">
        <f>股东占比变化分析!D688*(1+股东占比变化分析!P688%)</f>
        <v>1273080853.38244</v>
      </c>
      <c r="E688">
        <v>0.6</v>
      </c>
      <c r="F688">
        <v>0</v>
      </c>
      <c r="G688">
        <v>-0.6</v>
      </c>
      <c r="H688">
        <v>0</v>
      </c>
      <c r="I688">
        <v>1.4915</v>
      </c>
      <c r="J688">
        <v>1.4915</v>
      </c>
      <c r="K688">
        <v>74.43</v>
      </c>
      <c r="L688">
        <v>42.9634</v>
      </c>
      <c r="M688">
        <v>-31.4666</v>
      </c>
      <c r="N688">
        <v>75.03</v>
      </c>
      <c r="O688">
        <v>44.4549</v>
      </c>
      <c r="P688">
        <v>-30.5751</v>
      </c>
      <c r="R688">
        <f t="shared" si="66"/>
        <v>371601683.748</v>
      </c>
      <c r="S688">
        <f t="shared" si="67"/>
        <v>0</v>
      </c>
      <c r="T688">
        <f t="shared" si="62"/>
        <v>0</v>
      </c>
      <c r="U688">
        <f t="shared" si="63"/>
        <v>1898800092.81992</v>
      </c>
      <c r="V688">
        <f t="shared" si="64"/>
        <v>46097188868.9394</v>
      </c>
      <c r="W688">
        <f t="shared" si="65"/>
        <v>54695881936.2113</v>
      </c>
    </row>
    <row r="689" spans="1:23">
      <c r="A689" t="s">
        <v>231</v>
      </c>
      <c r="B689" t="s">
        <v>232</v>
      </c>
      <c r="C689">
        <v>1138000000</v>
      </c>
      <c r="D689">
        <f>股东占比变化分析!D689*(1+股东占比变化分析!P689%)</f>
        <v>2038648914</v>
      </c>
      <c r="E689">
        <v>16.85</v>
      </c>
      <c r="F689">
        <v>3.488</v>
      </c>
      <c r="G689">
        <v>-13.362</v>
      </c>
      <c r="H689">
        <v>0</v>
      </c>
      <c r="I689">
        <v>0</v>
      </c>
      <c r="J689">
        <v>0</v>
      </c>
      <c r="K689">
        <v>18.57</v>
      </c>
      <c r="L689">
        <v>30.0383</v>
      </c>
      <c r="M689">
        <v>11.4683</v>
      </c>
      <c r="N689">
        <v>35.42</v>
      </c>
      <c r="O689">
        <v>33.5263</v>
      </c>
      <c r="P689">
        <v>-1.8937</v>
      </c>
      <c r="R689">
        <f t="shared" si="66"/>
        <v>19175300000</v>
      </c>
      <c r="S689">
        <f t="shared" si="67"/>
        <v>7110807412.032</v>
      </c>
      <c r="T689">
        <f t="shared" si="62"/>
        <v>0</v>
      </c>
      <c r="U689">
        <f t="shared" si="63"/>
        <v>0</v>
      </c>
      <c r="V689">
        <f t="shared" si="64"/>
        <v>21132660000</v>
      </c>
      <c r="W689">
        <f t="shared" si="65"/>
        <v>61237547673.4062</v>
      </c>
    </row>
    <row r="690" spans="1:23">
      <c r="A690" t="s">
        <v>377</v>
      </c>
      <c r="B690" t="s">
        <v>378</v>
      </c>
      <c r="C690">
        <v>678328560</v>
      </c>
      <c r="D690">
        <f>股东占比变化分析!D690*(1+股东占比变化分析!P690%)</f>
        <v>1039365874.88496</v>
      </c>
      <c r="E690">
        <v>0</v>
      </c>
      <c r="F690">
        <v>2.8861</v>
      </c>
      <c r="G690">
        <v>2.8861</v>
      </c>
      <c r="H690">
        <v>66.27</v>
      </c>
      <c r="I690">
        <v>2.7735</v>
      </c>
      <c r="J690">
        <v>-63.4965</v>
      </c>
      <c r="K690">
        <v>7.3</v>
      </c>
      <c r="L690">
        <v>23.7586</v>
      </c>
      <c r="M690">
        <v>16.4586</v>
      </c>
      <c r="N690">
        <v>73.57</v>
      </c>
      <c r="O690">
        <v>29.4182</v>
      </c>
      <c r="P690">
        <v>-44.1518</v>
      </c>
      <c r="R690">
        <f t="shared" si="66"/>
        <v>0</v>
      </c>
      <c r="S690">
        <f t="shared" si="67"/>
        <v>2999713851.50548</v>
      </c>
      <c r="T690">
        <f t="shared" si="62"/>
        <v>44952833671.2</v>
      </c>
      <c r="U690">
        <f t="shared" si="63"/>
        <v>2882681253.99344</v>
      </c>
      <c r="V690">
        <f t="shared" si="64"/>
        <v>4951798488</v>
      </c>
      <c r="W690">
        <f t="shared" si="65"/>
        <v>24693878075.0418</v>
      </c>
    </row>
    <row r="691" spans="1:23">
      <c r="A691" t="s">
        <v>1961</v>
      </c>
      <c r="B691" t="s">
        <v>1962</v>
      </c>
      <c r="C691">
        <v>2132656663.8</v>
      </c>
      <c r="D691">
        <f>股东占比变化分析!D691*(1+股东占比变化分析!P691%)</f>
        <v>2881114225.32292</v>
      </c>
      <c r="E691">
        <v>40.32</v>
      </c>
      <c r="F691">
        <v>40.7103</v>
      </c>
      <c r="G691">
        <v>0.390299999999996</v>
      </c>
      <c r="H691">
        <v>0</v>
      </c>
      <c r="I691">
        <v>0.3753</v>
      </c>
      <c r="J691">
        <v>0.3753</v>
      </c>
      <c r="K691">
        <v>2.34</v>
      </c>
      <c r="L691">
        <v>2.3997</v>
      </c>
      <c r="M691">
        <v>0.0597000000000003</v>
      </c>
      <c r="N691">
        <v>42.66</v>
      </c>
      <c r="O691">
        <v>43.4853</v>
      </c>
      <c r="P691">
        <v>0.825300000000006</v>
      </c>
      <c r="R691">
        <f t="shared" si="66"/>
        <v>85988716684.416</v>
      </c>
      <c r="S691">
        <f t="shared" si="67"/>
        <v>117291024447.163</v>
      </c>
      <c r="T691">
        <f t="shared" si="62"/>
        <v>0</v>
      </c>
      <c r="U691">
        <f t="shared" si="63"/>
        <v>1081282168.76369</v>
      </c>
      <c r="V691">
        <f t="shared" si="64"/>
        <v>4990416593.292</v>
      </c>
      <c r="W691">
        <f t="shared" si="65"/>
        <v>6913809806.5074</v>
      </c>
    </row>
    <row r="692" spans="1:23">
      <c r="A692" t="s">
        <v>1085</v>
      </c>
      <c r="B692" t="s">
        <v>1086</v>
      </c>
      <c r="C692">
        <v>1836250000</v>
      </c>
      <c r="D692">
        <f>股东占比变化分析!D692*(1+股东占比变化分析!P692%)</f>
        <v>1744767698.2866</v>
      </c>
      <c r="E692">
        <v>9.41</v>
      </c>
      <c r="F692">
        <v>1.8661</v>
      </c>
      <c r="G692">
        <v>-7.5439</v>
      </c>
      <c r="H692">
        <v>26.83</v>
      </c>
      <c r="I692">
        <v>7.5769</v>
      </c>
      <c r="J692">
        <v>-19.2531</v>
      </c>
      <c r="K692">
        <v>20.47</v>
      </c>
      <c r="L692">
        <v>9.0053</v>
      </c>
      <c r="M692">
        <v>-11.4647</v>
      </c>
      <c r="N692">
        <v>56.71</v>
      </c>
      <c r="O692">
        <v>18.4483</v>
      </c>
      <c r="P692">
        <v>-38.2617</v>
      </c>
      <c r="R692">
        <f t="shared" si="66"/>
        <v>17279112500</v>
      </c>
      <c r="S692">
        <f t="shared" si="67"/>
        <v>3255911001.77262</v>
      </c>
      <c r="T692">
        <f t="shared" si="62"/>
        <v>49266587500</v>
      </c>
      <c r="U692">
        <f t="shared" si="63"/>
        <v>13219930373.1477</v>
      </c>
      <c r="V692">
        <f t="shared" si="64"/>
        <v>37588037500</v>
      </c>
      <c r="W692">
        <f t="shared" si="65"/>
        <v>15712156553.3803</v>
      </c>
    </row>
    <row r="693" spans="1:23">
      <c r="A693" t="s">
        <v>1709</v>
      </c>
      <c r="B693" t="s">
        <v>1710</v>
      </c>
      <c r="C693">
        <v>1102308390.54</v>
      </c>
      <c r="D693">
        <f>股东占比变化分析!D693*(1+股东占比变化分析!P693%)</f>
        <v>1437396399.77566</v>
      </c>
      <c r="E693">
        <v>38.57</v>
      </c>
      <c r="F693">
        <v>36.5925</v>
      </c>
      <c r="G693">
        <v>-1.9775</v>
      </c>
      <c r="H693">
        <v>0.45</v>
      </c>
      <c r="I693">
        <v>0</v>
      </c>
      <c r="J693">
        <v>-0.45</v>
      </c>
      <c r="K693">
        <v>1.76</v>
      </c>
      <c r="L693">
        <v>5.1966</v>
      </c>
      <c r="M693">
        <v>3.4366</v>
      </c>
      <c r="N693">
        <v>40.78</v>
      </c>
      <c r="O693">
        <v>41.7891</v>
      </c>
      <c r="P693">
        <v>1.0091</v>
      </c>
      <c r="R693">
        <f t="shared" si="66"/>
        <v>42516034623.1278</v>
      </c>
      <c r="S693">
        <f t="shared" si="67"/>
        <v>52597927758.791</v>
      </c>
      <c r="T693">
        <f t="shared" si="62"/>
        <v>496038775.743</v>
      </c>
      <c r="U693">
        <f t="shared" si="63"/>
        <v>0</v>
      </c>
      <c r="V693">
        <f t="shared" si="64"/>
        <v>1940062767.3504</v>
      </c>
      <c r="W693">
        <f t="shared" si="65"/>
        <v>7469574131.07422</v>
      </c>
    </row>
    <row r="694" spans="1:23">
      <c r="A694" t="s">
        <v>1819</v>
      </c>
      <c r="B694" t="s">
        <v>1820</v>
      </c>
      <c r="C694">
        <v>2331252326.15</v>
      </c>
      <c r="D694">
        <f>股东占比变化分析!D694*(1+股东占比变化分析!P694%)</f>
        <v>2737862570.59041</v>
      </c>
      <c r="E694">
        <v>51.21</v>
      </c>
      <c r="F694">
        <v>51.7916</v>
      </c>
      <c r="G694">
        <v>0.581600000000002</v>
      </c>
      <c r="H694">
        <v>0</v>
      </c>
      <c r="I694">
        <v>0</v>
      </c>
      <c r="J694">
        <v>0</v>
      </c>
      <c r="K694">
        <v>6.5</v>
      </c>
      <c r="L694">
        <v>2.25</v>
      </c>
      <c r="M694">
        <v>-4.25</v>
      </c>
      <c r="N694">
        <v>57.71</v>
      </c>
      <c r="O694">
        <v>54.0417</v>
      </c>
      <c r="P694">
        <v>-3.6683</v>
      </c>
      <c r="R694">
        <f t="shared" si="66"/>
        <v>119383431622.142</v>
      </c>
      <c r="S694">
        <f t="shared" si="67"/>
        <v>141798283110.99</v>
      </c>
      <c r="T694">
        <f t="shared" si="62"/>
        <v>0</v>
      </c>
      <c r="U694">
        <f t="shared" si="63"/>
        <v>0</v>
      </c>
      <c r="V694">
        <f t="shared" si="64"/>
        <v>15153140119.975</v>
      </c>
      <c r="W694">
        <f t="shared" si="65"/>
        <v>6160190783.82842</v>
      </c>
    </row>
    <row r="695" spans="1:23">
      <c r="A695" t="s">
        <v>659</v>
      </c>
      <c r="B695" t="s">
        <v>660</v>
      </c>
      <c r="C695">
        <v>1400595000</v>
      </c>
      <c r="D695">
        <f>股东占比变化分析!D695*(1+股东占比变化分析!P695%)</f>
        <v>2801312878.868</v>
      </c>
      <c r="E695">
        <v>11.18</v>
      </c>
      <c r="F695">
        <v>6.531</v>
      </c>
      <c r="G695">
        <v>-4.649</v>
      </c>
      <c r="H695">
        <v>0</v>
      </c>
      <c r="I695">
        <v>0.9862</v>
      </c>
      <c r="J695">
        <v>0.9862</v>
      </c>
      <c r="K695">
        <v>50.42</v>
      </c>
      <c r="L695">
        <v>48.8523</v>
      </c>
      <c r="M695">
        <v>-1.5677</v>
      </c>
      <c r="N695">
        <v>61.6</v>
      </c>
      <c r="O695">
        <v>56.3695</v>
      </c>
      <c r="P695">
        <v>-5.2305</v>
      </c>
      <c r="R695">
        <f t="shared" si="66"/>
        <v>15658652100</v>
      </c>
      <c r="S695">
        <f t="shared" si="67"/>
        <v>18295374411.8869</v>
      </c>
      <c r="T695">
        <f t="shared" si="62"/>
        <v>0</v>
      </c>
      <c r="U695">
        <f t="shared" si="63"/>
        <v>2762654761.13962</v>
      </c>
      <c r="V695">
        <f t="shared" si="64"/>
        <v>70617999900</v>
      </c>
      <c r="W695">
        <f t="shared" si="65"/>
        <v>136850577152.323</v>
      </c>
    </row>
    <row r="696" spans="1:23">
      <c r="A696" t="s">
        <v>1949</v>
      </c>
      <c r="B696" t="s">
        <v>1950</v>
      </c>
      <c r="C696">
        <v>1935120593</v>
      </c>
      <c r="D696">
        <f>股东占比变化分析!D696*(1+股东占比变化分析!P696%)</f>
        <v>2167691312.27726</v>
      </c>
      <c r="E696">
        <v>32.1</v>
      </c>
      <c r="F696">
        <v>31.0902</v>
      </c>
      <c r="G696">
        <v>-1.0098</v>
      </c>
      <c r="H696">
        <v>0</v>
      </c>
      <c r="I696">
        <v>0.254</v>
      </c>
      <c r="J696">
        <v>0.254</v>
      </c>
      <c r="K696">
        <v>33.51</v>
      </c>
      <c r="L696">
        <v>28.5281</v>
      </c>
      <c r="M696">
        <v>-4.9819</v>
      </c>
      <c r="N696">
        <v>65.61</v>
      </c>
      <c r="O696">
        <v>59.8723</v>
      </c>
      <c r="P696">
        <v>-5.7377</v>
      </c>
      <c r="R696">
        <f t="shared" si="66"/>
        <v>62117371035.3</v>
      </c>
      <c r="S696">
        <f t="shared" si="67"/>
        <v>67393956436.9625</v>
      </c>
      <c r="T696">
        <f t="shared" si="62"/>
        <v>0</v>
      </c>
      <c r="U696">
        <f t="shared" si="63"/>
        <v>550593593.318424</v>
      </c>
      <c r="V696">
        <f t="shared" si="64"/>
        <v>64845891071.43</v>
      </c>
      <c r="W696">
        <f t="shared" si="65"/>
        <v>61840114525.7769</v>
      </c>
    </row>
    <row r="697" spans="1:23">
      <c r="A697" t="s">
        <v>1591</v>
      </c>
      <c r="B697" t="s">
        <v>1592</v>
      </c>
      <c r="C697">
        <v>2806252562.19</v>
      </c>
      <c r="D697">
        <f>股东占比变化分析!D697*(1+股东占比变化分析!P697%)</f>
        <v>2724325419.98608</v>
      </c>
      <c r="E697">
        <v>41.27</v>
      </c>
      <c r="F697">
        <v>46.6732</v>
      </c>
      <c r="G697">
        <v>5.4032</v>
      </c>
      <c r="H697">
        <v>10.79</v>
      </c>
      <c r="I697">
        <v>2.2661</v>
      </c>
      <c r="J697">
        <v>-8.5239</v>
      </c>
      <c r="K697">
        <v>1.11</v>
      </c>
      <c r="L697">
        <v>1.2865</v>
      </c>
      <c r="M697">
        <v>0.1765</v>
      </c>
      <c r="N697">
        <v>53.17</v>
      </c>
      <c r="O697">
        <v>50.2259</v>
      </c>
      <c r="P697">
        <v>-2.9441</v>
      </c>
      <c r="R697">
        <f t="shared" si="66"/>
        <v>115814043241.581</v>
      </c>
      <c r="S697">
        <f t="shared" si="67"/>
        <v>127152985192.094</v>
      </c>
      <c r="T697">
        <f t="shared" si="62"/>
        <v>30279465146.0301</v>
      </c>
      <c r="U697">
        <f t="shared" si="63"/>
        <v>6173593834.23046</v>
      </c>
      <c r="V697">
        <f t="shared" si="64"/>
        <v>3114940344.0309</v>
      </c>
      <c r="W697">
        <f t="shared" si="65"/>
        <v>3504844652.81209</v>
      </c>
    </row>
    <row r="698" spans="1:23">
      <c r="A698" t="s">
        <v>1353</v>
      </c>
      <c r="B698" t="s">
        <v>1354</v>
      </c>
      <c r="C698">
        <v>1806428569.02</v>
      </c>
      <c r="D698">
        <f>股东占比变化分析!D698*(1+股东占比变化分析!P698%)</f>
        <v>2515953010.87275</v>
      </c>
      <c r="E698">
        <v>16.85</v>
      </c>
      <c r="F698">
        <v>16.846</v>
      </c>
      <c r="G698">
        <v>-0.00400000000000134</v>
      </c>
      <c r="H698">
        <v>1.1</v>
      </c>
      <c r="I698">
        <v>1.0225</v>
      </c>
      <c r="J698">
        <v>-0.0775000000000001</v>
      </c>
      <c r="K698">
        <v>15.93</v>
      </c>
      <c r="L698">
        <v>18.1861</v>
      </c>
      <c r="M698">
        <v>2.2561</v>
      </c>
      <c r="N698">
        <v>33.88</v>
      </c>
      <c r="O698">
        <v>36.0545</v>
      </c>
      <c r="P698">
        <v>2.1745</v>
      </c>
      <c r="R698">
        <f t="shared" si="66"/>
        <v>30438321387.987</v>
      </c>
      <c r="S698">
        <f t="shared" si="67"/>
        <v>42383744421.1623</v>
      </c>
      <c r="T698">
        <f t="shared" si="62"/>
        <v>1987071425.922</v>
      </c>
      <c r="U698">
        <f t="shared" si="63"/>
        <v>2572561953.61739</v>
      </c>
      <c r="V698">
        <f t="shared" si="64"/>
        <v>28776407104.4886</v>
      </c>
      <c r="W698">
        <f t="shared" si="65"/>
        <v>45755373051.0329</v>
      </c>
    </row>
    <row r="699" spans="1:23">
      <c r="A699" t="s">
        <v>463</v>
      </c>
      <c r="B699" t="s">
        <v>464</v>
      </c>
      <c r="C699">
        <v>760138080</v>
      </c>
      <c r="D699">
        <f>股东占比变化分析!D699*(1+股东占比变化分析!P699%)</f>
        <v>2119278777.25356</v>
      </c>
      <c r="E699">
        <v>0</v>
      </c>
      <c r="F699">
        <v>0</v>
      </c>
      <c r="G699">
        <v>0</v>
      </c>
      <c r="H699">
        <v>40.2138</v>
      </c>
      <c r="I699">
        <v>0</v>
      </c>
      <c r="J699">
        <v>-40.2138</v>
      </c>
      <c r="K699">
        <v>39.2618</v>
      </c>
      <c r="L699">
        <v>54.1902</v>
      </c>
      <c r="M699">
        <v>14.9284</v>
      </c>
      <c r="N699">
        <v>79.4756</v>
      </c>
      <c r="O699">
        <v>54.1902</v>
      </c>
      <c r="P699">
        <v>-25.2854</v>
      </c>
      <c r="R699">
        <f t="shared" si="66"/>
        <v>0</v>
      </c>
      <c r="S699">
        <f t="shared" si="67"/>
        <v>0</v>
      </c>
      <c r="T699">
        <f t="shared" si="62"/>
        <v>30568040721.504</v>
      </c>
      <c r="U699">
        <f t="shared" si="63"/>
        <v>0</v>
      </c>
      <c r="V699">
        <f t="shared" si="64"/>
        <v>29844389269.344</v>
      </c>
      <c r="W699">
        <f t="shared" si="65"/>
        <v>114844140795.126</v>
      </c>
    </row>
    <row r="700" spans="1:23">
      <c r="A700" t="s">
        <v>1659</v>
      </c>
      <c r="B700" t="s">
        <v>1660</v>
      </c>
      <c r="C700">
        <v>1631779900</v>
      </c>
      <c r="D700">
        <f>股东占比变化分析!D700*(1+股东占比变化分析!P700%)</f>
        <v>2342850781.45998</v>
      </c>
      <c r="E700">
        <v>0</v>
      </c>
      <c r="F700">
        <v>59.8686</v>
      </c>
      <c r="G700">
        <v>59.8686</v>
      </c>
      <c r="H700">
        <v>0</v>
      </c>
      <c r="I700">
        <v>6.6117</v>
      </c>
      <c r="J700">
        <v>6.6117</v>
      </c>
      <c r="K700">
        <v>75.88</v>
      </c>
      <c r="L700">
        <v>5.4001</v>
      </c>
      <c r="M700">
        <v>-70.4799</v>
      </c>
      <c r="N700">
        <v>75.88</v>
      </c>
      <c r="O700">
        <v>71.8804</v>
      </c>
      <c r="P700">
        <v>-3.9996</v>
      </c>
      <c r="R700">
        <f t="shared" si="66"/>
        <v>0</v>
      </c>
      <c r="S700">
        <f t="shared" si="67"/>
        <v>140263196294.915</v>
      </c>
      <c r="T700">
        <f t="shared" si="62"/>
        <v>0</v>
      </c>
      <c r="U700">
        <f t="shared" si="63"/>
        <v>15490226511.779</v>
      </c>
      <c r="V700">
        <f t="shared" si="64"/>
        <v>123819458812</v>
      </c>
      <c r="W700">
        <f t="shared" si="65"/>
        <v>12651628504.962</v>
      </c>
    </row>
    <row r="701" spans="1:23">
      <c r="A701" t="s">
        <v>813</v>
      </c>
      <c r="B701" t="s">
        <v>814</v>
      </c>
      <c r="C701">
        <v>1662858833.36</v>
      </c>
      <c r="D701">
        <f>股东占比变化分析!D701*(1+股东占比变化分析!P701%)</f>
        <v>2103618600.45382</v>
      </c>
      <c r="E701">
        <v>1.07</v>
      </c>
      <c r="F701">
        <v>0.8536</v>
      </c>
      <c r="G701">
        <v>-0.2164</v>
      </c>
      <c r="H701">
        <v>0</v>
      </c>
      <c r="I701">
        <v>1.819</v>
      </c>
      <c r="J701">
        <v>1.819</v>
      </c>
      <c r="K701">
        <v>54.1</v>
      </c>
      <c r="L701">
        <v>27.3817</v>
      </c>
      <c r="M701">
        <v>-26.7183</v>
      </c>
      <c r="N701">
        <v>55.17</v>
      </c>
      <c r="O701">
        <v>30.0542</v>
      </c>
      <c r="P701">
        <v>-25.1158</v>
      </c>
      <c r="R701">
        <f t="shared" si="66"/>
        <v>1779258951.6952</v>
      </c>
      <c r="S701">
        <f t="shared" si="67"/>
        <v>1795648837.34738</v>
      </c>
      <c r="T701">
        <f t="shared" si="62"/>
        <v>0</v>
      </c>
      <c r="U701">
        <f t="shared" si="63"/>
        <v>3826482234.2255</v>
      </c>
      <c r="V701">
        <f t="shared" si="64"/>
        <v>89960662884.776</v>
      </c>
      <c r="W701">
        <f t="shared" si="65"/>
        <v>57600653432.0464</v>
      </c>
    </row>
    <row r="702" spans="1:23">
      <c r="A702" t="s">
        <v>29</v>
      </c>
      <c r="B702" t="s">
        <v>30</v>
      </c>
      <c r="C702">
        <v>437169916.32</v>
      </c>
      <c r="D702">
        <f>股东占比变化分析!D702*(1+股东占比变化分析!P702%)</f>
        <v>1332071453.37803</v>
      </c>
      <c r="E702">
        <v>49.2026</v>
      </c>
      <c r="F702">
        <v>30.8864</v>
      </c>
      <c r="G702">
        <v>-18.3162</v>
      </c>
      <c r="H702">
        <v>10.4204</v>
      </c>
      <c r="I702">
        <v>13.3227</v>
      </c>
      <c r="J702">
        <v>2.9023</v>
      </c>
      <c r="K702">
        <v>21.2488</v>
      </c>
      <c r="L702">
        <v>21.6456</v>
      </c>
      <c r="M702">
        <v>0.396800000000002</v>
      </c>
      <c r="N702">
        <v>80.8718</v>
      </c>
      <c r="O702">
        <v>65.8547</v>
      </c>
      <c r="P702">
        <v>-15.0171</v>
      </c>
      <c r="R702">
        <f t="shared" si="66"/>
        <v>21509896524.7264</v>
      </c>
      <c r="S702">
        <f t="shared" si="67"/>
        <v>41142891737.6152</v>
      </c>
      <c r="T702">
        <f t="shared" si="62"/>
        <v>4555485396.02093</v>
      </c>
      <c r="U702">
        <f t="shared" si="63"/>
        <v>17746788351.9195</v>
      </c>
      <c r="V702">
        <f t="shared" si="64"/>
        <v>9289336117.90042</v>
      </c>
      <c r="W702">
        <f t="shared" si="65"/>
        <v>28833485851.2395</v>
      </c>
    </row>
    <row r="703" spans="1:23">
      <c r="A703" t="s">
        <v>347</v>
      </c>
      <c r="B703" t="s">
        <v>348</v>
      </c>
      <c r="C703">
        <v>2766052635.58</v>
      </c>
      <c r="D703">
        <f>股东占比变化分析!D703*(1+股东占比变化分析!P703%)</f>
        <v>1862302035.02987</v>
      </c>
      <c r="E703">
        <v>9.01</v>
      </c>
      <c r="F703">
        <v>16.1192</v>
      </c>
      <c r="G703">
        <v>7.1092</v>
      </c>
      <c r="H703">
        <v>8.65</v>
      </c>
      <c r="I703">
        <v>32</v>
      </c>
      <c r="J703">
        <v>23.35</v>
      </c>
      <c r="K703">
        <v>52.78</v>
      </c>
      <c r="L703">
        <v>5.4349</v>
      </c>
      <c r="M703">
        <v>-47.3451</v>
      </c>
      <c r="N703">
        <v>70.44</v>
      </c>
      <c r="O703">
        <v>53.5541</v>
      </c>
      <c r="P703">
        <v>-16.8859</v>
      </c>
      <c r="R703">
        <f t="shared" si="66"/>
        <v>24922134246.5758</v>
      </c>
      <c r="S703">
        <f t="shared" si="67"/>
        <v>30018818963.0535</v>
      </c>
      <c r="T703">
        <f t="shared" si="62"/>
        <v>23926355297.767</v>
      </c>
      <c r="U703">
        <f t="shared" si="63"/>
        <v>59593665120.9558</v>
      </c>
      <c r="V703">
        <f t="shared" si="64"/>
        <v>145992258105.912</v>
      </c>
      <c r="W703">
        <f t="shared" si="65"/>
        <v>10121425330.1838</v>
      </c>
    </row>
    <row r="704" spans="1:23">
      <c r="A704" t="s">
        <v>563</v>
      </c>
      <c r="B704" t="s">
        <v>564</v>
      </c>
      <c r="C704">
        <v>2168800524.8</v>
      </c>
      <c r="D704">
        <f>股东占比变化分析!D704*(1+股东占比变化分析!P704%)</f>
        <v>2583587775.08439</v>
      </c>
      <c r="E704">
        <v>31.28</v>
      </c>
      <c r="F704">
        <v>30.7885</v>
      </c>
      <c r="G704">
        <v>-0.491500000000002</v>
      </c>
      <c r="H704">
        <v>0</v>
      </c>
      <c r="I704">
        <v>0</v>
      </c>
      <c r="J704">
        <v>0</v>
      </c>
      <c r="K704">
        <v>28.62</v>
      </c>
      <c r="L704">
        <v>28.6218</v>
      </c>
      <c r="M704">
        <v>0.00179999999999936</v>
      </c>
      <c r="N704">
        <v>59.9</v>
      </c>
      <c r="O704">
        <v>59.4102</v>
      </c>
      <c r="P704">
        <v>-0.489799999999995</v>
      </c>
      <c r="R704">
        <f t="shared" si="66"/>
        <v>67840080415.744</v>
      </c>
      <c r="S704">
        <f t="shared" si="67"/>
        <v>79544792213.1857</v>
      </c>
      <c r="T704">
        <f t="shared" si="62"/>
        <v>0</v>
      </c>
      <c r="U704">
        <f t="shared" si="63"/>
        <v>0</v>
      </c>
      <c r="V704">
        <f t="shared" si="64"/>
        <v>62071071019.776</v>
      </c>
      <c r="W704">
        <f t="shared" si="65"/>
        <v>73946932580.9104</v>
      </c>
    </row>
    <row r="705" spans="1:23">
      <c r="A705" t="s">
        <v>345</v>
      </c>
      <c r="B705" t="s">
        <v>346</v>
      </c>
      <c r="C705">
        <v>1608361354.71</v>
      </c>
      <c r="D705">
        <f>股东占比变化分析!D705*(1+股东占比变化分析!P705%)</f>
        <v>2205388247.37941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31.2</v>
      </c>
      <c r="L705">
        <v>33.6488</v>
      </c>
      <c r="M705">
        <v>2.4488</v>
      </c>
      <c r="N705">
        <v>31.2</v>
      </c>
      <c r="O705">
        <v>33.6488</v>
      </c>
      <c r="P705">
        <v>2.4488</v>
      </c>
      <c r="R705">
        <f t="shared" si="66"/>
        <v>0</v>
      </c>
      <c r="S705">
        <f t="shared" si="67"/>
        <v>0</v>
      </c>
      <c r="T705">
        <f t="shared" si="62"/>
        <v>0</v>
      </c>
      <c r="U705">
        <f t="shared" si="63"/>
        <v>0</v>
      </c>
      <c r="V705">
        <f t="shared" si="64"/>
        <v>50180874266.952</v>
      </c>
      <c r="W705">
        <f t="shared" si="65"/>
        <v>74208668058.4204</v>
      </c>
    </row>
    <row r="706" spans="1:23">
      <c r="A706" t="s">
        <v>653</v>
      </c>
      <c r="B706" t="s">
        <v>654</v>
      </c>
      <c r="C706">
        <v>2018975200</v>
      </c>
      <c r="D706">
        <f>股东占比变化分析!D706*(1+股东占比变化分析!P706%)</f>
        <v>1832694021.20314</v>
      </c>
      <c r="E706">
        <v>3.4882</v>
      </c>
      <c r="F706">
        <v>3.0811</v>
      </c>
      <c r="G706">
        <v>-0.4071</v>
      </c>
      <c r="H706">
        <v>7.2368</v>
      </c>
      <c r="I706">
        <v>0</v>
      </c>
      <c r="J706">
        <v>-7.2368</v>
      </c>
      <c r="K706">
        <v>72.6638</v>
      </c>
      <c r="L706">
        <v>54.3116</v>
      </c>
      <c r="M706">
        <v>-18.3522</v>
      </c>
      <c r="N706">
        <v>83.3888</v>
      </c>
      <c r="O706">
        <v>57.3928</v>
      </c>
      <c r="P706">
        <v>-25.996</v>
      </c>
      <c r="R706">
        <f t="shared" si="66"/>
        <v>7042589292.64</v>
      </c>
      <c r="S706">
        <f t="shared" si="67"/>
        <v>5646713548.72898</v>
      </c>
      <c r="T706">
        <f t="shared" si="62"/>
        <v>14610919727.36</v>
      </c>
      <c r="U706">
        <f t="shared" si="63"/>
        <v>0</v>
      </c>
      <c r="V706">
        <f t="shared" si="64"/>
        <v>146706410137.76</v>
      </c>
      <c r="W706">
        <f t="shared" si="65"/>
        <v>99536544601.9762</v>
      </c>
    </row>
    <row r="707" spans="1:23">
      <c r="A707" t="s">
        <v>903</v>
      </c>
      <c r="B707" t="s">
        <v>904</v>
      </c>
      <c r="C707">
        <v>529425000</v>
      </c>
      <c r="D707">
        <f>股东占比变化分析!D707*(1+股东占比变化分析!P707%)</f>
        <v>791561460.318</v>
      </c>
      <c r="E707">
        <v>68.0896</v>
      </c>
      <c r="F707">
        <v>20.8383</v>
      </c>
      <c r="G707">
        <v>-47.2513</v>
      </c>
      <c r="H707">
        <v>3.0884</v>
      </c>
      <c r="I707">
        <v>0</v>
      </c>
      <c r="J707">
        <v>-3.0884</v>
      </c>
      <c r="K707">
        <v>7.5607</v>
      </c>
      <c r="L707">
        <v>9.5824</v>
      </c>
      <c r="M707">
        <v>2.0217</v>
      </c>
      <c r="N707">
        <v>78.7387</v>
      </c>
      <c r="O707">
        <v>30.4207</v>
      </c>
      <c r="P707">
        <v>-48.318</v>
      </c>
      <c r="R707">
        <f t="shared" si="66"/>
        <v>36048336480</v>
      </c>
      <c r="S707">
        <f t="shared" si="67"/>
        <v>16494795178.5446</v>
      </c>
      <c r="T707">
        <f t="shared" ref="T707:T770" si="68">C707*H707</f>
        <v>1635076170</v>
      </c>
      <c r="U707">
        <f t="shared" ref="U707:U770" si="69">D707*I707</f>
        <v>0</v>
      </c>
      <c r="V707">
        <f t="shared" ref="V707:V770" si="70">C707*K707</f>
        <v>4002823597.5</v>
      </c>
      <c r="W707">
        <f t="shared" ref="W707:W770" si="71">D707*L707</f>
        <v>7585058537.3512</v>
      </c>
    </row>
    <row r="708" spans="1:23">
      <c r="A708" t="s">
        <v>1039</v>
      </c>
      <c r="B708" t="s">
        <v>1040</v>
      </c>
      <c r="C708">
        <v>1413665866.08</v>
      </c>
      <c r="D708">
        <f>股东占比变化分析!D708*(1+股东占比变化分析!P708%)</f>
        <v>2256958817.32435</v>
      </c>
      <c r="E708">
        <v>42.94</v>
      </c>
      <c r="F708">
        <v>43.1621</v>
      </c>
      <c r="G708">
        <v>0.222100000000005</v>
      </c>
      <c r="H708">
        <v>0</v>
      </c>
      <c r="I708">
        <v>0</v>
      </c>
      <c r="J708">
        <v>0</v>
      </c>
      <c r="K708">
        <v>4.2</v>
      </c>
      <c r="L708">
        <v>4.5399</v>
      </c>
      <c r="M708">
        <v>0.3399</v>
      </c>
      <c r="N708">
        <v>47.14</v>
      </c>
      <c r="O708">
        <v>47.702</v>
      </c>
      <c r="P708">
        <v>0.561999999999998</v>
      </c>
      <c r="R708">
        <f t="shared" si="66"/>
        <v>60702812289.4752</v>
      </c>
      <c r="S708">
        <f t="shared" si="67"/>
        <v>97415082169.2353</v>
      </c>
      <c r="T708">
        <f t="shared" si="68"/>
        <v>0</v>
      </c>
      <c r="U708">
        <f t="shared" si="69"/>
        <v>0</v>
      </c>
      <c r="V708">
        <f t="shared" si="70"/>
        <v>5937396637.536</v>
      </c>
      <c r="W708">
        <f t="shared" si="71"/>
        <v>10246367334.7708</v>
      </c>
    </row>
    <row r="709" spans="1:23">
      <c r="A709" t="s">
        <v>1425</v>
      </c>
      <c r="B709" t="s">
        <v>1426</v>
      </c>
      <c r="C709">
        <v>1863600000</v>
      </c>
      <c r="D709">
        <f>股东占比变化分析!D709*(1+股东占比变化分析!P709%)</f>
        <v>1275560553.6</v>
      </c>
      <c r="E709">
        <v>24.02</v>
      </c>
      <c r="F709">
        <v>8.3898</v>
      </c>
      <c r="G709">
        <v>-15.6302</v>
      </c>
      <c r="H709">
        <v>43.93</v>
      </c>
      <c r="I709">
        <v>2.3379</v>
      </c>
      <c r="J709">
        <v>-41.5921</v>
      </c>
      <c r="K709">
        <v>1.7</v>
      </c>
      <c r="L709">
        <v>4.5824</v>
      </c>
      <c r="M709">
        <v>2.8824</v>
      </c>
      <c r="N709">
        <v>69.65</v>
      </c>
      <c r="O709">
        <v>15.3101</v>
      </c>
      <c r="P709">
        <v>-54.3399</v>
      </c>
      <c r="R709">
        <f t="shared" si="66"/>
        <v>44763672000</v>
      </c>
      <c r="S709">
        <f t="shared" si="67"/>
        <v>10701697932.5933</v>
      </c>
      <c r="T709">
        <f t="shared" si="68"/>
        <v>81867948000</v>
      </c>
      <c r="U709">
        <f t="shared" si="69"/>
        <v>2982133018.26144</v>
      </c>
      <c r="V709">
        <f t="shared" si="70"/>
        <v>3168120000</v>
      </c>
      <c r="W709">
        <f t="shared" si="71"/>
        <v>5845128680.81664</v>
      </c>
    </row>
    <row r="710" spans="1:23">
      <c r="A710" t="s">
        <v>115</v>
      </c>
      <c r="B710" t="s">
        <v>116</v>
      </c>
      <c r="C710">
        <v>2293203486</v>
      </c>
      <c r="D710">
        <f>股东占比变化分析!D710*(1+股东占比变化分析!P710%)</f>
        <v>1840636336.06791</v>
      </c>
      <c r="E710">
        <v>4.48</v>
      </c>
      <c r="F710">
        <v>23.4022</v>
      </c>
      <c r="G710">
        <v>18.9222</v>
      </c>
      <c r="H710">
        <v>66.12</v>
      </c>
      <c r="I710">
        <v>5.9138</v>
      </c>
      <c r="J710">
        <v>-60.2062</v>
      </c>
      <c r="K710">
        <v>4.27</v>
      </c>
      <c r="L710">
        <v>11.1277</v>
      </c>
      <c r="M710">
        <v>6.8577</v>
      </c>
      <c r="N710">
        <v>74.87</v>
      </c>
      <c r="O710">
        <v>40.4437</v>
      </c>
      <c r="P710">
        <v>-34.4263</v>
      </c>
      <c r="R710">
        <f t="shared" si="66"/>
        <v>10273551617.28</v>
      </c>
      <c r="S710">
        <f t="shared" si="67"/>
        <v>43074939663.9284</v>
      </c>
      <c r="T710">
        <f t="shared" si="68"/>
        <v>151626614494.32</v>
      </c>
      <c r="U710">
        <f t="shared" si="69"/>
        <v>10885155164.2384</v>
      </c>
      <c r="V710">
        <f t="shared" si="70"/>
        <v>9791978885.22</v>
      </c>
      <c r="W710">
        <f t="shared" si="71"/>
        <v>20482048956.8629</v>
      </c>
    </row>
    <row r="711" spans="1:23">
      <c r="A711" t="s">
        <v>1395</v>
      </c>
      <c r="B711" t="s">
        <v>1396</v>
      </c>
      <c r="C711">
        <v>1077047603.58</v>
      </c>
      <c r="D711">
        <f>股东占比变化分析!D711*(1+股东占比变化分析!P711%)</f>
        <v>2042557750.62995</v>
      </c>
      <c r="E711">
        <v>18</v>
      </c>
      <c r="F711">
        <v>19.5109</v>
      </c>
      <c r="G711">
        <v>1.5109</v>
      </c>
      <c r="H711">
        <v>12</v>
      </c>
      <c r="I711">
        <v>12.0573</v>
      </c>
      <c r="J711">
        <v>0.0572999999999997</v>
      </c>
      <c r="K711">
        <v>6.38</v>
      </c>
      <c r="L711">
        <v>5.7752</v>
      </c>
      <c r="M711">
        <v>-0.6048</v>
      </c>
      <c r="N711">
        <v>36.38</v>
      </c>
      <c r="O711">
        <v>37.3434</v>
      </c>
      <c r="P711">
        <v>0.9634</v>
      </c>
      <c r="R711">
        <f t="shared" si="66"/>
        <v>19386856864.44</v>
      </c>
      <c r="S711">
        <f t="shared" si="67"/>
        <v>39852140016.766</v>
      </c>
      <c r="T711">
        <f t="shared" si="68"/>
        <v>12924571242.96</v>
      </c>
      <c r="U711">
        <f t="shared" si="69"/>
        <v>24627731566.6705</v>
      </c>
      <c r="V711">
        <f t="shared" si="70"/>
        <v>6871563710.8404</v>
      </c>
      <c r="W711">
        <f t="shared" si="71"/>
        <v>11796179521.4381</v>
      </c>
    </row>
    <row r="712" spans="1:23">
      <c r="A712" t="s">
        <v>7</v>
      </c>
      <c r="B712" t="s">
        <v>8</v>
      </c>
      <c r="C712">
        <v>2076023417.28</v>
      </c>
      <c r="D712">
        <f>股东占比变化分析!D712*(1+股东占比变化分析!P712%)</f>
        <v>2054698830.24553</v>
      </c>
      <c r="E712">
        <v>7.5</v>
      </c>
      <c r="F712">
        <v>10.6258</v>
      </c>
      <c r="G712">
        <v>3.1258</v>
      </c>
      <c r="H712">
        <v>0.26</v>
      </c>
      <c r="I712">
        <v>0</v>
      </c>
      <c r="J712">
        <v>-0.26</v>
      </c>
      <c r="K712">
        <v>61.96</v>
      </c>
      <c r="L712">
        <v>44.2794</v>
      </c>
      <c r="M712">
        <v>-17.6806</v>
      </c>
      <c r="N712">
        <v>69.72</v>
      </c>
      <c r="O712">
        <v>54.9052</v>
      </c>
      <c r="P712">
        <v>-14.8148</v>
      </c>
      <c r="R712">
        <f t="shared" si="66"/>
        <v>15570175629.6</v>
      </c>
      <c r="S712">
        <f t="shared" si="67"/>
        <v>21832818830.423</v>
      </c>
      <c r="T712">
        <f t="shared" si="68"/>
        <v>539766088.4928</v>
      </c>
      <c r="U712">
        <f t="shared" si="69"/>
        <v>0</v>
      </c>
      <c r="V712">
        <f t="shared" si="70"/>
        <v>128630410934.669</v>
      </c>
      <c r="W712">
        <f t="shared" si="71"/>
        <v>90980831383.974</v>
      </c>
    </row>
    <row r="713" spans="1:23">
      <c r="A713" t="s">
        <v>15</v>
      </c>
      <c r="B713" t="s">
        <v>16</v>
      </c>
      <c r="C713">
        <v>1722763578</v>
      </c>
      <c r="D713">
        <f>股东占比变化分析!D713*(1+股东占比变化分析!P713%)</f>
        <v>2357901968.67638</v>
      </c>
      <c r="E713">
        <v>55.05</v>
      </c>
      <c r="F713">
        <v>41.5463</v>
      </c>
      <c r="G713">
        <v>-13.5037</v>
      </c>
      <c r="H713">
        <v>12.9</v>
      </c>
      <c r="I713">
        <v>8.8828</v>
      </c>
      <c r="J713">
        <v>-4.0172</v>
      </c>
      <c r="K713">
        <v>1.22</v>
      </c>
      <c r="L713">
        <v>3.9073</v>
      </c>
      <c r="M713">
        <v>2.6873</v>
      </c>
      <c r="N713">
        <v>69.17</v>
      </c>
      <c r="O713">
        <v>54.3364</v>
      </c>
      <c r="P713">
        <v>-14.8336</v>
      </c>
      <c r="R713">
        <f t="shared" si="66"/>
        <v>94838134968.9</v>
      </c>
      <c r="S713">
        <f t="shared" si="67"/>
        <v>97962102561.2193</v>
      </c>
      <c r="T713">
        <f t="shared" si="68"/>
        <v>22223650156.2</v>
      </c>
      <c r="U713">
        <f t="shared" si="69"/>
        <v>20944771607.3585</v>
      </c>
      <c r="V713">
        <f t="shared" si="70"/>
        <v>2101771565.16</v>
      </c>
      <c r="W713">
        <f t="shared" si="71"/>
        <v>9213030362.20921</v>
      </c>
    </row>
    <row r="714" spans="1:23">
      <c r="A714" t="s">
        <v>701</v>
      </c>
      <c r="B714" t="s">
        <v>702</v>
      </c>
      <c r="C714">
        <v>1135030260</v>
      </c>
      <c r="D714">
        <f>股东占比变化分析!D714*(1+股东占比变化分析!P714%)</f>
        <v>1592318031.6078</v>
      </c>
      <c r="E714">
        <v>30.22</v>
      </c>
      <c r="F714">
        <v>30.2167</v>
      </c>
      <c r="G714">
        <v>-0.00329999999999941</v>
      </c>
      <c r="H714">
        <v>1.14</v>
      </c>
      <c r="I714">
        <v>0.7478</v>
      </c>
      <c r="J714">
        <v>-0.3922</v>
      </c>
      <c r="K714">
        <v>7.75</v>
      </c>
      <c r="L714">
        <v>10.5546</v>
      </c>
      <c r="M714">
        <v>2.8046</v>
      </c>
      <c r="N714">
        <v>39.11</v>
      </c>
      <c r="O714">
        <v>41.519</v>
      </c>
      <c r="P714">
        <v>2.409</v>
      </c>
      <c r="R714">
        <f t="shared" si="66"/>
        <v>34300614457.2</v>
      </c>
      <c r="S714">
        <f t="shared" si="67"/>
        <v>48114596265.6834</v>
      </c>
      <c r="T714">
        <f t="shared" si="68"/>
        <v>1293934496.4</v>
      </c>
      <c r="U714">
        <f t="shared" si="69"/>
        <v>1190735424.03631</v>
      </c>
      <c r="V714">
        <f t="shared" si="70"/>
        <v>8796484515</v>
      </c>
      <c r="W714">
        <f t="shared" si="71"/>
        <v>16806279896.4077</v>
      </c>
    </row>
    <row r="715" spans="1:23">
      <c r="A715" t="s">
        <v>889</v>
      </c>
      <c r="B715" t="s">
        <v>890</v>
      </c>
      <c r="C715">
        <v>1614102840</v>
      </c>
      <c r="D715">
        <f>股东占比变化分析!D715*(1+股东占比变化分析!P715%)</f>
        <v>2178030172.10688</v>
      </c>
      <c r="E715">
        <v>24.96</v>
      </c>
      <c r="F715">
        <v>18.5645</v>
      </c>
      <c r="G715">
        <v>-6.3955</v>
      </c>
      <c r="H715">
        <v>6.56</v>
      </c>
      <c r="I715">
        <v>3.7299</v>
      </c>
      <c r="J715">
        <v>-2.8301</v>
      </c>
      <c r="K715">
        <v>6.05</v>
      </c>
      <c r="L715">
        <v>6.4041</v>
      </c>
      <c r="M715">
        <v>0.3541</v>
      </c>
      <c r="N715">
        <v>37.57</v>
      </c>
      <c r="O715">
        <v>28.6985</v>
      </c>
      <c r="P715">
        <v>-8.8715</v>
      </c>
      <c r="R715">
        <f t="shared" si="66"/>
        <v>40288006886.4</v>
      </c>
      <c r="S715">
        <f t="shared" si="67"/>
        <v>40434041130.0782</v>
      </c>
      <c r="T715">
        <f t="shared" si="68"/>
        <v>10588514630.4</v>
      </c>
      <c r="U715">
        <f t="shared" si="69"/>
        <v>8123834738.94145</v>
      </c>
      <c r="V715">
        <f t="shared" si="70"/>
        <v>9765322182</v>
      </c>
      <c r="W715">
        <f t="shared" si="71"/>
        <v>13948323025.1897</v>
      </c>
    </row>
    <row r="716" spans="1:23">
      <c r="A716" t="s">
        <v>63</v>
      </c>
      <c r="B716" t="s">
        <v>64</v>
      </c>
      <c r="C716">
        <v>2045919085.34</v>
      </c>
      <c r="D716">
        <f>股东占比变化分析!D716*(1+股东占比变化分析!P716%)</f>
        <v>1773773660.75939</v>
      </c>
      <c r="E716">
        <v>20.71</v>
      </c>
      <c r="F716">
        <v>16.4941</v>
      </c>
      <c r="G716">
        <v>-4.2159</v>
      </c>
      <c r="H716">
        <v>39.51</v>
      </c>
      <c r="I716">
        <v>18.1722</v>
      </c>
      <c r="J716">
        <v>-21.3378</v>
      </c>
      <c r="K716">
        <v>6.72</v>
      </c>
      <c r="L716">
        <v>8.7704</v>
      </c>
      <c r="M716">
        <v>2.0504</v>
      </c>
      <c r="N716">
        <v>66.94</v>
      </c>
      <c r="O716">
        <v>43.4367</v>
      </c>
      <c r="P716">
        <v>-23.5033</v>
      </c>
      <c r="R716">
        <f t="shared" si="66"/>
        <v>42370984257.3914</v>
      </c>
      <c r="S716">
        <f t="shared" si="67"/>
        <v>29256800137.9314</v>
      </c>
      <c r="T716">
        <f t="shared" si="68"/>
        <v>80834263061.7834</v>
      </c>
      <c r="U716">
        <f t="shared" si="69"/>
        <v>32233369718.0517</v>
      </c>
      <c r="V716">
        <f t="shared" si="70"/>
        <v>13748576253.4848</v>
      </c>
      <c r="W716">
        <f t="shared" si="71"/>
        <v>15556704514.3241</v>
      </c>
    </row>
    <row r="717" spans="1:23">
      <c r="A717" t="s">
        <v>263</v>
      </c>
      <c r="B717" t="s">
        <v>264</v>
      </c>
      <c r="C717">
        <v>2084160000</v>
      </c>
      <c r="D717">
        <f>股东占比变化分析!D717*(1+股东占比变化分析!P717%)</f>
        <v>1843531677.28</v>
      </c>
      <c r="E717">
        <v>6.63</v>
      </c>
      <c r="F717">
        <v>13.5922</v>
      </c>
      <c r="G717">
        <v>6.9622</v>
      </c>
      <c r="H717">
        <v>12.86</v>
      </c>
      <c r="I717">
        <v>7.3467</v>
      </c>
      <c r="J717">
        <v>-5.5133</v>
      </c>
      <c r="K717">
        <v>45.62</v>
      </c>
      <c r="L717">
        <v>13.252</v>
      </c>
      <c r="M717">
        <v>-32.368</v>
      </c>
      <c r="N717">
        <v>65.11</v>
      </c>
      <c r="O717">
        <v>34.1908</v>
      </c>
      <c r="P717">
        <v>-30.9192</v>
      </c>
      <c r="R717">
        <f t="shared" si="66"/>
        <v>13817980800</v>
      </c>
      <c r="S717">
        <f t="shared" si="67"/>
        <v>25057651263.9252</v>
      </c>
      <c r="T717">
        <f t="shared" si="68"/>
        <v>26802297600</v>
      </c>
      <c r="U717">
        <f t="shared" si="69"/>
        <v>13543874173.473</v>
      </c>
      <c r="V717">
        <f t="shared" si="70"/>
        <v>95079379200</v>
      </c>
      <c r="W717">
        <f t="shared" si="71"/>
        <v>24430481787.3146</v>
      </c>
    </row>
    <row r="718" spans="1:23">
      <c r="A718" t="s">
        <v>1809</v>
      </c>
      <c r="B718" t="s">
        <v>1810</v>
      </c>
      <c r="C718">
        <v>1177209440.16</v>
      </c>
      <c r="D718">
        <f>股东占比变化分析!D718*(1+股东占比变化分析!P718%)</f>
        <v>1539686134.45833</v>
      </c>
      <c r="E718">
        <v>1.74</v>
      </c>
      <c r="F718">
        <v>1.9871</v>
      </c>
      <c r="G718">
        <v>0.2471</v>
      </c>
      <c r="H718">
        <v>2.16</v>
      </c>
      <c r="I718">
        <v>3.2016</v>
      </c>
      <c r="J718">
        <v>1.0416</v>
      </c>
      <c r="K718">
        <v>35.81</v>
      </c>
      <c r="L718">
        <v>13.299</v>
      </c>
      <c r="M718">
        <v>-22.511</v>
      </c>
      <c r="N718">
        <v>39.71</v>
      </c>
      <c r="O718">
        <v>18.4877</v>
      </c>
      <c r="P718">
        <v>-21.2223</v>
      </c>
      <c r="R718">
        <f t="shared" si="66"/>
        <v>2048344425.8784</v>
      </c>
      <c r="S718">
        <f t="shared" si="67"/>
        <v>3059510317.78215</v>
      </c>
      <c r="T718">
        <f t="shared" si="68"/>
        <v>2542772390.7456</v>
      </c>
      <c r="U718">
        <f t="shared" si="69"/>
        <v>4929459128.08179</v>
      </c>
      <c r="V718">
        <f t="shared" si="70"/>
        <v>42155870052.1296</v>
      </c>
      <c r="W718">
        <f t="shared" si="71"/>
        <v>20476285902.1613</v>
      </c>
    </row>
    <row r="719" spans="1:23">
      <c r="A719" t="s">
        <v>1251</v>
      </c>
      <c r="B719" t="s">
        <v>1252</v>
      </c>
      <c r="C719">
        <v>1839240000</v>
      </c>
      <c r="D719">
        <f>股东占比变化分析!D719*(1+股东占比变化分析!P719%)</f>
        <v>2750356113.72265</v>
      </c>
      <c r="E719">
        <v>54.5</v>
      </c>
      <c r="F719">
        <v>63.2098</v>
      </c>
      <c r="G719">
        <v>8.7098</v>
      </c>
      <c r="H719">
        <v>1.47</v>
      </c>
      <c r="I719">
        <v>0</v>
      </c>
      <c r="J719">
        <v>-1.47</v>
      </c>
      <c r="K719">
        <v>18.26</v>
      </c>
      <c r="L719">
        <v>9.7146</v>
      </c>
      <c r="M719">
        <v>-8.5454</v>
      </c>
      <c r="N719">
        <v>74.23</v>
      </c>
      <c r="O719">
        <v>72.9244</v>
      </c>
      <c r="P719">
        <v>-1.3056</v>
      </c>
      <c r="R719">
        <f t="shared" ref="R719:R782" si="72">C719*E719</f>
        <v>100238580000</v>
      </c>
      <c r="S719">
        <f t="shared" ref="S719:S782" si="73">D719*F719</f>
        <v>173849459877.186</v>
      </c>
      <c r="T719">
        <f t="shared" si="68"/>
        <v>2703682800</v>
      </c>
      <c r="U719">
        <f t="shared" si="69"/>
        <v>0</v>
      </c>
      <c r="V719">
        <f t="shared" si="70"/>
        <v>33584522400</v>
      </c>
      <c r="W719">
        <f t="shared" si="71"/>
        <v>26718609502.3701</v>
      </c>
    </row>
    <row r="720" spans="1:23">
      <c r="A720" t="s">
        <v>1865</v>
      </c>
      <c r="B720" t="s">
        <v>1866</v>
      </c>
      <c r="C720">
        <v>2173373271.44</v>
      </c>
      <c r="D720">
        <f>股东占比变化分析!D720*(1+股东占比变化分析!P720%)</f>
        <v>2454675300.05931</v>
      </c>
      <c r="E720">
        <v>19.2</v>
      </c>
      <c r="F720">
        <v>19.3624</v>
      </c>
      <c r="G720">
        <v>0.162400000000002</v>
      </c>
      <c r="H720">
        <v>0</v>
      </c>
      <c r="I720">
        <v>0.5119</v>
      </c>
      <c r="J720">
        <v>0.5119</v>
      </c>
      <c r="K720">
        <v>6.76</v>
      </c>
      <c r="L720">
        <v>4.7208</v>
      </c>
      <c r="M720">
        <v>-2.0392</v>
      </c>
      <c r="N720">
        <v>25.96</v>
      </c>
      <c r="O720">
        <v>24.5952</v>
      </c>
      <c r="P720">
        <v>-1.3648</v>
      </c>
      <c r="R720">
        <f t="shared" si="72"/>
        <v>41728766811.648</v>
      </c>
      <c r="S720">
        <f t="shared" si="73"/>
        <v>47528405029.8684</v>
      </c>
      <c r="T720">
        <f t="shared" si="68"/>
        <v>0</v>
      </c>
      <c r="U720">
        <f t="shared" si="69"/>
        <v>1256548286.10036</v>
      </c>
      <c r="V720">
        <f t="shared" si="70"/>
        <v>14692003314.9344</v>
      </c>
      <c r="W720">
        <f t="shared" si="71"/>
        <v>11588031156.52</v>
      </c>
    </row>
    <row r="721" spans="1:23">
      <c r="A721" t="s">
        <v>1543</v>
      </c>
      <c r="B721" t="s">
        <v>1544</v>
      </c>
      <c r="C721">
        <v>1098730111.44</v>
      </c>
      <c r="D721">
        <f>股东占比变化分析!D721*(1+股东占比变化分析!P721%)</f>
        <v>1450367071.89033</v>
      </c>
      <c r="E721">
        <v>1.34</v>
      </c>
      <c r="F721">
        <v>1.2561</v>
      </c>
      <c r="G721">
        <v>-0.0839000000000001</v>
      </c>
      <c r="H721">
        <v>0.8</v>
      </c>
      <c r="I721">
        <v>0.8387</v>
      </c>
      <c r="J721">
        <v>0.0387</v>
      </c>
      <c r="K721">
        <v>36.68</v>
      </c>
      <c r="L721">
        <v>16.1881</v>
      </c>
      <c r="M721">
        <v>-20.4919</v>
      </c>
      <c r="N721">
        <v>38.82</v>
      </c>
      <c r="O721">
        <v>18.2829</v>
      </c>
      <c r="P721">
        <v>-20.5371</v>
      </c>
      <c r="R721">
        <f t="shared" si="72"/>
        <v>1472298349.3296</v>
      </c>
      <c r="S721">
        <f t="shared" si="73"/>
        <v>1821806079.00144</v>
      </c>
      <c r="T721">
        <f t="shared" si="68"/>
        <v>878984089.152</v>
      </c>
      <c r="U721">
        <f t="shared" si="69"/>
        <v>1216422863.19442</v>
      </c>
      <c r="V721">
        <f t="shared" si="70"/>
        <v>40301420487.6192</v>
      </c>
      <c r="W721">
        <f t="shared" si="71"/>
        <v>23478687196.4679</v>
      </c>
    </row>
    <row r="722" spans="1:23">
      <c r="A722" t="s">
        <v>1123</v>
      </c>
      <c r="B722" t="s">
        <v>1124</v>
      </c>
      <c r="C722">
        <v>988333920</v>
      </c>
      <c r="D722">
        <f>股东占比变化分析!D722*(1+股东占比变化分析!P722%)</f>
        <v>1359994913.94816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58</v>
      </c>
      <c r="L722">
        <v>14.6608</v>
      </c>
      <c r="M722">
        <v>-43.3392</v>
      </c>
      <c r="N722">
        <v>58</v>
      </c>
      <c r="O722">
        <v>14.6608</v>
      </c>
      <c r="P722">
        <v>-43.3392</v>
      </c>
      <c r="R722">
        <f t="shared" si="72"/>
        <v>0</v>
      </c>
      <c r="S722">
        <f t="shared" si="73"/>
        <v>0</v>
      </c>
      <c r="T722">
        <f t="shared" si="68"/>
        <v>0</v>
      </c>
      <c r="U722">
        <f t="shared" si="69"/>
        <v>0</v>
      </c>
      <c r="V722">
        <f t="shared" si="70"/>
        <v>57323367360</v>
      </c>
      <c r="W722">
        <f t="shared" si="71"/>
        <v>19938613434.4112</v>
      </c>
    </row>
    <row r="723" spans="1:23">
      <c r="A723" t="s">
        <v>1797</v>
      </c>
      <c r="B723" t="s">
        <v>1798</v>
      </c>
      <c r="C723">
        <v>804443360</v>
      </c>
      <c r="D723">
        <f>股东占比变化分析!D723*(1+股东占比变化分析!P723%)</f>
        <v>1860211634.85976</v>
      </c>
      <c r="E723">
        <v>0</v>
      </c>
      <c r="F723">
        <v>1.8169</v>
      </c>
      <c r="G723">
        <v>1.8169</v>
      </c>
      <c r="H723">
        <v>2.4176</v>
      </c>
      <c r="I723">
        <v>0</v>
      </c>
      <c r="J723">
        <v>-2.4176</v>
      </c>
      <c r="K723">
        <v>69.274</v>
      </c>
      <c r="L723">
        <v>35.8185</v>
      </c>
      <c r="M723">
        <v>-33.4555</v>
      </c>
      <c r="N723">
        <v>71.6916</v>
      </c>
      <c r="O723">
        <v>37.6354</v>
      </c>
      <c r="P723">
        <v>-34.0562</v>
      </c>
      <c r="R723">
        <f t="shared" si="72"/>
        <v>0</v>
      </c>
      <c r="S723">
        <f t="shared" si="73"/>
        <v>3379818519.3767</v>
      </c>
      <c r="T723">
        <f t="shared" si="68"/>
        <v>1944822267.136</v>
      </c>
      <c r="U723">
        <f t="shared" si="69"/>
        <v>0</v>
      </c>
      <c r="V723">
        <f t="shared" si="70"/>
        <v>55727009320.64</v>
      </c>
      <c r="W723">
        <f t="shared" si="71"/>
        <v>66629990443.2243</v>
      </c>
    </row>
    <row r="724" spans="1:23">
      <c r="A724" t="s">
        <v>1697</v>
      </c>
      <c r="B724" t="s">
        <v>1698</v>
      </c>
      <c r="C724">
        <v>487031990.9</v>
      </c>
      <c r="D724">
        <f>股东占比变化分析!D724*(1+股东占比变化分析!P724%)</f>
        <v>1841295679.39212</v>
      </c>
      <c r="E724">
        <v>21.84</v>
      </c>
      <c r="F724">
        <v>22.0211</v>
      </c>
      <c r="G724">
        <v>0.181100000000001</v>
      </c>
      <c r="H724">
        <v>0</v>
      </c>
      <c r="I724">
        <v>0</v>
      </c>
      <c r="J724">
        <v>0</v>
      </c>
      <c r="K724">
        <v>7.65</v>
      </c>
      <c r="L724">
        <v>6.7586</v>
      </c>
      <c r="M724">
        <v>-0.8914</v>
      </c>
      <c r="N724">
        <v>29.49</v>
      </c>
      <c r="O724">
        <v>28.7797</v>
      </c>
      <c r="P724">
        <v>-0.7103</v>
      </c>
      <c r="R724">
        <f t="shared" si="72"/>
        <v>10636778681.256</v>
      </c>
      <c r="S724">
        <f t="shared" si="73"/>
        <v>40547356285.4618</v>
      </c>
      <c r="T724">
        <f t="shared" si="68"/>
        <v>0</v>
      </c>
      <c r="U724">
        <f t="shared" si="69"/>
        <v>0</v>
      </c>
      <c r="V724">
        <f t="shared" si="70"/>
        <v>3725794730.385</v>
      </c>
      <c r="W724">
        <f t="shared" si="71"/>
        <v>12444580978.7396</v>
      </c>
    </row>
    <row r="725" spans="1:23">
      <c r="A725" t="s">
        <v>1669</v>
      </c>
      <c r="B725" t="s">
        <v>1670</v>
      </c>
      <c r="C725">
        <v>2150788273.28</v>
      </c>
      <c r="D725">
        <f>股东占比变化分析!D725*(1+股东占比变化分析!P725%)</f>
        <v>911616006.604142</v>
      </c>
      <c r="E725">
        <v>13.32</v>
      </c>
      <c r="F725">
        <v>1.3543</v>
      </c>
      <c r="G725">
        <v>-11.9657</v>
      </c>
      <c r="H725">
        <v>0</v>
      </c>
      <c r="I725">
        <v>0</v>
      </c>
      <c r="J725">
        <v>0</v>
      </c>
      <c r="K725">
        <v>62.04</v>
      </c>
      <c r="L725">
        <v>5.9921</v>
      </c>
      <c r="M725">
        <v>-56.0479</v>
      </c>
      <c r="N725">
        <v>75.36</v>
      </c>
      <c r="O725">
        <v>7.3464</v>
      </c>
      <c r="P725">
        <v>-68.0136</v>
      </c>
      <c r="R725">
        <f t="shared" si="72"/>
        <v>28648499800.0896</v>
      </c>
      <c r="S725">
        <f t="shared" si="73"/>
        <v>1234601557.74399</v>
      </c>
      <c r="T725">
        <f t="shared" si="68"/>
        <v>0</v>
      </c>
      <c r="U725">
        <f t="shared" si="69"/>
        <v>0</v>
      </c>
      <c r="V725">
        <f t="shared" si="70"/>
        <v>133434904474.291</v>
      </c>
      <c r="W725">
        <f t="shared" si="71"/>
        <v>5462494273.17268</v>
      </c>
    </row>
    <row r="726" spans="1:23">
      <c r="A726" t="s">
        <v>181</v>
      </c>
      <c r="B726" t="s">
        <v>182</v>
      </c>
      <c r="C726">
        <v>1762600000</v>
      </c>
      <c r="D726">
        <f>股东占比变化分析!D726*(1+股东占比变化分析!P726%)</f>
        <v>2114102390.4</v>
      </c>
      <c r="E726">
        <v>27.96</v>
      </c>
      <c r="F726">
        <v>17.6651</v>
      </c>
      <c r="G726">
        <v>-10.2949</v>
      </c>
      <c r="H726">
        <v>28.65</v>
      </c>
      <c r="I726">
        <v>8.8864</v>
      </c>
      <c r="J726">
        <v>-19.7636</v>
      </c>
      <c r="K726">
        <v>4.86</v>
      </c>
      <c r="L726">
        <v>34.2001</v>
      </c>
      <c r="M726">
        <v>29.3401</v>
      </c>
      <c r="N726">
        <v>61.47</v>
      </c>
      <c r="O726">
        <v>60.7516</v>
      </c>
      <c r="P726">
        <v>-0.718399999999995</v>
      </c>
      <c r="R726">
        <f t="shared" si="72"/>
        <v>49282296000</v>
      </c>
      <c r="S726">
        <f t="shared" si="73"/>
        <v>37345830136.655</v>
      </c>
      <c r="T726">
        <f t="shared" si="68"/>
        <v>50498490000</v>
      </c>
      <c r="U726">
        <f t="shared" si="69"/>
        <v>18786759482.0506</v>
      </c>
      <c r="V726">
        <f t="shared" si="70"/>
        <v>8566236000</v>
      </c>
      <c r="W726">
        <f t="shared" si="71"/>
        <v>72302513161.919</v>
      </c>
    </row>
    <row r="727" spans="1:23">
      <c r="A727" t="s">
        <v>993</v>
      </c>
      <c r="B727" t="s">
        <v>994</v>
      </c>
      <c r="C727">
        <v>1262013577.09</v>
      </c>
      <c r="D727">
        <f>股东占比变化分析!D727*(1+股东占比变化分析!P727%)</f>
        <v>2783459285.22239</v>
      </c>
      <c r="E727">
        <v>45.48</v>
      </c>
      <c r="F727">
        <v>45.4978</v>
      </c>
      <c r="G727">
        <v>0.0178000000000012</v>
      </c>
      <c r="H727">
        <v>0.65</v>
      </c>
      <c r="I727">
        <v>0</v>
      </c>
      <c r="J727">
        <v>-0.65</v>
      </c>
      <c r="K727">
        <v>2.95</v>
      </c>
      <c r="L727">
        <v>8.2971</v>
      </c>
      <c r="M727">
        <v>5.3471</v>
      </c>
      <c r="N727">
        <v>49.08</v>
      </c>
      <c r="O727">
        <v>53.7949</v>
      </c>
      <c r="P727">
        <v>4.7149</v>
      </c>
      <c r="R727">
        <f t="shared" si="72"/>
        <v>57396377486.0532</v>
      </c>
      <c r="S727">
        <f t="shared" si="73"/>
        <v>126641273867.191</v>
      </c>
      <c r="T727">
        <f t="shared" si="68"/>
        <v>820308825.1085</v>
      </c>
      <c r="U727">
        <f t="shared" si="69"/>
        <v>0</v>
      </c>
      <c r="V727">
        <f t="shared" si="70"/>
        <v>3722940052.4155</v>
      </c>
      <c r="W727">
        <f t="shared" si="71"/>
        <v>23094640035.4187</v>
      </c>
    </row>
    <row r="728" spans="1:23">
      <c r="A728" t="s">
        <v>1703</v>
      </c>
      <c r="B728" t="s">
        <v>1704</v>
      </c>
      <c r="C728">
        <v>1768489757.76</v>
      </c>
      <c r="D728">
        <f>股东占比变化分析!D728*(1+股东占比变化分析!P728%)</f>
        <v>2431933659.74726</v>
      </c>
      <c r="E728">
        <v>33.02</v>
      </c>
      <c r="F728">
        <v>29.9343</v>
      </c>
      <c r="G728">
        <v>-3.0857</v>
      </c>
      <c r="H728">
        <v>3.63</v>
      </c>
      <c r="I728">
        <v>3.4157</v>
      </c>
      <c r="J728">
        <v>-0.2143</v>
      </c>
      <c r="K728">
        <v>4.82</v>
      </c>
      <c r="L728">
        <v>6.4397</v>
      </c>
      <c r="M728">
        <v>1.6197</v>
      </c>
      <c r="N728">
        <v>41.47</v>
      </c>
      <c r="O728">
        <v>39.7897</v>
      </c>
      <c r="P728">
        <v>-1.6803</v>
      </c>
      <c r="R728">
        <f t="shared" si="72"/>
        <v>58395531801.2352</v>
      </c>
      <c r="S728">
        <f t="shared" si="73"/>
        <v>72798231750.9724</v>
      </c>
      <c r="T728">
        <f t="shared" si="68"/>
        <v>6419617820.6688</v>
      </c>
      <c r="U728">
        <f t="shared" si="69"/>
        <v>8306755801.59871</v>
      </c>
      <c r="V728">
        <f t="shared" si="70"/>
        <v>8524120632.4032</v>
      </c>
      <c r="W728">
        <f t="shared" si="71"/>
        <v>15660923188.6744</v>
      </c>
    </row>
    <row r="729" spans="1:23">
      <c r="A729" t="s">
        <v>921</v>
      </c>
      <c r="B729" t="s">
        <v>922</v>
      </c>
      <c r="C729">
        <v>664643100</v>
      </c>
      <c r="D729">
        <f>股东占比变化分析!D729*(1+股东占比变化分析!P729%)</f>
        <v>1089913143.6864</v>
      </c>
      <c r="E729">
        <v>0.4771</v>
      </c>
      <c r="F729">
        <v>1.125</v>
      </c>
      <c r="G729">
        <v>0.6479</v>
      </c>
      <c r="H729">
        <v>5.7227</v>
      </c>
      <c r="I729">
        <v>6.3745</v>
      </c>
      <c r="J729">
        <v>0.651800000000001</v>
      </c>
      <c r="K729">
        <v>65.6971</v>
      </c>
      <c r="L729">
        <v>33.1783</v>
      </c>
      <c r="M729">
        <v>-32.5188</v>
      </c>
      <c r="N729">
        <v>71.8969</v>
      </c>
      <c r="O729">
        <v>40.6777</v>
      </c>
      <c r="P729">
        <v>-31.2192</v>
      </c>
      <c r="R729">
        <f t="shared" si="72"/>
        <v>317101223.01</v>
      </c>
      <c r="S729">
        <f t="shared" si="73"/>
        <v>1226152286.6472</v>
      </c>
      <c r="T729">
        <f t="shared" si="68"/>
        <v>3803553068.37</v>
      </c>
      <c r="U729">
        <f t="shared" si="69"/>
        <v>6947651334.42896</v>
      </c>
      <c r="V729">
        <f t="shared" si="70"/>
        <v>43665124205.01</v>
      </c>
      <c r="W729">
        <f t="shared" si="71"/>
        <v>36161465255.1705</v>
      </c>
    </row>
    <row r="730" spans="1:23">
      <c r="A730" t="s">
        <v>905</v>
      </c>
      <c r="B730" t="s">
        <v>906</v>
      </c>
      <c r="C730">
        <v>1909852312.32</v>
      </c>
      <c r="D730">
        <f>股东占比变化分析!D730*(1+股东占比变化分析!P730%)</f>
        <v>1954692956.06581</v>
      </c>
      <c r="E730">
        <v>47.95</v>
      </c>
      <c r="F730">
        <v>53.7136</v>
      </c>
      <c r="G730">
        <v>5.7636</v>
      </c>
      <c r="H730">
        <v>4.38</v>
      </c>
      <c r="I730">
        <v>0</v>
      </c>
      <c r="J730">
        <v>-4.38</v>
      </c>
      <c r="K730">
        <v>10.46</v>
      </c>
      <c r="L730">
        <v>5.95</v>
      </c>
      <c r="M730">
        <v>-4.51</v>
      </c>
      <c r="N730">
        <v>62.79</v>
      </c>
      <c r="O730">
        <v>59.6636</v>
      </c>
      <c r="P730">
        <v>-3.1264</v>
      </c>
      <c r="R730">
        <f t="shared" si="72"/>
        <v>91577418375.744</v>
      </c>
      <c r="S730">
        <f t="shared" si="73"/>
        <v>104993595564.937</v>
      </c>
      <c r="T730">
        <f t="shared" si="68"/>
        <v>8365153127.9616</v>
      </c>
      <c r="U730">
        <f t="shared" si="69"/>
        <v>0</v>
      </c>
      <c r="V730">
        <f t="shared" si="70"/>
        <v>19977055186.8672</v>
      </c>
      <c r="W730">
        <f t="shared" si="71"/>
        <v>11630423088.5916</v>
      </c>
    </row>
    <row r="731" spans="1:23">
      <c r="A731" t="s">
        <v>1987</v>
      </c>
      <c r="B731" t="s">
        <v>1988</v>
      </c>
      <c r="C731">
        <v>2766325300.84</v>
      </c>
      <c r="D731">
        <f>股东占比变化分析!D731*(1+股东占比变化分析!P731%)</f>
        <v>2414539291.74311</v>
      </c>
      <c r="E731">
        <v>48.19</v>
      </c>
      <c r="F731">
        <v>47.9709</v>
      </c>
      <c r="G731">
        <v>-0.219099999999997</v>
      </c>
      <c r="H731">
        <v>0</v>
      </c>
      <c r="I731">
        <v>0</v>
      </c>
      <c r="J731">
        <v>0</v>
      </c>
      <c r="K731">
        <v>1.89</v>
      </c>
      <c r="L731">
        <v>2.4465</v>
      </c>
      <c r="M731">
        <v>0.5565</v>
      </c>
      <c r="N731">
        <v>50.08</v>
      </c>
      <c r="O731">
        <v>50.4174</v>
      </c>
      <c r="P731">
        <v>0.337400000000002</v>
      </c>
      <c r="R731">
        <f t="shared" si="72"/>
        <v>133309216247.48</v>
      </c>
      <c r="S731">
        <f t="shared" si="73"/>
        <v>115827622910.28</v>
      </c>
      <c r="T731">
        <f t="shared" si="68"/>
        <v>0</v>
      </c>
      <c r="U731">
        <f t="shared" si="69"/>
        <v>0</v>
      </c>
      <c r="V731">
        <f t="shared" si="70"/>
        <v>5228354818.5876</v>
      </c>
      <c r="W731">
        <f t="shared" si="71"/>
        <v>5907170377.24952</v>
      </c>
    </row>
    <row r="732" spans="1:23">
      <c r="A732" t="s">
        <v>211</v>
      </c>
      <c r="B732" t="s">
        <v>212</v>
      </c>
      <c r="C732">
        <v>1581484800</v>
      </c>
      <c r="D732">
        <f>股东占比变化分析!D732*(1+股东占比变化分析!P732%)</f>
        <v>2574191777.136</v>
      </c>
      <c r="E732">
        <v>31.7</v>
      </c>
      <c r="F732">
        <v>29.7067</v>
      </c>
      <c r="G732">
        <v>-1.9933</v>
      </c>
      <c r="H732">
        <v>5.32</v>
      </c>
      <c r="I732">
        <v>7.2299</v>
      </c>
      <c r="J732">
        <v>1.9099</v>
      </c>
      <c r="K732">
        <v>14.72</v>
      </c>
      <c r="L732">
        <v>5.2927</v>
      </c>
      <c r="M732">
        <v>-9.4273</v>
      </c>
      <c r="N732">
        <v>51.74</v>
      </c>
      <c r="O732">
        <v>42.2294</v>
      </c>
      <c r="P732">
        <v>-9.5106</v>
      </c>
      <c r="R732">
        <f t="shared" si="72"/>
        <v>50133068160</v>
      </c>
      <c r="S732">
        <f t="shared" si="73"/>
        <v>76470742865.846</v>
      </c>
      <c r="T732">
        <f t="shared" si="68"/>
        <v>8413499136</v>
      </c>
      <c r="U732">
        <f t="shared" si="69"/>
        <v>18611149129.5156</v>
      </c>
      <c r="V732">
        <f t="shared" si="70"/>
        <v>23279456256</v>
      </c>
      <c r="W732">
        <f t="shared" si="71"/>
        <v>13624424818.8477</v>
      </c>
    </row>
    <row r="733" spans="1:23">
      <c r="A733" t="s">
        <v>303</v>
      </c>
      <c r="B733" t="s">
        <v>304</v>
      </c>
      <c r="C733">
        <v>769440220</v>
      </c>
      <c r="D733">
        <f>股东占比变化分析!D733*(1+股东占比变化分析!P733%)</f>
        <v>2540303886.53782</v>
      </c>
      <c r="E733">
        <v>9.32</v>
      </c>
      <c r="F733">
        <v>7.7587</v>
      </c>
      <c r="G733">
        <v>-1.5613</v>
      </c>
      <c r="H733">
        <v>1.7</v>
      </c>
      <c r="I733">
        <v>0</v>
      </c>
      <c r="J733">
        <v>-1.7</v>
      </c>
      <c r="K733">
        <v>35.87</v>
      </c>
      <c r="L733">
        <v>33.2459</v>
      </c>
      <c r="M733">
        <v>-2.6241</v>
      </c>
      <c r="N733">
        <v>46.89</v>
      </c>
      <c r="O733">
        <v>41.0046</v>
      </c>
      <c r="P733">
        <v>-5.8854</v>
      </c>
      <c r="R733">
        <f t="shared" si="72"/>
        <v>7171182850.4</v>
      </c>
      <c r="S733">
        <f t="shared" si="73"/>
        <v>19709455764.4809</v>
      </c>
      <c r="T733">
        <f t="shared" si="68"/>
        <v>1308048374</v>
      </c>
      <c r="U733">
        <f t="shared" si="69"/>
        <v>0</v>
      </c>
      <c r="V733">
        <f t="shared" si="70"/>
        <v>27599820691.4</v>
      </c>
      <c r="W733">
        <f t="shared" si="71"/>
        <v>84454688981.4475</v>
      </c>
    </row>
    <row r="734" spans="1:23">
      <c r="A734" t="s">
        <v>927</v>
      </c>
      <c r="B734" t="s">
        <v>928</v>
      </c>
      <c r="C734">
        <v>2640000000</v>
      </c>
      <c r="D734">
        <f>股东占比变化分析!D734*(1+股东占比变化分析!P734%)</f>
        <v>1974125566.26091</v>
      </c>
      <c r="E734">
        <v>0</v>
      </c>
      <c r="F734">
        <v>10.0455</v>
      </c>
      <c r="G734">
        <v>10.0455</v>
      </c>
      <c r="H734">
        <v>11.51</v>
      </c>
      <c r="I734">
        <v>4.5204</v>
      </c>
      <c r="J734">
        <v>-6.9896</v>
      </c>
      <c r="K734">
        <v>33.2</v>
      </c>
      <c r="L734">
        <v>10.1827</v>
      </c>
      <c r="M734">
        <v>-23.0173</v>
      </c>
      <c r="N734">
        <v>44.71</v>
      </c>
      <c r="O734">
        <v>24.7487</v>
      </c>
      <c r="P734">
        <v>-19.9613</v>
      </c>
      <c r="R734">
        <f t="shared" si="72"/>
        <v>0</v>
      </c>
      <c r="S734">
        <f t="shared" si="73"/>
        <v>19831078375.8739</v>
      </c>
      <c r="T734">
        <f t="shared" si="68"/>
        <v>30386400000</v>
      </c>
      <c r="U734">
        <f t="shared" si="69"/>
        <v>8923837209.7258</v>
      </c>
      <c r="V734">
        <f t="shared" si="70"/>
        <v>87648000000</v>
      </c>
      <c r="W734">
        <f t="shared" si="71"/>
        <v>20101928403.5649</v>
      </c>
    </row>
    <row r="735" spans="1:23">
      <c r="A735" t="s">
        <v>1907</v>
      </c>
      <c r="B735" t="s">
        <v>1908</v>
      </c>
      <c r="C735">
        <v>1387152000</v>
      </c>
      <c r="D735">
        <f>股东占比变化分析!D735*(1+股东占比变化分析!P735%)</f>
        <v>2315775197.736</v>
      </c>
      <c r="E735">
        <v>5.81</v>
      </c>
      <c r="F735">
        <v>7.3254</v>
      </c>
      <c r="G735">
        <v>1.5154</v>
      </c>
      <c r="H735">
        <v>0</v>
      </c>
      <c r="I735">
        <v>0.9237</v>
      </c>
      <c r="J735">
        <v>0.9237</v>
      </c>
      <c r="K735">
        <v>57.19</v>
      </c>
      <c r="L735">
        <v>45.4943</v>
      </c>
      <c r="M735">
        <v>-11.6957</v>
      </c>
      <c r="N735">
        <v>63</v>
      </c>
      <c r="O735">
        <v>53.7434</v>
      </c>
      <c r="P735">
        <v>-9.2566</v>
      </c>
      <c r="R735">
        <f t="shared" si="72"/>
        <v>8059353120</v>
      </c>
      <c r="S735">
        <f t="shared" si="73"/>
        <v>16963979633.4953</v>
      </c>
      <c r="T735">
        <f t="shared" si="68"/>
        <v>0</v>
      </c>
      <c r="U735">
        <f t="shared" si="69"/>
        <v>2139081550.14874</v>
      </c>
      <c r="V735">
        <f t="shared" si="70"/>
        <v>79331222880</v>
      </c>
      <c r="W735">
        <f t="shared" si="71"/>
        <v>105354571578.361</v>
      </c>
    </row>
    <row r="736" spans="1:23">
      <c r="A736" t="s">
        <v>633</v>
      </c>
      <c r="B736" t="s">
        <v>634</v>
      </c>
      <c r="C736">
        <v>1627696797</v>
      </c>
      <c r="D736">
        <f>股东占比变化分析!D736*(1+股东占比变化分析!P736%)</f>
        <v>1453705431.6687</v>
      </c>
      <c r="E736">
        <v>15.84</v>
      </c>
      <c r="F736">
        <v>34.6614</v>
      </c>
      <c r="G736">
        <v>18.8214</v>
      </c>
      <c r="H736">
        <v>0</v>
      </c>
      <c r="I736">
        <v>2.0249</v>
      </c>
      <c r="J736">
        <v>2.0249</v>
      </c>
      <c r="K736">
        <v>49.88</v>
      </c>
      <c r="L736">
        <v>17.196</v>
      </c>
      <c r="M736">
        <v>-32.684</v>
      </c>
      <c r="N736">
        <v>65.72</v>
      </c>
      <c r="O736">
        <v>53.8823</v>
      </c>
      <c r="P736">
        <v>-11.8377</v>
      </c>
      <c r="R736">
        <f t="shared" si="72"/>
        <v>25782717264.48</v>
      </c>
      <c r="S736">
        <f t="shared" si="73"/>
        <v>50387465449.2415</v>
      </c>
      <c r="T736">
        <f t="shared" si="68"/>
        <v>0</v>
      </c>
      <c r="U736">
        <f t="shared" si="69"/>
        <v>2943608128.58595</v>
      </c>
      <c r="V736">
        <f t="shared" si="70"/>
        <v>81189516234.36</v>
      </c>
      <c r="W736">
        <f t="shared" si="71"/>
        <v>24997918602.975</v>
      </c>
    </row>
    <row r="737" spans="1:23">
      <c r="A737" t="s">
        <v>1621</v>
      </c>
      <c r="B737" t="s">
        <v>1622</v>
      </c>
      <c r="C737">
        <v>1765500000</v>
      </c>
      <c r="D737">
        <f>股东占比变化分析!D737*(1+股东占比变化分析!P737%)</f>
        <v>2391004941.6</v>
      </c>
      <c r="E737">
        <v>73.81</v>
      </c>
      <c r="F737">
        <v>74.5005</v>
      </c>
      <c r="G737">
        <v>0.6905</v>
      </c>
      <c r="H737">
        <v>1.65</v>
      </c>
      <c r="I737">
        <v>2.8107</v>
      </c>
      <c r="J737">
        <v>1.1607</v>
      </c>
      <c r="K737">
        <v>4.88</v>
      </c>
      <c r="L737">
        <v>5.2216</v>
      </c>
      <c r="M737">
        <v>0.3416</v>
      </c>
      <c r="N737">
        <v>80.34</v>
      </c>
      <c r="O737">
        <v>82.5328</v>
      </c>
      <c r="P737">
        <v>2.19279999999999</v>
      </c>
      <c r="R737">
        <f t="shared" si="72"/>
        <v>130311555000</v>
      </c>
      <c r="S737">
        <f t="shared" si="73"/>
        <v>178131063651.671</v>
      </c>
      <c r="T737">
        <f t="shared" si="68"/>
        <v>2913075000</v>
      </c>
      <c r="U737">
        <f t="shared" si="69"/>
        <v>6720397589.35512</v>
      </c>
      <c r="V737">
        <f t="shared" si="70"/>
        <v>8615640000</v>
      </c>
      <c r="W737">
        <f t="shared" si="71"/>
        <v>12484871403.0586</v>
      </c>
    </row>
    <row r="738" spans="1:23">
      <c r="A738" t="s">
        <v>321</v>
      </c>
      <c r="B738" t="s">
        <v>322</v>
      </c>
      <c r="C738">
        <v>2755714000</v>
      </c>
      <c r="D738">
        <f>股东占比变化分析!D738*(1+股东占比变化分析!P738%)</f>
        <v>2300387364.10627</v>
      </c>
      <c r="E738">
        <v>14.64</v>
      </c>
      <c r="F738">
        <v>40.1257</v>
      </c>
      <c r="G738">
        <v>25.4857</v>
      </c>
      <c r="H738">
        <v>1.75</v>
      </c>
      <c r="I738">
        <v>4.3367</v>
      </c>
      <c r="J738">
        <v>2.5867</v>
      </c>
      <c r="K738">
        <v>57.58</v>
      </c>
      <c r="L738">
        <v>16.2417</v>
      </c>
      <c r="M738">
        <v>-41.3383</v>
      </c>
      <c r="N738">
        <v>73.97</v>
      </c>
      <c r="O738">
        <v>60.7042</v>
      </c>
      <c r="P738">
        <v>-13.2658</v>
      </c>
      <c r="R738">
        <f t="shared" si="72"/>
        <v>40343652960</v>
      </c>
      <c r="S738">
        <f t="shared" si="73"/>
        <v>92304653255.9191</v>
      </c>
      <c r="T738">
        <f t="shared" si="68"/>
        <v>4822499500</v>
      </c>
      <c r="U738">
        <f t="shared" si="69"/>
        <v>9976089881.91967</v>
      </c>
      <c r="V738">
        <f t="shared" si="70"/>
        <v>158674012120</v>
      </c>
      <c r="W738">
        <f t="shared" si="71"/>
        <v>37362201451.6048</v>
      </c>
    </row>
    <row r="739" spans="1:23">
      <c r="A739" t="s">
        <v>69</v>
      </c>
      <c r="B739" t="s">
        <v>70</v>
      </c>
      <c r="C739">
        <v>1596500954.88</v>
      </c>
      <c r="D739">
        <f>股东占比变化分析!D739*(1+股东占比变化分析!P739%)</f>
        <v>2481426074.87223</v>
      </c>
      <c r="E739">
        <v>0</v>
      </c>
      <c r="F739">
        <v>1.0939</v>
      </c>
      <c r="G739">
        <v>1.0939</v>
      </c>
      <c r="H739">
        <v>13.63</v>
      </c>
      <c r="I739">
        <v>12.8499</v>
      </c>
      <c r="J739">
        <v>-0.780100000000001</v>
      </c>
      <c r="K739">
        <v>58.3</v>
      </c>
      <c r="L739">
        <v>58.2674</v>
      </c>
      <c r="M739">
        <v>-0.0325999999999951</v>
      </c>
      <c r="N739">
        <v>71.93</v>
      </c>
      <c r="O739">
        <v>72.2111</v>
      </c>
      <c r="P739">
        <v>0.281099999999995</v>
      </c>
      <c r="R739">
        <f t="shared" si="72"/>
        <v>0</v>
      </c>
      <c r="S739">
        <f t="shared" si="73"/>
        <v>2714431983.30273</v>
      </c>
      <c r="T739">
        <f t="shared" si="68"/>
        <v>21760308015.0144</v>
      </c>
      <c r="U739">
        <f t="shared" si="69"/>
        <v>31886076919.5006</v>
      </c>
      <c r="V739">
        <f t="shared" si="70"/>
        <v>93076005669.504</v>
      </c>
      <c r="W739">
        <f t="shared" si="71"/>
        <v>144586245675.01</v>
      </c>
    </row>
    <row r="740" spans="1:23">
      <c r="A740" t="s">
        <v>91</v>
      </c>
      <c r="B740" t="s">
        <v>92</v>
      </c>
      <c r="C740">
        <v>2145866850</v>
      </c>
      <c r="D740">
        <f>股东占比变化分析!D740*(1+股东占比变化分析!P740%)</f>
        <v>2699103099.9114</v>
      </c>
      <c r="E740">
        <v>48.45</v>
      </c>
      <c r="F740">
        <v>29.8503</v>
      </c>
      <c r="G740">
        <v>-18.5997</v>
      </c>
      <c r="H740">
        <v>3.66</v>
      </c>
      <c r="I740">
        <v>5.7224</v>
      </c>
      <c r="J740">
        <v>2.0624</v>
      </c>
      <c r="K740">
        <v>4.16</v>
      </c>
      <c r="L740">
        <v>14.6457</v>
      </c>
      <c r="M740">
        <v>10.4857</v>
      </c>
      <c r="N740">
        <v>56.27</v>
      </c>
      <c r="O740">
        <v>50.2184</v>
      </c>
      <c r="P740">
        <v>-6.0516</v>
      </c>
      <c r="R740">
        <f t="shared" si="72"/>
        <v>103967248882.5</v>
      </c>
      <c r="S740">
        <f t="shared" si="73"/>
        <v>80569037263.2853</v>
      </c>
      <c r="T740">
        <f t="shared" si="68"/>
        <v>7853872671</v>
      </c>
      <c r="U740">
        <f t="shared" si="69"/>
        <v>15445347578.933</v>
      </c>
      <c r="V740">
        <f t="shared" si="70"/>
        <v>8926806096</v>
      </c>
      <c r="W740">
        <f t="shared" si="71"/>
        <v>39530254270.3724</v>
      </c>
    </row>
    <row r="741" spans="1:23">
      <c r="A741" t="s">
        <v>1677</v>
      </c>
      <c r="B741" t="s">
        <v>1678</v>
      </c>
      <c r="C741">
        <v>1773169596.52</v>
      </c>
      <c r="D741">
        <f>股东占比变化分析!D741*(1+股东占比变化分析!P741%)</f>
        <v>2429750163.3843</v>
      </c>
      <c r="E741">
        <v>44.67</v>
      </c>
      <c r="F741">
        <v>45.0991</v>
      </c>
      <c r="G741">
        <v>0.429099999999998</v>
      </c>
      <c r="H741">
        <v>0</v>
      </c>
      <c r="I741">
        <v>0.7135</v>
      </c>
      <c r="J741">
        <v>0.7135</v>
      </c>
      <c r="K741">
        <v>5.29</v>
      </c>
      <c r="L741">
        <v>3.6925</v>
      </c>
      <c r="M741">
        <v>-1.5975</v>
      </c>
      <c r="N741">
        <v>49.96</v>
      </c>
      <c r="O741">
        <v>49.5051</v>
      </c>
      <c r="P741">
        <v>-0.454900000000002</v>
      </c>
      <c r="R741">
        <f t="shared" si="72"/>
        <v>79207485876.5484</v>
      </c>
      <c r="S741">
        <f t="shared" si="73"/>
        <v>109579545593.485</v>
      </c>
      <c r="T741">
        <f t="shared" si="68"/>
        <v>0</v>
      </c>
      <c r="U741">
        <f t="shared" si="69"/>
        <v>1733626741.5747</v>
      </c>
      <c r="V741">
        <f t="shared" si="70"/>
        <v>9380067165.5908</v>
      </c>
      <c r="W741">
        <f t="shared" si="71"/>
        <v>8971852478.29655</v>
      </c>
    </row>
    <row r="742" spans="1:23">
      <c r="A742" t="s">
        <v>251</v>
      </c>
      <c r="B742" t="s">
        <v>252</v>
      </c>
      <c r="C742">
        <v>1065830064</v>
      </c>
      <c r="D742">
        <f>股东占比变化分析!D742*(1+股东占比变化分析!P742%)</f>
        <v>1538356813.72048</v>
      </c>
      <c r="E742">
        <v>16.04</v>
      </c>
      <c r="F742">
        <v>15.9932</v>
      </c>
      <c r="G742">
        <v>-0.0467999999999993</v>
      </c>
      <c r="H742">
        <v>0</v>
      </c>
      <c r="I742">
        <v>0</v>
      </c>
      <c r="J742">
        <v>0</v>
      </c>
      <c r="K742">
        <v>35.12</v>
      </c>
      <c r="L742">
        <v>33.4109</v>
      </c>
      <c r="M742">
        <v>-1.7091</v>
      </c>
      <c r="N742">
        <v>51.16</v>
      </c>
      <c r="O742">
        <v>49.4041</v>
      </c>
      <c r="P742">
        <v>-1.7559</v>
      </c>
      <c r="R742">
        <f t="shared" si="72"/>
        <v>17095914226.56</v>
      </c>
      <c r="S742">
        <f t="shared" si="73"/>
        <v>24603248193.1944</v>
      </c>
      <c r="T742">
        <f t="shared" si="68"/>
        <v>0</v>
      </c>
      <c r="U742">
        <f t="shared" si="69"/>
        <v>0</v>
      </c>
      <c r="V742">
        <f t="shared" si="70"/>
        <v>37431951847.68</v>
      </c>
      <c r="W742">
        <f t="shared" si="71"/>
        <v>51397885667.5337</v>
      </c>
    </row>
    <row r="743" spans="1:23">
      <c r="A743" t="s">
        <v>565</v>
      </c>
      <c r="B743" t="s">
        <v>566</v>
      </c>
      <c r="C743">
        <v>1854260787.33</v>
      </c>
      <c r="D743">
        <f>股东占比变化分析!D743*(1+股东占比变化分析!P743%)</f>
        <v>1746590518.19018</v>
      </c>
      <c r="E743">
        <v>7.56</v>
      </c>
      <c r="F743">
        <v>8.8345</v>
      </c>
      <c r="G743">
        <v>1.2745</v>
      </c>
      <c r="H743">
        <v>44.66</v>
      </c>
      <c r="I743">
        <v>19.2459</v>
      </c>
      <c r="J743">
        <v>-25.4141</v>
      </c>
      <c r="K743">
        <v>17.99</v>
      </c>
      <c r="L743">
        <v>2.8417</v>
      </c>
      <c r="M743">
        <v>-15.1483</v>
      </c>
      <c r="N743">
        <v>70.21</v>
      </c>
      <c r="O743">
        <v>30.9221</v>
      </c>
      <c r="P743">
        <v>-39.2879</v>
      </c>
      <c r="R743">
        <f t="shared" si="72"/>
        <v>14018211552.2148</v>
      </c>
      <c r="S743">
        <f t="shared" si="73"/>
        <v>15430253932.9512</v>
      </c>
      <c r="T743">
        <f t="shared" si="68"/>
        <v>82811286762.1578</v>
      </c>
      <c r="U743">
        <f t="shared" si="69"/>
        <v>33614706454.0364</v>
      </c>
      <c r="V743">
        <f t="shared" si="70"/>
        <v>33358151564.0667</v>
      </c>
      <c r="W743">
        <f t="shared" si="71"/>
        <v>4963286275.54104</v>
      </c>
    </row>
    <row r="744" spans="1:23">
      <c r="A744" t="s">
        <v>1341</v>
      </c>
      <c r="B744" t="s">
        <v>1342</v>
      </c>
      <c r="C744">
        <v>2207587200</v>
      </c>
      <c r="D744">
        <f>股东占比变化分析!D744*(1+股东占比变化分析!P744%)</f>
        <v>1209251413.40481</v>
      </c>
      <c r="E744">
        <v>55.75</v>
      </c>
      <c r="F744">
        <v>4.557</v>
      </c>
      <c r="G744">
        <v>-51.193</v>
      </c>
      <c r="H744">
        <v>18.37</v>
      </c>
      <c r="I744">
        <v>7.5617</v>
      </c>
      <c r="J744">
        <v>-10.8083</v>
      </c>
      <c r="K744">
        <v>0</v>
      </c>
      <c r="L744">
        <v>5.3201</v>
      </c>
      <c r="M744">
        <v>5.3201</v>
      </c>
      <c r="N744">
        <v>74.12</v>
      </c>
      <c r="O744">
        <v>17.4388</v>
      </c>
      <c r="P744">
        <v>-56.6812</v>
      </c>
      <c r="R744">
        <f t="shared" si="72"/>
        <v>123072986400</v>
      </c>
      <c r="S744">
        <f t="shared" si="73"/>
        <v>5510558690.88572</v>
      </c>
      <c r="T744">
        <f t="shared" si="68"/>
        <v>40553376864</v>
      </c>
      <c r="U744">
        <f t="shared" si="69"/>
        <v>9143996412.74316</v>
      </c>
      <c r="V744">
        <f t="shared" si="70"/>
        <v>0</v>
      </c>
      <c r="W744">
        <f t="shared" si="71"/>
        <v>6433338444.45493</v>
      </c>
    </row>
    <row r="745" spans="1:23">
      <c r="A745" t="s">
        <v>1551</v>
      </c>
      <c r="B745" t="s">
        <v>1552</v>
      </c>
      <c r="C745">
        <v>1409439868.9</v>
      </c>
      <c r="D745">
        <f>股东占比变化分析!D745*(1+股东占比变化分析!P745%)</f>
        <v>2898745013.28556</v>
      </c>
      <c r="E745">
        <v>42.06</v>
      </c>
      <c r="F745">
        <v>41.4357</v>
      </c>
      <c r="G745">
        <v>-0.624300000000005</v>
      </c>
      <c r="H745">
        <v>0</v>
      </c>
      <c r="I745">
        <v>0</v>
      </c>
      <c r="J745">
        <v>0</v>
      </c>
      <c r="K745">
        <v>4.42</v>
      </c>
      <c r="L745">
        <v>5.2329</v>
      </c>
      <c r="M745">
        <v>0.8129</v>
      </c>
      <c r="N745">
        <v>46.48</v>
      </c>
      <c r="O745">
        <v>46.6685</v>
      </c>
      <c r="P745">
        <v>0.188500000000005</v>
      </c>
      <c r="R745">
        <f t="shared" si="72"/>
        <v>59281040885.934</v>
      </c>
      <c r="S745">
        <f t="shared" si="73"/>
        <v>120111528746.997</v>
      </c>
      <c r="T745">
        <f t="shared" si="68"/>
        <v>0</v>
      </c>
      <c r="U745">
        <f t="shared" si="69"/>
        <v>0</v>
      </c>
      <c r="V745">
        <f t="shared" si="70"/>
        <v>6229724220.538</v>
      </c>
      <c r="W745">
        <f t="shared" si="71"/>
        <v>15168842780.022</v>
      </c>
    </row>
    <row r="746" spans="1:23">
      <c r="A746" t="s">
        <v>2047</v>
      </c>
      <c r="B746" t="s">
        <v>2048</v>
      </c>
      <c r="C746">
        <v>892320000</v>
      </c>
      <c r="D746">
        <f>股东占比变化分析!D746*(1+股东占比变化分析!P746%)</f>
        <v>1145760795.3792</v>
      </c>
      <c r="E746">
        <v>18.63</v>
      </c>
      <c r="F746">
        <v>0</v>
      </c>
      <c r="G746">
        <v>-18.63</v>
      </c>
      <c r="H746">
        <v>33.31</v>
      </c>
      <c r="I746">
        <v>19.577</v>
      </c>
      <c r="J746">
        <v>-13.733</v>
      </c>
      <c r="K746">
        <v>20.51</v>
      </c>
      <c r="L746">
        <v>4.8578</v>
      </c>
      <c r="M746">
        <v>-15.6522</v>
      </c>
      <c r="N746">
        <v>72.45</v>
      </c>
      <c r="O746">
        <v>24.4348</v>
      </c>
      <c r="P746">
        <v>-48.0152</v>
      </c>
      <c r="R746">
        <f t="shared" si="72"/>
        <v>16623921600</v>
      </c>
      <c r="S746">
        <f t="shared" si="73"/>
        <v>0</v>
      </c>
      <c r="T746">
        <f t="shared" si="68"/>
        <v>29723179200</v>
      </c>
      <c r="U746">
        <f t="shared" si="69"/>
        <v>22430559091.1386</v>
      </c>
      <c r="V746">
        <f t="shared" si="70"/>
        <v>18301483200</v>
      </c>
      <c r="W746">
        <f t="shared" si="71"/>
        <v>5565876791.79308</v>
      </c>
    </row>
    <row r="747" spans="1:23">
      <c r="A747" t="s">
        <v>1863</v>
      </c>
      <c r="B747" t="s">
        <v>1864</v>
      </c>
      <c r="C747">
        <v>2313568250</v>
      </c>
      <c r="D747">
        <f>股东占比变化分析!D747*(1+股东占比变化分析!P747%)</f>
        <v>1690165299.71025</v>
      </c>
      <c r="E747">
        <v>18.36</v>
      </c>
      <c r="F747">
        <v>20.3129</v>
      </c>
      <c r="G747">
        <v>1.9529</v>
      </c>
      <c r="H747">
        <v>0</v>
      </c>
      <c r="I747">
        <v>0</v>
      </c>
      <c r="J747">
        <v>0</v>
      </c>
      <c r="K747">
        <v>7.36</v>
      </c>
      <c r="L747">
        <v>3.551</v>
      </c>
      <c r="M747">
        <v>-3.809</v>
      </c>
      <c r="N747">
        <v>25.72</v>
      </c>
      <c r="O747">
        <v>23.8639</v>
      </c>
      <c r="P747">
        <v>-1.8561</v>
      </c>
      <c r="R747">
        <f t="shared" si="72"/>
        <v>42477113070</v>
      </c>
      <c r="S747">
        <f t="shared" si="73"/>
        <v>34332158716.4843</v>
      </c>
      <c r="T747">
        <f t="shared" si="68"/>
        <v>0</v>
      </c>
      <c r="U747">
        <f t="shared" si="69"/>
        <v>0</v>
      </c>
      <c r="V747">
        <f t="shared" si="70"/>
        <v>17027862320</v>
      </c>
      <c r="W747">
        <f t="shared" si="71"/>
        <v>6001776979.2711</v>
      </c>
    </row>
    <row r="748" spans="1:23">
      <c r="A748" t="s">
        <v>47</v>
      </c>
      <c r="B748" t="s">
        <v>48</v>
      </c>
      <c r="C748">
        <v>2156336905</v>
      </c>
      <c r="D748">
        <f>股东占比变化分析!D748*(1+股东占比变化分析!P748%)</f>
        <v>2451277501.34756</v>
      </c>
      <c r="E748">
        <v>1.98</v>
      </c>
      <c r="F748">
        <v>1.9788</v>
      </c>
      <c r="G748">
        <v>-0.00120000000000009</v>
      </c>
      <c r="H748">
        <v>11.51</v>
      </c>
      <c r="I748">
        <v>11.5121</v>
      </c>
      <c r="J748">
        <v>0.00210000000000043</v>
      </c>
      <c r="K748">
        <v>54.16</v>
      </c>
      <c r="L748">
        <v>54.2908</v>
      </c>
      <c r="M748">
        <v>0.130800000000001</v>
      </c>
      <c r="N748">
        <v>67.65</v>
      </c>
      <c r="O748">
        <v>67.7817</v>
      </c>
      <c r="P748">
        <v>0.131699999999995</v>
      </c>
      <c r="R748">
        <f t="shared" si="72"/>
        <v>4269547071.9</v>
      </c>
      <c r="S748">
        <f t="shared" si="73"/>
        <v>4850587919.66654</v>
      </c>
      <c r="T748">
        <f t="shared" si="68"/>
        <v>24819437776.55</v>
      </c>
      <c r="U748">
        <f t="shared" si="69"/>
        <v>28219351723.2632</v>
      </c>
      <c r="V748">
        <f t="shared" si="70"/>
        <v>116787206774.8</v>
      </c>
      <c r="W748">
        <f t="shared" si="71"/>
        <v>133081816570.16</v>
      </c>
    </row>
    <row r="749" spans="1:23">
      <c r="A749" t="s">
        <v>1935</v>
      </c>
      <c r="B749" t="s">
        <v>1936</v>
      </c>
      <c r="C749">
        <v>1094163720.87</v>
      </c>
      <c r="D749">
        <f>股东占比变化分析!D749*(1+股东占比变化分析!P749%)</f>
        <v>1298880455.61744</v>
      </c>
      <c r="E749">
        <v>37.67</v>
      </c>
      <c r="F749">
        <v>37.3983</v>
      </c>
      <c r="G749">
        <v>-0.271700000000003</v>
      </c>
      <c r="H749">
        <v>0.63</v>
      </c>
      <c r="I749">
        <v>0</v>
      </c>
      <c r="J749">
        <v>-0.63</v>
      </c>
      <c r="K749">
        <v>1.7</v>
      </c>
      <c r="L749">
        <v>2.7137</v>
      </c>
      <c r="M749">
        <v>1.0137</v>
      </c>
      <c r="N749">
        <v>40</v>
      </c>
      <c r="O749">
        <v>40.112</v>
      </c>
      <c r="P749">
        <v>0.112000000000002</v>
      </c>
      <c r="R749">
        <f t="shared" si="72"/>
        <v>41217147365.1729</v>
      </c>
      <c r="S749">
        <f t="shared" si="73"/>
        <v>48575920943.3177</v>
      </c>
      <c r="T749">
        <f t="shared" si="68"/>
        <v>689323144.1481</v>
      </c>
      <c r="U749">
        <f t="shared" si="69"/>
        <v>0</v>
      </c>
      <c r="V749">
        <f t="shared" si="70"/>
        <v>1860078325.479</v>
      </c>
      <c r="W749">
        <f t="shared" si="71"/>
        <v>3524771892.40905</v>
      </c>
    </row>
    <row r="750" spans="1:23">
      <c r="A750" t="s">
        <v>621</v>
      </c>
      <c r="B750" t="s">
        <v>622</v>
      </c>
      <c r="C750">
        <v>1828800000</v>
      </c>
      <c r="D750">
        <f>股东占比变化分析!D750*(1+股东占比变化分析!P750%)</f>
        <v>1647606896</v>
      </c>
      <c r="E750">
        <v>20.19</v>
      </c>
      <c r="F750">
        <v>7.6433</v>
      </c>
      <c r="G750">
        <v>-12.5467</v>
      </c>
      <c r="H750">
        <v>30.6</v>
      </c>
      <c r="I750">
        <v>17.4777</v>
      </c>
      <c r="J750">
        <v>-13.1223</v>
      </c>
      <c r="K750">
        <v>15.71</v>
      </c>
      <c r="L750">
        <v>11.478</v>
      </c>
      <c r="M750">
        <v>-4.232</v>
      </c>
      <c r="N750">
        <v>66.5</v>
      </c>
      <c r="O750">
        <v>36.599</v>
      </c>
      <c r="P750">
        <v>-29.901</v>
      </c>
      <c r="R750">
        <f t="shared" si="72"/>
        <v>36923472000</v>
      </c>
      <c r="S750">
        <f t="shared" si="73"/>
        <v>12593153788.1968</v>
      </c>
      <c r="T750">
        <f t="shared" si="68"/>
        <v>55961280000</v>
      </c>
      <c r="U750">
        <f t="shared" si="69"/>
        <v>28796379046.2192</v>
      </c>
      <c r="V750">
        <f t="shared" si="70"/>
        <v>28730448000</v>
      </c>
      <c r="W750">
        <f t="shared" si="71"/>
        <v>18911231952.288</v>
      </c>
    </row>
    <row r="751" spans="1:23">
      <c r="A751" t="s">
        <v>793</v>
      </c>
      <c r="B751" t="s">
        <v>794</v>
      </c>
      <c r="C751">
        <v>1102595387.04</v>
      </c>
      <c r="D751">
        <f>股东占比变化分析!D751*(1+股东占比变化分析!P751%)</f>
        <v>1425655935.98333</v>
      </c>
      <c r="E751">
        <v>9.59</v>
      </c>
      <c r="F751">
        <v>3.5806</v>
      </c>
      <c r="G751">
        <v>-6.0094</v>
      </c>
      <c r="H751">
        <v>24.36</v>
      </c>
      <c r="I751">
        <v>22.2297</v>
      </c>
      <c r="J751">
        <v>-2.1303</v>
      </c>
      <c r="K751">
        <v>19.48</v>
      </c>
      <c r="L751">
        <v>23.0002</v>
      </c>
      <c r="M751">
        <v>3.5202</v>
      </c>
      <c r="N751">
        <v>53.43</v>
      </c>
      <c r="O751">
        <v>48.8105</v>
      </c>
      <c r="P751">
        <v>-4.6195</v>
      </c>
      <c r="R751">
        <f t="shared" si="72"/>
        <v>10573889761.7136</v>
      </c>
      <c r="S751">
        <f t="shared" si="73"/>
        <v>5104703644.38192</v>
      </c>
      <c r="T751">
        <f t="shared" si="68"/>
        <v>26859223628.2944</v>
      </c>
      <c r="U751">
        <f t="shared" si="69"/>
        <v>31691903760.1287</v>
      </c>
      <c r="V751">
        <f t="shared" si="70"/>
        <v>21478558139.5392</v>
      </c>
      <c r="W751">
        <f t="shared" si="71"/>
        <v>32790371658.8039</v>
      </c>
    </row>
    <row r="752" spans="1:23">
      <c r="A752" t="s">
        <v>1665</v>
      </c>
      <c r="B752" t="s">
        <v>1666</v>
      </c>
      <c r="C752">
        <v>1769174000</v>
      </c>
      <c r="D752">
        <f>股东占比变化分析!D752*(1+股东占比变化分析!P752%)</f>
        <v>2301871123.2</v>
      </c>
      <c r="E752">
        <v>55</v>
      </c>
      <c r="F752">
        <v>54.9999</v>
      </c>
      <c r="G752">
        <v>-0.00010000000000332</v>
      </c>
      <c r="H752">
        <v>9.31</v>
      </c>
      <c r="I752">
        <v>9.3052</v>
      </c>
      <c r="J752">
        <v>-0.00480000000000125</v>
      </c>
      <c r="K752">
        <v>6.68</v>
      </c>
      <c r="L752">
        <v>6.8769</v>
      </c>
      <c r="M752">
        <v>0.1969</v>
      </c>
      <c r="N752">
        <v>70.99</v>
      </c>
      <c r="O752">
        <v>71.182</v>
      </c>
      <c r="P752">
        <v>0.192000000000007</v>
      </c>
      <c r="R752">
        <f t="shared" si="72"/>
        <v>97304570000</v>
      </c>
      <c r="S752">
        <f t="shared" si="73"/>
        <v>126602681588.888</v>
      </c>
      <c r="T752">
        <f t="shared" si="68"/>
        <v>16471009940</v>
      </c>
      <c r="U752">
        <f t="shared" si="69"/>
        <v>21419371175.6006</v>
      </c>
      <c r="V752">
        <f t="shared" si="70"/>
        <v>11818082320</v>
      </c>
      <c r="W752">
        <f t="shared" si="71"/>
        <v>15829737527.1341</v>
      </c>
    </row>
    <row r="753" spans="1:23">
      <c r="A753" t="s">
        <v>89</v>
      </c>
      <c r="B753" t="s">
        <v>90</v>
      </c>
      <c r="C753">
        <v>723755035.08</v>
      </c>
      <c r="D753">
        <f>股东占比变化分析!D753*(1+股东占比变化分析!P753%)</f>
        <v>1139556196.77725</v>
      </c>
      <c r="E753">
        <v>20.08</v>
      </c>
      <c r="F753">
        <v>20.0807</v>
      </c>
      <c r="G753">
        <v>0.000700000000001921</v>
      </c>
      <c r="H753">
        <v>41.33</v>
      </c>
      <c r="I753">
        <v>6.1741</v>
      </c>
      <c r="J753">
        <v>-35.1559</v>
      </c>
      <c r="K753">
        <v>7.02</v>
      </c>
      <c r="L753">
        <v>44.4232</v>
      </c>
      <c r="M753">
        <v>37.4032</v>
      </c>
      <c r="N753">
        <v>68.43</v>
      </c>
      <c r="O753">
        <v>70.678</v>
      </c>
      <c r="P753">
        <v>2.24799999999999</v>
      </c>
      <c r="R753">
        <f t="shared" si="72"/>
        <v>14533001104.4064</v>
      </c>
      <c r="S753">
        <f t="shared" si="73"/>
        <v>22883086120.6249</v>
      </c>
      <c r="T753">
        <f t="shared" si="68"/>
        <v>29912795599.8564</v>
      </c>
      <c r="U753">
        <f t="shared" si="69"/>
        <v>7035733914.5224</v>
      </c>
      <c r="V753">
        <f t="shared" si="70"/>
        <v>5080760346.2616</v>
      </c>
      <c r="W753">
        <f t="shared" si="71"/>
        <v>50622732840.675</v>
      </c>
    </row>
    <row r="754" spans="1:23">
      <c r="A754" t="s">
        <v>973</v>
      </c>
      <c r="B754" t="s">
        <v>974</v>
      </c>
      <c r="C754">
        <v>540717729.52</v>
      </c>
      <c r="D754">
        <f>股东占比变化分析!D754*(1+股东占比变化分析!P754%)</f>
        <v>870334684.136041</v>
      </c>
      <c r="E754">
        <v>8.45</v>
      </c>
      <c r="F754">
        <v>7.0478</v>
      </c>
      <c r="G754">
        <v>-1.4022</v>
      </c>
      <c r="H754">
        <v>0</v>
      </c>
      <c r="I754">
        <v>0</v>
      </c>
      <c r="J754">
        <v>0</v>
      </c>
      <c r="K754">
        <v>28.33</v>
      </c>
      <c r="L754">
        <v>27.2476</v>
      </c>
      <c r="M754">
        <v>-1.0824</v>
      </c>
      <c r="N754">
        <v>36.78</v>
      </c>
      <c r="O754">
        <v>34.2954</v>
      </c>
      <c r="P754">
        <v>-2.4846</v>
      </c>
      <c r="R754">
        <f t="shared" si="72"/>
        <v>4569064814.444</v>
      </c>
      <c r="S754">
        <f t="shared" si="73"/>
        <v>6133944786.85399</v>
      </c>
      <c r="T754">
        <f t="shared" si="68"/>
        <v>0</v>
      </c>
      <c r="U754">
        <f t="shared" si="69"/>
        <v>0</v>
      </c>
      <c r="V754">
        <f t="shared" si="70"/>
        <v>15318533277.3016</v>
      </c>
      <c r="W754">
        <f t="shared" si="71"/>
        <v>23714531339.4652</v>
      </c>
    </row>
    <row r="755" spans="1:23">
      <c r="A755" t="s">
        <v>1369</v>
      </c>
      <c r="B755" t="s">
        <v>1370</v>
      </c>
      <c r="C755">
        <v>605641867.4</v>
      </c>
      <c r="D755">
        <f>股东占比变化分析!D755*(1+股东占比变化分析!P755%)</f>
        <v>1521903476.07532</v>
      </c>
      <c r="E755">
        <v>12.23</v>
      </c>
      <c r="F755">
        <v>12.6789</v>
      </c>
      <c r="G755">
        <v>0.4489</v>
      </c>
      <c r="H755">
        <v>1.41</v>
      </c>
      <c r="I755">
        <v>0</v>
      </c>
      <c r="J755">
        <v>-1.41</v>
      </c>
      <c r="K755">
        <v>18.81</v>
      </c>
      <c r="L755">
        <v>9.1412</v>
      </c>
      <c r="M755">
        <v>-9.6688</v>
      </c>
      <c r="N755">
        <v>32.45</v>
      </c>
      <c r="O755">
        <v>21.8201</v>
      </c>
      <c r="P755">
        <v>-10.6299</v>
      </c>
      <c r="R755">
        <f t="shared" si="72"/>
        <v>7407000038.302</v>
      </c>
      <c r="S755">
        <f t="shared" si="73"/>
        <v>19296061982.8114</v>
      </c>
      <c r="T755">
        <f t="shared" si="68"/>
        <v>853955033.034</v>
      </c>
      <c r="U755">
        <f t="shared" si="69"/>
        <v>0</v>
      </c>
      <c r="V755">
        <f t="shared" si="70"/>
        <v>11392123525.794</v>
      </c>
      <c r="W755">
        <f t="shared" si="71"/>
        <v>13912024055.4997</v>
      </c>
    </row>
    <row r="756" spans="1:23">
      <c r="A756" t="s">
        <v>709</v>
      </c>
      <c r="B756" t="s">
        <v>710</v>
      </c>
      <c r="C756">
        <v>1871700000</v>
      </c>
      <c r="D756">
        <f>股东占比变化分析!D756*(1+股东占比变化分析!P756%)</f>
        <v>1836910095.54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53.15</v>
      </c>
      <c r="L756">
        <v>28.9405</v>
      </c>
      <c r="M756">
        <v>-24.2095</v>
      </c>
      <c r="N756">
        <v>53.15</v>
      </c>
      <c r="O756">
        <v>28.9405</v>
      </c>
      <c r="P756">
        <v>-24.2095</v>
      </c>
      <c r="R756">
        <f t="shared" si="72"/>
        <v>0</v>
      </c>
      <c r="S756">
        <f t="shared" si="73"/>
        <v>0</v>
      </c>
      <c r="T756">
        <f t="shared" si="68"/>
        <v>0</v>
      </c>
      <c r="U756">
        <f t="shared" si="69"/>
        <v>0</v>
      </c>
      <c r="V756">
        <f t="shared" si="70"/>
        <v>99480855000</v>
      </c>
      <c r="W756">
        <f t="shared" si="71"/>
        <v>53161096619.9754</v>
      </c>
    </row>
    <row r="757" spans="1:23">
      <c r="A757" t="s">
        <v>1499</v>
      </c>
      <c r="B757" t="s">
        <v>1500</v>
      </c>
      <c r="C757">
        <v>1573577788.02</v>
      </c>
      <c r="D757">
        <f>股东占比变化分析!D757*(1+股东占比变化分析!P757%)</f>
        <v>2564864089.3166</v>
      </c>
      <c r="E757">
        <v>40.29</v>
      </c>
      <c r="F757">
        <v>39.3464</v>
      </c>
      <c r="G757">
        <v>-0.943599999999996</v>
      </c>
      <c r="H757">
        <v>0.59</v>
      </c>
      <c r="I757">
        <v>0</v>
      </c>
      <c r="J757">
        <v>-0.59</v>
      </c>
      <c r="K757">
        <v>23.09</v>
      </c>
      <c r="L757">
        <v>27.0152</v>
      </c>
      <c r="M757">
        <v>3.9252</v>
      </c>
      <c r="N757">
        <v>63.97</v>
      </c>
      <c r="O757">
        <v>66.3616</v>
      </c>
      <c r="P757">
        <v>2.3916</v>
      </c>
      <c r="R757">
        <f t="shared" si="72"/>
        <v>63399449079.3258</v>
      </c>
      <c r="S757">
        <f t="shared" si="73"/>
        <v>100918168403.887</v>
      </c>
      <c r="T757">
        <f t="shared" si="68"/>
        <v>928410894.9318</v>
      </c>
      <c r="U757">
        <f t="shared" si="69"/>
        <v>0</v>
      </c>
      <c r="V757">
        <f t="shared" si="70"/>
        <v>36333911125.3818</v>
      </c>
      <c r="W757">
        <f t="shared" si="71"/>
        <v>69290316345.7059</v>
      </c>
    </row>
    <row r="758" spans="1:23">
      <c r="A758" t="s">
        <v>1815</v>
      </c>
      <c r="B758" t="s">
        <v>1816</v>
      </c>
      <c r="C758">
        <v>1341600000</v>
      </c>
      <c r="D758">
        <f>股东占比变化分析!D758*(1+股东占比变化分析!P758%)</f>
        <v>1701604577.4</v>
      </c>
      <c r="E758">
        <v>25.67</v>
      </c>
      <c r="F758">
        <v>23.4836</v>
      </c>
      <c r="G758">
        <v>-2.1864</v>
      </c>
      <c r="H758">
        <v>0.72</v>
      </c>
      <c r="I758">
        <v>0</v>
      </c>
      <c r="J758">
        <v>-0.72</v>
      </c>
      <c r="K758">
        <v>2.85</v>
      </c>
      <c r="L758">
        <v>3.5836</v>
      </c>
      <c r="M758">
        <v>0.7336</v>
      </c>
      <c r="N758">
        <v>29.24</v>
      </c>
      <c r="O758">
        <v>27.0671</v>
      </c>
      <c r="P758">
        <v>-2.1729</v>
      </c>
      <c r="R758">
        <f t="shared" si="72"/>
        <v>34438872000</v>
      </c>
      <c r="S758">
        <f t="shared" si="73"/>
        <v>39959801253.8306</v>
      </c>
      <c r="T758">
        <f t="shared" si="68"/>
        <v>965952000</v>
      </c>
      <c r="U758">
        <f t="shared" si="69"/>
        <v>0</v>
      </c>
      <c r="V758">
        <f t="shared" si="70"/>
        <v>3823560000</v>
      </c>
      <c r="W758">
        <f t="shared" si="71"/>
        <v>6097870163.57064</v>
      </c>
    </row>
    <row r="759" spans="1:23">
      <c r="A759" t="s">
        <v>1119</v>
      </c>
      <c r="B759" t="s">
        <v>1120</v>
      </c>
      <c r="C759">
        <v>1577497350</v>
      </c>
      <c r="D759">
        <f>股东占比变化分析!D759*(1+股东占比变化分析!P759%)</f>
        <v>2582727816.8835</v>
      </c>
      <c r="E759">
        <v>28.3</v>
      </c>
      <c r="F759">
        <v>28.0559</v>
      </c>
      <c r="G759">
        <v>-0.2441</v>
      </c>
      <c r="H759">
        <v>0.97</v>
      </c>
      <c r="I759">
        <v>0.6777</v>
      </c>
      <c r="J759">
        <v>-0.2923</v>
      </c>
      <c r="K759">
        <v>3.6</v>
      </c>
      <c r="L759">
        <v>2.842</v>
      </c>
      <c r="M759">
        <v>-0.758</v>
      </c>
      <c r="N759">
        <v>32.87</v>
      </c>
      <c r="O759">
        <v>31.5755</v>
      </c>
      <c r="P759">
        <v>-1.2945</v>
      </c>
      <c r="R759">
        <f t="shared" si="72"/>
        <v>44643175005</v>
      </c>
      <c r="S759">
        <f t="shared" si="73"/>
        <v>72460753357.7018</v>
      </c>
      <c r="T759">
        <f t="shared" si="68"/>
        <v>1530172429.5</v>
      </c>
      <c r="U759">
        <f t="shared" si="69"/>
        <v>1750314641.50195</v>
      </c>
      <c r="V759">
        <f t="shared" si="70"/>
        <v>5678990460</v>
      </c>
      <c r="W759">
        <f t="shared" si="71"/>
        <v>7340112455.58291</v>
      </c>
    </row>
    <row r="760" spans="1:23">
      <c r="A760" t="s">
        <v>1319</v>
      </c>
      <c r="B760" t="s">
        <v>1320</v>
      </c>
      <c r="C760">
        <v>1509267851</v>
      </c>
      <c r="D760">
        <f>股东占比变化分析!D760*(1+股东占比变化分析!P760%)</f>
        <v>1633042132.43107</v>
      </c>
      <c r="E760">
        <v>20.6</v>
      </c>
      <c r="F760">
        <v>0</v>
      </c>
      <c r="G760">
        <v>-20.6</v>
      </c>
      <c r="H760">
        <v>0.7</v>
      </c>
      <c r="I760">
        <v>0.9861</v>
      </c>
      <c r="J760">
        <v>0.2861</v>
      </c>
      <c r="K760">
        <v>16.95</v>
      </c>
      <c r="L760">
        <v>20.7113</v>
      </c>
      <c r="M760">
        <v>3.7613</v>
      </c>
      <c r="N760">
        <v>38.25</v>
      </c>
      <c r="O760">
        <v>21.6973</v>
      </c>
      <c r="P760">
        <v>-16.5527</v>
      </c>
      <c r="R760">
        <f t="shared" si="72"/>
        <v>31090917730.6</v>
      </c>
      <c r="S760">
        <f t="shared" si="73"/>
        <v>0</v>
      </c>
      <c r="T760">
        <f t="shared" si="68"/>
        <v>1056487495.7</v>
      </c>
      <c r="U760">
        <f t="shared" si="69"/>
        <v>1610342846.79028</v>
      </c>
      <c r="V760">
        <f t="shared" si="70"/>
        <v>25582090074.45</v>
      </c>
      <c r="W760">
        <f t="shared" si="71"/>
        <v>33822425517.4197</v>
      </c>
    </row>
    <row r="761" spans="1:23">
      <c r="A761" t="s">
        <v>199</v>
      </c>
      <c r="B761" t="s">
        <v>200</v>
      </c>
      <c r="C761">
        <v>1245822701.34</v>
      </c>
      <c r="D761">
        <f>股东占比变化分析!D761*(1+股东占比变化分析!P761%)</f>
        <v>1790687145.58383</v>
      </c>
      <c r="E761">
        <v>51.09</v>
      </c>
      <c r="F761">
        <v>24.8418</v>
      </c>
      <c r="G761">
        <v>-26.2482</v>
      </c>
      <c r="H761">
        <v>0</v>
      </c>
      <c r="I761">
        <v>3.7125</v>
      </c>
      <c r="J761">
        <v>3.7125</v>
      </c>
      <c r="K761">
        <v>0</v>
      </c>
      <c r="L761">
        <v>9.1347</v>
      </c>
      <c r="M761">
        <v>9.1347</v>
      </c>
      <c r="N761">
        <v>51.09</v>
      </c>
      <c r="O761">
        <v>37.6889</v>
      </c>
      <c r="P761">
        <v>-13.4011</v>
      </c>
      <c r="R761">
        <f t="shared" si="72"/>
        <v>63649081811.4606</v>
      </c>
      <c r="S761">
        <f t="shared" si="73"/>
        <v>44483891933.1644</v>
      </c>
      <c r="T761">
        <f t="shared" si="68"/>
        <v>0</v>
      </c>
      <c r="U761">
        <f t="shared" si="69"/>
        <v>6647926027.97997</v>
      </c>
      <c r="V761">
        <f t="shared" si="70"/>
        <v>0</v>
      </c>
      <c r="W761">
        <f t="shared" si="71"/>
        <v>16357389868.7646</v>
      </c>
    </row>
    <row r="762" spans="1:23">
      <c r="A762" t="s">
        <v>1817</v>
      </c>
      <c r="B762" t="s">
        <v>1818</v>
      </c>
      <c r="C762">
        <v>2362251632.02</v>
      </c>
      <c r="D762">
        <f>股东占比变化分析!D762*(1+股东占比变化分析!P762%)</f>
        <v>2518937310.25957</v>
      </c>
      <c r="E762">
        <v>25.66</v>
      </c>
      <c r="F762">
        <v>11.5903</v>
      </c>
      <c r="G762">
        <v>-14.0697</v>
      </c>
      <c r="H762">
        <v>0</v>
      </c>
      <c r="I762">
        <v>0</v>
      </c>
      <c r="J762">
        <v>0</v>
      </c>
      <c r="K762">
        <v>2.91</v>
      </c>
      <c r="L762">
        <v>4.8462</v>
      </c>
      <c r="M762">
        <v>1.9362</v>
      </c>
      <c r="N762">
        <v>28.57</v>
      </c>
      <c r="O762">
        <v>16.4365</v>
      </c>
      <c r="P762">
        <v>-12.1335</v>
      </c>
      <c r="R762">
        <f t="shared" si="72"/>
        <v>60615376877.6332</v>
      </c>
      <c r="S762">
        <f t="shared" si="73"/>
        <v>29195239107.1015</v>
      </c>
      <c r="T762">
        <f t="shared" si="68"/>
        <v>0</v>
      </c>
      <c r="U762">
        <f t="shared" si="69"/>
        <v>0</v>
      </c>
      <c r="V762">
        <f t="shared" si="70"/>
        <v>6874152249.1782</v>
      </c>
      <c r="W762">
        <f t="shared" si="71"/>
        <v>12207273992.9799</v>
      </c>
    </row>
    <row r="763" spans="1:23">
      <c r="A763" t="s">
        <v>349</v>
      </c>
      <c r="B763" t="s">
        <v>350</v>
      </c>
      <c r="C763">
        <v>2171484195</v>
      </c>
      <c r="D763">
        <f>股东占比变化分析!D763*(1+股东占比变化分析!P763%)</f>
        <v>2056856792.01984</v>
      </c>
      <c r="E763">
        <v>0</v>
      </c>
      <c r="F763">
        <v>7.156</v>
      </c>
      <c r="G763">
        <v>7.156</v>
      </c>
      <c r="H763">
        <v>41</v>
      </c>
      <c r="I763">
        <v>10.9836</v>
      </c>
      <c r="J763">
        <v>-30.0164</v>
      </c>
      <c r="K763">
        <v>16.37</v>
      </c>
      <c r="L763">
        <v>13.7584</v>
      </c>
      <c r="M763">
        <v>-2.6116</v>
      </c>
      <c r="N763">
        <v>57.37</v>
      </c>
      <c r="O763">
        <v>31.8981</v>
      </c>
      <c r="P763">
        <v>-25.4719</v>
      </c>
      <c r="R763">
        <f t="shared" si="72"/>
        <v>0</v>
      </c>
      <c r="S763">
        <f t="shared" si="73"/>
        <v>14718867203.694</v>
      </c>
      <c r="T763">
        <f t="shared" si="68"/>
        <v>89030851995</v>
      </c>
      <c r="U763">
        <f t="shared" si="69"/>
        <v>22591692260.8291</v>
      </c>
      <c r="V763">
        <f t="shared" si="70"/>
        <v>35547196272.15</v>
      </c>
      <c r="W763">
        <f t="shared" si="71"/>
        <v>28299058487.3258</v>
      </c>
    </row>
    <row r="764" spans="1:23">
      <c r="A764" t="s">
        <v>155</v>
      </c>
      <c r="B764" t="s">
        <v>156</v>
      </c>
      <c r="C764">
        <v>2264800000</v>
      </c>
      <c r="D764">
        <f>股东占比变化分析!D764*(1+股东占比变化分析!P764%)</f>
        <v>2087905855.2</v>
      </c>
      <c r="E764">
        <v>4.71</v>
      </c>
      <c r="F764">
        <v>20.4007</v>
      </c>
      <c r="G764">
        <v>15.6907</v>
      </c>
      <c r="H764">
        <v>10</v>
      </c>
      <c r="I764">
        <v>4.5618</v>
      </c>
      <c r="J764">
        <v>-5.4382</v>
      </c>
      <c r="K764">
        <v>54.41</v>
      </c>
      <c r="L764">
        <v>22.4618</v>
      </c>
      <c r="M764">
        <v>-31.9482</v>
      </c>
      <c r="N764">
        <v>69.12</v>
      </c>
      <c r="O764">
        <v>47.4243</v>
      </c>
      <c r="P764">
        <v>-21.6957</v>
      </c>
      <c r="R764">
        <f t="shared" si="72"/>
        <v>10667208000</v>
      </c>
      <c r="S764">
        <f t="shared" si="73"/>
        <v>42594740980.1786</v>
      </c>
      <c r="T764">
        <f t="shared" si="68"/>
        <v>22648000000</v>
      </c>
      <c r="U764">
        <f t="shared" si="69"/>
        <v>9524608930.25136</v>
      </c>
      <c r="V764">
        <f t="shared" si="70"/>
        <v>123227768000</v>
      </c>
      <c r="W764">
        <f t="shared" si="71"/>
        <v>46898123738.3314</v>
      </c>
    </row>
    <row r="765" spans="1:23">
      <c r="A765" t="s">
        <v>443</v>
      </c>
      <c r="B765" t="s">
        <v>444</v>
      </c>
      <c r="C765">
        <v>1812601933.44</v>
      </c>
      <c r="D765">
        <f>股东占比变化分析!D765*(1+股东占比变化分析!P765%)</f>
        <v>2688446269.21786</v>
      </c>
      <c r="E765">
        <v>36.99</v>
      </c>
      <c r="F765">
        <v>46.7739</v>
      </c>
      <c r="G765">
        <v>9.7839</v>
      </c>
      <c r="H765">
        <v>19.47</v>
      </c>
      <c r="I765">
        <v>9.1244</v>
      </c>
      <c r="J765">
        <v>-10.3456</v>
      </c>
      <c r="K765">
        <v>2.94</v>
      </c>
      <c r="L765">
        <v>3.2066</v>
      </c>
      <c r="M765">
        <v>0.2666</v>
      </c>
      <c r="N765">
        <v>59.4</v>
      </c>
      <c r="O765">
        <v>59.1049</v>
      </c>
      <c r="P765">
        <v>-0.295099999999998</v>
      </c>
      <c r="R765">
        <f t="shared" si="72"/>
        <v>67048145517.9456</v>
      </c>
      <c r="S765">
        <f t="shared" si="73"/>
        <v>125749116951.769</v>
      </c>
      <c r="T765">
        <f t="shared" si="68"/>
        <v>35291359644.0768</v>
      </c>
      <c r="U765">
        <f t="shared" si="69"/>
        <v>24530459138.8514</v>
      </c>
      <c r="V765">
        <f t="shared" si="70"/>
        <v>5329049684.3136</v>
      </c>
      <c r="W765">
        <f t="shared" si="71"/>
        <v>8620771806.87399</v>
      </c>
    </row>
    <row r="766" spans="1:23">
      <c r="A766" t="s">
        <v>55</v>
      </c>
      <c r="B766" t="s">
        <v>56</v>
      </c>
      <c r="C766">
        <v>1893236384.49</v>
      </c>
      <c r="D766">
        <f>股东占比变化分析!D766*(1+股东占比变化分析!P766%)</f>
        <v>2121584326.28055</v>
      </c>
      <c r="E766">
        <v>19.33</v>
      </c>
      <c r="F766">
        <v>11.8487</v>
      </c>
      <c r="G766">
        <v>-7.4813</v>
      </c>
      <c r="H766">
        <v>28.96</v>
      </c>
      <c r="I766">
        <v>22.0685</v>
      </c>
      <c r="J766">
        <v>-6.8915</v>
      </c>
      <c r="K766">
        <v>7.88</v>
      </c>
      <c r="L766">
        <v>12.595</v>
      </c>
      <c r="M766">
        <v>4.715</v>
      </c>
      <c r="N766">
        <v>56.17</v>
      </c>
      <c r="O766">
        <v>46.5122</v>
      </c>
      <c r="P766">
        <v>-9.6578</v>
      </c>
      <c r="R766">
        <f t="shared" si="72"/>
        <v>36596259312.1917</v>
      </c>
      <c r="S766">
        <f t="shared" si="73"/>
        <v>25138016206.8003</v>
      </c>
      <c r="T766">
        <f t="shared" si="68"/>
        <v>54828125694.8304</v>
      </c>
      <c r="U766">
        <f t="shared" si="69"/>
        <v>46820183704.5223</v>
      </c>
      <c r="V766">
        <f t="shared" si="70"/>
        <v>14918702709.7812</v>
      </c>
      <c r="W766">
        <f t="shared" si="71"/>
        <v>26721354589.5035</v>
      </c>
    </row>
    <row r="767" spans="1:23">
      <c r="A767" t="s">
        <v>1077</v>
      </c>
      <c r="B767" t="s">
        <v>1078</v>
      </c>
      <c r="C767">
        <v>2627365151.07</v>
      </c>
      <c r="D767">
        <f>股东占比变化分析!D767*(1+股东占比变化分析!P767%)</f>
        <v>2628407339.24659</v>
      </c>
      <c r="E767">
        <v>37.14</v>
      </c>
      <c r="F767">
        <v>27.1757</v>
      </c>
      <c r="G767">
        <v>-9.9643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37.14</v>
      </c>
      <c r="O767">
        <v>27.1757</v>
      </c>
      <c r="P767">
        <v>-9.9643</v>
      </c>
      <c r="R767">
        <f t="shared" si="72"/>
        <v>97580341710.7398</v>
      </c>
      <c r="S767">
        <f t="shared" si="73"/>
        <v>71428809329.1636</v>
      </c>
      <c r="T767">
        <f t="shared" si="68"/>
        <v>0</v>
      </c>
      <c r="U767">
        <f t="shared" si="69"/>
        <v>0</v>
      </c>
      <c r="V767">
        <f t="shared" si="70"/>
        <v>0</v>
      </c>
      <c r="W767">
        <f t="shared" si="71"/>
        <v>0</v>
      </c>
    </row>
    <row r="768" spans="1:23">
      <c r="A768" t="s">
        <v>1273</v>
      </c>
      <c r="B768" t="s">
        <v>1274</v>
      </c>
      <c r="C768">
        <v>2438000000</v>
      </c>
      <c r="D768">
        <f>股东占比变化分析!D768*(1+股东占比变化分析!P768%)</f>
        <v>1259055301.56128</v>
      </c>
      <c r="E768">
        <v>5.25</v>
      </c>
      <c r="F768">
        <v>4.8251</v>
      </c>
      <c r="G768">
        <v>-0.4249</v>
      </c>
      <c r="H768">
        <v>55.59</v>
      </c>
      <c r="I768">
        <v>12.8248</v>
      </c>
      <c r="J768">
        <v>-42.7652</v>
      </c>
      <c r="K768">
        <v>15.28</v>
      </c>
      <c r="L768">
        <v>2.9252</v>
      </c>
      <c r="M768">
        <v>-12.3548</v>
      </c>
      <c r="N768">
        <v>76.12</v>
      </c>
      <c r="O768">
        <v>20.575</v>
      </c>
      <c r="P768">
        <v>-55.545</v>
      </c>
      <c r="R768">
        <f t="shared" si="72"/>
        <v>12799500000</v>
      </c>
      <c r="S768">
        <f t="shared" si="73"/>
        <v>6075067735.56335</v>
      </c>
      <c r="T768">
        <f t="shared" si="68"/>
        <v>135528420000</v>
      </c>
      <c r="U768">
        <f t="shared" si="69"/>
        <v>16147132431.4632</v>
      </c>
      <c r="V768">
        <f t="shared" si="70"/>
        <v>37252640000</v>
      </c>
      <c r="W768">
        <f t="shared" si="71"/>
        <v>3682988568.12707</v>
      </c>
    </row>
    <row r="769" spans="1:23">
      <c r="A769" t="s">
        <v>713</v>
      </c>
      <c r="B769" t="s">
        <v>714</v>
      </c>
      <c r="C769">
        <v>915445972</v>
      </c>
      <c r="D769">
        <f>股东占比变化分析!D769*(1+股东占比变化分析!P769%)</f>
        <v>1356434342.53123</v>
      </c>
      <c r="E769">
        <v>3.41</v>
      </c>
      <c r="F769">
        <v>3.3734</v>
      </c>
      <c r="G769">
        <v>-0.0366</v>
      </c>
      <c r="H769">
        <v>7.58</v>
      </c>
      <c r="I769">
        <v>0</v>
      </c>
      <c r="J769">
        <v>-7.58</v>
      </c>
      <c r="K769">
        <v>59.25</v>
      </c>
      <c r="L769">
        <v>40.2305</v>
      </c>
      <c r="M769">
        <v>-19.0195</v>
      </c>
      <c r="N769">
        <v>70.24</v>
      </c>
      <c r="O769">
        <v>43.6039</v>
      </c>
      <c r="P769">
        <v>-26.6361</v>
      </c>
      <c r="R769">
        <f t="shared" si="72"/>
        <v>3121670764.52</v>
      </c>
      <c r="S769">
        <f t="shared" si="73"/>
        <v>4575795611.09484</v>
      </c>
      <c r="T769">
        <f t="shared" si="68"/>
        <v>6939080467.76</v>
      </c>
      <c r="U769">
        <f t="shared" si="69"/>
        <v>0</v>
      </c>
      <c r="V769">
        <f t="shared" si="70"/>
        <v>54240173841</v>
      </c>
      <c r="W769">
        <f t="shared" si="71"/>
        <v>54570031817.2025</v>
      </c>
    </row>
    <row r="770" spans="1:23">
      <c r="A770" t="s">
        <v>735</v>
      </c>
      <c r="B770" t="s">
        <v>736</v>
      </c>
      <c r="C770">
        <v>614988336.56</v>
      </c>
      <c r="D770">
        <f>股东占比变化分析!D770*(1+股东占比变化分析!P770%)</f>
        <v>789582825.525849</v>
      </c>
      <c r="E770">
        <v>15.29</v>
      </c>
      <c r="F770">
        <v>13.585</v>
      </c>
      <c r="G770">
        <v>-1.705</v>
      </c>
      <c r="H770">
        <v>17.96</v>
      </c>
      <c r="I770">
        <v>2.7655</v>
      </c>
      <c r="J770">
        <v>-15.1945</v>
      </c>
      <c r="K770">
        <v>28.46</v>
      </c>
      <c r="L770">
        <v>6.2828</v>
      </c>
      <c r="M770">
        <v>-22.1772</v>
      </c>
      <c r="N770">
        <v>61.71</v>
      </c>
      <c r="O770">
        <v>22.6333</v>
      </c>
      <c r="P770">
        <v>-39.0767</v>
      </c>
      <c r="R770">
        <f t="shared" si="72"/>
        <v>9403171666.0024</v>
      </c>
      <c r="S770">
        <f t="shared" si="73"/>
        <v>10726482684.7687</v>
      </c>
      <c r="T770">
        <f t="shared" si="68"/>
        <v>11045190524.6176</v>
      </c>
      <c r="U770">
        <f t="shared" si="69"/>
        <v>2183591303.99173</v>
      </c>
      <c r="V770">
        <f t="shared" si="70"/>
        <v>17502568058.4976</v>
      </c>
      <c r="W770">
        <f t="shared" si="71"/>
        <v>4960790976.2138</v>
      </c>
    </row>
    <row r="771" spans="1:23">
      <c r="A771" t="s">
        <v>865</v>
      </c>
      <c r="B771" t="s">
        <v>866</v>
      </c>
      <c r="C771">
        <v>730323500</v>
      </c>
      <c r="D771">
        <f>股东占比变化分析!D771*(1+股东占比变化分析!P771%)</f>
        <v>1472686260.36</v>
      </c>
      <c r="E771">
        <v>62.09</v>
      </c>
      <c r="F771">
        <v>33.1378</v>
      </c>
      <c r="G771">
        <v>-28.9522</v>
      </c>
      <c r="H771">
        <v>0.61</v>
      </c>
      <c r="I771">
        <v>0</v>
      </c>
      <c r="J771">
        <v>-0.61</v>
      </c>
      <c r="K771">
        <v>1.65</v>
      </c>
      <c r="L771">
        <v>16.4721</v>
      </c>
      <c r="M771">
        <v>14.8221</v>
      </c>
      <c r="N771">
        <v>64.35</v>
      </c>
      <c r="O771">
        <v>49.61</v>
      </c>
      <c r="P771">
        <v>-14.74</v>
      </c>
      <c r="R771">
        <f t="shared" si="72"/>
        <v>45345786115</v>
      </c>
      <c r="S771">
        <f t="shared" si="73"/>
        <v>48801582758.5576</v>
      </c>
      <c r="T771">
        <f t="shared" ref="T771:T834" si="74">C771*H771</f>
        <v>445497335</v>
      </c>
      <c r="U771">
        <f t="shared" ref="U771:U834" si="75">D771*I771</f>
        <v>0</v>
      </c>
      <c r="V771">
        <f t="shared" ref="V771:V834" si="76">C771*K771</f>
        <v>1205033775</v>
      </c>
      <c r="W771">
        <f t="shared" ref="W771:W834" si="77">D771*L771</f>
        <v>24258235349.276</v>
      </c>
    </row>
    <row r="772" spans="1:23">
      <c r="A772" t="s">
        <v>309</v>
      </c>
      <c r="B772" t="s">
        <v>310</v>
      </c>
      <c r="C772">
        <v>1796546365.5</v>
      </c>
      <c r="D772">
        <f>股东占比变化分析!D772*(1+股东占比变化分析!P772%)</f>
        <v>1974348689.27246</v>
      </c>
      <c r="E772">
        <v>29</v>
      </c>
      <c r="F772">
        <v>12.8707</v>
      </c>
      <c r="G772">
        <v>-16.1293</v>
      </c>
      <c r="H772">
        <v>25.12</v>
      </c>
      <c r="I772">
        <v>15.7524</v>
      </c>
      <c r="J772">
        <v>-9.3676</v>
      </c>
      <c r="K772">
        <v>16.07</v>
      </c>
      <c r="L772">
        <v>14.6009</v>
      </c>
      <c r="M772">
        <v>-1.4691</v>
      </c>
      <c r="N772">
        <v>70.19</v>
      </c>
      <c r="O772">
        <v>43.2239</v>
      </c>
      <c r="P772">
        <v>-26.9661</v>
      </c>
      <c r="R772">
        <f t="shared" si="72"/>
        <v>52099844599.5</v>
      </c>
      <c r="S772">
        <f t="shared" si="73"/>
        <v>25411249675.019</v>
      </c>
      <c r="T772">
        <f t="shared" si="74"/>
        <v>45129244701.36</v>
      </c>
      <c r="U772">
        <f t="shared" si="75"/>
        <v>31100730292.8954</v>
      </c>
      <c r="V772">
        <f t="shared" si="76"/>
        <v>28870500093.585</v>
      </c>
      <c r="W772">
        <f t="shared" si="77"/>
        <v>28827267777.1982</v>
      </c>
    </row>
    <row r="773" spans="1:23">
      <c r="A773" t="s">
        <v>139</v>
      </c>
      <c r="B773" t="s">
        <v>140</v>
      </c>
      <c r="C773">
        <v>1310136697.87</v>
      </c>
      <c r="D773">
        <f>股东占比变化分析!D773*(1+股东占比变化分析!P773%)</f>
        <v>1861151333.79105</v>
      </c>
      <c r="E773">
        <v>21.54</v>
      </c>
      <c r="F773">
        <v>8.8981</v>
      </c>
      <c r="G773">
        <v>-12.6419</v>
      </c>
      <c r="H773">
        <v>0.63</v>
      </c>
      <c r="I773">
        <v>4.3758</v>
      </c>
      <c r="J773">
        <v>3.7458</v>
      </c>
      <c r="K773">
        <v>23.33</v>
      </c>
      <c r="L773">
        <v>22.9283</v>
      </c>
      <c r="M773">
        <v>-0.401699999999998</v>
      </c>
      <c r="N773">
        <v>45.5</v>
      </c>
      <c r="O773">
        <v>36.2021</v>
      </c>
      <c r="P773">
        <v>-9.2979</v>
      </c>
      <c r="R773">
        <f t="shared" si="72"/>
        <v>28220344472.1198</v>
      </c>
      <c r="S773">
        <f t="shared" si="73"/>
        <v>16560710683.2061</v>
      </c>
      <c r="T773">
        <f t="shared" si="74"/>
        <v>825386119.6581</v>
      </c>
      <c r="U773">
        <f t="shared" si="75"/>
        <v>8144026006.40286</v>
      </c>
      <c r="V773">
        <f t="shared" si="76"/>
        <v>30565489161.3071</v>
      </c>
      <c r="W773">
        <f t="shared" si="77"/>
        <v>42673036126.5612</v>
      </c>
    </row>
    <row r="774" spans="1:23">
      <c r="A774" t="s">
        <v>421</v>
      </c>
      <c r="B774" t="s">
        <v>422</v>
      </c>
      <c r="C774">
        <v>1649318483.2</v>
      </c>
      <c r="D774">
        <f>股东占比变化分析!D774*(1+股东占比变化分析!P774%)</f>
        <v>2114180094.73749</v>
      </c>
      <c r="E774">
        <v>0</v>
      </c>
      <c r="F774">
        <v>0</v>
      </c>
      <c r="G774">
        <v>0</v>
      </c>
      <c r="H774">
        <v>3.75</v>
      </c>
      <c r="I774">
        <v>5.2641</v>
      </c>
      <c r="J774">
        <v>1.5141</v>
      </c>
      <c r="K774">
        <v>69.11</v>
      </c>
      <c r="L774">
        <v>55.0548</v>
      </c>
      <c r="M774">
        <v>-14.0552</v>
      </c>
      <c r="N774">
        <v>72.86</v>
      </c>
      <c r="O774">
        <v>60.319</v>
      </c>
      <c r="P774">
        <v>-12.541</v>
      </c>
      <c r="R774">
        <f t="shared" si="72"/>
        <v>0</v>
      </c>
      <c r="S774">
        <f t="shared" si="73"/>
        <v>0</v>
      </c>
      <c r="T774">
        <f t="shared" si="74"/>
        <v>6184944312</v>
      </c>
      <c r="U774">
        <f t="shared" si="75"/>
        <v>11129255436.7076</v>
      </c>
      <c r="V774">
        <f t="shared" si="76"/>
        <v>113984400373.952</v>
      </c>
      <c r="W774">
        <f t="shared" si="77"/>
        <v>116395762279.754</v>
      </c>
    </row>
    <row r="775" spans="1:23">
      <c r="A775" t="s">
        <v>1995</v>
      </c>
      <c r="B775" t="s">
        <v>1996</v>
      </c>
      <c r="C775">
        <v>1356800000</v>
      </c>
      <c r="D775">
        <f>股东占比变化分析!D775*(1+股东占比变化分析!P775%)</f>
        <v>2601802783.68</v>
      </c>
      <c r="E775">
        <v>30.26</v>
      </c>
      <c r="F775">
        <v>30.0214</v>
      </c>
      <c r="G775">
        <v>-0.238600000000002</v>
      </c>
      <c r="H775">
        <v>0.77</v>
      </c>
      <c r="I775">
        <v>0</v>
      </c>
      <c r="J775">
        <v>-0.77</v>
      </c>
      <c r="K775">
        <v>7.01</v>
      </c>
      <c r="L775">
        <v>4.959</v>
      </c>
      <c r="M775">
        <v>-2.051</v>
      </c>
      <c r="N775">
        <v>38.04</v>
      </c>
      <c r="O775">
        <v>34.9804</v>
      </c>
      <c r="P775">
        <v>-3.0596</v>
      </c>
      <c r="R775">
        <f t="shared" si="72"/>
        <v>41056768000</v>
      </c>
      <c r="S775">
        <f t="shared" si="73"/>
        <v>78109762089.9708</v>
      </c>
      <c r="T775">
        <f t="shared" si="74"/>
        <v>1044736000</v>
      </c>
      <c r="U775">
        <f t="shared" si="75"/>
        <v>0</v>
      </c>
      <c r="V775">
        <f t="shared" si="76"/>
        <v>9511168000</v>
      </c>
      <c r="W775">
        <f t="shared" si="77"/>
        <v>12902340004.2691</v>
      </c>
    </row>
    <row r="776" spans="1:23">
      <c r="A776" t="s">
        <v>779</v>
      </c>
      <c r="B776" t="s">
        <v>780</v>
      </c>
      <c r="C776">
        <v>557344800</v>
      </c>
      <c r="D776">
        <f>股东占比变化分析!D776*(1+股东占比变化分析!P776%)</f>
        <v>862593287.6968</v>
      </c>
      <c r="E776">
        <v>60.5</v>
      </c>
      <c r="F776">
        <v>21.2147</v>
      </c>
      <c r="G776">
        <v>-39.2853</v>
      </c>
      <c r="H776">
        <v>1.71</v>
      </c>
      <c r="I776">
        <v>0</v>
      </c>
      <c r="J776">
        <v>-1.71</v>
      </c>
      <c r="K776">
        <v>13.95</v>
      </c>
      <c r="L776">
        <v>12.894</v>
      </c>
      <c r="M776">
        <v>-1.056</v>
      </c>
      <c r="N776">
        <v>76.16</v>
      </c>
      <c r="O776">
        <v>34.1087</v>
      </c>
      <c r="P776">
        <v>-42.0513</v>
      </c>
      <c r="R776">
        <f t="shared" si="72"/>
        <v>33719360400</v>
      </c>
      <c r="S776">
        <f t="shared" si="73"/>
        <v>18299657820.5013</v>
      </c>
      <c r="T776">
        <f t="shared" si="74"/>
        <v>953059608</v>
      </c>
      <c r="U776">
        <f t="shared" si="75"/>
        <v>0</v>
      </c>
      <c r="V776">
        <f t="shared" si="76"/>
        <v>7774959960</v>
      </c>
      <c r="W776">
        <f t="shared" si="77"/>
        <v>11122277851.5625</v>
      </c>
    </row>
    <row r="777" spans="1:23">
      <c r="A777" t="s">
        <v>1495</v>
      </c>
      <c r="B777" t="s">
        <v>1496</v>
      </c>
      <c r="C777">
        <v>2808780000</v>
      </c>
      <c r="D777">
        <f>股东占比变化分析!D777*(1+股东占比变化分析!P777%)</f>
        <v>2504894679.1323</v>
      </c>
      <c r="E777">
        <v>50.19</v>
      </c>
      <c r="F777">
        <v>35.2388</v>
      </c>
      <c r="G777">
        <v>-14.9512</v>
      </c>
      <c r="H777">
        <v>1.58</v>
      </c>
      <c r="I777">
        <v>1.2024</v>
      </c>
      <c r="J777">
        <v>-0.3776</v>
      </c>
      <c r="K777">
        <v>2.17</v>
      </c>
      <c r="L777">
        <v>3.6639</v>
      </c>
      <c r="M777">
        <v>1.4939</v>
      </c>
      <c r="N777">
        <v>53.94</v>
      </c>
      <c r="O777">
        <v>40.1051</v>
      </c>
      <c r="P777">
        <v>-13.8349</v>
      </c>
      <c r="R777">
        <f t="shared" si="72"/>
        <v>140972668200</v>
      </c>
      <c r="S777">
        <f t="shared" si="73"/>
        <v>88269482619.0073</v>
      </c>
      <c r="T777">
        <f t="shared" si="74"/>
        <v>4437872400</v>
      </c>
      <c r="U777">
        <f t="shared" si="75"/>
        <v>3011885362.18868</v>
      </c>
      <c r="V777">
        <f t="shared" si="76"/>
        <v>6095052600</v>
      </c>
      <c r="W777">
        <f t="shared" si="77"/>
        <v>9177683614.87283</v>
      </c>
    </row>
    <row r="778" spans="1:23">
      <c r="A778" t="s">
        <v>607</v>
      </c>
      <c r="B778" t="s">
        <v>608</v>
      </c>
      <c r="C778">
        <v>1263302872</v>
      </c>
      <c r="D778">
        <f>股东占比变化分析!D778*(1+股东占比变化分析!P778%)</f>
        <v>1845449908.43652</v>
      </c>
      <c r="E778">
        <v>16.73</v>
      </c>
      <c r="F778">
        <v>5.433</v>
      </c>
      <c r="G778">
        <v>-11.297</v>
      </c>
      <c r="H778">
        <v>2.04</v>
      </c>
      <c r="I778">
        <v>1.6425</v>
      </c>
      <c r="J778">
        <v>-0.3975</v>
      </c>
      <c r="K778">
        <v>46.86</v>
      </c>
      <c r="L778">
        <v>34.1</v>
      </c>
      <c r="M778">
        <v>-12.76</v>
      </c>
      <c r="N778">
        <v>65.63</v>
      </c>
      <c r="O778">
        <v>41.1755</v>
      </c>
      <c r="P778">
        <v>-24.4545</v>
      </c>
      <c r="R778">
        <f t="shared" si="72"/>
        <v>21135057048.56</v>
      </c>
      <c r="S778">
        <f t="shared" si="73"/>
        <v>10026329352.5356</v>
      </c>
      <c r="T778">
        <f t="shared" si="74"/>
        <v>2577137858.88</v>
      </c>
      <c r="U778">
        <f t="shared" si="75"/>
        <v>3031151474.60698</v>
      </c>
      <c r="V778">
        <f t="shared" si="76"/>
        <v>59198372581.92</v>
      </c>
      <c r="W778">
        <f t="shared" si="77"/>
        <v>62929841877.6853</v>
      </c>
    </row>
    <row r="779" spans="1:23">
      <c r="A779" t="s">
        <v>1571</v>
      </c>
      <c r="B779" t="s">
        <v>1572</v>
      </c>
      <c r="C779">
        <v>1638142939.36</v>
      </c>
      <c r="D779">
        <f>股东占比变化分析!D779*(1+股东占比变化分析!P779%)</f>
        <v>2617314480.30594</v>
      </c>
      <c r="E779">
        <v>36.1</v>
      </c>
      <c r="F779">
        <v>30.2858</v>
      </c>
      <c r="G779">
        <v>-5.8142</v>
      </c>
      <c r="H779">
        <v>0.45</v>
      </c>
      <c r="I779">
        <v>0.4517</v>
      </c>
      <c r="J779">
        <v>0.00169999999999998</v>
      </c>
      <c r="K779">
        <v>2.3</v>
      </c>
      <c r="L779">
        <v>3.8611</v>
      </c>
      <c r="M779">
        <v>1.5611</v>
      </c>
      <c r="N779">
        <v>38.85</v>
      </c>
      <c r="O779">
        <v>34.5986</v>
      </c>
      <c r="P779">
        <v>-4.2514</v>
      </c>
      <c r="R779">
        <f t="shared" si="72"/>
        <v>59136960110.896</v>
      </c>
      <c r="S779">
        <f t="shared" si="73"/>
        <v>79267462887.6495</v>
      </c>
      <c r="T779">
        <f t="shared" si="74"/>
        <v>737164322.712</v>
      </c>
      <c r="U779">
        <f t="shared" si="75"/>
        <v>1182240950.75419</v>
      </c>
      <c r="V779">
        <f t="shared" si="76"/>
        <v>3767728760.528</v>
      </c>
      <c r="W779">
        <f t="shared" si="77"/>
        <v>10105712939.9093</v>
      </c>
    </row>
    <row r="780" spans="1:23">
      <c r="A780" t="s">
        <v>193</v>
      </c>
      <c r="B780" t="s">
        <v>194</v>
      </c>
      <c r="C780">
        <v>1434392825.67</v>
      </c>
      <c r="D780">
        <f>股东占比变化分析!D780*(1+股东占比变化分析!P780%)</f>
        <v>2668232450.68259</v>
      </c>
      <c r="E780">
        <v>25.94</v>
      </c>
      <c r="F780">
        <v>24.4873</v>
      </c>
      <c r="G780">
        <v>-1.4527</v>
      </c>
      <c r="H780">
        <v>7.57</v>
      </c>
      <c r="I780">
        <v>3.8752</v>
      </c>
      <c r="J780">
        <v>-3.6948</v>
      </c>
      <c r="K780">
        <v>22.62</v>
      </c>
      <c r="L780">
        <v>26.0667</v>
      </c>
      <c r="M780">
        <v>3.4467</v>
      </c>
      <c r="N780">
        <v>56.13</v>
      </c>
      <c r="O780">
        <v>54.4292</v>
      </c>
      <c r="P780">
        <v>-1.7008</v>
      </c>
      <c r="R780">
        <f t="shared" si="72"/>
        <v>37208149897.8798</v>
      </c>
      <c r="S780">
        <f t="shared" si="73"/>
        <v>65337808489.5997</v>
      </c>
      <c r="T780">
        <f t="shared" si="74"/>
        <v>10858353690.3219</v>
      </c>
      <c r="U780">
        <f t="shared" si="75"/>
        <v>10339934392.8852</v>
      </c>
      <c r="V780">
        <f t="shared" si="76"/>
        <v>32445965716.6554</v>
      </c>
      <c r="W780">
        <f t="shared" si="77"/>
        <v>69552014822.2078</v>
      </c>
    </row>
    <row r="781" spans="1:23">
      <c r="A781" t="s">
        <v>1459</v>
      </c>
      <c r="B781" t="s">
        <v>1460</v>
      </c>
      <c r="C781">
        <v>1544872000</v>
      </c>
      <c r="D781">
        <f>股东占比变化分析!D781*(1+股东占比变化分析!P781%)</f>
        <v>2190248479.44</v>
      </c>
      <c r="E781">
        <v>30.57</v>
      </c>
      <c r="F781">
        <v>45.3618</v>
      </c>
      <c r="G781">
        <v>14.7918</v>
      </c>
      <c r="H781">
        <v>16.94</v>
      </c>
      <c r="I781">
        <v>1.0838</v>
      </c>
      <c r="J781">
        <v>-15.8562</v>
      </c>
      <c r="K781">
        <v>2.75</v>
      </c>
      <c r="L781">
        <v>3.8389</v>
      </c>
      <c r="M781">
        <v>1.0889</v>
      </c>
      <c r="N781">
        <v>50.26</v>
      </c>
      <c r="O781">
        <v>50.2845</v>
      </c>
      <c r="P781">
        <v>0.0245000000000033</v>
      </c>
      <c r="R781">
        <f t="shared" si="72"/>
        <v>47226737040</v>
      </c>
      <c r="S781">
        <f t="shared" si="73"/>
        <v>99353613474.6614</v>
      </c>
      <c r="T781">
        <f t="shared" si="74"/>
        <v>26170131680</v>
      </c>
      <c r="U781">
        <f t="shared" si="75"/>
        <v>2373791302.01707</v>
      </c>
      <c r="V781">
        <f t="shared" si="76"/>
        <v>4248398000</v>
      </c>
      <c r="W781">
        <f t="shared" si="77"/>
        <v>8408144887.72222</v>
      </c>
    </row>
    <row r="782" spans="1:23">
      <c r="A782" t="s">
        <v>403</v>
      </c>
      <c r="B782" t="s">
        <v>404</v>
      </c>
      <c r="C782">
        <v>700270440</v>
      </c>
      <c r="D782">
        <f>股东占比变化分析!D782*(1+股东占比变化分析!P782%)</f>
        <v>2109105568.9548</v>
      </c>
      <c r="E782">
        <v>71.18</v>
      </c>
      <c r="F782">
        <v>69.6758</v>
      </c>
      <c r="G782">
        <v>-1.50420000000001</v>
      </c>
      <c r="H782">
        <v>0</v>
      </c>
      <c r="I782">
        <v>0</v>
      </c>
      <c r="J782">
        <v>0</v>
      </c>
      <c r="K782">
        <v>1.78</v>
      </c>
      <c r="L782">
        <v>0.7412</v>
      </c>
      <c r="M782">
        <v>-1.0388</v>
      </c>
      <c r="N782">
        <v>72.96</v>
      </c>
      <c r="O782">
        <v>70.417</v>
      </c>
      <c r="P782">
        <v>-2.54299999999999</v>
      </c>
      <c r="R782">
        <f t="shared" si="72"/>
        <v>49845249919.2</v>
      </c>
      <c r="S782">
        <f t="shared" si="73"/>
        <v>146953617801.381</v>
      </c>
      <c r="T782">
        <f t="shared" si="74"/>
        <v>0</v>
      </c>
      <c r="U782">
        <f t="shared" si="75"/>
        <v>0</v>
      </c>
      <c r="V782">
        <f t="shared" si="76"/>
        <v>1246481383.2</v>
      </c>
      <c r="W782">
        <f t="shared" si="77"/>
        <v>1563269047.7093</v>
      </c>
    </row>
    <row r="783" spans="1:23">
      <c r="A783" t="s">
        <v>1519</v>
      </c>
      <c r="B783" t="s">
        <v>1520</v>
      </c>
      <c r="C783">
        <v>2061254217.33</v>
      </c>
      <c r="D783">
        <f>股东占比变化分析!D783*(1+股东占比变化分析!P783%)</f>
        <v>2845661618.66699</v>
      </c>
      <c r="E783">
        <v>9.43</v>
      </c>
      <c r="F783">
        <v>9.6699</v>
      </c>
      <c r="G783">
        <v>0.2399</v>
      </c>
      <c r="H783">
        <v>10.75</v>
      </c>
      <c r="I783">
        <v>10.7524</v>
      </c>
      <c r="J783">
        <v>0.00239999999999974</v>
      </c>
      <c r="K783">
        <v>5.53</v>
      </c>
      <c r="L783">
        <v>4.4693</v>
      </c>
      <c r="M783">
        <v>-1.0607</v>
      </c>
      <c r="N783">
        <v>25.71</v>
      </c>
      <c r="O783">
        <v>24.8915</v>
      </c>
      <c r="P783">
        <v>-0.8185</v>
      </c>
      <c r="R783">
        <f t="shared" ref="R783:R846" si="78">C783*E783</f>
        <v>19437627269.4219</v>
      </c>
      <c r="S783">
        <f t="shared" ref="S783:S846" si="79">D783*F783</f>
        <v>27517263286.3479</v>
      </c>
      <c r="T783">
        <f t="shared" si="74"/>
        <v>22158482836.2975</v>
      </c>
      <c r="U783">
        <f t="shared" si="75"/>
        <v>30597691988.5549</v>
      </c>
      <c r="V783">
        <f t="shared" si="76"/>
        <v>11398735821.8349</v>
      </c>
      <c r="W783">
        <f t="shared" si="77"/>
        <v>12718115472.3084</v>
      </c>
    </row>
    <row r="784" spans="1:23">
      <c r="A784" t="s">
        <v>1361</v>
      </c>
      <c r="B784" t="s">
        <v>1362</v>
      </c>
      <c r="C784">
        <v>1593920000</v>
      </c>
      <c r="D784">
        <f>股东占比变化分析!D784*(1+股东占比变化分析!P784%)</f>
        <v>2223692697.6</v>
      </c>
      <c r="E784">
        <v>69.4</v>
      </c>
      <c r="F784">
        <v>69.4068</v>
      </c>
      <c r="G784">
        <v>0.00679999999999836</v>
      </c>
      <c r="H784">
        <v>0</v>
      </c>
      <c r="I784">
        <v>0</v>
      </c>
      <c r="J784">
        <v>0</v>
      </c>
      <c r="K784">
        <v>9.98</v>
      </c>
      <c r="L784">
        <v>8.7092</v>
      </c>
      <c r="M784">
        <v>-1.2708</v>
      </c>
      <c r="N784">
        <v>79.38</v>
      </c>
      <c r="O784">
        <v>78.116</v>
      </c>
      <c r="P784">
        <v>-1.264</v>
      </c>
      <c r="R784">
        <f t="shared" si="78"/>
        <v>110618048000</v>
      </c>
      <c r="S784">
        <f t="shared" si="79"/>
        <v>154339394323.784</v>
      </c>
      <c r="T784">
        <f t="shared" si="74"/>
        <v>0</v>
      </c>
      <c r="U784">
        <f t="shared" si="75"/>
        <v>0</v>
      </c>
      <c r="V784">
        <f t="shared" si="76"/>
        <v>15907321600</v>
      </c>
      <c r="W784">
        <f t="shared" si="77"/>
        <v>19366584441.9379</v>
      </c>
    </row>
    <row r="785" spans="1:23">
      <c r="A785" t="s">
        <v>1957</v>
      </c>
      <c r="B785" t="s">
        <v>1958</v>
      </c>
      <c r="C785">
        <v>1635265004.3</v>
      </c>
      <c r="D785">
        <f>股东占比变化分析!D785*(1+股东占比变化分析!P785%)</f>
        <v>2372849286.6</v>
      </c>
      <c r="E785">
        <v>38.92</v>
      </c>
      <c r="F785">
        <v>39.488</v>
      </c>
      <c r="G785">
        <v>0.567999999999998</v>
      </c>
      <c r="H785">
        <v>5.9</v>
      </c>
      <c r="I785">
        <v>0</v>
      </c>
      <c r="J785">
        <v>-5.9</v>
      </c>
      <c r="K785">
        <v>1.29</v>
      </c>
      <c r="L785">
        <v>3.3506</v>
      </c>
      <c r="M785">
        <v>2.0606</v>
      </c>
      <c r="N785">
        <v>46.11</v>
      </c>
      <c r="O785">
        <v>42.8386</v>
      </c>
      <c r="P785">
        <v>-3.2714</v>
      </c>
      <c r="R785">
        <f t="shared" si="78"/>
        <v>63644513967.356</v>
      </c>
      <c r="S785">
        <f t="shared" si="79"/>
        <v>93699072629.2608</v>
      </c>
      <c r="T785">
        <f t="shared" si="74"/>
        <v>9648063525.37</v>
      </c>
      <c r="U785">
        <f t="shared" si="75"/>
        <v>0</v>
      </c>
      <c r="V785">
        <f t="shared" si="76"/>
        <v>2109491855.547</v>
      </c>
      <c r="W785">
        <f t="shared" si="77"/>
        <v>7950468819.68196</v>
      </c>
    </row>
    <row r="786" spans="1:23">
      <c r="A786" t="s">
        <v>399</v>
      </c>
      <c r="B786" t="s">
        <v>400</v>
      </c>
      <c r="C786">
        <v>1518504000</v>
      </c>
      <c r="D786">
        <f>股东占比变化分析!D786*(1+股东占比变化分析!P786%)</f>
        <v>2119136971.9104</v>
      </c>
      <c r="E786">
        <v>36.25</v>
      </c>
      <c r="F786">
        <v>36.1229</v>
      </c>
      <c r="G786">
        <v>-0.127099999999999</v>
      </c>
      <c r="H786">
        <v>0</v>
      </c>
      <c r="I786">
        <v>0.5611</v>
      </c>
      <c r="J786">
        <v>0.5611</v>
      </c>
      <c r="K786">
        <v>8.76</v>
      </c>
      <c r="L786">
        <v>6.6654</v>
      </c>
      <c r="M786">
        <v>-2.0946</v>
      </c>
      <c r="N786">
        <v>45.01</v>
      </c>
      <c r="O786">
        <v>43.3494</v>
      </c>
      <c r="P786">
        <v>-1.66059999999999</v>
      </c>
      <c r="R786">
        <f t="shared" si="78"/>
        <v>55045770000</v>
      </c>
      <c r="S786">
        <f t="shared" si="79"/>
        <v>76549372922.6222</v>
      </c>
      <c r="T786">
        <f t="shared" si="74"/>
        <v>0</v>
      </c>
      <c r="U786">
        <f t="shared" si="75"/>
        <v>1189047754.93893</v>
      </c>
      <c r="V786">
        <f t="shared" si="76"/>
        <v>13302095040</v>
      </c>
      <c r="W786">
        <f t="shared" si="77"/>
        <v>14124895572.5716</v>
      </c>
    </row>
    <row r="787" spans="1:23">
      <c r="A787" t="s">
        <v>123</v>
      </c>
      <c r="B787" t="s">
        <v>124</v>
      </c>
      <c r="C787">
        <v>1255954071.37</v>
      </c>
      <c r="D787">
        <f>股东占比变化分析!D787*(1+股东占比变化分析!P787%)</f>
        <v>2680896326.14823</v>
      </c>
      <c r="E787">
        <v>63.41</v>
      </c>
      <c r="F787">
        <v>57.4523</v>
      </c>
      <c r="G787">
        <v>-5.9577</v>
      </c>
      <c r="H787">
        <v>0</v>
      </c>
      <c r="I787">
        <v>0</v>
      </c>
      <c r="J787">
        <v>0</v>
      </c>
      <c r="K787">
        <v>13.49</v>
      </c>
      <c r="L787">
        <v>16.7727</v>
      </c>
      <c r="M787">
        <v>3.2827</v>
      </c>
      <c r="N787">
        <v>76.9</v>
      </c>
      <c r="O787">
        <v>74.225</v>
      </c>
      <c r="P787">
        <v>-2.67500000000001</v>
      </c>
      <c r="R787">
        <f t="shared" si="78"/>
        <v>79640047665.5717</v>
      </c>
      <c r="S787">
        <f t="shared" si="79"/>
        <v>154023659998.766</v>
      </c>
      <c r="T787">
        <f t="shared" si="74"/>
        <v>0</v>
      </c>
      <c r="U787">
        <f t="shared" si="75"/>
        <v>0</v>
      </c>
      <c r="V787">
        <f t="shared" si="76"/>
        <v>16942820422.7813</v>
      </c>
      <c r="W787">
        <f t="shared" si="77"/>
        <v>44965869809.5865</v>
      </c>
    </row>
    <row r="788" spans="1:23">
      <c r="A788" t="s">
        <v>1835</v>
      </c>
      <c r="B788" t="s">
        <v>1836</v>
      </c>
      <c r="C788">
        <v>853064714.35</v>
      </c>
      <c r="D788">
        <f>股东占比变化分析!D788*(1+股东占比变化分析!P788%)</f>
        <v>2658096686.67787</v>
      </c>
      <c r="E788">
        <v>34.61</v>
      </c>
      <c r="F788">
        <v>34.3485</v>
      </c>
      <c r="G788">
        <v>-0.261499999999998</v>
      </c>
      <c r="H788">
        <v>0</v>
      </c>
      <c r="I788">
        <v>0</v>
      </c>
      <c r="J788">
        <v>0</v>
      </c>
      <c r="K788">
        <v>5.85</v>
      </c>
      <c r="L788">
        <v>3.8253</v>
      </c>
      <c r="M788">
        <v>-2.0247</v>
      </c>
      <c r="N788">
        <v>40.46</v>
      </c>
      <c r="O788">
        <v>38.1738</v>
      </c>
      <c r="P788">
        <v>-2.2862</v>
      </c>
      <c r="R788">
        <f t="shared" si="78"/>
        <v>29524569763.6535</v>
      </c>
      <c r="S788">
        <f t="shared" si="79"/>
        <v>91301634042.3549</v>
      </c>
      <c r="T788">
        <f t="shared" si="74"/>
        <v>0</v>
      </c>
      <c r="U788">
        <f t="shared" si="75"/>
        <v>0</v>
      </c>
      <c r="V788">
        <f t="shared" si="76"/>
        <v>4990428578.9475</v>
      </c>
      <c r="W788">
        <f t="shared" si="77"/>
        <v>10168017255.5489</v>
      </c>
    </row>
    <row r="789" spans="1:23">
      <c r="A789" t="s">
        <v>631</v>
      </c>
      <c r="B789" t="s">
        <v>632</v>
      </c>
      <c r="C789">
        <v>2232000000</v>
      </c>
      <c r="D789">
        <f>股东占比变化分析!D789*(1+股东占比变化分析!P789%)</f>
        <v>2619656870.4</v>
      </c>
      <c r="E789">
        <v>70.02</v>
      </c>
      <c r="F789">
        <v>68.5108</v>
      </c>
      <c r="G789">
        <v>-1.50919999999999</v>
      </c>
      <c r="H789">
        <v>0.41</v>
      </c>
      <c r="I789">
        <v>0.7</v>
      </c>
      <c r="J789">
        <v>0.29</v>
      </c>
      <c r="K789">
        <v>0.7</v>
      </c>
      <c r="L789">
        <v>0.7891</v>
      </c>
      <c r="M789">
        <v>0.0891000000000001</v>
      </c>
      <c r="N789">
        <v>71.13</v>
      </c>
      <c r="O789">
        <v>69.9999</v>
      </c>
      <c r="P789">
        <v>-1.1301</v>
      </c>
      <c r="R789">
        <f t="shared" si="78"/>
        <v>156284640000</v>
      </c>
      <c r="S789">
        <f t="shared" si="79"/>
        <v>179474787916.6</v>
      </c>
      <c r="T789">
        <f t="shared" si="74"/>
        <v>915120000</v>
      </c>
      <c r="U789">
        <f t="shared" si="75"/>
        <v>1833759809.28</v>
      </c>
      <c r="V789">
        <f t="shared" si="76"/>
        <v>1562400000</v>
      </c>
      <c r="W789">
        <f t="shared" si="77"/>
        <v>2067171236.43264</v>
      </c>
    </row>
    <row r="790" spans="1:23">
      <c r="A790" t="s">
        <v>471</v>
      </c>
      <c r="B790" t="s">
        <v>472</v>
      </c>
      <c r="C790">
        <v>1726291400</v>
      </c>
      <c r="D790">
        <f>股东占比变化分析!D790*(1+股东占比变化分析!P790%)</f>
        <v>1639263574.97981</v>
      </c>
      <c r="E790">
        <v>53.48</v>
      </c>
      <c r="F790">
        <v>15.2413</v>
      </c>
      <c r="G790">
        <v>-38.2387</v>
      </c>
      <c r="H790">
        <v>0</v>
      </c>
      <c r="I790">
        <v>0</v>
      </c>
      <c r="J790">
        <v>0</v>
      </c>
      <c r="K790">
        <v>7.03</v>
      </c>
      <c r="L790">
        <v>19.8659</v>
      </c>
      <c r="M790">
        <v>12.8359</v>
      </c>
      <c r="N790">
        <v>60.51</v>
      </c>
      <c r="O790">
        <v>35.1072</v>
      </c>
      <c r="P790">
        <v>-25.4028</v>
      </c>
      <c r="R790">
        <f t="shared" si="78"/>
        <v>92322064072</v>
      </c>
      <c r="S790">
        <f t="shared" si="79"/>
        <v>24984507925.3398</v>
      </c>
      <c r="T790">
        <f t="shared" si="74"/>
        <v>0</v>
      </c>
      <c r="U790">
        <f t="shared" si="75"/>
        <v>0</v>
      </c>
      <c r="V790">
        <f t="shared" si="76"/>
        <v>12135828542</v>
      </c>
      <c r="W790">
        <f t="shared" si="77"/>
        <v>32565446254.1914</v>
      </c>
    </row>
    <row r="791" spans="1:23">
      <c r="A791" t="s">
        <v>1529</v>
      </c>
      <c r="B791" t="s">
        <v>1530</v>
      </c>
      <c r="C791">
        <v>1859617200</v>
      </c>
      <c r="D791">
        <f>股东占比变化分析!D791*(1+股东占比变化分析!P791%)</f>
        <v>2571116476.77192</v>
      </c>
      <c r="E791">
        <v>37.79</v>
      </c>
      <c r="F791">
        <v>38.2243</v>
      </c>
      <c r="G791">
        <v>0.4343</v>
      </c>
      <c r="H791">
        <v>1.34</v>
      </c>
      <c r="I791">
        <v>0.3432</v>
      </c>
      <c r="J791">
        <v>-0.9968</v>
      </c>
      <c r="K791">
        <v>2.11</v>
      </c>
      <c r="L791">
        <v>7.2969</v>
      </c>
      <c r="M791">
        <v>5.1869</v>
      </c>
      <c r="N791">
        <v>41.24</v>
      </c>
      <c r="O791">
        <v>45.8643</v>
      </c>
      <c r="P791">
        <v>4.6243</v>
      </c>
      <c r="R791">
        <f t="shared" si="78"/>
        <v>70274933988</v>
      </c>
      <c r="S791">
        <f t="shared" si="79"/>
        <v>98279127543.0729</v>
      </c>
      <c r="T791">
        <f t="shared" si="74"/>
        <v>2491887048</v>
      </c>
      <c r="U791">
        <f t="shared" si="75"/>
        <v>882407174.828123</v>
      </c>
      <c r="V791">
        <f t="shared" si="76"/>
        <v>3923792292</v>
      </c>
      <c r="W791">
        <f t="shared" si="77"/>
        <v>18761179819.357</v>
      </c>
    </row>
    <row r="792" spans="1:23">
      <c r="A792" t="s">
        <v>393</v>
      </c>
      <c r="B792" t="s">
        <v>394</v>
      </c>
      <c r="C792">
        <v>2346005730.28</v>
      </c>
      <c r="D792">
        <f>股东占比变化分析!D792*(1+股东占比变化分析!P792%)</f>
        <v>2605165086.31235</v>
      </c>
      <c r="E792">
        <v>50.35</v>
      </c>
      <c r="F792">
        <v>43.0121</v>
      </c>
      <c r="G792">
        <v>-7.3379</v>
      </c>
      <c r="H792">
        <v>0</v>
      </c>
      <c r="I792">
        <v>0</v>
      </c>
      <c r="J792">
        <v>0</v>
      </c>
      <c r="K792">
        <v>10.85</v>
      </c>
      <c r="L792">
        <v>7.8355</v>
      </c>
      <c r="M792">
        <v>-3.0145</v>
      </c>
      <c r="N792">
        <v>61.2</v>
      </c>
      <c r="O792">
        <v>50.8476</v>
      </c>
      <c r="P792">
        <v>-10.3524</v>
      </c>
      <c r="R792">
        <f t="shared" si="78"/>
        <v>118121388519.598</v>
      </c>
      <c r="S792">
        <f t="shared" si="79"/>
        <v>112053621208.975</v>
      </c>
      <c r="T792">
        <f t="shared" si="74"/>
        <v>0</v>
      </c>
      <c r="U792">
        <f t="shared" si="75"/>
        <v>0</v>
      </c>
      <c r="V792">
        <f t="shared" si="76"/>
        <v>25454162173.538</v>
      </c>
      <c r="W792">
        <f t="shared" si="77"/>
        <v>20412771033.8004</v>
      </c>
    </row>
    <row r="793" spans="1:23">
      <c r="A793" t="s">
        <v>999</v>
      </c>
      <c r="B793" t="s">
        <v>1000</v>
      </c>
      <c r="C793">
        <v>1459689000</v>
      </c>
      <c r="D793">
        <f>股东占比变化分析!D793*(1+股东占比变化分析!P793%)</f>
        <v>971216841.595</v>
      </c>
      <c r="E793">
        <v>32.2927</v>
      </c>
      <c r="F793">
        <v>0</v>
      </c>
      <c r="G793">
        <v>-32.2927</v>
      </c>
      <c r="H793">
        <v>41.141</v>
      </c>
      <c r="I793">
        <v>3.6517</v>
      </c>
      <c r="J793">
        <v>-37.4893</v>
      </c>
      <c r="K793">
        <v>3.095</v>
      </c>
      <c r="L793">
        <v>11.2465</v>
      </c>
      <c r="M793">
        <v>8.1515</v>
      </c>
      <c r="N793">
        <v>76.5287</v>
      </c>
      <c r="O793">
        <v>14.8982</v>
      </c>
      <c r="P793">
        <v>-61.6305</v>
      </c>
      <c r="R793">
        <f t="shared" si="78"/>
        <v>47137298970.3</v>
      </c>
      <c r="S793">
        <f t="shared" si="79"/>
        <v>0</v>
      </c>
      <c r="T793">
        <f t="shared" si="74"/>
        <v>60053065149</v>
      </c>
      <c r="U793">
        <f t="shared" si="75"/>
        <v>3546592540.45246</v>
      </c>
      <c r="V793">
        <f t="shared" si="76"/>
        <v>4517737455</v>
      </c>
      <c r="W793">
        <f t="shared" si="77"/>
        <v>10922790208.9982</v>
      </c>
    </row>
    <row r="794" spans="1:23">
      <c r="A794" t="s">
        <v>1777</v>
      </c>
      <c r="B794" t="s">
        <v>1778</v>
      </c>
      <c r="C794">
        <v>2276854500</v>
      </c>
      <c r="D794">
        <f>股东占比变化分析!D794*(1+股东占比变化分析!P794%)</f>
        <v>2719745932.1625</v>
      </c>
      <c r="E794">
        <v>58.96</v>
      </c>
      <c r="F794">
        <v>59.2631</v>
      </c>
      <c r="G794">
        <v>0.303100000000001</v>
      </c>
      <c r="H794">
        <v>0</v>
      </c>
      <c r="I794">
        <v>0</v>
      </c>
      <c r="J794">
        <v>0</v>
      </c>
      <c r="K794">
        <v>2.59</v>
      </c>
      <c r="L794">
        <v>2.4879</v>
      </c>
      <c r="M794">
        <v>-0.1021</v>
      </c>
      <c r="N794">
        <v>61.55</v>
      </c>
      <c r="O794">
        <v>61.7511</v>
      </c>
      <c r="P794">
        <v>0.201100000000004</v>
      </c>
      <c r="R794">
        <f t="shared" si="78"/>
        <v>134243341320</v>
      </c>
      <c r="S794">
        <f t="shared" si="79"/>
        <v>161180575152.339</v>
      </c>
      <c r="T794">
        <f t="shared" si="74"/>
        <v>0</v>
      </c>
      <c r="U794">
        <f t="shared" si="75"/>
        <v>0</v>
      </c>
      <c r="V794">
        <f t="shared" si="76"/>
        <v>5897053155</v>
      </c>
      <c r="W794">
        <f t="shared" si="77"/>
        <v>6766455904.62708</v>
      </c>
    </row>
    <row r="795" spans="1:23">
      <c r="A795" t="s">
        <v>671</v>
      </c>
      <c r="B795" t="s">
        <v>672</v>
      </c>
      <c r="C795">
        <v>1663855838.75</v>
      </c>
      <c r="D795">
        <f>股东占比变化分析!D795*(1+股东占比变化分析!P795%)</f>
        <v>2086129390.82828</v>
      </c>
      <c r="E795">
        <v>15.85</v>
      </c>
      <c r="F795">
        <v>16.7247</v>
      </c>
      <c r="G795">
        <v>0.874699999999999</v>
      </c>
      <c r="H795">
        <v>0</v>
      </c>
      <c r="I795">
        <v>0</v>
      </c>
      <c r="J795">
        <v>0</v>
      </c>
      <c r="K795">
        <v>28.13</v>
      </c>
      <c r="L795">
        <v>11.2415</v>
      </c>
      <c r="M795">
        <v>-16.8885</v>
      </c>
      <c r="N795">
        <v>43.98</v>
      </c>
      <c r="O795">
        <v>27.9662</v>
      </c>
      <c r="P795">
        <v>-16.0138</v>
      </c>
      <c r="R795">
        <f t="shared" si="78"/>
        <v>26372115044.1875</v>
      </c>
      <c r="S795">
        <f t="shared" si="79"/>
        <v>34889888222.7857</v>
      </c>
      <c r="T795">
        <f t="shared" si="74"/>
        <v>0</v>
      </c>
      <c r="U795">
        <f t="shared" si="75"/>
        <v>0</v>
      </c>
      <c r="V795">
        <f t="shared" si="76"/>
        <v>46804264744.0375</v>
      </c>
      <c r="W795">
        <f t="shared" si="77"/>
        <v>23451223546.9961</v>
      </c>
    </row>
    <row r="796" spans="1:23">
      <c r="A796" t="s">
        <v>1539</v>
      </c>
      <c r="B796" t="s">
        <v>1540</v>
      </c>
      <c r="C796">
        <v>1507337255.16</v>
      </c>
      <c r="D796">
        <f>股东占比变化分析!D796*(1+股东占比变化分析!P796%)</f>
        <v>2106065211.97342</v>
      </c>
      <c r="E796">
        <v>6.67</v>
      </c>
      <c r="F796">
        <v>10.8244</v>
      </c>
      <c r="G796">
        <v>4.1544</v>
      </c>
      <c r="H796">
        <v>2.15</v>
      </c>
      <c r="I796">
        <v>1.9021</v>
      </c>
      <c r="J796">
        <v>-0.2479</v>
      </c>
      <c r="K796">
        <v>48</v>
      </c>
      <c r="L796">
        <v>20.8324</v>
      </c>
      <c r="M796">
        <v>-27.1676</v>
      </c>
      <c r="N796">
        <v>56.82</v>
      </c>
      <c r="O796">
        <v>33.5589</v>
      </c>
      <c r="P796">
        <v>-23.2611</v>
      </c>
      <c r="R796">
        <f t="shared" si="78"/>
        <v>10053939491.9172</v>
      </c>
      <c r="S796">
        <f t="shared" si="79"/>
        <v>22796892280.4851</v>
      </c>
      <c r="T796">
        <f t="shared" si="74"/>
        <v>3240775098.594</v>
      </c>
      <c r="U796">
        <f t="shared" si="75"/>
        <v>4005946639.69465</v>
      </c>
      <c r="V796">
        <f t="shared" si="76"/>
        <v>72352188247.68</v>
      </c>
      <c r="W796">
        <f t="shared" si="77"/>
        <v>43874392921.9151</v>
      </c>
    </row>
    <row r="797" spans="1:23">
      <c r="A797" t="s">
        <v>1025</v>
      </c>
      <c r="B797" t="s">
        <v>1026</v>
      </c>
      <c r="C797">
        <v>1373493340.88</v>
      </c>
      <c r="D797">
        <f>股东占比变化分析!D797*(1+股东占比变化分析!P797%)</f>
        <v>2290361365.8644</v>
      </c>
      <c r="E797">
        <v>0</v>
      </c>
      <c r="F797">
        <v>40.5856</v>
      </c>
      <c r="G797">
        <v>40.5856</v>
      </c>
      <c r="H797">
        <v>52.18</v>
      </c>
      <c r="I797">
        <v>3.5256</v>
      </c>
      <c r="J797">
        <v>-48.6544</v>
      </c>
      <c r="K797">
        <v>7.39</v>
      </c>
      <c r="L797">
        <v>13.3665</v>
      </c>
      <c r="M797">
        <v>5.9765</v>
      </c>
      <c r="N797">
        <v>59.57</v>
      </c>
      <c r="O797">
        <v>57.4777</v>
      </c>
      <c r="P797">
        <v>-2.0923</v>
      </c>
      <c r="R797">
        <f t="shared" si="78"/>
        <v>0</v>
      </c>
      <c r="S797">
        <f t="shared" si="79"/>
        <v>92955690250.4263</v>
      </c>
      <c r="T797">
        <f t="shared" si="74"/>
        <v>71668882527.1184</v>
      </c>
      <c r="U797">
        <f t="shared" si="75"/>
        <v>8074898031.49154</v>
      </c>
      <c r="V797">
        <f t="shared" si="76"/>
        <v>10150115789.1032</v>
      </c>
      <c r="W797">
        <f t="shared" si="77"/>
        <v>30614115196.8265</v>
      </c>
    </row>
    <row r="798" spans="1:23">
      <c r="A798" t="s">
        <v>301</v>
      </c>
      <c r="B798" t="s">
        <v>302</v>
      </c>
      <c r="C798">
        <v>1677360000</v>
      </c>
      <c r="D798">
        <f>股东占比变化分析!D798*(1+股东占比变化分析!P798%)</f>
        <v>1266010925.64</v>
      </c>
      <c r="E798">
        <v>1.47</v>
      </c>
      <c r="F798">
        <v>0</v>
      </c>
      <c r="G798">
        <v>-1.47</v>
      </c>
      <c r="H798">
        <v>0</v>
      </c>
      <c r="I798">
        <v>0</v>
      </c>
      <c r="J798">
        <v>0</v>
      </c>
      <c r="K798">
        <v>70.7</v>
      </c>
      <c r="L798">
        <v>35.7337</v>
      </c>
      <c r="M798">
        <v>-34.9663</v>
      </c>
      <c r="N798">
        <v>72.17</v>
      </c>
      <c r="O798">
        <v>35.7337</v>
      </c>
      <c r="P798">
        <v>-36.4363</v>
      </c>
      <c r="R798">
        <f t="shared" si="78"/>
        <v>2465719200</v>
      </c>
      <c r="S798">
        <f t="shared" si="79"/>
        <v>0</v>
      </c>
      <c r="T798">
        <f t="shared" si="74"/>
        <v>0</v>
      </c>
      <c r="U798">
        <f t="shared" si="75"/>
        <v>0</v>
      </c>
      <c r="V798">
        <f t="shared" si="76"/>
        <v>118589352000</v>
      </c>
      <c r="W798">
        <f t="shared" si="77"/>
        <v>45239254613.5421</v>
      </c>
    </row>
    <row r="799" spans="1:23">
      <c r="A799" t="s">
        <v>1885</v>
      </c>
      <c r="B799" t="s">
        <v>1886</v>
      </c>
      <c r="C799">
        <v>1517319109.62</v>
      </c>
      <c r="D799">
        <f>股东占比变化分析!D799*(1+股东占比变化分析!P799%)</f>
        <v>2325083689.73208</v>
      </c>
      <c r="E799">
        <v>27.74</v>
      </c>
      <c r="F799">
        <v>28.247</v>
      </c>
      <c r="G799">
        <v>0.507000000000001</v>
      </c>
      <c r="H799">
        <v>0.95</v>
      </c>
      <c r="I799">
        <v>0.4957</v>
      </c>
      <c r="J799">
        <v>-0.4543</v>
      </c>
      <c r="K799">
        <v>3.95</v>
      </c>
      <c r="L799">
        <v>3.0355</v>
      </c>
      <c r="M799">
        <v>-0.9145</v>
      </c>
      <c r="N799">
        <v>32.64</v>
      </c>
      <c r="O799">
        <v>31.7781</v>
      </c>
      <c r="P799">
        <v>-0.861900000000002</v>
      </c>
      <c r="R799">
        <f t="shared" si="78"/>
        <v>42090432100.8588</v>
      </c>
      <c r="S799">
        <f t="shared" si="79"/>
        <v>65676638983.862</v>
      </c>
      <c r="T799">
        <f t="shared" si="74"/>
        <v>1441453154.139</v>
      </c>
      <c r="U799">
        <f t="shared" si="75"/>
        <v>1152543985.00019</v>
      </c>
      <c r="V799">
        <f t="shared" si="76"/>
        <v>5993410482.999</v>
      </c>
      <c r="W799">
        <f t="shared" si="77"/>
        <v>7057791540.18172</v>
      </c>
    </row>
    <row r="800" spans="1:23">
      <c r="A800" t="s">
        <v>1227</v>
      </c>
      <c r="B800" t="s">
        <v>1228</v>
      </c>
      <c r="C800">
        <v>1342320000</v>
      </c>
      <c r="D800">
        <f>股东占比变化分析!D800*(1+股东占比变化分析!P800%)</f>
        <v>1725218426.4</v>
      </c>
      <c r="E800">
        <v>5.11</v>
      </c>
      <c r="F800">
        <v>3.1429</v>
      </c>
      <c r="G800">
        <v>-1.9671</v>
      </c>
      <c r="H800">
        <v>0.34</v>
      </c>
      <c r="I800">
        <v>0.331</v>
      </c>
      <c r="J800">
        <v>-0.00900000000000001</v>
      </c>
      <c r="K800">
        <v>66.42</v>
      </c>
      <c r="L800">
        <v>66.5716</v>
      </c>
      <c r="M800">
        <v>0.151600000000002</v>
      </c>
      <c r="N800">
        <v>71.87</v>
      </c>
      <c r="O800">
        <v>70.0455</v>
      </c>
      <c r="P800">
        <v>-1.8245</v>
      </c>
      <c r="R800">
        <f t="shared" si="78"/>
        <v>6859255200</v>
      </c>
      <c r="S800">
        <f t="shared" si="79"/>
        <v>5422188992.33256</v>
      </c>
      <c r="T800">
        <f t="shared" si="74"/>
        <v>456388800</v>
      </c>
      <c r="U800">
        <f t="shared" si="75"/>
        <v>571047299.1384</v>
      </c>
      <c r="V800">
        <f t="shared" si="76"/>
        <v>89156894400</v>
      </c>
      <c r="W800">
        <f t="shared" si="77"/>
        <v>114850550994.93</v>
      </c>
    </row>
    <row r="801" spans="1:23">
      <c r="A801" t="s">
        <v>153</v>
      </c>
      <c r="B801" t="s">
        <v>154</v>
      </c>
      <c r="C801">
        <v>895895550</v>
      </c>
      <c r="D801">
        <f>股东占比变化分析!D801*(1+股东占比变化分析!P801%)</f>
        <v>1110792314.511</v>
      </c>
      <c r="E801">
        <v>1.62</v>
      </c>
      <c r="F801">
        <v>1.8406</v>
      </c>
      <c r="G801">
        <v>0.2206</v>
      </c>
      <c r="H801">
        <v>36.09</v>
      </c>
      <c r="I801">
        <v>20.8297</v>
      </c>
      <c r="J801">
        <v>-15.2603</v>
      </c>
      <c r="K801">
        <v>45.24</v>
      </c>
      <c r="L801">
        <v>26.1785</v>
      </c>
      <c r="M801">
        <v>-19.0615</v>
      </c>
      <c r="N801">
        <v>82.95</v>
      </c>
      <c r="O801">
        <v>48.8488</v>
      </c>
      <c r="P801">
        <v>-34.1012</v>
      </c>
      <c r="R801">
        <f t="shared" si="78"/>
        <v>1451350791</v>
      </c>
      <c r="S801">
        <f t="shared" si="79"/>
        <v>2044524334.08895</v>
      </c>
      <c r="T801">
        <f t="shared" si="74"/>
        <v>32332870399.5</v>
      </c>
      <c r="U801">
        <f t="shared" si="75"/>
        <v>23137470673.5698</v>
      </c>
      <c r="V801">
        <f t="shared" si="76"/>
        <v>40530314682</v>
      </c>
      <c r="W801">
        <f t="shared" si="77"/>
        <v>29078876605.4262</v>
      </c>
    </row>
    <row r="802" spans="1:23">
      <c r="A802" t="s">
        <v>503</v>
      </c>
      <c r="B802" t="s">
        <v>504</v>
      </c>
      <c r="C802">
        <v>1642163728.56</v>
      </c>
      <c r="D802">
        <f>股东占比变化分析!D802*(1+股东占比变化分析!P802%)</f>
        <v>2540823264.33869</v>
      </c>
      <c r="E802">
        <v>38.57</v>
      </c>
      <c r="F802">
        <v>38.5905</v>
      </c>
      <c r="G802">
        <v>0.0204999999999984</v>
      </c>
      <c r="H802">
        <v>0</v>
      </c>
      <c r="I802">
        <v>0</v>
      </c>
      <c r="J802">
        <v>0</v>
      </c>
      <c r="K802">
        <v>6.52</v>
      </c>
      <c r="L802">
        <v>7.2403</v>
      </c>
      <c r="M802">
        <v>0.720300000000001</v>
      </c>
      <c r="N802">
        <v>45.09</v>
      </c>
      <c r="O802">
        <v>45.8307</v>
      </c>
      <c r="P802">
        <v>0.740699999999997</v>
      </c>
      <c r="R802">
        <f t="shared" si="78"/>
        <v>63338255010.5592</v>
      </c>
      <c r="S802">
        <f t="shared" si="79"/>
        <v>98051640182.4622</v>
      </c>
      <c r="T802">
        <f t="shared" si="74"/>
        <v>0</v>
      </c>
      <c r="U802">
        <f t="shared" si="75"/>
        <v>0</v>
      </c>
      <c r="V802">
        <f t="shared" si="76"/>
        <v>10706907510.2112</v>
      </c>
      <c r="W802">
        <f t="shared" si="77"/>
        <v>18396322680.7914</v>
      </c>
    </row>
    <row r="803" spans="1:23">
      <c r="A803" t="s">
        <v>1423</v>
      </c>
      <c r="B803" t="s">
        <v>1424</v>
      </c>
      <c r="C803">
        <v>2130637192.83</v>
      </c>
      <c r="D803">
        <f>股东占比变化分析!D803*(1+股东占比变化分析!P803%)</f>
        <v>2298758554.78719</v>
      </c>
      <c r="E803">
        <v>6.07</v>
      </c>
      <c r="F803">
        <v>6.2529</v>
      </c>
      <c r="G803">
        <v>0.1829</v>
      </c>
      <c r="H803">
        <v>1.18</v>
      </c>
      <c r="I803">
        <v>0.6533</v>
      </c>
      <c r="J803">
        <v>-0.5267</v>
      </c>
      <c r="K803">
        <v>65.02</v>
      </c>
      <c r="L803">
        <v>43.3922</v>
      </c>
      <c r="M803">
        <v>-21.6278</v>
      </c>
      <c r="N803">
        <v>72.27</v>
      </c>
      <c r="O803">
        <v>50.2984</v>
      </c>
      <c r="P803">
        <v>-21.9716</v>
      </c>
      <c r="R803">
        <f t="shared" si="78"/>
        <v>12932967760.4781</v>
      </c>
      <c r="S803">
        <f t="shared" si="79"/>
        <v>14373907367.2288</v>
      </c>
      <c r="T803">
        <f t="shared" si="74"/>
        <v>2514151887.5394</v>
      </c>
      <c r="U803">
        <f t="shared" si="75"/>
        <v>1501778963.84247</v>
      </c>
      <c r="V803">
        <f t="shared" si="76"/>
        <v>138534030277.807</v>
      </c>
      <c r="W803">
        <f t="shared" si="77"/>
        <v>99748190961.0368</v>
      </c>
    </row>
    <row r="804" spans="1:23">
      <c r="A804" t="s">
        <v>453</v>
      </c>
      <c r="B804" t="s">
        <v>454</v>
      </c>
      <c r="C804">
        <v>2113935312</v>
      </c>
      <c r="D804">
        <f>股东占比变化分析!D804*(1+股东占比变化分析!P804%)</f>
        <v>2835407869.56735</v>
      </c>
      <c r="E804">
        <v>6.53</v>
      </c>
      <c r="F804">
        <v>6.5349</v>
      </c>
      <c r="G804">
        <v>0.00490000000000013</v>
      </c>
      <c r="H804">
        <v>2.05</v>
      </c>
      <c r="I804">
        <v>2.5477</v>
      </c>
      <c r="J804">
        <v>0.4977</v>
      </c>
      <c r="K804">
        <v>61.65</v>
      </c>
      <c r="L804">
        <v>61.4679</v>
      </c>
      <c r="M804">
        <v>-0.182099999999998</v>
      </c>
      <c r="N804">
        <v>70.23</v>
      </c>
      <c r="O804">
        <v>70.5504</v>
      </c>
      <c r="P804">
        <v>0.320399999999992</v>
      </c>
      <c r="R804">
        <f t="shared" si="78"/>
        <v>13803997587.36</v>
      </c>
      <c r="S804">
        <f t="shared" si="79"/>
        <v>18529106886.8357</v>
      </c>
      <c r="T804">
        <f t="shared" si="74"/>
        <v>4333567389.6</v>
      </c>
      <c r="U804">
        <f t="shared" si="75"/>
        <v>7223768629.29673</v>
      </c>
      <c r="V804">
        <f t="shared" si="76"/>
        <v>130324111984.8</v>
      </c>
      <c r="W804">
        <f t="shared" si="77"/>
        <v>174286567385.779</v>
      </c>
    </row>
    <row r="805" spans="1:23">
      <c r="A805" t="s">
        <v>1089</v>
      </c>
      <c r="B805" t="s">
        <v>1090</v>
      </c>
      <c r="C805">
        <v>1472200000</v>
      </c>
      <c r="D805">
        <f>股东占比变化分析!D805*(1+股东占比变化分析!P805%)</f>
        <v>1436309113.12</v>
      </c>
      <c r="E805">
        <v>25.49</v>
      </c>
      <c r="F805">
        <v>0.726</v>
      </c>
      <c r="G805">
        <v>-24.764</v>
      </c>
      <c r="H805">
        <v>24.16</v>
      </c>
      <c r="I805">
        <v>0.7946</v>
      </c>
      <c r="J805">
        <v>-23.3654</v>
      </c>
      <c r="K805">
        <v>22.91</v>
      </c>
      <c r="L805">
        <v>27.7585</v>
      </c>
      <c r="M805">
        <v>4.8485</v>
      </c>
      <c r="N805">
        <v>72.56</v>
      </c>
      <c r="O805">
        <v>29.2791</v>
      </c>
      <c r="P805">
        <v>-43.2809</v>
      </c>
      <c r="R805">
        <f t="shared" si="78"/>
        <v>37526378000</v>
      </c>
      <c r="S805">
        <f t="shared" si="79"/>
        <v>1042760416.12512</v>
      </c>
      <c r="T805">
        <f t="shared" si="74"/>
        <v>35568352000</v>
      </c>
      <c r="U805">
        <f t="shared" si="75"/>
        <v>1141291221.28515</v>
      </c>
      <c r="V805">
        <f t="shared" si="76"/>
        <v>33728102000</v>
      </c>
      <c r="W805">
        <f t="shared" si="77"/>
        <v>39869786516.5415</v>
      </c>
    </row>
    <row r="806" spans="1:23">
      <c r="A806" t="s">
        <v>1965</v>
      </c>
      <c r="B806" t="s">
        <v>1966</v>
      </c>
      <c r="C806">
        <v>2132697600</v>
      </c>
      <c r="D806">
        <f>股东占比变化分析!D806*(1+股东占比变化分析!P806%)</f>
        <v>2628321187.968</v>
      </c>
      <c r="E806">
        <v>32.2745</v>
      </c>
      <c r="F806">
        <v>75.1655</v>
      </c>
      <c r="G806">
        <v>42.891</v>
      </c>
      <c r="H806">
        <v>42.9257</v>
      </c>
      <c r="I806">
        <v>0</v>
      </c>
      <c r="J806">
        <v>-42.9257</v>
      </c>
      <c r="K806">
        <v>0.8637</v>
      </c>
      <c r="L806">
        <v>0.8668</v>
      </c>
      <c r="M806">
        <v>0.00309999999999999</v>
      </c>
      <c r="N806">
        <v>76.0639</v>
      </c>
      <c r="O806">
        <v>76.0323</v>
      </c>
      <c r="P806">
        <v>-0.0315999999999974</v>
      </c>
      <c r="R806">
        <f t="shared" si="78"/>
        <v>68831748691.2</v>
      </c>
      <c r="S806">
        <f t="shared" si="79"/>
        <v>197559076254.209</v>
      </c>
      <c r="T806">
        <f t="shared" si="74"/>
        <v>91547537368.32</v>
      </c>
      <c r="U806">
        <f t="shared" si="75"/>
        <v>0</v>
      </c>
      <c r="V806">
        <f t="shared" si="76"/>
        <v>1842010917.12</v>
      </c>
      <c r="W806">
        <f t="shared" si="77"/>
        <v>2278228805.73066</v>
      </c>
    </row>
    <row r="807" spans="1:23">
      <c r="A807" t="s">
        <v>1699</v>
      </c>
      <c r="B807" t="s">
        <v>1700</v>
      </c>
      <c r="C807">
        <v>2922400000</v>
      </c>
      <c r="D807">
        <f>股东占比变化分析!D807*(1+股东占比变化分析!P807%)</f>
        <v>2578329202.8</v>
      </c>
      <c r="E807">
        <v>52.14</v>
      </c>
      <c r="F807">
        <v>50.3806</v>
      </c>
      <c r="G807">
        <v>-1.7594</v>
      </c>
      <c r="H807">
        <v>0.7</v>
      </c>
      <c r="I807">
        <v>6.052</v>
      </c>
      <c r="J807">
        <v>5.352</v>
      </c>
      <c r="K807">
        <v>1.4</v>
      </c>
      <c r="L807">
        <v>1.3215</v>
      </c>
      <c r="M807">
        <v>-0.0785</v>
      </c>
      <c r="N807">
        <v>54.24</v>
      </c>
      <c r="O807">
        <v>57.7541</v>
      </c>
      <c r="P807">
        <v>3.5141</v>
      </c>
      <c r="R807">
        <f t="shared" si="78"/>
        <v>152373936000</v>
      </c>
      <c r="S807">
        <f t="shared" si="79"/>
        <v>129897772234.586</v>
      </c>
      <c r="T807">
        <f t="shared" si="74"/>
        <v>2045680000</v>
      </c>
      <c r="U807">
        <f t="shared" si="75"/>
        <v>15604048335.3456</v>
      </c>
      <c r="V807">
        <f t="shared" si="76"/>
        <v>4091360000</v>
      </c>
      <c r="W807">
        <f t="shared" si="77"/>
        <v>3407262041.5002</v>
      </c>
    </row>
    <row r="808" spans="1:23">
      <c r="A808" t="s">
        <v>1891</v>
      </c>
      <c r="B808" t="s">
        <v>1892</v>
      </c>
      <c r="C808">
        <v>2469168000</v>
      </c>
      <c r="D808">
        <f>股东占比变化分析!D808*(1+股东占比变化分析!P808%)</f>
        <v>1151985655.392</v>
      </c>
      <c r="E808">
        <v>15.32</v>
      </c>
      <c r="F808">
        <v>0</v>
      </c>
      <c r="G808">
        <v>-15.32</v>
      </c>
      <c r="H808">
        <v>19.25</v>
      </c>
      <c r="I808">
        <v>11.7651</v>
      </c>
      <c r="J808">
        <v>-7.4849</v>
      </c>
      <c r="K808">
        <v>41.44</v>
      </c>
      <c r="L808">
        <v>3.4743</v>
      </c>
      <c r="M808">
        <v>-37.9657</v>
      </c>
      <c r="N808">
        <v>76.01</v>
      </c>
      <c r="O808">
        <v>15.2393</v>
      </c>
      <c r="P808">
        <v>-60.7707</v>
      </c>
      <c r="R808">
        <f t="shared" si="78"/>
        <v>37827653760</v>
      </c>
      <c r="S808">
        <f t="shared" si="79"/>
        <v>0</v>
      </c>
      <c r="T808">
        <f t="shared" si="74"/>
        <v>47531484000</v>
      </c>
      <c r="U808">
        <f t="shared" si="75"/>
        <v>13553226434.2524</v>
      </c>
      <c r="V808">
        <f t="shared" si="76"/>
        <v>102322321920</v>
      </c>
      <c r="W808">
        <f t="shared" si="77"/>
        <v>4002343762.52843</v>
      </c>
    </row>
    <row r="809" spans="1:23">
      <c r="A809" t="s">
        <v>1787</v>
      </c>
      <c r="B809" t="s">
        <v>1788</v>
      </c>
      <c r="C809">
        <v>676804400</v>
      </c>
      <c r="D809">
        <f>股东占比变化分析!D809*(1+股东占比变化分析!P809%)</f>
        <v>2286666711.39264</v>
      </c>
      <c r="E809">
        <v>24.59</v>
      </c>
      <c r="F809">
        <v>0</v>
      </c>
      <c r="G809">
        <v>-24.59</v>
      </c>
      <c r="H809">
        <v>0</v>
      </c>
      <c r="I809">
        <v>0</v>
      </c>
      <c r="J809">
        <v>0</v>
      </c>
      <c r="K809">
        <v>5.57</v>
      </c>
      <c r="L809">
        <v>10.9812</v>
      </c>
      <c r="M809">
        <v>5.4112</v>
      </c>
      <c r="N809">
        <v>30.16</v>
      </c>
      <c r="O809">
        <v>10.9812</v>
      </c>
      <c r="P809">
        <v>-19.1788</v>
      </c>
      <c r="R809">
        <f t="shared" si="78"/>
        <v>16642620196</v>
      </c>
      <c r="S809">
        <f t="shared" si="79"/>
        <v>0</v>
      </c>
      <c r="T809">
        <f t="shared" si="74"/>
        <v>0</v>
      </c>
      <c r="U809">
        <f t="shared" si="75"/>
        <v>0</v>
      </c>
      <c r="V809">
        <f t="shared" si="76"/>
        <v>3769800508</v>
      </c>
      <c r="W809">
        <f t="shared" si="77"/>
        <v>25110344491.1449</v>
      </c>
    </row>
    <row r="810" spans="1:23">
      <c r="A810" t="s">
        <v>183</v>
      </c>
      <c r="B810" t="s">
        <v>184</v>
      </c>
      <c r="C810">
        <v>1852873333</v>
      </c>
      <c r="D810">
        <f>股东占比变化分析!D810*(1+股东占比变化分析!P810%)</f>
        <v>2397130402.59911</v>
      </c>
      <c r="E810">
        <v>17.87</v>
      </c>
      <c r="F810">
        <v>53.0067</v>
      </c>
      <c r="G810">
        <v>35.1367</v>
      </c>
      <c r="H810">
        <v>0</v>
      </c>
      <c r="I810">
        <v>0</v>
      </c>
      <c r="J810">
        <v>0</v>
      </c>
      <c r="K810">
        <v>55.15</v>
      </c>
      <c r="L810">
        <v>23.1624</v>
      </c>
      <c r="M810">
        <v>-31.9876</v>
      </c>
      <c r="N810">
        <v>73.02</v>
      </c>
      <c r="O810">
        <v>76.1691</v>
      </c>
      <c r="P810">
        <v>3.1491</v>
      </c>
      <c r="R810">
        <f t="shared" si="78"/>
        <v>33110846460.71</v>
      </c>
      <c r="S810">
        <f t="shared" si="79"/>
        <v>127063972111.45</v>
      </c>
      <c r="T810">
        <f t="shared" si="74"/>
        <v>0</v>
      </c>
      <c r="U810">
        <f t="shared" si="75"/>
        <v>0</v>
      </c>
      <c r="V810">
        <f t="shared" si="76"/>
        <v>102185964314.95</v>
      </c>
      <c r="W810">
        <f t="shared" si="77"/>
        <v>55523293237.1616</v>
      </c>
    </row>
    <row r="811" spans="1:23">
      <c r="A811" t="s">
        <v>1753</v>
      </c>
      <c r="B811" t="s">
        <v>1754</v>
      </c>
      <c r="C811">
        <v>2616003270</v>
      </c>
      <c r="D811">
        <f>股东占比变化分析!D811*(1+股东占比变化分析!P811%)</f>
        <v>1594812855.91358</v>
      </c>
      <c r="E811">
        <v>21.24</v>
      </c>
      <c r="F811">
        <v>27.9525</v>
      </c>
      <c r="G811">
        <v>6.7125</v>
      </c>
      <c r="H811">
        <v>1.5</v>
      </c>
      <c r="I811">
        <v>3.6907</v>
      </c>
      <c r="J811">
        <v>2.1907</v>
      </c>
      <c r="K811">
        <v>53.11</v>
      </c>
      <c r="L811">
        <v>15.0495</v>
      </c>
      <c r="M811">
        <v>-38.0605</v>
      </c>
      <c r="N811">
        <v>75.85</v>
      </c>
      <c r="O811">
        <v>46.6927</v>
      </c>
      <c r="P811">
        <v>-29.1573</v>
      </c>
      <c r="R811">
        <f t="shared" si="78"/>
        <v>55563909454.8</v>
      </c>
      <c r="S811">
        <f t="shared" si="79"/>
        <v>44579006354.9243</v>
      </c>
      <c r="T811">
        <f t="shared" si="74"/>
        <v>3924004905</v>
      </c>
      <c r="U811">
        <f t="shared" si="75"/>
        <v>5885975807.32024</v>
      </c>
      <c r="V811">
        <f t="shared" si="76"/>
        <v>138935933669.7</v>
      </c>
      <c r="W811">
        <f t="shared" si="77"/>
        <v>24001136075.0714</v>
      </c>
    </row>
    <row r="812" spans="1:23">
      <c r="A812" t="s">
        <v>1687</v>
      </c>
      <c r="B812" t="s">
        <v>1688</v>
      </c>
      <c r="C812">
        <v>2235960695</v>
      </c>
      <c r="D812">
        <f>股东占比变化分析!D812*(1+股东占比变化分析!P812%)</f>
        <v>1575607343.44998</v>
      </c>
      <c r="E812">
        <v>17.57</v>
      </c>
      <c r="F812">
        <v>1.3966</v>
      </c>
      <c r="G812">
        <v>-16.1734</v>
      </c>
      <c r="H812">
        <v>0</v>
      </c>
      <c r="I812">
        <v>34.0117</v>
      </c>
      <c r="J812">
        <v>34.0117</v>
      </c>
      <c r="K812">
        <v>56.78</v>
      </c>
      <c r="L812">
        <v>3.8413</v>
      </c>
      <c r="M812">
        <v>-52.9387</v>
      </c>
      <c r="N812">
        <v>74.35</v>
      </c>
      <c r="O812">
        <v>39.2496</v>
      </c>
      <c r="P812">
        <v>-35.1004</v>
      </c>
      <c r="R812">
        <f t="shared" si="78"/>
        <v>39285829411.15</v>
      </c>
      <c r="S812">
        <f t="shared" si="79"/>
        <v>2200493215.86224</v>
      </c>
      <c r="T812">
        <f t="shared" si="74"/>
        <v>0</v>
      </c>
      <c r="U812">
        <f t="shared" si="75"/>
        <v>53589084283.2177</v>
      </c>
      <c r="V812">
        <f t="shared" si="76"/>
        <v>126957848262.1</v>
      </c>
      <c r="W812">
        <f t="shared" si="77"/>
        <v>6052380488.39441</v>
      </c>
    </row>
    <row r="813" spans="1:23">
      <c r="A813" t="s">
        <v>1371</v>
      </c>
      <c r="B813" t="s">
        <v>1372</v>
      </c>
      <c r="C813">
        <v>2933333360</v>
      </c>
      <c r="D813">
        <f>股东占比变化分析!D813*(1+股东占比变化分析!P813%)</f>
        <v>1356839925.33491</v>
      </c>
      <c r="E813">
        <v>20.45</v>
      </c>
      <c r="F813">
        <v>6.813</v>
      </c>
      <c r="G813">
        <v>-13.637</v>
      </c>
      <c r="H813">
        <v>6.82</v>
      </c>
      <c r="I813">
        <v>0</v>
      </c>
      <c r="J813">
        <v>-6.82</v>
      </c>
      <c r="K813">
        <v>39.2</v>
      </c>
      <c r="L813">
        <v>9.9215</v>
      </c>
      <c r="M813">
        <v>-29.2785</v>
      </c>
      <c r="N813">
        <v>66.47</v>
      </c>
      <c r="O813">
        <v>16.7345</v>
      </c>
      <c r="P813">
        <v>-49.7355</v>
      </c>
      <c r="R813">
        <f t="shared" si="78"/>
        <v>59986667212</v>
      </c>
      <c r="S813">
        <f t="shared" si="79"/>
        <v>9244150411.30673</v>
      </c>
      <c r="T813">
        <f t="shared" si="74"/>
        <v>20005333515.2</v>
      </c>
      <c r="U813">
        <f t="shared" si="75"/>
        <v>0</v>
      </c>
      <c r="V813">
        <f t="shared" si="76"/>
        <v>114986667712</v>
      </c>
      <c r="W813">
        <f t="shared" si="77"/>
        <v>13461887319.2103</v>
      </c>
    </row>
    <row r="814" spans="1:23">
      <c r="A814" t="s">
        <v>943</v>
      </c>
      <c r="B814" t="s">
        <v>944</v>
      </c>
      <c r="C814">
        <v>1128228158.24</v>
      </c>
      <c r="D814">
        <f>股东占比变化分析!D814*(1+股东占比变化分析!P814%)</f>
        <v>412528105.831211</v>
      </c>
      <c r="E814">
        <v>22.97</v>
      </c>
      <c r="F814">
        <v>25.2232</v>
      </c>
      <c r="G814">
        <v>2.2532</v>
      </c>
      <c r="H814">
        <v>0</v>
      </c>
      <c r="I814">
        <v>5.1603</v>
      </c>
      <c r="J814">
        <v>5.1603</v>
      </c>
      <c r="K814">
        <v>21.99</v>
      </c>
      <c r="L814">
        <v>8.321</v>
      </c>
      <c r="M814">
        <v>-13.669</v>
      </c>
      <c r="N814">
        <v>44.96</v>
      </c>
      <c r="O814">
        <v>38.7045</v>
      </c>
      <c r="P814">
        <v>-6.2555</v>
      </c>
      <c r="R814">
        <f t="shared" si="78"/>
        <v>25915400794.7728</v>
      </c>
      <c r="S814">
        <f t="shared" si="79"/>
        <v>10405278919.0018</v>
      </c>
      <c r="T814">
        <f t="shared" si="74"/>
        <v>0</v>
      </c>
      <c r="U814">
        <f t="shared" si="75"/>
        <v>2128768784.5208</v>
      </c>
      <c r="V814">
        <f t="shared" si="76"/>
        <v>24809737199.6976</v>
      </c>
      <c r="W814">
        <f t="shared" si="77"/>
        <v>3432646368.62151</v>
      </c>
    </row>
    <row r="815" spans="1:23">
      <c r="A815" t="s">
        <v>517</v>
      </c>
      <c r="B815" t="s">
        <v>518</v>
      </c>
      <c r="C815">
        <v>986316777.45</v>
      </c>
      <c r="D815">
        <f>股东占比变化分析!D815*(1+股东占比变化分析!P815%)</f>
        <v>2336908257.68692</v>
      </c>
      <c r="E815">
        <v>39.17</v>
      </c>
      <c r="F815">
        <v>38.8035</v>
      </c>
      <c r="G815">
        <v>-0.366500000000002</v>
      </c>
      <c r="H815">
        <v>2.39</v>
      </c>
      <c r="I815">
        <v>3.6349</v>
      </c>
      <c r="J815">
        <v>1.2449</v>
      </c>
      <c r="K815">
        <v>5.73</v>
      </c>
      <c r="L815">
        <v>5.9013</v>
      </c>
      <c r="M815">
        <v>0.1713</v>
      </c>
      <c r="N815">
        <v>47.29</v>
      </c>
      <c r="O815">
        <v>48.3397</v>
      </c>
      <c r="P815">
        <v>1.0497</v>
      </c>
      <c r="R815">
        <f t="shared" si="78"/>
        <v>38634028172.7165</v>
      </c>
      <c r="S815">
        <f t="shared" si="79"/>
        <v>90680219577.1545</v>
      </c>
      <c r="T815">
        <f t="shared" si="74"/>
        <v>2357297098.1055</v>
      </c>
      <c r="U815">
        <f t="shared" si="75"/>
        <v>8494427825.8662</v>
      </c>
      <c r="V815">
        <f t="shared" si="76"/>
        <v>5651595134.7885</v>
      </c>
      <c r="W815">
        <f t="shared" si="77"/>
        <v>13790796701.0878</v>
      </c>
    </row>
    <row r="816" spans="1:23">
      <c r="A816" t="s">
        <v>1001</v>
      </c>
      <c r="B816" t="s">
        <v>1002</v>
      </c>
      <c r="C816">
        <v>1180872000</v>
      </c>
      <c r="D816">
        <f>股东占比变化分析!D816*(1+股东占比变化分析!P816%)</f>
        <v>2671100562.312</v>
      </c>
      <c r="E816">
        <v>2.52</v>
      </c>
      <c r="F816">
        <v>2.0726</v>
      </c>
      <c r="G816">
        <v>-0.4474</v>
      </c>
      <c r="H816">
        <v>7</v>
      </c>
      <c r="I816">
        <v>7.0061</v>
      </c>
      <c r="J816">
        <v>0.00609999999999999</v>
      </c>
      <c r="K816">
        <v>42.95</v>
      </c>
      <c r="L816">
        <v>41.1556</v>
      </c>
      <c r="M816">
        <v>-1.7944</v>
      </c>
      <c r="N816">
        <v>52.47</v>
      </c>
      <c r="O816">
        <v>50.2343</v>
      </c>
      <c r="P816">
        <v>-2.2357</v>
      </c>
      <c r="R816">
        <f t="shared" si="78"/>
        <v>2975797440</v>
      </c>
      <c r="S816">
        <f t="shared" si="79"/>
        <v>5536123025.44785</v>
      </c>
      <c r="T816">
        <f t="shared" si="74"/>
        <v>8266104000</v>
      </c>
      <c r="U816">
        <f t="shared" si="75"/>
        <v>18713997649.6141</v>
      </c>
      <c r="V816">
        <f t="shared" si="76"/>
        <v>50718452400</v>
      </c>
      <c r="W816">
        <f t="shared" si="77"/>
        <v>109930746302.288</v>
      </c>
    </row>
    <row r="817" spans="1:23">
      <c r="A817" t="s">
        <v>1219</v>
      </c>
      <c r="B817" t="s">
        <v>1220</v>
      </c>
      <c r="C817">
        <v>2377802350.79</v>
      </c>
      <c r="D817">
        <f>股东占比变化分析!D817*(1+股东占比变化分析!P817%)</f>
        <v>2696920673.10828</v>
      </c>
      <c r="E817">
        <v>38.1</v>
      </c>
      <c r="F817">
        <v>42.0689</v>
      </c>
      <c r="G817">
        <v>3.9689</v>
      </c>
      <c r="H817">
        <v>1.91</v>
      </c>
      <c r="I817">
        <v>1.9891</v>
      </c>
      <c r="J817">
        <v>0.0791000000000002</v>
      </c>
      <c r="K817">
        <v>17.75</v>
      </c>
      <c r="L817">
        <v>5.332</v>
      </c>
      <c r="M817">
        <v>-12.418</v>
      </c>
      <c r="N817">
        <v>57.76</v>
      </c>
      <c r="O817">
        <v>49.39</v>
      </c>
      <c r="P817">
        <v>-8.37</v>
      </c>
      <c r="R817">
        <f t="shared" si="78"/>
        <v>90594269565.099</v>
      </c>
      <c r="S817">
        <f t="shared" si="79"/>
        <v>113456486104.925</v>
      </c>
      <c r="T817">
        <f t="shared" si="74"/>
        <v>4541602490.0089</v>
      </c>
      <c r="U817">
        <f t="shared" si="75"/>
        <v>5364444910.87967</v>
      </c>
      <c r="V817">
        <f t="shared" si="76"/>
        <v>42205991726.5225</v>
      </c>
      <c r="W817">
        <f t="shared" si="77"/>
        <v>14379981029.0133</v>
      </c>
    </row>
    <row r="818" spans="1:23">
      <c r="A818" t="s">
        <v>1671</v>
      </c>
      <c r="B818" t="s">
        <v>1672</v>
      </c>
      <c r="C818">
        <v>478146400</v>
      </c>
      <c r="D818">
        <f>股东占比变化分析!D818*(1+股东占比变化分析!P818%)</f>
        <v>1205169592.9242</v>
      </c>
      <c r="E818">
        <v>6.9855</v>
      </c>
      <c r="F818">
        <v>7.5848</v>
      </c>
      <c r="G818">
        <v>0.5993</v>
      </c>
      <c r="H818">
        <v>0.6358</v>
      </c>
      <c r="I818">
        <v>0</v>
      </c>
      <c r="J818">
        <v>-0.6358</v>
      </c>
      <c r="K818">
        <v>66.3965</v>
      </c>
      <c r="L818">
        <v>34.9077</v>
      </c>
      <c r="M818">
        <v>-31.4888</v>
      </c>
      <c r="N818">
        <v>74.0178</v>
      </c>
      <c r="O818">
        <v>42.4926</v>
      </c>
      <c r="P818">
        <v>-31.5252</v>
      </c>
      <c r="R818">
        <f t="shared" si="78"/>
        <v>3340091677.2</v>
      </c>
      <c r="S818">
        <f t="shared" si="79"/>
        <v>9140970328.41147</v>
      </c>
      <c r="T818">
        <f t="shared" si="74"/>
        <v>304005481.12</v>
      </c>
      <c r="U818">
        <f t="shared" si="75"/>
        <v>0</v>
      </c>
      <c r="V818">
        <f t="shared" si="76"/>
        <v>31747247447.6</v>
      </c>
      <c r="W818">
        <f t="shared" si="77"/>
        <v>42069698598.9201</v>
      </c>
    </row>
    <row r="819" spans="1:23">
      <c r="A819" t="s">
        <v>707</v>
      </c>
      <c r="B819" t="s">
        <v>708</v>
      </c>
      <c r="C819">
        <v>1783548000</v>
      </c>
      <c r="D819">
        <f>股东占比变化分析!D819*(1+股东占比变化分析!P819%)</f>
        <v>891366756.54</v>
      </c>
      <c r="E819">
        <v>74.38</v>
      </c>
      <c r="F819">
        <v>11.9009</v>
      </c>
      <c r="G819">
        <v>-62.4791</v>
      </c>
      <c r="H819">
        <v>0.66</v>
      </c>
      <c r="I819">
        <v>1.3582</v>
      </c>
      <c r="J819">
        <v>0.6982</v>
      </c>
      <c r="K819">
        <v>1.1</v>
      </c>
      <c r="L819">
        <v>6.9784</v>
      </c>
      <c r="M819">
        <v>5.8784</v>
      </c>
      <c r="N819">
        <v>76.14</v>
      </c>
      <c r="O819">
        <v>20.2375</v>
      </c>
      <c r="P819">
        <v>-55.9025</v>
      </c>
      <c r="R819">
        <f t="shared" si="78"/>
        <v>132660300240</v>
      </c>
      <c r="S819">
        <f t="shared" si="79"/>
        <v>10608066632.9069</v>
      </c>
      <c r="T819">
        <f t="shared" si="74"/>
        <v>1177141680</v>
      </c>
      <c r="U819">
        <f t="shared" si="75"/>
        <v>1210654328.73263</v>
      </c>
      <c r="V819">
        <f t="shared" si="76"/>
        <v>1961902800</v>
      </c>
      <c r="W819">
        <f t="shared" si="77"/>
        <v>6220313773.83874</v>
      </c>
    </row>
    <row r="820" spans="1:23">
      <c r="A820" t="s">
        <v>1367</v>
      </c>
      <c r="B820" t="s">
        <v>1368</v>
      </c>
      <c r="C820">
        <v>1262001600</v>
      </c>
      <c r="D820">
        <f>股东占比变化分析!D820*(1+股东占比变化分析!P820%)</f>
        <v>2060804163.3696</v>
      </c>
      <c r="E820">
        <v>37.74</v>
      </c>
      <c r="F820">
        <v>37.743</v>
      </c>
      <c r="G820">
        <v>0.00300000000000011</v>
      </c>
      <c r="H820">
        <v>0</v>
      </c>
      <c r="I820">
        <v>0</v>
      </c>
      <c r="J820">
        <v>0</v>
      </c>
      <c r="K820">
        <v>5.52</v>
      </c>
      <c r="L820">
        <v>3.6446</v>
      </c>
      <c r="M820">
        <v>-1.8754</v>
      </c>
      <c r="N820">
        <v>43.26</v>
      </c>
      <c r="O820">
        <v>41.3877</v>
      </c>
      <c r="P820">
        <v>-1.8723</v>
      </c>
      <c r="R820">
        <f t="shared" si="78"/>
        <v>47627940384</v>
      </c>
      <c r="S820">
        <f t="shared" si="79"/>
        <v>77780931538.0588</v>
      </c>
      <c r="T820">
        <f t="shared" si="74"/>
        <v>0</v>
      </c>
      <c r="U820">
        <f t="shared" si="75"/>
        <v>0</v>
      </c>
      <c r="V820">
        <f t="shared" si="76"/>
        <v>6966248832</v>
      </c>
      <c r="W820">
        <f t="shared" si="77"/>
        <v>7510806853.81684</v>
      </c>
    </row>
    <row r="821" spans="1:23">
      <c r="A821" t="s">
        <v>1527</v>
      </c>
      <c r="B821" t="s">
        <v>1528</v>
      </c>
      <c r="C821">
        <v>677286223.48</v>
      </c>
      <c r="D821">
        <f>股东占比变化分析!D821*(1+股东占比变化分析!P821%)</f>
        <v>856834126.848641</v>
      </c>
      <c r="E821">
        <v>0.6832</v>
      </c>
      <c r="F821">
        <v>0</v>
      </c>
      <c r="G821">
        <v>-0.6832</v>
      </c>
      <c r="H821">
        <v>2.1985</v>
      </c>
      <c r="I821">
        <v>0.8534</v>
      </c>
      <c r="J821">
        <v>-1.3451</v>
      </c>
      <c r="K821">
        <v>60.7368</v>
      </c>
      <c r="L821">
        <v>10.7036</v>
      </c>
      <c r="M821">
        <v>-50.0332</v>
      </c>
      <c r="N821">
        <v>63.6185</v>
      </c>
      <c r="O821">
        <v>11.557</v>
      </c>
      <c r="P821">
        <v>-52.0615</v>
      </c>
      <c r="R821">
        <f t="shared" si="78"/>
        <v>462721947.881536</v>
      </c>
      <c r="S821">
        <f t="shared" si="79"/>
        <v>0</v>
      </c>
      <c r="T821">
        <f t="shared" si="74"/>
        <v>1489013762.32078</v>
      </c>
      <c r="U821">
        <f t="shared" si="75"/>
        <v>731222243.85263</v>
      </c>
      <c r="V821">
        <f t="shared" si="76"/>
        <v>41136197898.2601</v>
      </c>
      <c r="W821">
        <f t="shared" si="77"/>
        <v>9171209760.13711</v>
      </c>
    </row>
    <row r="822" spans="1:23">
      <c r="A822" t="s">
        <v>895</v>
      </c>
      <c r="B822" t="s">
        <v>896</v>
      </c>
      <c r="C822">
        <v>710622221.8</v>
      </c>
      <c r="D822">
        <f>股东占比变化分析!D822*(1+股东占比变化分析!P822%)</f>
        <v>2431734996.12826</v>
      </c>
      <c r="E822">
        <v>17.23</v>
      </c>
      <c r="F822">
        <v>17.298</v>
      </c>
      <c r="G822">
        <v>0.0679999999999978</v>
      </c>
      <c r="H822">
        <v>5.99</v>
      </c>
      <c r="I822">
        <v>6.013</v>
      </c>
      <c r="J822">
        <v>0.0229999999999997</v>
      </c>
      <c r="K822">
        <v>22.17</v>
      </c>
      <c r="L822">
        <v>21.5958</v>
      </c>
      <c r="M822">
        <v>-0.574200000000001</v>
      </c>
      <c r="N822">
        <v>45.39</v>
      </c>
      <c r="O822">
        <v>44.9068</v>
      </c>
      <c r="P822">
        <v>-0.483200000000004</v>
      </c>
      <c r="R822">
        <f t="shared" si="78"/>
        <v>12244020881.614</v>
      </c>
      <c r="S822">
        <f t="shared" si="79"/>
        <v>42064151963.0266</v>
      </c>
      <c r="T822">
        <f t="shared" si="74"/>
        <v>4256627108.582</v>
      </c>
      <c r="U822">
        <f t="shared" si="75"/>
        <v>14622022531.7192</v>
      </c>
      <c r="V822">
        <f t="shared" si="76"/>
        <v>15754494657.306</v>
      </c>
      <c r="W822">
        <f t="shared" si="77"/>
        <v>52515262629.3866</v>
      </c>
    </row>
    <row r="823" spans="1:23">
      <c r="A823" t="s">
        <v>575</v>
      </c>
      <c r="B823" t="s">
        <v>576</v>
      </c>
      <c r="C823">
        <v>2120266071</v>
      </c>
      <c r="D823">
        <f>股东占比变化分析!D823*(1+股东占比变化分析!P823%)</f>
        <v>2107013399.56166</v>
      </c>
      <c r="E823">
        <v>0</v>
      </c>
      <c r="F823">
        <v>0</v>
      </c>
      <c r="G823">
        <v>0</v>
      </c>
      <c r="H823">
        <v>3.07</v>
      </c>
      <c r="I823">
        <v>0</v>
      </c>
      <c r="J823">
        <v>-3.07</v>
      </c>
      <c r="K823">
        <v>42.78</v>
      </c>
      <c r="L823">
        <v>34.6612</v>
      </c>
      <c r="M823">
        <v>-8.1188</v>
      </c>
      <c r="N823">
        <v>45.85</v>
      </c>
      <c r="O823">
        <v>34.6612</v>
      </c>
      <c r="P823">
        <v>-11.1888</v>
      </c>
      <c r="R823">
        <f t="shared" si="78"/>
        <v>0</v>
      </c>
      <c r="S823">
        <f t="shared" si="79"/>
        <v>0</v>
      </c>
      <c r="T823">
        <f t="shared" si="74"/>
        <v>6509216837.97</v>
      </c>
      <c r="U823">
        <f t="shared" si="75"/>
        <v>0</v>
      </c>
      <c r="V823">
        <f t="shared" si="76"/>
        <v>90704982517.38</v>
      </c>
      <c r="W823">
        <f t="shared" si="77"/>
        <v>73031612844.8867</v>
      </c>
    </row>
    <row r="824" spans="1:23">
      <c r="A824" t="s">
        <v>437</v>
      </c>
      <c r="B824" t="s">
        <v>438</v>
      </c>
      <c r="C824">
        <v>2046253735.89</v>
      </c>
      <c r="D824">
        <f>股东占比变化分析!D824*(1+股东占比变化分析!P824%)</f>
        <v>2369821665.70281</v>
      </c>
      <c r="E824">
        <v>13</v>
      </c>
      <c r="F824">
        <v>43.0891</v>
      </c>
      <c r="G824">
        <v>30.0891</v>
      </c>
      <c r="H824">
        <v>0</v>
      </c>
      <c r="I824">
        <v>0</v>
      </c>
      <c r="J824">
        <v>0</v>
      </c>
      <c r="K824">
        <v>63.04</v>
      </c>
      <c r="L824">
        <v>21.6904</v>
      </c>
      <c r="M824">
        <v>-41.3496</v>
      </c>
      <c r="N824">
        <v>76.04</v>
      </c>
      <c r="O824">
        <v>64.7796</v>
      </c>
      <c r="P824">
        <v>-11.2604</v>
      </c>
      <c r="R824">
        <f t="shared" si="78"/>
        <v>26601298566.57</v>
      </c>
      <c r="S824">
        <f t="shared" si="79"/>
        <v>102113482735.635</v>
      </c>
      <c r="T824">
        <f t="shared" si="74"/>
        <v>0</v>
      </c>
      <c r="U824">
        <f t="shared" si="75"/>
        <v>0</v>
      </c>
      <c r="V824">
        <f t="shared" si="76"/>
        <v>128995835510.506</v>
      </c>
      <c r="W824">
        <f t="shared" si="77"/>
        <v>51402379857.7603</v>
      </c>
    </row>
    <row r="825" spans="1:23">
      <c r="A825" t="s">
        <v>549</v>
      </c>
      <c r="B825" t="s">
        <v>550</v>
      </c>
      <c r="C825">
        <v>870945600</v>
      </c>
      <c r="D825">
        <f>股东占比变化分析!D825*(1+股东占比变化分析!P825%)</f>
        <v>2095247830.7376</v>
      </c>
      <c r="E825">
        <v>10.8292</v>
      </c>
      <c r="F825">
        <v>11.6354</v>
      </c>
      <c r="G825">
        <v>0.8062</v>
      </c>
      <c r="H825">
        <v>1.1646</v>
      </c>
      <c r="I825">
        <v>0</v>
      </c>
      <c r="J825">
        <v>-1.1646</v>
      </c>
      <c r="K825">
        <v>37.7813</v>
      </c>
      <c r="L825">
        <v>26.6556</v>
      </c>
      <c r="M825">
        <v>-11.1257</v>
      </c>
      <c r="N825">
        <v>49.7751</v>
      </c>
      <c r="O825">
        <v>38.291</v>
      </c>
      <c r="P825">
        <v>-11.4841</v>
      </c>
      <c r="R825">
        <f t="shared" si="78"/>
        <v>9431644091.52</v>
      </c>
      <c r="S825">
        <f t="shared" si="79"/>
        <v>24379046609.7643</v>
      </c>
      <c r="T825">
        <f t="shared" si="74"/>
        <v>1014303245.76</v>
      </c>
      <c r="U825">
        <f t="shared" si="75"/>
        <v>0</v>
      </c>
      <c r="V825">
        <f t="shared" si="76"/>
        <v>32905456997.28</v>
      </c>
      <c r="W825">
        <f t="shared" si="77"/>
        <v>55850088077.0092</v>
      </c>
    </row>
    <row r="826" spans="1:23">
      <c r="A826" t="s">
        <v>1501</v>
      </c>
      <c r="B826" t="s">
        <v>1502</v>
      </c>
      <c r="C826">
        <v>1273930552</v>
      </c>
      <c r="D826">
        <f>股东占比变化分析!D826*(1+股东占比变化分析!P826%)</f>
        <v>2466757580.1725</v>
      </c>
      <c r="E826">
        <v>32.43</v>
      </c>
      <c r="F826">
        <v>32.3674</v>
      </c>
      <c r="G826">
        <v>-0.0625999999999962</v>
      </c>
      <c r="H826">
        <v>2.39</v>
      </c>
      <c r="I826">
        <v>0</v>
      </c>
      <c r="J826">
        <v>-2.39</v>
      </c>
      <c r="K826">
        <v>2</v>
      </c>
      <c r="L826">
        <v>9.1805</v>
      </c>
      <c r="M826">
        <v>7.1805</v>
      </c>
      <c r="N826">
        <v>36.82</v>
      </c>
      <c r="O826">
        <v>41.5479</v>
      </c>
      <c r="P826">
        <v>4.7279</v>
      </c>
      <c r="R826">
        <f t="shared" si="78"/>
        <v>41313567801.36</v>
      </c>
      <c r="S826">
        <f t="shared" si="79"/>
        <v>79842529300.4755</v>
      </c>
      <c r="T826">
        <f t="shared" si="74"/>
        <v>3044694019.28</v>
      </c>
      <c r="U826">
        <f t="shared" si="75"/>
        <v>0</v>
      </c>
      <c r="V826">
        <f t="shared" si="76"/>
        <v>2547861104</v>
      </c>
      <c r="W826">
        <f t="shared" si="77"/>
        <v>22646067964.7737</v>
      </c>
    </row>
    <row r="827" spans="1:23">
      <c r="A827" t="s">
        <v>829</v>
      </c>
      <c r="B827" t="s">
        <v>830</v>
      </c>
      <c r="C827">
        <v>772675220</v>
      </c>
      <c r="D827">
        <f>股东占比变化分析!D827*(1+股东占比变化分析!P827%)</f>
        <v>1345310769.55559</v>
      </c>
      <c r="E827">
        <v>30.53</v>
      </c>
      <c r="F827">
        <v>12.6017</v>
      </c>
      <c r="G827">
        <v>-17.9283</v>
      </c>
      <c r="H827">
        <v>7.96</v>
      </c>
      <c r="I827">
        <v>0</v>
      </c>
      <c r="J827">
        <v>-7.96</v>
      </c>
      <c r="K827">
        <v>5.66</v>
      </c>
      <c r="L827">
        <v>10.3013</v>
      </c>
      <c r="M827">
        <v>4.6413</v>
      </c>
      <c r="N827">
        <v>44.15</v>
      </c>
      <c r="O827">
        <v>22.9031</v>
      </c>
      <c r="P827">
        <v>-21.2469</v>
      </c>
      <c r="R827">
        <f t="shared" si="78"/>
        <v>23589774466.6</v>
      </c>
      <c r="S827">
        <f t="shared" si="79"/>
        <v>16953202724.7087</v>
      </c>
      <c r="T827">
        <f t="shared" si="74"/>
        <v>6150494751.2</v>
      </c>
      <c r="U827">
        <f t="shared" si="75"/>
        <v>0</v>
      </c>
      <c r="V827">
        <f t="shared" si="76"/>
        <v>4373341745.2</v>
      </c>
      <c r="W827">
        <f t="shared" si="77"/>
        <v>13858449830.423</v>
      </c>
    </row>
    <row r="828" spans="1:23">
      <c r="A828" t="s">
        <v>743</v>
      </c>
      <c r="B828" t="s">
        <v>744</v>
      </c>
      <c r="C828">
        <v>2444525193.08</v>
      </c>
      <c r="D828">
        <f>股东占比变化分析!D828*(1+股东占比变化分析!P828%)</f>
        <v>2673384130.10523</v>
      </c>
      <c r="E828">
        <v>41.49</v>
      </c>
      <c r="F828">
        <v>41.4938</v>
      </c>
      <c r="G828">
        <v>0.00379999999999825</v>
      </c>
      <c r="H828">
        <v>1.97</v>
      </c>
      <c r="I828">
        <v>1.968</v>
      </c>
      <c r="J828">
        <v>-0.002</v>
      </c>
      <c r="K828">
        <v>12.61</v>
      </c>
      <c r="L828">
        <v>12.8407</v>
      </c>
      <c r="M828">
        <v>0.230700000000001</v>
      </c>
      <c r="N828">
        <v>56.07</v>
      </c>
      <c r="O828">
        <v>56.3026</v>
      </c>
      <c r="P828">
        <v>0.232599999999998</v>
      </c>
      <c r="R828">
        <f t="shared" si="78"/>
        <v>101423350260.889</v>
      </c>
      <c r="S828">
        <f t="shared" si="79"/>
        <v>110928866417.76</v>
      </c>
      <c r="T828">
        <f t="shared" si="74"/>
        <v>4815714630.3676</v>
      </c>
      <c r="U828">
        <f t="shared" si="75"/>
        <v>5261219968.04709</v>
      </c>
      <c r="V828">
        <f t="shared" si="76"/>
        <v>30825462684.7388</v>
      </c>
      <c r="W828">
        <f t="shared" si="77"/>
        <v>34328123599.4422</v>
      </c>
    </row>
    <row r="829" spans="1:23">
      <c r="A829" t="s">
        <v>197</v>
      </c>
      <c r="B829" t="s">
        <v>198</v>
      </c>
      <c r="C829">
        <v>1141968000</v>
      </c>
      <c r="D829">
        <f>股东占比变化分析!D829*(1+股东占比变化分析!P829%)</f>
        <v>2230064210.604</v>
      </c>
      <c r="E829">
        <v>7.44</v>
      </c>
      <c r="F829">
        <v>9.7479</v>
      </c>
      <c r="G829">
        <v>2.3079</v>
      </c>
      <c r="H829">
        <v>1.4</v>
      </c>
      <c r="I829">
        <v>0</v>
      </c>
      <c r="J829">
        <v>-1.4</v>
      </c>
      <c r="K829">
        <v>53.39</v>
      </c>
      <c r="L829">
        <v>54.2997</v>
      </c>
      <c r="M829">
        <v>0.909700000000001</v>
      </c>
      <c r="N829">
        <v>62.23</v>
      </c>
      <c r="O829">
        <v>64.0477</v>
      </c>
      <c r="P829">
        <v>1.81770000000001</v>
      </c>
      <c r="R829">
        <f t="shared" si="78"/>
        <v>8496241920</v>
      </c>
      <c r="S829">
        <f t="shared" si="79"/>
        <v>21738442918.5467</v>
      </c>
      <c r="T829">
        <f t="shared" si="74"/>
        <v>1598755200</v>
      </c>
      <c r="U829">
        <f t="shared" si="75"/>
        <v>0</v>
      </c>
      <c r="V829">
        <f t="shared" si="76"/>
        <v>60969671520</v>
      </c>
      <c r="W829">
        <f t="shared" si="77"/>
        <v>121091817616.534</v>
      </c>
    </row>
    <row r="830" spans="1:23">
      <c r="A830" t="s">
        <v>513</v>
      </c>
      <c r="B830" t="s">
        <v>514</v>
      </c>
      <c r="C830">
        <v>1765445526.95</v>
      </c>
      <c r="D830">
        <f>股东占比变化分析!D830*(1+股东占比变化分析!P830%)</f>
        <v>1842696074.77764</v>
      </c>
      <c r="E830">
        <v>37.34</v>
      </c>
      <c r="F830">
        <v>37.2706</v>
      </c>
      <c r="G830">
        <v>-0.0694000000000017</v>
      </c>
      <c r="H830">
        <v>13.85</v>
      </c>
      <c r="I830">
        <v>9.617</v>
      </c>
      <c r="J830">
        <v>-4.233</v>
      </c>
      <c r="K830">
        <v>12.08</v>
      </c>
      <c r="L830">
        <v>14.6373</v>
      </c>
      <c r="M830">
        <v>2.5573</v>
      </c>
      <c r="N830">
        <v>63.27</v>
      </c>
      <c r="O830">
        <v>61.5249</v>
      </c>
      <c r="P830">
        <v>-1.7451</v>
      </c>
      <c r="R830">
        <f t="shared" si="78"/>
        <v>65921735976.313</v>
      </c>
      <c r="S830">
        <f t="shared" si="79"/>
        <v>68678388324.6074</v>
      </c>
      <c r="T830">
        <f t="shared" si="74"/>
        <v>24451420548.2575</v>
      </c>
      <c r="U830">
        <f t="shared" si="75"/>
        <v>17721208151.1365</v>
      </c>
      <c r="V830">
        <f t="shared" si="76"/>
        <v>21326581965.556</v>
      </c>
      <c r="W830">
        <f t="shared" si="77"/>
        <v>26972095255.3427</v>
      </c>
    </row>
    <row r="831" spans="1:23">
      <c r="A831" t="s">
        <v>1417</v>
      </c>
      <c r="B831" t="s">
        <v>1418</v>
      </c>
      <c r="C831">
        <v>1237661880</v>
      </c>
      <c r="D831">
        <f>股东占比变化分析!D831*(1+股东占比变化分析!P831%)</f>
        <v>1608498443.30112</v>
      </c>
      <c r="E831">
        <v>2.96</v>
      </c>
      <c r="F831">
        <v>1.8204</v>
      </c>
      <c r="G831">
        <v>-1.1396</v>
      </c>
      <c r="H831">
        <v>1.45</v>
      </c>
      <c r="I831">
        <v>1.8657</v>
      </c>
      <c r="J831">
        <v>0.4157</v>
      </c>
      <c r="K831">
        <v>35.34</v>
      </c>
      <c r="L831">
        <v>35.7922</v>
      </c>
      <c r="M831">
        <v>0.452199999999998</v>
      </c>
      <c r="N831">
        <v>39.75</v>
      </c>
      <c r="O831">
        <v>39.4783</v>
      </c>
      <c r="P831">
        <v>-0.271700000000003</v>
      </c>
      <c r="R831">
        <f t="shared" si="78"/>
        <v>3663479164.8</v>
      </c>
      <c r="S831">
        <f t="shared" si="79"/>
        <v>2928110566.18536</v>
      </c>
      <c r="T831">
        <f t="shared" si="74"/>
        <v>1794609726</v>
      </c>
      <c r="U831">
        <f t="shared" si="75"/>
        <v>3000975545.6669</v>
      </c>
      <c r="V831">
        <f t="shared" si="76"/>
        <v>43738970839.2</v>
      </c>
      <c r="W831">
        <f t="shared" si="77"/>
        <v>57571697982.3223</v>
      </c>
    </row>
    <row r="832" spans="1:23">
      <c r="A832" t="s">
        <v>1347</v>
      </c>
      <c r="B832" t="s">
        <v>1348</v>
      </c>
      <c r="C832">
        <v>2379004152</v>
      </c>
      <c r="D832">
        <f>股东占比变化分析!D832*(1+股东占比变化分析!P832%)</f>
        <v>2955495422.31467</v>
      </c>
      <c r="E832">
        <v>11.62</v>
      </c>
      <c r="F832">
        <v>17.6566</v>
      </c>
      <c r="G832">
        <v>6.0366</v>
      </c>
      <c r="H832">
        <v>1.48</v>
      </c>
      <c r="I832">
        <v>0</v>
      </c>
      <c r="J832">
        <v>-1.48</v>
      </c>
      <c r="K832">
        <v>17.43</v>
      </c>
      <c r="L832">
        <v>13.5248</v>
      </c>
      <c r="M832">
        <v>-3.9052</v>
      </c>
      <c r="N832">
        <v>30.53</v>
      </c>
      <c r="O832">
        <v>31.1813</v>
      </c>
      <c r="P832">
        <v>0.651299999999999</v>
      </c>
      <c r="R832">
        <f t="shared" si="78"/>
        <v>27644028246.24</v>
      </c>
      <c r="S832">
        <f t="shared" si="79"/>
        <v>52184000473.6412</v>
      </c>
      <c r="T832">
        <f t="shared" si="74"/>
        <v>3520926144.96</v>
      </c>
      <c r="U832">
        <f t="shared" si="75"/>
        <v>0</v>
      </c>
      <c r="V832">
        <f t="shared" si="76"/>
        <v>41466042369.36</v>
      </c>
      <c r="W832">
        <f t="shared" si="77"/>
        <v>39972484487.7214</v>
      </c>
    </row>
    <row r="833" spans="1:23">
      <c r="A833" t="s">
        <v>1685</v>
      </c>
      <c r="B833" t="s">
        <v>1686</v>
      </c>
      <c r="C833">
        <v>1433539114.56</v>
      </c>
      <c r="D833">
        <f>股东占比变化分析!D833*(1+股东占比变化分析!P833%)</f>
        <v>2447353874.72382</v>
      </c>
      <c r="E833">
        <v>15.21</v>
      </c>
      <c r="F833">
        <v>16.1785</v>
      </c>
      <c r="G833">
        <v>0.968499999999999</v>
      </c>
      <c r="H833">
        <v>0</v>
      </c>
      <c r="I833">
        <v>0</v>
      </c>
      <c r="J833">
        <v>0</v>
      </c>
      <c r="K833">
        <v>20.87</v>
      </c>
      <c r="L833">
        <v>14.8198</v>
      </c>
      <c r="M833">
        <v>-6.0502</v>
      </c>
      <c r="N833">
        <v>36.08</v>
      </c>
      <c r="O833">
        <v>30.9983</v>
      </c>
      <c r="P833">
        <v>-5.0817</v>
      </c>
      <c r="R833">
        <f t="shared" si="78"/>
        <v>21804129932.4576</v>
      </c>
      <c r="S833">
        <f t="shared" si="79"/>
        <v>39594514662.2193</v>
      </c>
      <c r="T833">
        <f t="shared" si="74"/>
        <v>0</v>
      </c>
      <c r="U833">
        <f t="shared" si="75"/>
        <v>0</v>
      </c>
      <c r="V833">
        <f t="shared" si="76"/>
        <v>29917961320.8672</v>
      </c>
      <c r="W833">
        <f t="shared" si="77"/>
        <v>36269294952.632</v>
      </c>
    </row>
    <row r="834" spans="1:23">
      <c r="A834" t="s">
        <v>189</v>
      </c>
      <c r="B834" t="s">
        <v>190</v>
      </c>
      <c r="C834">
        <v>1940187950.12</v>
      </c>
      <c r="D834">
        <f>股东占比变化分析!D834*(1+股东占比变化分析!P834%)</f>
        <v>1865484060.91266</v>
      </c>
      <c r="E834">
        <v>30.8</v>
      </c>
      <c r="F834">
        <v>30.8037</v>
      </c>
      <c r="G834">
        <v>0.00369999999999848</v>
      </c>
      <c r="H834">
        <v>6.74</v>
      </c>
      <c r="I834">
        <v>5.4987</v>
      </c>
      <c r="J834">
        <v>-1.2413</v>
      </c>
      <c r="K834">
        <v>36.29</v>
      </c>
      <c r="L834">
        <v>17.8023</v>
      </c>
      <c r="M834">
        <v>-18.4877</v>
      </c>
      <c r="N834">
        <v>73.83</v>
      </c>
      <c r="O834">
        <v>54.1047</v>
      </c>
      <c r="P834">
        <v>-19.7253</v>
      </c>
      <c r="R834">
        <f t="shared" si="78"/>
        <v>59757788863.696</v>
      </c>
      <c r="S834">
        <f t="shared" si="79"/>
        <v>57463811367.1352</v>
      </c>
      <c r="T834">
        <f t="shared" si="74"/>
        <v>13076866783.8088</v>
      </c>
      <c r="U834">
        <f t="shared" si="75"/>
        <v>10257737205.7404</v>
      </c>
      <c r="V834">
        <f t="shared" si="76"/>
        <v>70409420709.8548</v>
      </c>
      <c r="W834">
        <f t="shared" si="77"/>
        <v>33209906897.5854</v>
      </c>
    </row>
    <row r="835" spans="1:23">
      <c r="A835" t="s">
        <v>1951</v>
      </c>
      <c r="B835" t="s">
        <v>1952</v>
      </c>
      <c r="C835">
        <v>2170379717.88</v>
      </c>
      <c r="D835">
        <f>股东占比变化分析!D835*(1+股东占比变化分析!P835%)</f>
        <v>2578807557.66166</v>
      </c>
      <c r="E835">
        <v>22.5</v>
      </c>
      <c r="F835">
        <v>24.5309</v>
      </c>
      <c r="G835">
        <v>2.0309</v>
      </c>
      <c r="H835">
        <v>0</v>
      </c>
      <c r="I835">
        <v>0.3992</v>
      </c>
      <c r="J835">
        <v>0.3992</v>
      </c>
      <c r="K835">
        <v>5.06</v>
      </c>
      <c r="L835">
        <v>5.484</v>
      </c>
      <c r="M835">
        <v>0.424</v>
      </c>
      <c r="N835">
        <v>27.56</v>
      </c>
      <c r="O835">
        <v>30.4142</v>
      </c>
      <c r="P835">
        <v>2.8542</v>
      </c>
      <c r="R835">
        <f t="shared" si="78"/>
        <v>48833543652.3</v>
      </c>
      <c r="S835">
        <f t="shared" si="79"/>
        <v>63260470316.2424</v>
      </c>
      <c r="T835">
        <f t="shared" ref="T835:T898" si="80">C835*H835</f>
        <v>0</v>
      </c>
      <c r="U835">
        <f t="shared" ref="U835:U898" si="81">D835*I835</f>
        <v>1029459977.01853</v>
      </c>
      <c r="V835">
        <f t="shared" ref="V835:V898" si="82">C835*K835</f>
        <v>10982121372.4728</v>
      </c>
      <c r="W835">
        <f t="shared" ref="W835:W898" si="83">D835*L835</f>
        <v>14142180646.2165</v>
      </c>
    </row>
    <row r="836" spans="1:23">
      <c r="A836" t="s">
        <v>1927</v>
      </c>
      <c r="B836" t="s">
        <v>1928</v>
      </c>
      <c r="C836">
        <v>2021375210.4</v>
      </c>
      <c r="D836">
        <f>股东占比变化分析!D836*(1+股东占比变化分析!P836%)</f>
        <v>2616977458.89478</v>
      </c>
      <c r="E836">
        <v>23.85</v>
      </c>
      <c r="F836">
        <v>24.2783</v>
      </c>
      <c r="G836">
        <v>0.4283</v>
      </c>
      <c r="H836">
        <v>0</v>
      </c>
      <c r="I836">
        <v>0.6601</v>
      </c>
      <c r="J836">
        <v>0.6601</v>
      </c>
      <c r="K836">
        <v>26.13</v>
      </c>
      <c r="L836">
        <v>22.1405</v>
      </c>
      <c r="M836">
        <v>-3.9895</v>
      </c>
      <c r="N836">
        <v>49.98</v>
      </c>
      <c r="O836">
        <v>47.0789</v>
      </c>
      <c r="P836">
        <v>-2.9011</v>
      </c>
      <c r="R836">
        <f t="shared" si="78"/>
        <v>48209798768.04</v>
      </c>
      <c r="S836">
        <f t="shared" si="79"/>
        <v>63535763840.2852</v>
      </c>
      <c r="T836">
        <f t="shared" si="80"/>
        <v>0</v>
      </c>
      <c r="U836">
        <f t="shared" si="81"/>
        <v>1727466820.61644</v>
      </c>
      <c r="V836">
        <f t="shared" si="82"/>
        <v>52818534247.752</v>
      </c>
      <c r="W836">
        <f t="shared" si="83"/>
        <v>57941189428.6599</v>
      </c>
    </row>
    <row r="837" spans="1:23">
      <c r="A837" t="s">
        <v>1867</v>
      </c>
      <c r="B837" t="s">
        <v>1868</v>
      </c>
      <c r="C837">
        <v>2071928561.82</v>
      </c>
      <c r="D837">
        <f>股东占比变化分析!D837*(1+股东占比变化分析!P837%)</f>
        <v>1795637717.32399</v>
      </c>
      <c r="E837">
        <v>0</v>
      </c>
      <c r="F837">
        <v>0</v>
      </c>
      <c r="G837">
        <v>0</v>
      </c>
      <c r="H837">
        <v>0.97</v>
      </c>
      <c r="I837">
        <v>0</v>
      </c>
      <c r="J837">
        <v>-0.97</v>
      </c>
      <c r="K837">
        <v>44.95</v>
      </c>
      <c r="L837">
        <v>21.0373</v>
      </c>
      <c r="M837">
        <v>-23.9127</v>
      </c>
      <c r="N837">
        <v>45.92</v>
      </c>
      <c r="O837">
        <v>21.0373</v>
      </c>
      <c r="P837">
        <v>-24.8827</v>
      </c>
      <c r="R837">
        <f t="shared" si="78"/>
        <v>0</v>
      </c>
      <c r="S837">
        <f t="shared" si="79"/>
        <v>0</v>
      </c>
      <c r="T837">
        <f t="shared" si="80"/>
        <v>2009770704.9654</v>
      </c>
      <c r="U837">
        <f t="shared" si="81"/>
        <v>0</v>
      </c>
      <c r="V837">
        <f t="shared" si="82"/>
        <v>93133188853.809</v>
      </c>
      <c r="W837">
        <f t="shared" si="83"/>
        <v>37775369350.66</v>
      </c>
    </row>
    <row r="838" spans="1:23">
      <c r="A838" t="s">
        <v>907</v>
      </c>
      <c r="B838" t="s">
        <v>908</v>
      </c>
      <c r="C838">
        <v>1392300000</v>
      </c>
      <c r="D838">
        <f>股东占比变化分析!D838*(1+股东占比变化分析!P838%)</f>
        <v>1669549195.86</v>
      </c>
      <c r="E838">
        <v>0.98</v>
      </c>
      <c r="F838">
        <v>1.6296</v>
      </c>
      <c r="G838">
        <v>0.6496</v>
      </c>
      <c r="H838">
        <v>0.3</v>
      </c>
      <c r="I838">
        <v>1.5835</v>
      </c>
      <c r="J838">
        <v>1.2835</v>
      </c>
      <c r="K838">
        <v>75.5</v>
      </c>
      <c r="L838">
        <v>59.1792</v>
      </c>
      <c r="M838">
        <v>-16.3208</v>
      </c>
      <c r="N838">
        <v>76.78</v>
      </c>
      <c r="O838">
        <v>62.3922</v>
      </c>
      <c r="P838">
        <v>-14.3878</v>
      </c>
      <c r="R838">
        <f t="shared" si="78"/>
        <v>1364454000</v>
      </c>
      <c r="S838">
        <f t="shared" si="79"/>
        <v>2720697369.57346</v>
      </c>
      <c r="T838">
        <f t="shared" si="80"/>
        <v>417690000</v>
      </c>
      <c r="U838">
        <f t="shared" si="81"/>
        <v>2643731151.64431</v>
      </c>
      <c r="V838">
        <f t="shared" si="82"/>
        <v>105118650000</v>
      </c>
      <c r="W838">
        <f t="shared" si="83"/>
        <v>98802585771.6381</v>
      </c>
    </row>
    <row r="839" spans="1:23">
      <c r="A839" t="s">
        <v>357</v>
      </c>
      <c r="B839" t="s">
        <v>358</v>
      </c>
      <c r="C839">
        <v>570246631.2</v>
      </c>
      <c r="D839">
        <f>股东占比变化分析!D839*(1+股东占比变化分析!P839%)</f>
        <v>2258152678.23656</v>
      </c>
      <c r="E839">
        <v>29.67</v>
      </c>
      <c r="F839">
        <v>15.6099</v>
      </c>
      <c r="G839">
        <v>-14.0601</v>
      </c>
      <c r="H839">
        <v>0</v>
      </c>
      <c r="I839">
        <v>2.1832</v>
      </c>
      <c r="J839">
        <v>2.1832</v>
      </c>
      <c r="K839">
        <v>30.57</v>
      </c>
      <c r="L839">
        <v>22.5633</v>
      </c>
      <c r="M839">
        <v>-8.0067</v>
      </c>
      <c r="N839">
        <v>60.24</v>
      </c>
      <c r="O839">
        <v>40.3563</v>
      </c>
      <c r="P839">
        <v>-19.8837</v>
      </c>
      <c r="R839">
        <f t="shared" si="78"/>
        <v>16919217547.704</v>
      </c>
      <c r="S839">
        <f t="shared" si="79"/>
        <v>35249537492.0048</v>
      </c>
      <c r="T839">
        <f t="shared" si="80"/>
        <v>0</v>
      </c>
      <c r="U839">
        <f t="shared" si="81"/>
        <v>4929998927.12605</v>
      </c>
      <c r="V839">
        <f t="shared" si="82"/>
        <v>17432439515.784</v>
      </c>
      <c r="W839">
        <f t="shared" si="83"/>
        <v>50951376324.8549</v>
      </c>
    </row>
    <row r="840" spans="1:23">
      <c r="A840" t="s">
        <v>9</v>
      </c>
      <c r="B840" t="s">
        <v>10</v>
      </c>
      <c r="C840">
        <v>1606440000</v>
      </c>
      <c r="D840">
        <f>股东占比变化分析!D840*(1+股东占比变化分析!P840%)</f>
        <v>1721666446.5</v>
      </c>
      <c r="E840">
        <v>7.83</v>
      </c>
      <c r="F840">
        <v>3.2972</v>
      </c>
      <c r="G840">
        <v>-4.5328</v>
      </c>
      <c r="H840">
        <v>14.03</v>
      </c>
      <c r="I840">
        <v>15.1136</v>
      </c>
      <c r="J840">
        <v>1.0836</v>
      </c>
      <c r="K840">
        <v>46.66</v>
      </c>
      <c r="L840">
        <v>44.7948</v>
      </c>
      <c r="M840">
        <v>-1.86519999999999</v>
      </c>
      <c r="N840">
        <v>68.52</v>
      </c>
      <c r="O840">
        <v>63.2055</v>
      </c>
      <c r="P840">
        <v>-5.3145</v>
      </c>
      <c r="R840">
        <f t="shared" si="78"/>
        <v>12578425200</v>
      </c>
      <c r="S840">
        <f t="shared" si="79"/>
        <v>5676678607.3998</v>
      </c>
      <c r="T840">
        <f t="shared" si="80"/>
        <v>22538353200</v>
      </c>
      <c r="U840">
        <f t="shared" si="81"/>
        <v>26020578005.8224</v>
      </c>
      <c r="V840">
        <f t="shared" si="82"/>
        <v>74956490400</v>
      </c>
      <c r="W840">
        <f t="shared" si="83"/>
        <v>77121704137.6782</v>
      </c>
    </row>
    <row r="841" spans="1:23">
      <c r="A841" t="s">
        <v>609</v>
      </c>
      <c r="B841" t="s">
        <v>610</v>
      </c>
      <c r="C841">
        <v>697045900</v>
      </c>
      <c r="D841">
        <f>股东占比变化分析!D841*(1+股东占比变化分析!P841%)</f>
        <v>1920292350.8792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54.94</v>
      </c>
      <c r="L841">
        <v>34.7655</v>
      </c>
      <c r="M841">
        <v>-20.1745</v>
      </c>
      <c r="N841">
        <v>54.94</v>
      </c>
      <c r="O841">
        <v>34.7655</v>
      </c>
      <c r="P841">
        <v>-20.1745</v>
      </c>
      <c r="R841">
        <f t="shared" si="78"/>
        <v>0</v>
      </c>
      <c r="S841">
        <f t="shared" si="79"/>
        <v>0</v>
      </c>
      <c r="T841">
        <f t="shared" si="80"/>
        <v>0</v>
      </c>
      <c r="U841">
        <f t="shared" si="81"/>
        <v>0</v>
      </c>
      <c r="V841">
        <f t="shared" si="82"/>
        <v>38295701746</v>
      </c>
      <c r="W841">
        <f t="shared" si="83"/>
        <v>66759923724.4909</v>
      </c>
    </row>
    <row r="842" spans="1:23">
      <c r="A842" t="s">
        <v>1133</v>
      </c>
      <c r="B842" t="s">
        <v>1134</v>
      </c>
      <c r="C842">
        <v>661715285</v>
      </c>
      <c r="D842">
        <f>股东占比变化分析!D842*(1+股东占比变化分析!P842%)</f>
        <v>1161625327.28721</v>
      </c>
      <c r="E842">
        <v>0.6365</v>
      </c>
      <c r="F842">
        <v>2.0363</v>
      </c>
      <c r="G842">
        <v>1.3998</v>
      </c>
      <c r="H842">
        <v>0</v>
      </c>
      <c r="I842">
        <v>0.9809</v>
      </c>
      <c r="J842">
        <v>0.9809</v>
      </c>
      <c r="K842">
        <v>54.3779</v>
      </c>
      <c r="L842">
        <v>23.02</v>
      </c>
      <c r="M842">
        <v>-31.3579</v>
      </c>
      <c r="N842">
        <v>55.0144</v>
      </c>
      <c r="O842">
        <v>26.0372</v>
      </c>
      <c r="P842">
        <v>-28.9772</v>
      </c>
      <c r="R842">
        <f t="shared" si="78"/>
        <v>421181778.9025</v>
      </c>
      <c r="S842">
        <f t="shared" si="79"/>
        <v>2365417653.95494</v>
      </c>
      <c r="T842">
        <f t="shared" si="80"/>
        <v>0</v>
      </c>
      <c r="U842">
        <f t="shared" si="81"/>
        <v>1139438283.53602</v>
      </c>
      <c r="V842">
        <f t="shared" si="82"/>
        <v>35982687596.2015</v>
      </c>
      <c r="W842">
        <f t="shared" si="83"/>
        <v>26740615034.1515</v>
      </c>
    </row>
    <row r="843" spans="1:23">
      <c r="A843" t="s">
        <v>1233</v>
      </c>
      <c r="B843" t="s">
        <v>1234</v>
      </c>
      <c r="C843">
        <v>1035278400</v>
      </c>
      <c r="D843">
        <f>股东占比变化分析!D843*(1+股东占比变化分析!P843%)</f>
        <v>1108849962.56237</v>
      </c>
      <c r="E843">
        <v>0.86</v>
      </c>
      <c r="F843">
        <v>1.3684</v>
      </c>
      <c r="G843">
        <v>0.5084</v>
      </c>
      <c r="H843">
        <v>5.15</v>
      </c>
      <c r="I843">
        <v>0</v>
      </c>
      <c r="J843">
        <v>-5.15</v>
      </c>
      <c r="K843">
        <v>48.28</v>
      </c>
      <c r="L843">
        <v>23.9133</v>
      </c>
      <c r="M843">
        <v>-24.3667</v>
      </c>
      <c r="N843">
        <v>54.29</v>
      </c>
      <c r="O843">
        <v>25.2817</v>
      </c>
      <c r="P843">
        <v>-29.0083</v>
      </c>
      <c r="R843">
        <f t="shared" si="78"/>
        <v>890339424</v>
      </c>
      <c r="S843">
        <f t="shared" si="79"/>
        <v>1517350288.77034</v>
      </c>
      <c r="T843">
        <f t="shared" si="80"/>
        <v>5331683760</v>
      </c>
      <c r="U843">
        <f t="shared" si="81"/>
        <v>0</v>
      </c>
      <c r="V843">
        <f t="shared" si="82"/>
        <v>49983241152</v>
      </c>
      <c r="W843">
        <f t="shared" si="83"/>
        <v>26516261809.7427</v>
      </c>
    </row>
    <row r="844" spans="1:23">
      <c r="A844" t="s">
        <v>1841</v>
      </c>
      <c r="B844" t="s">
        <v>1842</v>
      </c>
      <c r="C844">
        <v>1206400000</v>
      </c>
      <c r="D844">
        <f>股东占比变化分析!D844*(1+股东占比变化分析!P844%)</f>
        <v>2300506472.45544</v>
      </c>
      <c r="E844">
        <v>21.73</v>
      </c>
      <c r="F844">
        <v>22.3962</v>
      </c>
      <c r="G844">
        <v>0.6662</v>
      </c>
      <c r="H844">
        <v>0.57</v>
      </c>
      <c r="I844">
        <v>0.3759</v>
      </c>
      <c r="J844">
        <v>-0.1941</v>
      </c>
      <c r="K844">
        <v>1.74</v>
      </c>
      <c r="L844">
        <v>2.6534</v>
      </c>
      <c r="M844">
        <v>0.9134</v>
      </c>
      <c r="N844">
        <v>24.04</v>
      </c>
      <c r="O844">
        <v>25.4255</v>
      </c>
      <c r="P844">
        <v>1.3855</v>
      </c>
      <c r="R844">
        <f t="shared" si="78"/>
        <v>26215072000</v>
      </c>
      <c r="S844">
        <f t="shared" si="79"/>
        <v>51522603058.4065</v>
      </c>
      <c r="T844">
        <f t="shared" si="80"/>
        <v>687648000</v>
      </c>
      <c r="U844">
        <f t="shared" si="81"/>
        <v>864760382.996</v>
      </c>
      <c r="V844">
        <f t="shared" si="82"/>
        <v>2099136000</v>
      </c>
      <c r="W844">
        <f t="shared" si="83"/>
        <v>6104163874.01326</v>
      </c>
    </row>
    <row r="845" spans="1:23">
      <c r="A845" t="s">
        <v>491</v>
      </c>
      <c r="B845" t="s">
        <v>492</v>
      </c>
      <c r="C845">
        <v>1410374069.2</v>
      </c>
      <c r="D845">
        <f>股东占比变化分析!D845*(1+股东占比变化分析!P845%)</f>
        <v>1909102130.11224</v>
      </c>
      <c r="E845">
        <v>14.78</v>
      </c>
      <c r="F845">
        <v>9.4743</v>
      </c>
      <c r="G845">
        <v>-5.3057</v>
      </c>
      <c r="H845">
        <v>0</v>
      </c>
      <c r="I845">
        <v>2.1451</v>
      </c>
      <c r="J845">
        <v>2.1451</v>
      </c>
      <c r="K845">
        <v>39.2</v>
      </c>
      <c r="L845">
        <v>19.7669</v>
      </c>
      <c r="M845">
        <v>-19.4331</v>
      </c>
      <c r="N845">
        <v>53.98</v>
      </c>
      <c r="O845">
        <v>31.3864</v>
      </c>
      <c r="P845">
        <v>-22.5936</v>
      </c>
      <c r="R845">
        <f t="shared" si="78"/>
        <v>20845328742.776</v>
      </c>
      <c r="S845">
        <f t="shared" si="79"/>
        <v>18087406311.3224</v>
      </c>
      <c r="T845">
        <f t="shared" si="80"/>
        <v>0</v>
      </c>
      <c r="U845">
        <f t="shared" si="81"/>
        <v>4095214979.30377</v>
      </c>
      <c r="V845">
        <f t="shared" si="82"/>
        <v>55286663512.64</v>
      </c>
      <c r="W845">
        <f t="shared" si="83"/>
        <v>37737030895.7156</v>
      </c>
    </row>
    <row r="846" spans="1:23">
      <c r="A846" t="s">
        <v>167</v>
      </c>
      <c r="B846" t="s">
        <v>168</v>
      </c>
      <c r="C846">
        <v>812169600</v>
      </c>
      <c r="D846">
        <f>股东占比变化分析!D846*(1+股东占比变化分析!P846%)</f>
        <v>1738688212.7472</v>
      </c>
      <c r="E846">
        <v>76.37</v>
      </c>
      <c r="F846">
        <v>76.2446</v>
      </c>
      <c r="G846">
        <v>-0.125399999999999</v>
      </c>
      <c r="H846">
        <v>3.94</v>
      </c>
      <c r="I846">
        <v>3.4268</v>
      </c>
      <c r="J846">
        <v>-0.5132</v>
      </c>
      <c r="K846">
        <v>0.72</v>
      </c>
      <c r="L846">
        <v>1.3002</v>
      </c>
      <c r="M846">
        <v>0.5802</v>
      </c>
      <c r="N846">
        <v>81.03</v>
      </c>
      <c r="O846">
        <v>80.9716</v>
      </c>
      <c r="P846">
        <v>-0.058400000000006</v>
      </c>
      <c r="R846">
        <f t="shared" si="78"/>
        <v>62025392352</v>
      </c>
      <c r="S846">
        <f t="shared" si="79"/>
        <v>132565587305.625</v>
      </c>
      <c r="T846">
        <f t="shared" si="80"/>
        <v>3199948224</v>
      </c>
      <c r="U846">
        <f t="shared" si="81"/>
        <v>5958136767.44211</v>
      </c>
      <c r="V846">
        <f t="shared" si="82"/>
        <v>584762112</v>
      </c>
      <c r="W846">
        <f t="shared" si="83"/>
        <v>2260642414.21391</v>
      </c>
    </row>
    <row r="847" spans="1:23">
      <c r="A847" t="s">
        <v>1457</v>
      </c>
      <c r="B847" t="s">
        <v>1458</v>
      </c>
      <c r="C847">
        <v>1905337938.56</v>
      </c>
      <c r="D847">
        <f>股东占比变化分析!D847*(1+股东占比变化分析!P847%)</f>
        <v>3042043726.82855</v>
      </c>
      <c r="E847">
        <v>33.97</v>
      </c>
      <c r="F847">
        <v>33.9711</v>
      </c>
      <c r="G847">
        <v>0.00110000000000099</v>
      </c>
      <c r="H847">
        <v>0.35</v>
      </c>
      <c r="I847">
        <v>0</v>
      </c>
      <c r="J847">
        <v>-0.35</v>
      </c>
      <c r="K847">
        <v>2.27</v>
      </c>
      <c r="L847">
        <v>4.7397</v>
      </c>
      <c r="M847">
        <v>2.4697</v>
      </c>
      <c r="N847">
        <v>36.59</v>
      </c>
      <c r="O847">
        <v>38.7108</v>
      </c>
      <c r="P847">
        <v>2.1208</v>
      </c>
      <c r="R847">
        <f t="shared" ref="R847:R910" si="84">C847*E847</f>
        <v>64724329772.8832</v>
      </c>
      <c r="S847">
        <f t="shared" ref="S847:S910" si="85">D847*F847</f>
        <v>103341571648.465</v>
      </c>
      <c r="T847">
        <f t="shared" si="80"/>
        <v>666868278.496</v>
      </c>
      <c r="U847">
        <f t="shared" si="81"/>
        <v>0</v>
      </c>
      <c r="V847">
        <f t="shared" si="82"/>
        <v>4325117120.5312</v>
      </c>
      <c r="W847">
        <f t="shared" si="83"/>
        <v>14418374652.0493</v>
      </c>
    </row>
    <row r="848" spans="1:23">
      <c r="A848" t="s">
        <v>1899</v>
      </c>
      <c r="B848" t="s">
        <v>1900</v>
      </c>
      <c r="C848">
        <v>1594656000</v>
      </c>
      <c r="D848">
        <f>股东占比变化分析!D848*(1+股东占比变化分析!P848%)</f>
        <v>2665447676.64</v>
      </c>
      <c r="E848">
        <v>15</v>
      </c>
      <c r="F848">
        <v>15</v>
      </c>
      <c r="G848">
        <v>0</v>
      </c>
      <c r="H848">
        <v>0</v>
      </c>
      <c r="I848">
        <v>0.2811</v>
      </c>
      <c r="J848">
        <v>0.2811</v>
      </c>
      <c r="K848">
        <v>50.7</v>
      </c>
      <c r="L848">
        <v>50.3544</v>
      </c>
      <c r="M848">
        <v>-0.345600000000005</v>
      </c>
      <c r="N848">
        <v>65.7</v>
      </c>
      <c r="O848">
        <v>65.6355</v>
      </c>
      <c r="P848">
        <v>-0.0645000000000095</v>
      </c>
      <c r="R848">
        <f t="shared" si="84"/>
        <v>23919840000</v>
      </c>
      <c r="S848">
        <f t="shared" si="85"/>
        <v>39981715149.6</v>
      </c>
      <c r="T848">
        <f t="shared" si="80"/>
        <v>0</v>
      </c>
      <c r="U848">
        <f t="shared" si="81"/>
        <v>749257341.903504</v>
      </c>
      <c r="V848">
        <f t="shared" si="82"/>
        <v>80849059200</v>
      </c>
      <c r="W848">
        <f t="shared" si="83"/>
        <v>134217018488.601</v>
      </c>
    </row>
    <row r="849" spans="1:23">
      <c r="A849" t="s">
        <v>375</v>
      </c>
      <c r="B849" t="s">
        <v>376</v>
      </c>
      <c r="C849">
        <v>654363684</v>
      </c>
      <c r="D849">
        <f>股东占比变化分析!D849*(1+股东占比变化分析!P849%)</f>
        <v>2070004100.97761</v>
      </c>
      <c r="E849">
        <v>4.93</v>
      </c>
      <c r="F849">
        <v>3.9146</v>
      </c>
      <c r="G849">
        <v>-1.0154</v>
      </c>
      <c r="H849">
        <v>1.83</v>
      </c>
      <c r="I849">
        <v>15.7471</v>
      </c>
      <c r="J849">
        <v>13.9171</v>
      </c>
      <c r="K849">
        <v>58.34</v>
      </c>
      <c r="L849">
        <v>25.8131</v>
      </c>
      <c r="M849">
        <v>-32.5269</v>
      </c>
      <c r="N849">
        <v>65.1</v>
      </c>
      <c r="O849">
        <v>45.4748</v>
      </c>
      <c r="P849">
        <v>-19.6252</v>
      </c>
      <c r="R849">
        <f t="shared" si="84"/>
        <v>3226012962.12</v>
      </c>
      <c r="S849">
        <f t="shared" si="85"/>
        <v>8103238053.68696</v>
      </c>
      <c r="T849">
        <f t="shared" si="80"/>
        <v>1197485541.72</v>
      </c>
      <c r="U849">
        <f t="shared" si="81"/>
        <v>32596561578.5046</v>
      </c>
      <c r="V849">
        <f t="shared" si="82"/>
        <v>38175577324.56</v>
      </c>
      <c r="W849">
        <f t="shared" si="83"/>
        <v>53433222858.9452</v>
      </c>
    </row>
    <row r="850" spans="1:23">
      <c r="A850" t="s">
        <v>1331</v>
      </c>
      <c r="B850" t="s">
        <v>1332</v>
      </c>
      <c r="C850">
        <v>407881740</v>
      </c>
      <c r="D850">
        <f>股东占比变化分析!D850*(1+股东占比变化分析!P850%)</f>
        <v>721553334.132708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52.65</v>
      </c>
      <c r="L850">
        <v>15.6409</v>
      </c>
      <c r="M850">
        <v>-37.0091</v>
      </c>
      <c r="N850">
        <v>52.65</v>
      </c>
      <c r="O850">
        <v>15.6409</v>
      </c>
      <c r="P850">
        <v>-37.0091</v>
      </c>
      <c r="R850">
        <f t="shared" si="84"/>
        <v>0</v>
      </c>
      <c r="S850">
        <f t="shared" si="85"/>
        <v>0</v>
      </c>
      <c r="T850">
        <f t="shared" si="80"/>
        <v>0</v>
      </c>
      <c r="U850">
        <f t="shared" si="81"/>
        <v>0</v>
      </c>
      <c r="V850">
        <f t="shared" si="82"/>
        <v>21474973611</v>
      </c>
      <c r="W850">
        <f t="shared" si="83"/>
        <v>11285743543.8363</v>
      </c>
    </row>
    <row r="851" spans="1:23">
      <c r="A851" t="s">
        <v>823</v>
      </c>
      <c r="B851" t="s">
        <v>824</v>
      </c>
      <c r="C851">
        <v>2361768400</v>
      </c>
      <c r="D851">
        <f>股东占比变化分析!D851*(1+股东占比变化分析!P851%)</f>
        <v>1732768767.0264</v>
      </c>
      <c r="E851">
        <v>1.14</v>
      </c>
      <c r="F851">
        <v>2.6163</v>
      </c>
      <c r="G851">
        <v>1.4763</v>
      </c>
      <c r="H851">
        <v>22.01</v>
      </c>
      <c r="I851">
        <v>5.3494</v>
      </c>
      <c r="J851">
        <v>-16.6606</v>
      </c>
      <c r="K851">
        <v>35.29</v>
      </c>
      <c r="L851">
        <v>21.9101</v>
      </c>
      <c r="M851">
        <v>-13.3799</v>
      </c>
      <c r="N851">
        <v>58.44</v>
      </c>
      <c r="O851">
        <v>29.8758</v>
      </c>
      <c r="P851">
        <v>-28.5642</v>
      </c>
      <c r="R851">
        <f t="shared" si="84"/>
        <v>2692415976</v>
      </c>
      <c r="S851">
        <f t="shared" si="85"/>
        <v>4533442925.17117</v>
      </c>
      <c r="T851">
        <f t="shared" si="80"/>
        <v>51982522484</v>
      </c>
      <c r="U851">
        <f t="shared" si="81"/>
        <v>9269273242.33102</v>
      </c>
      <c r="V851">
        <f t="shared" si="82"/>
        <v>83346806836</v>
      </c>
      <c r="W851">
        <f t="shared" si="83"/>
        <v>37965136962.4251</v>
      </c>
    </row>
    <row r="852" spans="1:23">
      <c r="A852" t="s">
        <v>1523</v>
      </c>
      <c r="B852" t="s">
        <v>1524</v>
      </c>
      <c r="C852">
        <v>730080000</v>
      </c>
      <c r="D852">
        <f>股东占比变化分析!D852*(1+股东占比变化分析!P852%)</f>
        <v>2175044572.8</v>
      </c>
      <c r="E852">
        <v>1.63</v>
      </c>
      <c r="F852">
        <v>0</v>
      </c>
      <c r="G852">
        <v>-1.63</v>
      </c>
      <c r="H852">
        <v>0</v>
      </c>
      <c r="I852">
        <v>0</v>
      </c>
      <c r="J852">
        <v>0</v>
      </c>
      <c r="K852">
        <v>36.5</v>
      </c>
      <c r="L852">
        <v>35.8936</v>
      </c>
      <c r="M852">
        <v>-0.606400000000001</v>
      </c>
      <c r="N852">
        <v>38.13</v>
      </c>
      <c r="O852">
        <v>35.8936</v>
      </c>
      <c r="P852">
        <v>-2.2364</v>
      </c>
      <c r="R852">
        <f t="shared" si="84"/>
        <v>1190030400</v>
      </c>
      <c r="S852">
        <f t="shared" si="85"/>
        <v>0</v>
      </c>
      <c r="T852">
        <f t="shared" si="80"/>
        <v>0</v>
      </c>
      <c r="U852">
        <f t="shared" si="81"/>
        <v>0</v>
      </c>
      <c r="V852">
        <f t="shared" si="82"/>
        <v>26647920000</v>
      </c>
      <c r="W852">
        <f t="shared" si="83"/>
        <v>78070179878.2541</v>
      </c>
    </row>
    <row r="853" spans="1:23">
      <c r="A853" t="s">
        <v>1351</v>
      </c>
      <c r="B853" t="s">
        <v>1352</v>
      </c>
      <c r="C853">
        <v>1826125292.16</v>
      </c>
      <c r="D853">
        <f>股东占比变化分析!D853*(1+股东占比变化分析!P853%)</f>
        <v>1366722925.57092</v>
      </c>
      <c r="E853">
        <v>20.61</v>
      </c>
      <c r="F853">
        <v>20.5796</v>
      </c>
      <c r="G853">
        <v>-0.0304000000000002</v>
      </c>
      <c r="H853">
        <v>6.59</v>
      </c>
      <c r="I853">
        <v>3.7449</v>
      </c>
      <c r="J853">
        <v>-2.8451</v>
      </c>
      <c r="K853">
        <v>10.44</v>
      </c>
      <c r="L853">
        <v>11.3372</v>
      </c>
      <c r="M853">
        <v>0.8972</v>
      </c>
      <c r="N853">
        <v>37.64</v>
      </c>
      <c r="O853">
        <v>35.6617</v>
      </c>
      <c r="P853">
        <v>-1.9783</v>
      </c>
      <c r="R853">
        <f t="shared" si="84"/>
        <v>37636442271.4176</v>
      </c>
      <c r="S853">
        <f t="shared" si="85"/>
        <v>28126611119.0793</v>
      </c>
      <c r="T853">
        <f t="shared" si="80"/>
        <v>12034165675.3344</v>
      </c>
      <c r="U853">
        <f t="shared" si="81"/>
        <v>5118240683.97054</v>
      </c>
      <c r="V853">
        <f t="shared" si="82"/>
        <v>19064748050.1504</v>
      </c>
      <c r="W853">
        <f t="shared" si="83"/>
        <v>15494811151.7826</v>
      </c>
    </row>
    <row r="854" spans="1:23">
      <c r="A854" t="s">
        <v>79</v>
      </c>
      <c r="B854" t="s">
        <v>80</v>
      </c>
      <c r="C854">
        <v>1206481924.8</v>
      </c>
      <c r="D854">
        <f>股东占比变化分析!D854*(1+股东占比变化分析!P854%)</f>
        <v>1646940793.07578</v>
      </c>
      <c r="E854">
        <v>21.31</v>
      </c>
      <c r="F854">
        <v>16.6109</v>
      </c>
      <c r="G854">
        <v>-4.6991</v>
      </c>
      <c r="H854">
        <v>18.78</v>
      </c>
      <c r="I854">
        <v>13.7344</v>
      </c>
      <c r="J854">
        <v>-5.0456</v>
      </c>
      <c r="K854">
        <v>25.61</v>
      </c>
      <c r="L854">
        <v>27.4521</v>
      </c>
      <c r="M854">
        <v>1.8421</v>
      </c>
      <c r="N854">
        <v>65.7</v>
      </c>
      <c r="O854">
        <v>57.7975</v>
      </c>
      <c r="P854">
        <v>-7.9025</v>
      </c>
      <c r="R854">
        <f t="shared" si="84"/>
        <v>25710129817.488</v>
      </c>
      <c r="S854">
        <f t="shared" si="85"/>
        <v>27357168819.7024</v>
      </c>
      <c r="T854">
        <f t="shared" si="80"/>
        <v>22657730547.744</v>
      </c>
      <c r="U854">
        <f t="shared" si="81"/>
        <v>22619743628.4199</v>
      </c>
      <c r="V854">
        <f t="shared" si="82"/>
        <v>30898002094.128</v>
      </c>
      <c r="W854">
        <f t="shared" si="83"/>
        <v>45211983345.5955</v>
      </c>
    </row>
    <row r="855" spans="1:23">
      <c r="A855" t="s">
        <v>661</v>
      </c>
      <c r="B855" t="s">
        <v>662</v>
      </c>
      <c r="C855">
        <v>1883657258.68</v>
      </c>
      <c r="D855">
        <f>股东占比变化分析!D855*(1+股东占比变化分析!P855%)</f>
        <v>1699616149.04519</v>
      </c>
      <c r="E855">
        <v>20.57</v>
      </c>
      <c r="F855">
        <v>13.5601</v>
      </c>
      <c r="G855">
        <v>-7.0099</v>
      </c>
      <c r="H855">
        <v>1.4</v>
      </c>
      <c r="I855">
        <v>2.1042</v>
      </c>
      <c r="J855">
        <v>0.7042</v>
      </c>
      <c r="K855">
        <v>35.73</v>
      </c>
      <c r="L855">
        <v>20.126</v>
      </c>
      <c r="M855">
        <v>-15.604</v>
      </c>
      <c r="N855">
        <v>57.7</v>
      </c>
      <c r="O855">
        <v>35.7903</v>
      </c>
      <c r="P855">
        <v>-21.9097</v>
      </c>
      <c r="R855">
        <f t="shared" si="84"/>
        <v>38746829811.0476</v>
      </c>
      <c r="S855">
        <f t="shared" si="85"/>
        <v>23046964942.6677</v>
      </c>
      <c r="T855">
        <f t="shared" si="80"/>
        <v>2637120162.152</v>
      </c>
      <c r="U855">
        <f t="shared" si="81"/>
        <v>3576332300.8209</v>
      </c>
      <c r="V855">
        <f t="shared" si="82"/>
        <v>67303073852.6364</v>
      </c>
      <c r="W855">
        <f t="shared" si="83"/>
        <v>34206474615.6836</v>
      </c>
    </row>
    <row r="856" spans="1:23">
      <c r="A856" t="s">
        <v>397</v>
      </c>
      <c r="B856" t="s">
        <v>398</v>
      </c>
      <c r="C856">
        <v>921854250</v>
      </c>
      <c r="D856">
        <f>股东占比变化分析!D856*(1+股东占比变化分析!P856%)</f>
        <v>181801274.9625</v>
      </c>
      <c r="E856">
        <v>30.85</v>
      </c>
      <c r="F856">
        <v>33.6326</v>
      </c>
      <c r="G856">
        <v>2.78259999999999</v>
      </c>
      <c r="H856">
        <v>0</v>
      </c>
      <c r="I856">
        <v>0</v>
      </c>
      <c r="J856">
        <v>0</v>
      </c>
      <c r="K856">
        <v>26.94</v>
      </c>
      <c r="L856">
        <v>21.186</v>
      </c>
      <c r="M856">
        <v>-5.754</v>
      </c>
      <c r="N856">
        <v>57.79</v>
      </c>
      <c r="O856">
        <v>54.8186</v>
      </c>
      <c r="P856">
        <v>-2.9714</v>
      </c>
      <c r="R856">
        <f t="shared" si="84"/>
        <v>28439203612.5</v>
      </c>
      <c r="S856">
        <f t="shared" si="85"/>
        <v>6114449560.30378</v>
      </c>
      <c r="T856">
        <f t="shared" si="80"/>
        <v>0</v>
      </c>
      <c r="U856">
        <f t="shared" si="81"/>
        <v>0</v>
      </c>
      <c r="V856">
        <f t="shared" si="82"/>
        <v>24834753495</v>
      </c>
      <c r="W856">
        <f t="shared" si="83"/>
        <v>3851641811.35553</v>
      </c>
    </row>
    <row r="857" spans="1:23">
      <c r="A857" t="s">
        <v>365</v>
      </c>
      <c r="B857" t="s">
        <v>366</v>
      </c>
      <c r="C857">
        <v>1410102460</v>
      </c>
      <c r="D857">
        <f>股东占比变化分析!D857*(1+股东占比变化分析!P857%)</f>
        <v>1759508481.1232</v>
      </c>
      <c r="E857">
        <v>2.61</v>
      </c>
      <c r="F857">
        <v>2.9276</v>
      </c>
      <c r="G857">
        <v>0.3176</v>
      </c>
      <c r="H857">
        <v>0.62</v>
      </c>
      <c r="I857">
        <v>0.8178</v>
      </c>
      <c r="J857">
        <v>0.1978</v>
      </c>
      <c r="K857">
        <v>57.77</v>
      </c>
      <c r="L857">
        <v>43.4173</v>
      </c>
      <c r="M857">
        <v>-14.3527</v>
      </c>
      <c r="N857">
        <v>61</v>
      </c>
      <c r="O857">
        <v>47.1628</v>
      </c>
      <c r="P857">
        <v>-13.8372</v>
      </c>
      <c r="R857">
        <f t="shared" si="84"/>
        <v>3680367420.6</v>
      </c>
      <c r="S857">
        <f t="shared" si="85"/>
        <v>5151137029.33628</v>
      </c>
      <c r="T857">
        <f t="shared" si="80"/>
        <v>874263525.2</v>
      </c>
      <c r="U857">
        <f t="shared" si="81"/>
        <v>1438926035.86255</v>
      </c>
      <c r="V857">
        <f t="shared" si="82"/>
        <v>81461619114.2</v>
      </c>
      <c r="W857">
        <f t="shared" si="83"/>
        <v>76393107577.4703</v>
      </c>
    </row>
    <row r="858" spans="1:23">
      <c r="A858" t="s">
        <v>1445</v>
      </c>
      <c r="B858" t="s">
        <v>1446</v>
      </c>
      <c r="C858">
        <v>1538182083.9</v>
      </c>
      <c r="D858">
        <f>股东占比变化分析!D858*(1+股东占比变化分析!P858%)</f>
        <v>1787455439.8061</v>
      </c>
      <c r="E858">
        <v>7.31</v>
      </c>
      <c r="F858">
        <v>8.9452</v>
      </c>
      <c r="G858">
        <v>1.6352</v>
      </c>
      <c r="H858">
        <v>0</v>
      </c>
      <c r="I858">
        <v>0</v>
      </c>
      <c r="J858">
        <v>0</v>
      </c>
      <c r="K858">
        <v>50.62</v>
      </c>
      <c r="L858">
        <v>38.5017</v>
      </c>
      <c r="M858">
        <v>-12.1183</v>
      </c>
      <c r="N858">
        <v>57.93</v>
      </c>
      <c r="O858">
        <v>47.4469</v>
      </c>
      <c r="P858">
        <v>-10.4831</v>
      </c>
      <c r="R858">
        <f t="shared" si="84"/>
        <v>11244111033.309</v>
      </c>
      <c r="S858">
        <f t="shared" si="85"/>
        <v>15989146400.1535</v>
      </c>
      <c r="T858">
        <f t="shared" si="80"/>
        <v>0</v>
      </c>
      <c r="U858">
        <f t="shared" si="81"/>
        <v>0</v>
      </c>
      <c r="V858">
        <f t="shared" si="82"/>
        <v>77862777087.018</v>
      </c>
      <c r="W858">
        <f t="shared" si="83"/>
        <v>68820073106.7824</v>
      </c>
    </row>
    <row r="859" spans="1:23">
      <c r="A859" t="s">
        <v>1829</v>
      </c>
      <c r="B859" t="s">
        <v>1830</v>
      </c>
      <c r="C859">
        <v>1633457700</v>
      </c>
      <c r="D859">
        <f>股东占比变化分析!D859*(1+股东占比变化分析!P859%)</f>
        <v>2355375283.75635</v>
      </c>
      <c r="E859">
        <v>63.5</v>
      </c>
      <c r="F859">
        <v>63.4996</v>
      </c>
      <c r="G859">
        <v>-0.000399999999999068</v>
      </c>
      <c r="H859">
        <v>0</v>
      </c>
      <c r="I859">
        <v>0.4111</v>
      </c>
      <c r="J859">
        <v>0.4111</v>
      </c>
      <c r="K859">
        <v>6.59</v>
      </c>
      <c r="L859">
        <v>3.494</v>
      </c>
      <c r="M859">
        <v>-3.096</v>
      </c>
      <c r="N859">
        <v>70.09</v>
      </c>
      <c r="O859">
        <v>67.4047</v>
      </c>
      <c r="P859">
        <v>-2.6853</v>
      </c>
      <c r="R859">
        <f t="shared" si="84"/>
        <v>103724563950</v>
      </c>
      <c r="S859">
        <f t="shared" si="85"/>
        <v>149565388368.415</v>
      </c>
      <c r="T859">
        <f t="shared" si="80"/>
        <v>0</v>
      </c>
      <c r="U859">
        <f t="shared" si="81"/>
        <v>968294779.152238</v>
      </c>
      <c r="V859">
        <f t="shared" si="82"/>
        <v>10764486243</v>
      </c>
      <c r="W859">
        <f t="shared" si="83"/>
        <v>8229681241.4447</v>
      </c>
    </row>
    <row r="860" spans="1:23">
      <c r="A860" t="s">
        <v>495</v>
      </c>
      <c r="B860" t="s">
        <v>496</v>
      </c>
      <c r="C860">
        <v>844668000</v>
      </c>
      <c r="D860">
        <f>股东占比变化分析!D860*(1+股东占比变化分析!P860%)</f>
        <v>2545748238.924</v>
      </c>
      <c r="E860">
        <v>32.14</v>
      </c>
      <c r="F860">
        <v>31.3995</v>
      </c>
      <c r="G860">
        <v>-0.740500000000001</v>
      </c>
      <c r="H860">
        <v>0</v>
      </c>
      <c r="I860">
        <v>0</v>
      </c>
      <c r="J860">
        <v>0</v>
      </c>
      <c r="K860">
        <v>6.74</v>
      </c>
      <c r="L860">
        <v>17.5413</v>
      </c>
      <c r="M860">
        <v>10.8013</v>
      </c>
      <c r="N860">
        <v>38.88</v>
      </c>
      <c r="O860">
        <v>48.9409</v>
      </c>
      <c r="P860">
        <v>10.0609</v>
      </c>
      <c r="R860">
        <f t="shared" si="84"/>
        <v>27147629520</v>
      </c>
      <c r="S860">
        <f t="shared" si="85"/>
        <v>79935221828.0941</v>
      </c>
      <c r="T860">
        <f t="shared" si="80"/>
        <v>0</v>
      </c>
      <c r="U860">
        <f t="shared" si="81"/>
        <v>0</v>
      </c>
      <c r="V860">
        <f t="shared" si="82"/>
        <v>5693062320</v>
      </c>
      <c r="W860">
        <f t="shared" si="83"/>
        <v>44655733583.4376</v>
      </c>
    </row>
    <row r="861" spans="1:23">
      <c r="A861" t="s">
        <v>425</v>
      </c>
      <c r="B861" t="s">
        <v>426</v>
      </c>
      <c r="C861">
        <v>2248341432.96</v>
      </c>
      <c r="D861">
        <f>股东占比变化分析!D861*(1+股东占比变化分析!P861%)</f>
        <v>2905201923.38857</v>
      </c>
      <c r="E861">
        <v>46.12</v>
      </c>
      <c r="F861">
        <v>44.4182</v>
      </c>
      <c r="G861">
        <v>-1.7018</v>
      </c>
      <c r="H861">
        <v>0</v>
      </c>
      <c r="I861">
        <v>0</v>
      </c>
      <c r="J861">
        <v>0</v>
      </c>
      <c r="K861">
        <v>6.75</v>
      </c>
      <c r="L861">
        <v>6.7156</v>
      </c>
      <c r="M861">
        <v>-0.0343999999999998</v>
      </c>
      <c r="N861">
        <v>52.87</v>
      </c>
      <c r="O861">
        <v>51.1338</v>
      </c>
      <c r="P861">
        <v>-1.7362</v>
      </c>
      <c r="R861">
        <f t="shared" si="84"/>
        <v>103693506888.115</v>
      </c>
      <c r="S861">
        <f t="shared" si="85"/>
        <v>129043840073.458</v>
      </c>
      <c r="T861">
        <f t="shared" si="80"/>
        <v>0</v>
      </c>
      <c r="U861">
        <f t="shared" si="81"/>
        <v>0</v>
      </c>
      <c r="V861">
        <f t="shared" si="82"/>
        <v>15176304672.48</v>
      </c>
      <c r="W861">
        <f t="shared" si="83"/>
        <v>19510174036.7083</v>
      </c>
    </row>
    <row r="862" spans="1:23">
      <c r="A862" t="s">
        <v>1805</v>
      </c>
      <c r="B862" t="s">
        <v>1806</v>
      </c>
      <c r="C862">
        <v>2065038314.76</v>
      </c>
      <c r="D862">
        <f>股东占比变化分析!D862*(1+股东占比变化分析!P862%)</f>
        <v>2881463196.75311</v>
      </c>
      <c r="E862">
        <v>46.31</v>
      </c>
      <c r="F862">
        <v>44.7839</v>
      </c>
      <c r="G862">
        <v>-1.5261</v>
      </c>
      <c r="H862">
        <v>0</v>
      </c>
      <c r="I862">
        <v>1.0091</v>
      </c>
      <c r="J862">
        <v>1.0091</v>
      </c>
      <c r="K862">
        <v>6.05</v>
      </c>
      <c r="L862">
        <v>5.3428</v>
      </c>
      <c r="M862">
        <v>-0.707199999999999</v>
      </c>
      <c r="N862">
        <v>52.36</v>
      </c>
      <c r="O862">
        <v>51.1358</v>
      </c>
      <c r="P862">
        <v>-1.2242</v>
      </c>
      <c r="R862">
        <f t="shared" si="84"/>
        <v>95631924356.5356</v>
      </c>
      <c r="S862">
        <f t="shared" si="85"/>
        <v>129043159657.072</v>
      </c>
      <c r="T862">
        <f t="shared" si="80"/>
        <v>0</v>
      </c>
      <c r="U862">
        <f t="shared" si="81"/>
        <v>2907684511.84356</v>
      </c>
      <c r="V862">
        <f t="shared" si="82"/>
        <v>12493481804.298</v>
      </c>
      <c r="W862">
        <f t="shared" si="83"/>
        <v>15395081567.6125</v>
      </c>
    </row>
    <row r="863" spans="1:23">
      <c r="A863" t="s">
        <v>1597</v>
      </c>
      <c r="B863" t="s">
        <v>1598</v>
      </c>
      <c r="C863">
        <v>1300800000</v>
      </c>
      <c r="D863">
        <f>股东占比变化分析!D863*(1+股东占比变化分析!P863%)</f>
        <v>1999756752</v>
      </c>
      <c r="E863">
        <v>50.9</v>
      </c>
      <c r="F863">
        <v>53.4882</v>
      </c>
      <c r="G863">
        <v>2.5882</v>
      </c>
      <c r="H863">
        <v>5.63</v>
      </c>
      <c r="I863">
        <v>5.0227</v>
      </c>
      <c r="J863">
        <v>-0.6073</v>
      </c>
      <c r="K863">
        <v>4.9</v>
      </c>
      <c r="L863">
        <v>4.2239</v>
      </c>
      <c r="M863">
        <v>-0.6761</v>
      </c>
      <c r="N863">
        <v>61.43</v>
      </c>
      <c r="O863">
        <v>62.7348</v>
      </c>
      <c r="P863">
        <v>1.3048</v>
      </c>
      <c r="R863">
        <f t="shared" si="84"/>
        <v>66210720000</v>
      </c>
      <c r="S863">
        <f t="shared" si="85"/>
        <v>106963389102.326</v>
      </c>
      <c r="T863">
        <f t="shared" si="80"/>
        <v>7323504000</v>
      </c>
      <c r="U863">
        <f t="shared" si="81"/>
        <v>10044178238.2704</v>
      </c>
      <c r="V863">
        <f t="shared" si="82"/>
        <v>6373920000</v>
      </c>
      <c r="W863">
        <f t="shared" si="83"/>
        <v>8446772544.7728</v>
      </c>
    </row>
    <row r="864" spans="1:23">
      <c r="A864" t="s">
        <v>971</v>
      </c>
      <c r="B864" t="s">
        <v>972</v>
      </c>
      <c r="C864">
        <v>1463580000</v>
      </c>
      <c r="D864">
        <f>股东占比变化分析!D864*(1+股东占比变化分析!P864%)</f>
        <v>2205233228.24</v>
      </c>
      <c r="E864">
        <v>13.17</v>
      </c>
      <c r="F864">
        <v>13.4573</v>
      </c>
      <c r="G864">
        <v>0.2873</v>
      </c>
      <c r="H864">
        <v>14.02</v>
      </c>
      <c r="I864">
        <v>14.4262</v>
      </c>
      <c r="J864">
        <v>0.4062</v>
      </c>
      <c r="K864">
        <v>14.57</v>
      </c>
      <c r="L864">
        <v>10.7383</v>
      </c>
      <c r="M864">
        <v>-3.8317</v>
      </c>
      <c r="N864">
        <v>41.76</v>
      </c>
      <c r="O864">
        <v>38.6218</v>
      </c>
      <c r="P864">
        <v>-3.1382</v>
      </c>
      <c r="R864">
        <f t="shared" si="84"/>
        <v>19275348600</v>
      </c>
      <c r="S864">
        <f t="shared" si="85"/>
        <v>29676485122.3941</v>
      </c>
      <c r="T864">
        <f t="shared" si="80"/>
        <v>20519391600</v>
      </c>
      <c r="U864">
        <f t="shared" si="81"/>
        <v>31813135597.2359</v>
      </c>
      <c r="V864">
        <f t="shared" si="82"/>
        <v>21324360600</v>
      </c>
      <c r="W864">
        <f t="shared" si="83"/>
        <v>23680455974.8096</v>
      </c>
    </row>
    <row r="865" spans="1:23">
      <c r="A865" t="s">
        <v>1767</v>
      </c>
      <c r="B865" t="s">
        <v>1768</v>
      </c>
      <c r="C865">
        <v>1864000000</v>
      </c>
      <c r="D865">
        <f>股东占比变化分析!D865*(1+股东占比变化分析!P865%)</f>
        <v>1633186576</v>
      </c>
      <c r="E865">
        <v>19.38</v>
      </c>
      <c r="F865">
        <v>5.748</v>
      </c>
      <c r="G865">
        <v>-13.632</v>
      </c>
      <c r="H865">
        <v>0</v>
      </c>
      <c r="I865">
        <v>2.2684</v>
      </c>
      <c r="J865">
        <v>2.2684</v>
      </c>
      <c r="K865">
        <v>45.03</v>
      </c>
      <c r="L865">
        <v>19.7937</v>
      </c>
      <c r="M865">
        <v>-25.2363</v>
      </c>
      <c r="N865">
        <v>64.41</v>
      </c>
      <c r="O865">
        <v>27.8101</v>
      </c>
      <c r="P865">
        <v>-36.5999</v>
      </c>
      <c r="R865">
        <f t="shared" si="84"/>
        <v>36124320000</v>
      </c>
      <c r="S865">
        <f t="shared" si="85"/>
        <v>9387556438.848</v>
      </c>
      <c r="T865">
        <f t="shared" si="80"/>
        <v>0</v>
      </c>
      <c r="U865">
        <f t="shared" si="81"/>
        <v>3704720428.9984</v>
      </c>
      <c r="V865">
        <f t="shared" si="82"/>
        <v>83935920000</v>
      </c>
      <c r="W865">
        <f t="shared" si="83"/>
        <v>32326805129.3712</v>
      </c>
    </row>
    <row r="866" spans="1:23">
      <c r="A866" t="s">
        <v>1925</v>
      </c>
      <c r="B866" t="s">
        <v>1926</v>
      </c>
      <c r="C866">
        <v>2006847560.22</v>
      </c>
      <c r="D866">
        <f>股东占比变化分析!D866*(1+股东占比变化分析!P866%)</f>
        <v>2714052253.6159</v>
      </c>
      <c r="E866">
        <v>32.31</v>
      </c>
      <c r="F866">
        <v>32.314</v>
      </c>
      <c r="G866">
        <v>0.00399999999999778</v>
      </c>
      <c r="H866">
        <v>0</v>
      </c>
      <c r="I866">
        <v>0</v>
      </c>
      <c r="J866">
        <v>0</v>
      </c>
      <c r="K866">
        <v>5.37</v>
      </c>
      <c r="L866">
        <v>4.938</v>
      </c>
      <c r="M866">
        <v>-0.432</v>
      </c>
      <c r="N866">
        <v>37.68</v>
      </c>
      <c r="O866">
        <v>37.252</v>
      </c>
      <c r="P866">
        <v>-0.427999999999997</v>
      </c>
      <c r="R866">
        <f t="shared" si="84"/>
        <v>64841244670.7082</v>
      </c>
      <c r="S866">
        <f t="shared" si="85"/>
        <v>87701884523.3443</v>
      </c>
      <c r="T866">
        <f t="shared" si="80"/>
        <v>0</v>
      </c>
      <c r="U866">
        <f t="shared" si="81"/>
        <v>0</v>
      </c>
      <c r="V866">
        <f t="shared" si="82"/>
        <v>10776771398.3814</v>
      </c>
      <c r="W866">
        <f t="shared" si="83"/>
        <v>13401990028.3553</v>
      </c>
    </row>
    <row r="867" spans="1:23">
      <c r="A867" t="s">
        <v>1269</v>
      </c>
      <c r="B867" t="s">
        <v>1270</v>
      </c>
      <c r="C867">
        <v>2532606103.45</v>
      </c>
      <c r="D867">
        <f>股东占比变化分析!D867*(1+股东占比变化分析!P867%)</f>
        <v>2227634850.19719</v>
      </c>
      <c r="E867">
        <v>2.18</v>
      </c>
      <c r="F867">
        <v>2.2206</v>
      </c>
      <c r="G867">
        <v>0.0406</v>
      </c>
      <c r="H867">
        <v>0</v>
      </c>
      <c r="I867">
        <v>0</v>
      </c>
      <c r="J867">
        <v>0</v>
      </c>
      <c r="K867">
        <v>56.26</v>
      </c>
      <c r="L867">
        <v>56.0891</v>
      </c>
      <c r="M867">
        <v>-0.170899999999996</v>
      </c>
      <c r="N867">
        <v>58.44</v>
      </c>
      <c r="O867">
        <v>58.3097</v>
      </c>
      <c r="P867">
        <v>-0.130299999999998</v>
      </c>
      <c r="R867">
        <f t="shared" si="84"/>
        <v>5521081305.521</v>
      </c>
      <c r="S867">
        <f t="shared" si="85"/>
        <v>4946685948.34788</v>
      </c>
      <c r="T867">
        <f t="shared" si="80"/>
        <v>0</v>
      </c>
      <c r="U867">
        <f t="shared" si="81"/>
        <v>0</v>
      </c>
      <c r="V867">
        <f t="shared" si="82"/>
        <v>142484419380.097</v>
      </c>
      <c r="W867">
        <f t="shared" si="83"/>
        <v>124946033876.195</v>
      </c>
    </row>
    <row r="868" spans="1:23">
      <c r="A868" t="s">
        <v>1285</v>
      </c>
      <c r="B868" t="s">
        <v>1286</v>
      </c>
      <c r="C868">
        <v>869495711.25</v>
      </c>
      <c r="D868">
        <f>股东占比变化分析!D868*(1+股东占比变化分析!P868%)</f>
        <v>2394612056.67957</v>
      </c>
      <c r="E868">
        <v>21.35</v>
      </c>
      <c r="F868">
        <v>13.7633</v>
      </c>
      <c r="G868">
        <v>-7.5867</v>
      </c>
      <c r="H868">
        <v>0</v>
      </c>
      <c r="I868">
        <v>0</v>
      </c>
      <c r="J868">
        <v>0</v>
      </c>
      <c r="K868">
        <v>16.57</v>
      </c>
      <c r="L868">
        <v>12.8817</v>
      </c>
      <c r="M868">
        <v>-3.6883</v>
      </c>
      <c r="N868">
        <v>37.92</v>
      </c>
      <c r="O868">
        <v>26.645</v>
      </c>
      <c r="P868">
        <v>-11.275</v>
      </c>
      <c r="R868">
        <f t="shared" si="84"/>
        <v>18563733435.1875</v>
      </c>
      <c r="S868">
        <f t="shared" si="85"/>
        <v>32957764119.6979</v>
      </c>
      <c r="T868">
        <f t="shared" si="80"/>
        <v>0</v>
      </c>
      <c r="U868">
        <f t="shared" si="81"/>
        <v>0</v>
      </c>
      <c r="V868">
        <f t="shared" si="82"/>
        <v>14407543935.4125</v>
      </c>
      <c r="W868">
        <f t="shared" si="83"/>
        <v>30846674130.5292</v>
      </c>
    </row>
    <row r="869" spans="1:23">
      <c r="A869" t="s">
        <v>33</v>
      </c>
      <c r="B869" t="s">
        <v>34</v>
      </c>
      <c r="C869">
        <v>468700000</v>
      </c>
      <c r="D869">
        <f>股东占比变化分析!D869*(1+股东占比变化分析!P869%)</f>
        <v>913329268.22</v>
      </c>
      <c r="E869">
        <v>0</v>
      </c>
      <c r="F869">
        <v>0</v>
      </c>
      <c r="G869">
        <v>0</v>
      </c>
      <c r="H869">
        <v>2.98</v>
      </c>
      <c r="I869">
        <v>0</v>
      </c>
      <c r="J869">
        <v>-2.98</v>
      </c>
      <c r="K869">
        <v>69.66</v>
      </c>
      <c r="L869">
        <v>45.7309</v>
      </c>
      <c r="M869">
        <v>-23.9291</v>
      </c>
      <c r="N869">
        <v>72.64</v>
      </c>
      <c r="O869">
        <v>45.7309</v>
      </c>
      <c r="P869">
        <v>-26.9091</v>
      </c>
      <c r="R869">
        <f t="shared" si="84"/>
        <v>0</v>
      </c>
      <c r="S869">
        <f t="shared" si="85"/>
        <v>0</v>
      </c>
      <c r="T869">
        <f t="shared" si="80"/>
        <v>1396726000</v>
      </c>
      <c r="U869">
        <f t="shared" si="81"/>
        <v>0</v>
      </c>
      <c r="V869">
        <f t="shared" si="82"/>
        <v>32649642000</v>
      </c>
      <c r="W869">
        <f t="shared" si="83"/>
        <v>41767369432.042</v>
      </c>
    </row>
    <row r="870" spans="1:23">
      <c r="A870" t="s">
        <v>1035</v>
      </c>
      <c r="B870" t="s">
        <v>1036</v>
      </c>
      <c r="C870">
        <v>1808766000</v>
      </c>
      <c r="D870">
        <f>股东占比变化分析!D870*(1+股东占比变化分析!P870%)</f>
        <v>1354007135.1752</v>
      </c>
      <c r="E870">
        <v>46.68</v>
      </c>
      <c r="F870">
        <v>21.246</v>
      </c>
      <c r="G870">
        <v>-25.434</v>
      </c>
      <c r="H870">
        <v>0</v>
      </c>
      <c r="I870">
        <v>0.5956</v>
      </c>
      <c r="J870">
        <v>0.5956</v>
      </c>
      <c r="K870">
        <v>27.13</v>
      </c>
      <c r="L870">
        <v>12.4398</v>
      </c>
      <c r="M870">
        <v>-14.6902</v>
      </c>
      <c r="N870">
        <v>73.81</v>
      </c>
      <c r="O870">
        <v>34.2814</v>
      </c>
      <c r="P870">
        <v>-39.5286</v>
      </c>
      <c r="R870">
        <f t="shared" si="84"/>
        <v>84433196880</v>
      </c>
      <c r="S870">
        <f t="shared" si="85"/>
        <v>28767235593.9323</v>
      </c>
      <c r="T870">
        <f t="shared" si="80"/>
        <v>0</v>
      </c>
      <c r="U870">
        <f t="shared" si="81"/>
        <v>806446649.710349</v>
      </c>
      <c r="V870">
        <f t="shared" si="82"/>
        <v>49071821580</v>
      </c>
      <c r="W870">
        <f t="shared" si="83"/>
        <v>16843577960.1525</v>
      </c>
    </row>
    <row r="871" spans="1:23">
      <c r="A871" t="s">
        <v>273</v>
      </c>
      <c r="B871" t="s">
        <v>274</v>
      </c>
      <c r="C871">
        <v>2244000000</v>
      </c>
      <c r="D871">
        <f>股东占比变化分析!D871*(1+股东占比变化分析!P871%)</f>
        <v>2423268484.67891</v>
      </c>
      <c r="E871">
        <v>36.59</v>
      </c>
      <c r="F871">
        <v>20.6387</v>
      </c>
      <c r="G871">
        <v>-15.9513</v>
      </c>
      <c r="H871">
        <v>0</v>
      </c>
      <c r="I871">
        <v>0</v>
      </c>
      <c r="J871">
        <v>0</v>
      </c>
      <c r="K871">
        <v>22</v>
      </c>
      <c r="L871">
        <v>23.3017</v>
      </c>
      <c r="M871">
        <v>1.3017</v>
      </c>
      <c r="N871">
        <v>58.59</v>
      </c>
      <c r="O871">
        <v>43.9404</v>
      </c>
      <c r="P871">
        <v>-14.6496</v>
      </c>
      <c r="R871">
        <f t="shared" si="84"/>
        <v>82107960000</v>
      </c>
      <c r="S871">
        <f t="shared" si="85"/>
        <v>50013111274.7427</v>
      </c>
      <c r="T871">
        <f t="shared" si="80"/>
        <v>0</v>
      </c>
      <c r="U871">
        <f t="shared" si="81"/>
        <v>0</v>
      </c>
      <c r="V871">
        <f t="shared" si="82"/>
        <v>49368000000</v>
      </c>
      <c r="W871">
        <f t="shared" si="83"/>
        <v>56466275249.4426</v>
      </c>
    </row>
    <row r="872" spans="1:23">
      <c r="A872" t="s">
        <v>781</v>
      </c>
      <c r="B872" t="s">
        <v>782</v>
      </c>
      <c r="C872">
        <v>1949686979.16</v>
      </c>
      <c r="D872">
        <f>股东占比变化分析!D872*(1+股东占比变化分析!P872%)</f>
        <v>2090492370.20811</v>
      </c>
      <c r="E872">
        <v>1.63</v>
      </c>
      <c r="F872">
        <v>0.6099</v>
      </c>
      <c r="G872">
        <v>-1.0201</v>
      </c>
      <c r="H872">
        <v>11.06</v>
      </c>
      <c r="I872">
        <v>17.0271</v>
      </c>
      <c r="J872">
        <v>5.9671</v>
      </c>
      <c r="K872">
        <v>49.82</v>
      </c>
      <c r="L872">
        <v>21.1714</v>
      </c>
      <c r="M872">
        <v>-28.6486</v>
      </c>
      <c r="N872">
        <v>62.51</v>
      </c>
      <c r="O872">
        <v>38.8083</v>
      </c>
      <c r="P872">
        <v>-23.7017</v>
      </c>
      <c r="R872">
        <f t="shared" si="84"/>
        <v>3177989776.0308</v>
      </c>
      <c r="S872">
        <f t="shared" si="85"/>
        <v>1274991296.58992</v>
      </c>
      <c r="T872">
        <f t="shared" si="80"/>
        <v>21563537989.5096</v>
      </c>
      <c r="U872">
        <f t="shared" si="81"/>
        <v>35595022636.7705</v>
      </c>
      <c r="V872">
        <f t="shared" si="82"/>
        <v>97133405301.7512</v>
      </c>
      <c r="W872">
        <f t="shared" si="83"/>
        <v>44258650166.6239</v>
      </c>
    </row>
    <row r="873" spans="1:23">
      <c r="A873" t="s">
        <v>1507</v>
      </c>
      <c r="B873" t="s">
        <v>1508</v>
      </c>
      <c r="C873">
        <v>2094444224.95</v>
      </c>
      <c r="D873">
        <f>股东占比变化分析!D873*(1+股东占比变化分析!P873%)</f>
        <v>2877453912.08374</v>
      </c>
      <c r="E873">
        <v>46.35</v>
      </c>
      <c r="F873">
        <v>46.42</v>
      </c>
      <c r="G873">
        <v>0.0700000000000003</v>
      </c>
      <c r="H873">
        <v>3.15</v>
      </c>
      <c r="I873">
        <v>2.0145</v>
      </c>
      <c r="J873">
        <v>-1.1355</v>
      </c>
      <c r="K873">
        <v>6.19</v>
      </c>
      <c r="L873">
        <v>6.1214</v>
      </c>
      <c r="M873">
        <v>-0.0686</v>
      </c>
      <c r="N873">
        <v>55.69</v>
      </c>
      <c r="O873">
        <v>54.5559</v>
      </c>
      <c r="P873">
        <v>-1.1341</v>
      </c>
      <c r="R873">
        <f t="shared" si="84"/>
        <v>97077489826.4325</v>
      </c>
      <c r="S873">
        <f t="shared" si="85"/>
        <v>133571410598.927</v>
      </c>
      <c r="T873">
        <f t="shared" si="80"/>
        <v>6597499308.5925</v>
      </c>
      <c r="U873">
        <f t="shared" si="81"/>
        <v>5796630905.8927</v>
      </c>
      <c r="V873">
        <f t="shared" si="82"/>
        <v>12964609752.4405</v>
      </c>
      <c r="W873">
        <f t="shared" si="83"/>
        <v>17614046377.4294</v>
      </c>
    </row>
    <row r="874" spans="1:23">
      <c r="A874" t="s">
        <v>587</v>
      </c>
      <c r="B874" t="s">
        <v>588</v>
      </c>
      <c r="C874">
        <v>557358593</v>
      </c>
      <c r="D874">
        <f>股东占比变化分析!D874*(1+股东占比变化分析!P874%)</f>
        <v>1580617412.66186</v>
      </c>
      <c r="E874">
        <v>0</v>
      </c>
      <c r="F874">
        <v>0</v>
      </c>
      <c r="G874">
        <v>0</v>
      </c>
      <c r="H874">
        <v>40.64</v>
      </c>
      <c r="I874">
        <v>22.6023</v>
      </c>
      <c r="J874">
        <v>-18.0377</v>
      </c>
      <c r="K874">
        <v>11.56</v>
      </c>
      <c r="L874">
        <v>19.445</v>
      </c>
      <c r="M874">
        <v>7.885</v>
      </c>
      <c r="N874">
        <v>52.2</v>
      </c>
      <c r="O874">
        <v>42.0473</v>
      </c>
      <c r="P874">
        <v>-10.1527</v>
      </c>
      <c r="R874">
        <f t="shared" si="84"/>
        <v>0</v>
      </c>
      <c r="S874">
        <f t="shared" si="85"/>
        <v>0</v>
      </c>
      <c r="T874">
        <f t="shared" si="80"/>
        <v>22651053219.52</v>
      </c>
      <c r="U874">
        <f t="shared" si="81"/>
        <v>35725588946.2071</v>
      </c>
      <c r="V874">
        <f t="shared" si="82"/>
        <v>6443065335.08</v>
      </c>
      <c r="W874">
        <f t="shared" si="83"/>
        <v>30735105589.2099</v>
      </c>
    </row>
    <row r="875" spans="1:23">
      <c r="A875" t="s">
        <v>1763</v>
      </c>
      <c r="B875" t="s">
        <v>1764</v>
      </c>
      <c r="C875">
        <v>1557910307.7</v>
      </c>
      <c r="D875">
        <f>股东占比变化分析!D875*(1+股东占比变化分析!P875%)</f>
        <v>2954680580.77539</v>
      </c>
      <c r="E875">
        <v>52.04</v>
      </c>
      <c r="F875">
        <v>52.7412</v>
      </c>
      <c r="G875">
        <v>0.7012</v>
      </c>
      <c r="H875">
        <v>1.52</v>
      </c>
      <c r="I875">
        <v>0.4004</v>
      </c>
      <c r="J875">
        <v>-1.1196</v>
      </c>
      <c r="K875">
        <v>0.94</v>
      </c>
      <c r="L875">
        <v>4.781</v>
      </c>
      <c r="M875">
        <v>3.841</v>
      </c>
      <c r="N875">
        <v>54.5</v>
      </c>
      <c r="O875">
        <v>57.9226</v>
      </c>
      <c r="P875">
        <v>3.4226</v>
      </c>
      <c r="R875">
        <f t="shared" si="84"/>
        <v>81073652412.708</v>
      </c>
      <c r="S875">
        <f t="shared" si="85"/>
        <v>155833399446.791</v>
      </c>
      <c r="T875">
        <f t="shared" si="80"/>
        <v>2368023667.704</v>
      </c>
      <c r="U875">
        <f t="shared" si="81"/>
        <v>1183054104.54246</v>
      </c>
      <c r="V875">
        <f t="shared" si="82"/>
        <v>1464435689.238</v>
      </c>
      <c r="W875">
        <f t="shared" si="83"/>
        <v>14126327856.6871</v>
      </c>
    </row>
    <row r="876" spans="1:23">
      <c r="A876" t="s">
        <v>2009</v>
      </c>
      <c r="B876" t="s">
        <v>2010</v>
      </c>
      <c r="C876">
        <v>2229052303.44</v>
      </c>
      <c r="D876">
        <f>股东占比变化分析!D876*(1+股东占比变化分析!P876%)</f>
        <v>2990887567.99423</v>
      </c>
      <c r="E876">
        <v>58.98</v>
      </c>
      <c r="F876">
        <v>59.1669</v>
      </c>
      <c r="G876">
        <v>0.186900000000001</v>
      </c>
      <c r="H876">
        <v>0</v>
      </c>
      <c r="I876">
        <v>0.2956</v>
      </c>
      <c r="J876">
        <v>0.2956</v>
      </c>
      <c r="K876">
        <v>1.85</v>
      </c>
      <c r="L876">
        <v>1.1825</v>
      </c>
      <c r="M876">
        <v>-0.6675</v>
      </c>
      <c r="N876">
        <v>60.83</v>
      </c>
      <c r="O876">
        <v>60.645</v>
      </c>
      <c r="P876">
        <v>-0.184999999999995</v>
      </c>
      <c r="R876">
        <f t="shared" si="84"/>
        <v>131469504856.891</v>
      </c>
      <c r="S876">
        <f t="shared" si="85"/>
        <v>176961545646.758</v>
      </c>
      <c r="T876">
        <f t="shared" si="80"/>
        <v>0</v>
      </c>
      <c r="U876">
        <f t="shared" si="81"/>
        <v>884106365.099095</v>
      </c>
      <c r="V876">
        <f t="shared" si="82"/>
        <v>4123746761.364</v>
      </c>
      <c r="W876">
        <f t="shared" si="83"/>
        <v>3536724549.15318</v>
      </c>
    </row>
    <row r="877" spans="1:23">
      <c r="A877" t="s">
        <v>733</v>
      </c>
      <c r="B877" t="s">
        <v>734</v>
      </c>
      <c r="C877">
        <v>1591440133.05</v>
      </c>
      <c r="D877">
        <f>股东占比变化分析!D877*(1+股东占比变化分析!P877%)</f>
        <v>1498869400.57002</v>
      </c>
      <c r="E877">
        <v>3.38</v>
      </c>
      <c r="F877">
        <v>5.6035</v>
      </c>
      <c r="G877">
        <v>2.2235</v>
      </c>
      <c r="H877">
        <v>0</v>
      </c>
      <c r="I877">
        <v>1.6092</v>
      </c>
      <c r="J877">
        <v>1.6092</v>
      </c>
      <c r="K877">
        <v>56.87</v>
      </c>
      <c r="L877">
        <v>29.3257</v>
      </c>
      <c r="M877">
        <v>-27.5443</v>
      </c>
      <c r="N877">
        <v>60.25</v>
      </c>
      <c r="O877">
        <v>36.5384</v>
      </c>
      <c r="P877">
        <v>-23.7116</v>
      </c>
      <c r="R877">
        <f t="shared" si="84"/>
        <v>5379067649.709</v>
      </c>
      <c r="S877">
        <f t="shared" si="85"/>
        <v>8398914686.09411</v>
      </c>
      <c r="T877">
        <f t="shared" si="80"/>
        <v>0</v>
      </c>
      <c r="U877">
        <f t="shared" si="81"/>
        <v>2411980639.39728</v>
      </c>
      <c r="V877">
        <f t="shared" si="82"/>
        <v>90505200366.5535</v>
      </c>
      <c r="W877">
        <f t="shared" si="83"/>
        <v>43955394380.2962</v>
      </c>
    </row>
    <row r="878" spans="1:23">
      <c r="A878" t="s">
        <v>1385</v>
      </c>
      <c r="B878" t="s">
        <v>1386</v>
      </c>
      <c r="C878">
        <v>2421112670.8</v>
      </c>
      <c r="D878">
        <f>股东占比变化分析!D878*(1+股东占比变化分析!P878%)</f>
        <v>2935852243.89674</v>
      </c>
      <c r="E878">
        <v>7.95</v>
      </c>
      <c r="F878">
        <v>8.617</v>
      </c>
      <c r="G878">
        <v>0.667000000000001</v>
      </c>
      <c r="H878">
        <v>0.8</v>
      </c>
      <c r="I878">
        <v>0.7871</v>
      </c>
      <c r="J878">
        <v>-0.0129</v>
      </c>
      <c r="K878">
        <v>58.57</v>
      </c>
      <c r="L878">
        <v>58.52</v>
      </c>
      <c r="M878">
        <v>-0.0499999999999972</v>
      </c>
      <c r="N878">
        <v>67.32</v>
      </c>
      <c r="O878">
        <v>67.9241</v>
      </c>
      <c r="P878">
        <v>0.604100000000003</v>
      </c>
      <c r="R878">
        <f t="shared" si="84"/>
        <v>19247845732.86</v>
      </c>
      <c r="S878">
        <f t="shared" si="85"/>
        <v>25298238785.6583</v>
      </c>
      <c r="T878">
        <f t="shared" si="80"/>
        <v>1936890136.64</v>
      </c>
      <c r="U878">
        <f t="shared" si="81"/>
        <v>2310809301.17113</v>
      </c>
      <c r="V878">
        <f t="shared" si="82"/>
        <v>141804569128.756</v>
      </c>
      <c r="W878">
        <f t="shared" si="83"/>
        <v>171806073312.838</v>
      </c>
    </row>
    <row r="879" spans="1:23">
      <c r="A879" t="s">
        <v>957</v>
      </c>
      <c r="B879" t="s">
        <v>958</v>
      </c>
      <c r="C879">
        <v>2323197198.94</v>
      </c>
      <c r="D879">
        <f>股东占比变化分析!D879*(1+股东占比变化分析!P879%)</f>
        <v>2385040772.93651</v>
      </c>
      <c r="E879">
        <v>3.39</v>
      </c>
      <c r="F879">
        <v>60.1246</v>
      </c>
      <c r="G879">
        <v>56.7346</v>
      </c>
      <c r="H879">
        <v>0</v>
      </c>
      <c r="I879">
        <v>0.8605</v>
      </c>
      <c r="J879">
        <v>0.8605</v>
      </c>
      <c r="K879">
        <v>68.05</v>
      </c>
      <c r="L879">
        <v>7.8804</v>
      </c>
      <c r="M879">
        <v>-60.1696</v>
      </c>
      <c r="N879">
        <v>71.44</v>
      </c>
      <c r="O879">
        <v>68.8655</v>
      </c>
      <c r="P879">
        <v>-2.5745</v>
      </c>
      <c r="R879">
        <f t="shared" si="84"/>
        <v>7875638504.4066</v>
      </c>
      <c r="S879">
        <f t="shared" si="85"/>
        <v>143399622456.499</v>
      </c>
      <c r="T879">
        <f t="shared" si="80"/>
        <v>0</v>
      </c>
      <c r="U879">
        <f t="shared" si="81"/>
        <v>2052327585.11187</v>
      </c>
      <c r="V879">
        <f t="shared" si="82"/>
        <v>158093569387.867</v>
      </c>
      <c r="W879">
        <f t="shared" si="83"/>
        <v>18795075307.0489</v>
      </c>
    </row>
    <row r="880" spans="1:23">
      <c r="A880" t="s">
        <v>467</v>
      </c>
      <c r="B880" t="s">
        <v>468</v>
      </c>
      <c r="C880">
        <v>1432826666.82</v>
      </c>
      <c r="D880">
        <f>股东占比变化分析!D880*(1+股东占比变化分析!P880%)</f>
        <v>2100559294.92963</v>
      </c>
      <c r="E880">
        <v>24.23</v>
      </c>
      <c r="F880">
        <v>28.1814</v>
      </c>
      <c r="G880">
        <v>3.9514</v>
      </c>
      <c r="H880">
        <v>0</v>
      </c>
      <c r="I880">
        <v>0</v>
      </c>
      <c r="J880">
        <v>0</v>
      </c>
      <c r="K880">
        <v>36.38</v>
      </c>
      <c r="L880">
        <v>19.4548</v>
      </c>
      <c r="M880">
        <v>-16.9252</v>
      </c>
      <c r="N880">
        <v>60.61</v>
      </c>
      <c r="O880">
        <v>47.6362</v>
      </c>
      <c r="P880">
        <v>-12.9738</v>
      </c>
      <c r="R880">
        <f t="shared" si="84"/>
        <v>34717390137.0486</v>
      </c>
      <c r="S880">
        <f t="shared" si="85"/>
        <v>59196701714.1298</v>
      </c>
      <c r="T880">
        <f t="shared" si="80"/>
        <v>0</v>
      </c>
      <c r="U880">
        <f t="shared" si="81"/>
        <v>0</v>
      </c>
      <c r="V880">
        <f t="shared" si="82"/>
        <v>52126234138.9116</v>
      </c>
      <c r="W880">
        <f t="shared" si="83"/>
        <v>40865960970.9969</v>
      </c>
    </row>
    <row r="881" spans="1:23">
      <c r="A881" t="s">
        <v>821</v>
      </c>
      <c r="B881" t="s">
        <v>822</v>
      </c>
      <c r="C881">
        <v>1947934753.2</v>
      </c>
      <c r="D881">
        <f>股东占比变化分析!D881*(1+股东占比变化分析!P881%)</f>
        <v>1868751924.28456</v>
      </c>
      <c r="E881">
        <v>3.6</v>
      </c>
      <c r="F881">
        <v>2.9265</v>
      </c>
      <c r="G881">
        <v>-0.6735</v>
      </c>
      <c r="H881">
        <v>36.35</v>
      </c>
      <c r="I881">
        <v>17.0542</v>
      </c>
      <c r="J881">
        <v>-19.2958</v>
      </c>
      <c r="K881">
        <v>13.94</v>
      </c>
      <c r="L881">
        <v>8.3008</v>
      </c>
      <c r="M881">
        <v>-5.6392</v>
      </c>
      <c r="N881">
        <v>53.89</v>
      </c>
      <c r="O881">
        <v>28.2815</v>
      </c>
      <c r="P881">
        <v>-25.6085</v>
      </c>
      <c r="R881">
        <f t="shared" si="84"/>
        <v>7012565111.52</v>
      </c>
      <c r="S881">
        <f t="shared" si="85"/>
        <v>5468902506.41877</v>
      </c>
      <c r="T881">
        <f t="shared" si="80"/>
        <v>70807428278.82</v>
      </c>
      <c r="U881">
        <f t="shared" si="81"/>
        <v>31870069067.1338</v>
      </c>
      <c r="V881">
        <f t="shared" si="82"/>
        <v>27154210459.608</v>
      </c>
      <c r="W881">
        <f t="shared" si="83"/>
        <v>15512135973.1013</v>
      </c>
    </row>
    <row r="882" spans="1:23">
      <c r="A882" t="s">
        <v>451</v>
      </c>
      <c r="B882" t="s">
        <v>452</v>
      </c>
      <c r="C882">
        <v>1365840000</v>
      </c>
      <c r="D882">
        <f>股东占比变化分析!D882*(1+股东占比变化分析!P882%)</f>
        <v>2145861964.68</v>
      </c>
      <c r="E882">
        <v>0</v>
      </c>
      <c r="F882">
        <v>0</v>
      </c>
      <c r="G882">
        <v>0</v>
      </c>
      <c r="H882">
        <v>0</v>
      </c>
      <c r="I882">
        <v>4.324</v>
      </c>
      <c r="J882">
        <v>4.324</v>
      </c>
      <c r="K882">
        <v>29.36</v>
      </c>
      <c r="L882">
        <v>21.3269</v>
      </c>
      <c r="M882">
        <v>-8.0331</v>
      </c>
      <c r="N882">
        <v>29.36</v>
      </c>
      <c r="O882">
        <v>25.6509</v>
      </c>
      <c r="P882">
        <v>-3.7091</v>
      </c>
      <c r="R882">
        <f t="shared" si="84"/>
        <v>0</v>
      </c>
      <c r="S882">
        <f t="shared" si="85"/>
        <v>0</v>
      </c>
      <c r="T882">
        <f t="shared" si="80"/>
        <v>0</v>
      </c>
      <c r="U882">
        <f t="shared" si="81"/>
        <v>9278707135.27632</v>
      </c>
      <c r="V882">
        <f t="shared" si="82"/>
        <v>40101062400</v>
      </c>
      <c r="W882">
        <f t="shared" si="83"/>
        <v>45764583534.5339</v>
      </c>
    </row>
    <row r="883" spans="1:23">
      <c r="A883" t="s">
        <v>285</v>
      </c>
      <c r="B883" t="s">
        <v>286</v>
      </c>
      <c r="C883">
        <v>558292800</v>
      </c>
      <c r="D883">
        <f>股东占比变化分析!D883*(1+股东占比变化分析!P883%)</f>
        <v>1063883566.3104</v>
      </c>
      <c r="E883">
        <v>0</v>
      </c>
      <c r="F883">
        <v>0</v>
      </c>
      <c r="G883">
        <v>0</v>
      </c>
      <c r="H883">
        <v>6.24</v>
      </c>
      <c r="I883">
        <v>9.4981</v>
      </c>
      <c r="J883">
        <v>3.2581</v>
      </c>
      <c r="K883">
        <v>55.04</v>
      </c>
      <c r="L883">
        <v>35.9023</v>
      </c>
      <c r="M883">
        <v>-19.1377</v>
      </c>
      <c r="N883">
        <v>61.28</v>
      </c>
      <c r="O883">
        <v>45.4003</v>
      </c>
      <c r="P883">
        <v>-15.8797</v>
      </c>
      <c r="R883">
        <f t="shared" si="84"/>
        <v>0</v>
      </c>
      <c r="S883">
        <f t="shared" si="85"/>
        <v>0</v>
      </c>
      <c r="T883">
        <f t="shared" si="80"/>
        <v>3483747072</v>
      </c>
      <c r="U883">
        <f t="shared" si="81"/>
        <v>10104872501.1728</v>
      </c>
      <c r="V883">
        <f t="shared" si="82"/>
        <v>30728435712</v>
      </c>
      <c r="W883">
        <f t="shared" si="83"/>
        <v>38195866962.7459</v>
      </c>
    </row>
    <row r="884" spans="1:23">
      <c r="A884" t="s">
        <v>737</v>
      </c>
      <c r="B884" t="s">
        <v>738</v>
      </c>
      <c r="C884">
        <v>1658205170.16</v>
      </c>
      <c r="D884">
        <f>股东占比变化分析!D884*(1+股东占比变化分析!P884%)</f>
        <v>2243905265.42705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41.78</v>
      </c>
      <c r="L884">
        <v>36.9398</v>
      </c>
      <c r="M884">
        <v>-4.8402</v>
      </c>
      <c r="N884">
        <v>41.78</v>
      </c>
      <c r="O884">
        <v>36.9398</v>
      </c>
      <c r="P884">
        <v>-4.8402</v>
      </c>
      <c r="R884">
        <f t="shared" si="84"/>
        <v>0</v>
      </c>
      <c r="S884">
        <f t="shared" si="85"/>
        <v>0</v>
      </c>
      <c r="T884">
        <f t="shared" si="80"/>
        <v>0</v>
      </c>
      <c r="U884">
        <f t="shared" si="81"/>
        <v>0</v>
      </c>
      <c r="V884">
        <f t="shared" si="82"/>
        <v>69279812009.2848</v>
      </c>
      <c r="W884">
        <f t="shared" si="83"/>
        <v>82889411723.822</v>
      </c>
    </row>
    <row r="885" spans="1:23">
      <c r="A885" t="s">
        <v>455</v>
      </c>
      <c r="B885" t="s">
        <v>456</v>
      </c>
      <c r="C885">
        <v>2507160000</v>
      </c>
      <c r="D885">
        <f>股东占比变化分析!D885*(1+股东占比变化分析!P885%)</f>
        <v>1763133713.28</v>
      </c>
      <c r="E885">
        <v>10.63</v>
      </c>
      <c r="F885">
        <v>0</v>
      </c>
      <c r="G885">
        <v>-10.63</v>
      </c>
      <c r="H885">
        <v>0</v>
      </c>
      <c r="I885">
        <v>0</v>
      </c>
      <c r="J885">
        <v>0</v>
      </c>
      <c r="K885">
        <v>62.63</v>
      </c>
      <c r="L885">
        <v>34.4264</v>
      </c>
      <c r="M885">
        <v>-28.2036</v>
      </c>
      <c r="N885">
        <v>73.26</v>
      </c>
      <c r="O885">
        <v>34.4264</v>
      </c>
      <c r="P885">
        <v>-38.8336</v>
      </c>
      <c r="R885">
        <f t="shared" si="84"/>
        <v>26651110800</v>
      </c>
      <c r="S885">
        <f t="shared" si="85"/>
        <v>0</v>
      </c>
      <c r="T885">
        <f t="shared" si="80"/>
        <v>0</v>
      </c>
      <c r="U885">
        <f t="shared" si="81"/>
        <v>0</v>
      </c>
      <c r="V885">
        <f t="shared" si="82"/>
        <v>157023430800</v>
      </c>
      <c r="W885">
        <f t="shared" si="83"/>
        <v>60698346466.8626</v>
      </c>
    </row>
    <row r="886" spans="1:23">
      <c r="A886" t="s">
        <v>387</v>
      </c>
      <c r="B886" t="s">
        <v>388</v>
      </c>
      <c r="C886">
        <v>758015100</v>
      </c>
      <c r="D886">
        <f>股东占比变化分析!D886*(1+股东占比变化分析!P886%)</f>
        <v>916589807.4888</v>
      </c>
      <c r="E886">
        <v>1.9695</v>
      </c>
      <c r="F886">
        <v>0</v>
      </c>
      <c r="G886">
        <v>-1.9695</v>
      </c>
      <c r="H886">
        <v>0</v>
      </c>
      <c r="I886">
        <v>0</v>
      </c>
      <c r="J886">
        <v>0</v>
      </c>
      <c r="K886">
        <v>73.6527</v>
      </c>
      <c r="L886">
        <v>30.847</v>
      </c>
      <c r="M886">
        <v>-42.8057</v>
      </c>
      <c r="N886">
        <v>75.6222</v>
      </c>
      <c r="O886">
        <v>30.847</v>
      </c>
      <c r="P886">
        <v>-44.7752</v>
      </c>
      <c r="R886">
        <f t="shared" si="84"/>
        <v>1492910739.45</v>
      </c>
      <c r="S886">
        <f t="shared" si="85"/>
        <v>0</v>
      </c>
      <c r="T886">
        <f t="shared" si="80"/>
        <v>0</v>
      </c>
      <c r="U886">
        <f t="shared" si="81"/>
        <v>0</v>
      </c>
      <c r="V886">
        <f t="shared" si="82"/>
        <v>55829858755.77</v>
      </c>
      <c r="W886">
        <f t="shared" si="83"/>
        <v>28274045791.607</v>
      </c>
    </row>
    <row r="887" spans="1:23">
      <c r="A887" t="s">
        <v>355</v>
      </c>
      <c r="B887" t="s">
        <v>356</v>
      </c>
      <c r="C887">
        <v>2046708879</v>
      </c>
      <c r="D887">
        <f>股东占比变化分析!D887*(1+股东占比变化分析!P887%)</f>
        <v>2445264351.57797</v>
      </c>
      <c r="E887">
        <v>14.59</v>
      </c>
      <c r="F887">
        <v>13.5445</v>
      </c>
      <c r="G887">
        <v>-1.0455</v>
      </c>
      <c r="H887">
        <v>0</v>
      </c>
      <c r="I887">
        <v>0</v>
      </c>
      <c r="J887">
        <v>0</v>
      </c>
      <c r="K887">
        <v>37.5</v>
      </c>
      <c r="L887">
        <v>39.655</v>
      </c>
      <c r="M887">
        <v>2.155</v>
      </c>
      <c r="N887">
        <v>52.09</v>
      </c>
      <c r="O887">
        <v>53.1995</v>
      </c>
      <c r="P887">
        <v>1.1095</v>
      </c>
      <c r="R887">
        <f t="shared" si="84"/>
        <v>29861482544.61</v>
      </c>
      <c r="S887">
        <f t="shared" si="85"/>
        <v>33119883009.9478</v>
      </c>
      <c r="T887">
        <f t="shared" si="80"/>
        <v>0</v>
      </c>
      <c r="U887">
        <f t="shared" si="81"/>
        <v>0</v>
      </c>
      <c r="V887">
        <f t="shared" si="82"/>
        <v>76751582962.5</v>
      </c>
      <c r="W887">
        <f t="shared" si="83"/>
        <v>96966957861.8244</v>
      </c>
    </row>
    <row r="888" spans="1:23">
      <c r="A888" t="s">
        <v>967</v>
      </c>
      <c r="B888" t="s">
        <v>968</v>
      </c>
      <c r="C888">
        <v>1204349104</v>
      </c>
      <c r="D888">
        <f>股东占比变化分析!D888*(1+股东占比变化分析!P888%)</f>
        <v>2497974886.5808</v>
      </c>
      <c r="E888">
        <v>5.9</v>
      </c>
      <c r="F888">
        <v>4.2636</v>
      </c>
      <c r="G888">
        <v>-1.6364</v>
      </c>
      <c r="H888">
        <v>2.45</v>
      </c>
      <c r="I888">
        <v>0.9858</v>
      </c>
      <c r="J888">
        <v>-1.4642</v>
      </c>
      <c r="K888">
        <v>55.85</v>
      </c>
      <c r="L888">
        <v>56.6032</v>
      </c>
      <c r="M888">
        <v>0.7532</v>
      </c>
      <c r="N888">
        <v>64.2</v>
      </c>
      <c r="O888">
        <v>61.8525</v>
      </c>
      <c r="P888">
        <v>-2.3475</v>
      </c>
      <c r="R888">
        <f t="shared" si="84"/>
        <v>7105659713.6</v>
      </c>
      <c r="S888">
        <f t="shared" si="85"/>
        <v>10650365726.4259</v>
      </c>
      <c r="T888">
        <f t="shared" si="80"/>
        <v>2950655304.8</v>
      </c>
      <c r="U888">
        <f t="shared" si="81"/>
        <v>2462503643.19135</v>
      </c>
      <c r="V888">
        <f t="shared" si="82"/>
        <v>67262897458.4</v>
      </c>
      <c r="W888">
        <f t="shared" si="83"/>
        <v>141393372100.11</v>
      </c>
    </row>
    <row r="889" spans="1:23">
      <c r="A889" t="s">
        <v>955</v>
      </c>
      <c r="B889" t="s">
        <v>956</v>
      </c>
      <c r="C889">
        <v>2171644725.24</v>
      </c>
      <c r="D889">
        <f>股东占比变化分析!D889*(1+股东占比变化分析!P889%)</f>
        <v>2595691993.08349</v>
      </c>
      <c r="E889">
        <v>3.47</v>
      </c>
      <c r="F889">
        <v>3.4455</v>
      </c>
      <c r="G889">
        <v>-0.0245000000000002</v>
      </c>
      <c r="H889">
        <v>10.27</v>
      </c>
      <c r="I889">
        <v>5.2987</v>
      </c>
      <c r="J889">
        <v>-4.9713</v>
      </c>
      <c r="K889">
        <v>63.78</v>
      </c>
      <c r="L889">
        <v>65.3499</v>
      </c>
      <c r="M889">
        <v>1.5699</v>
      </c>
      <c r="N889">
        <v>77.52</v>
      </c>
      <c r="O889">
        <v>74.0941</v>
      </c>
      <c r="P889">
        <v>-3.4259</v>
      </c>
      <c r="R889">
        <f t="shared" si="84"/>
        <v>7535607196.5828</v>
      </c>
      <c r="S889">
        <f t="shared" si="85"/>
        <v>8943456762.16916</v>
      </c>
      <c r="T889">
        <f t="shared" si="80"/>
        <v>22302791328.2148</v>
      </c>
      <c r="U889">
        <f t="shared" si="81"/>
        <v>13753793163.7515</v>
      </c>
      <c r="V889">
        <f t="shared" si="82"/>
        <v>138507500575.807</v>
      </c>
      <c r="W889">
        <f t="shared" si="83"/>
        <v>169628212178.807</v>
      </c>
    </row>
    <row r="890" spans="1:23">
      <c r="A890" t="s">
        <v>473</v>
      </c>
      <c r="B890" t="s">
        <v>474</v>
      </c>
      <c r="C890">
        <v>414420660.01</v>
      </c>
      <c r="D890">
        <f>股东占比变化分析!D890*(1+股东占比变化分析!P890%)</f>
        <v>1101535777.15566</v>
      </c>
      <c r="E890">
        <v>14.8236</v>
      </c>
      <c r="F890">
        <v>11.4997</v>
      </c>
      <c r="G890">
        <v>-3.3239</v>
      </c>
      <c r="H890">
        <v>0</v>
      </c>
      <c r="I890">
        <v>0</v>
      </c>
      <c r="J890">
        <v>0</v>
      </c>
      <c r="K890">
        <v>33.1977</v>
      </c>
      <c r="L890">
        <v>18.0411</v>
      </c>
      <c r="M890">
        <v>-15.1566</v>
      </c>
      <c r="N890">
        <v>48.0213</v>
      </c>
      <c r="O890">
        <v>29.5408</v>
      </c>
      <c r="P890">
        <v>-18.4805</v>
      </c>
      <c r="R890">
        <f t="shared" si="84"/>
        <v>6143206095.72424</v>
      </c>
      <c r="S890">
        <f t="shared" si="85"/>
        <v>12667330976.557</v>
      </c>
      <c r="T890">
        <f t="shared" si="80"/>
        <v>0</v>
      </c>
      <c r="U890">
        <f t="shared" si="81"/>
        <v>0</v>
      </c>
      <c r="V890">
        <f t="shared" si="82"/>
        <v>13757812744.814</v>
      </c>
      <c r="W890">
        <f t="shared" si="83"/>
        <v>19872917109.243</v>
      </c>
    </row>
    <row r="891" spans="1:23">
      <c r="A891" t="s">
        <v>1161</v>
      </c>
      <c r="B891" t="s">
        <v>1162</v>
      </c>
      <c r="C891">
        <v>1428167102.23</v>
      </c>
      <c r="D891">
        <f>股东占比变化分析!D891*(1+股东占比变化分析!P891%)</f>
        <v>2264397093.75534</v>
      </c>
      <c r="E891">
        <v>19.65</v>
      </c>
      <c r="F891">
        <v>11.5017</v>
      </c>
      <c r="G891">
        <v>-8.1483</v>
      </c>
      <c r="H891">
        <v>0</v>
      </c>
      <c r="I891">
        <v>7.1301</v>
      </c>
      <c r="J891">
        <v>7.1301</v>
      </c>
      <c r="K891">
        <v>27.79</v>
      </c>
      <c r="L891">
        <v>11.3007</v>
      </c>
      <c r="M891">
        <v>-16.4893</v>
      </c>
      <c r="N891">
        <v>47.44</v>
      </c>
      <c r="O891">
        <v>29.9324</v>
      </c>
      <c r="P891">
        <v>-17.5076</v>
      </c>
      <c r="R891">
        <f t="shared" si="84"/>
        <v>28063483558.8195</v>
      </c>
      <c r="S891">
        <f t="shared" si="85"/>
        <v>26044416053.2457</v>
      </c>
      <c r="T891">
        <f t="shared" si="80"/>
        <v>0</v>
      </c>
      <c r="U891">
        <f t="shared" si="81"/>
        <v>16145377718.1849</v>
      </c>
      <c r="V891">
        <f t="shared" si="82"/>
        <v>39688763770.9717</v>
      </c>
      <c r="W891">
        <f t="shared" si="83"/>
        <v>25589272237.4009</v>
      </c>
    </row>
    <row r="892" spans="1:23">
      <c r="A892" t="s">
        <v>1177</v>
      </c>
      <c r="B892" t="s">
        <v>1178</v>
      </c>
      <c r="C892">
        <v>831292966</v>
      </c>
      <c r="D892">
        <f>股东占比变化分析!D892*(1+股东占比变化分析!P892%)</f>
        <v>1461624329.55483</v>
      </c>
      <c r="E892">
        <v>0.3407</v>
      </c>
      <c r="F892">
        <v>0.7665</v>
      </c>
      <c r="G892">
        <v>0.4258</v>
      </c>
      <c r="H892">
        <v>0</v>
      </c>
      <c r="I892">
        <v>1.7502</v>
      </c>
      <c r="J892">
        <v>1.7502</v>
      </c>
      <c r="K892">
        <v>76.9032</v>
      </c>
      <c r="L892">
        <v>44.6583</v>
      </c>
      <c r="M892">
        <v>-32.2449</v>
      </c>
      <c r="N892">
        <v>77.2439</v>
      </c>
      <c r="O892">
        <v>47.1749</v>
      </c>
      <c r="P892">
        <v>-30.069</v>
      </c>
      <c r="R892">
        <f t="shared" si="84"/>
        <v>283221513.5162</v>
      </c>
      <c r="S892">
        <f t="shared" si="85"/>
        <v>1120335048.60378</v>
      </c>
      <c r="T892">
        <f t="shared" si="80"/>
        <v>0</v>
      </c>
      <c r="U892">
        <f t="shared" si="81"/>
        <v>2558134901.58686</v>
      </c>
      <c r="V892">
        <f t="shared" si="82"/>
        <v>63929089222.8912</v>
      </c>
      <c r="W892">
        <f t="shared" si="83"/>
        <v>65273657796.5585</v>
      </c>
    </row>
    <row r="893" spans="1:23">
      <c r="A893" t="s">
        <v>1857</v>
      </c>
      <c r="B893" t="s">
        <v>1858</v>
      </c>
      <c r="C893">
        <v>2449920000</v>
      </c>
      <c r="D893">
        <f>股东占比变化分析!D893*(1+股东占比变化分析!P893%)</f>
        <v>2531077050</v>
      </c>
      <c r="E893">
        <v>17.77</v>
      </c>
      <c r="F893">
        <v>18.203</v>
      </c>
      <c r="G893">
        <v>0.433</v>
      </c>
      <c r="H893">
        <v>0</v>
      </c>
      <c r="I893">
        <v>0</v>
      </c>
      <c r="J893">
        <v>0</v>
      </c>
      <c r="K893">
        <v>3.5</v>
      </c>
      <c r="L893">
        <v>4.108</v>
      </c>
      <c r="M893">
        <v>0.608</v>
      </c>
      <c r="N893">
        <v>21.27</v>
      </c>
      <c r="O893">
        <v>22.311</v>
      </c>
      <c r="P893">
        <v>1.041</v>
      </c>
      <c r="R893">
        <f t="shared" si="84"/>
        <v>43535078400</v>
      </c>
      <c r="S893">
        <f t="shared" si="85"/>
        <v>46073195541.15</v>
      </c>
      <c r="T893">
        <f t="shared" si="80"/>
        <v>0</v>
      </c>
      <c r="U893">
        <f t="shared" si="81"/>
        <v>0</v>
      </c>
      <c r="V893">
        <f t="shared" si="82"/>
        <v>8574720000</v>
      </c>
      <c r="W893">
        <f t="shared" si="83"/>
        <v>10397664521.4</v>
      </c>
    </row>
    <row r="894" spans="1:23">
      <c r="A894" t="s">
        <v>247</v>
      </c>
      <c r="B894" t="s">
        <v>248</v>
      </c>
      <c r="C894">
        <v>2275987200</v>
      </c>
      <c r="D894">
        <f>股东占比变化分析!D894*(1+股东占比变化分析!P894%)</f>
        <v>2537674048</v>
      </c>
      <c r="E894">
        <v>32.01</v>
      </c>
      <c r="F894">
        <v>26.01</v>
      </c>
      <c r="G894">
        <v>-6</v>
      </c>
      <c r="H894">
        <v>5.41</v>
      </c>
      <c r="I894">
        <v>7.0137</v>
      </c>
      <c r="J894">
        <v>1.6037</v>
      </c>
      <c r="K894">
        <v>16.76</v>
      </c>
      <c r="L894">
        <v>8.8413</v>
      </c>
      <c r="M894">
        <v>-7.9187</v>
      </c>
      <c r="N894">
        <v>54.18</v>
      </c>
      <c r="O894">
        <v>41.865</v>
      </c>
      <c r="P894">
        <v>-12.315</v>
      </c>
      <c r="R894">
        <f t="shared" si="84"/>
        <v>72854350272</v>
      </c>
      <c r="S894">
        <f t="shared" si="85"/>
        <v>66004901988.48</v>
      </c>
      <c r="T894">
        <f t="shared" si="80"/>
        <v>12313090752</v>
      </c>
      <c r="U894">
        <f t="shared" si="81"/>
        <v>17798484470.4576</v>
      </c>
      <c r="V894">
        <f t="shared" si="82"/>
        <v>38145545472</v>
      </c>
      <c r="W894">
        <f t="shared" si="83"/>
        <v>22436337560.5824</v>
      </c>
    </row>
    <row r="895" spans="1:23">
      <c r="A895" t="s">
        <v>811</v>
      </c>
      <c r="B895" t="s">
        <v>812</v>
      </c>
      <c r="C895">
        <v>1827428609.5</v>
      </c>
      <c r="D895">
        <f>股东占比变化分析!D895*(1+股东占比变化分析!P895%)</f>
        <v>1147998064.37377</v>
      </c>
      <c r="E895">
        <v>8.84</v>
      </c>
      <c r="F895">
        <v>12.8673</v>
      </c>
      <c r="G895">
        <v>4.0273</v>
      </c>
      <c r="H895">
        <v>7.96</v>
      </c>
      <c r="I895">
        <v>8.6224</v>
      </c>
      <c r="J895">
        <v>0.662400000000001</v>
      </c>
      <c r="K895">
        <v>47.37</v>
      </c>
      <c r="L895">
        <v>14.1951</v>
      </c>
      <c r="M895">
        <v>-33.1749</v>
      </c>
      <c r="N895">
        <v>64.17</v>
      </c>
      <c r="O895">
        <v>35.6849</v>
      </c>
      <c r="P895">
        <v>-28.4851</v>
      </c>
      <c r="R895">
        <f t="shared" si="84"/>
        <v>16154468907.98</v>
      </c>
      <c r="S895">
        <f t="shared" si="85"/>
        <v>14771635493.7166</v>
      </c>
      <c r="T895">
        <f t="shared" si="80"/>
        <v>14546331731.62</v>
      </c>
      <c r="U895">
        <f t="shared" si="81"/>
        <v>9898498510.25639</v>
      </c>
      <c r="V895">
        <f t="shared" si="82"/>
        <v>86565293232.015</v>
      </c>
      <c r="W895">
        <f t="shared" si="83"/>
        <v>16295947323.5921</v>
      </c>
    </row>
    <row r="896" spans="1:23">
      <c r="A896" t="s">
        <v>685</v>
      </c>
      <c r="B896" t="s">
        <v>686</v>
      </c>
      <c r="C896">
        <v>1543055001.6</v>
      </c>
      <c r="D896">
        <f>股东占比变化分析!D896*(1+股东占比变化分析!P896%)</f>
        <v>2323640888.1</v>
      </c>
      <c r="E896">
        <v>2.04</v>
      </c>
      <c r="F896">
        <v>1.0324</v>
      </c>
      <c r="G896">
        <v>-1.0076</v>
      </c>
      <c r="H896">
        <v>0.98</v>
      </c>
      <c r="I896">
        <v>0</v>
      </c>
      <c r="J896">
        <v>-0.98</v>
      </c>
      <c r="K896">
        <v>63.98</v>
      </c>
      <c r="L896">
        <v>65.3067</v>
      </c>
      <c r="M896">
        <v>1.32670000000001</v>
      </c>
      <c r="N896">
        <v>67</v>
      </c>
      <c r="O896">
        <v>66.3391</v>
      </c>
      <c r="P896">
        <v>-0.660899999999998</v>
      </c>
      <c r="R896">
        <f t="shared" si="84"/>
        <v>3147832203.264</v>
      </c>
      <c r="S896">
        <f t="shared" si="85"/>
        <v>2398926852.87444</v>
      </c>
      <c r="T896">
        <f t="shared" si="80"/>
        <v>1512193901.568</v>
      </c>
      <c r="U896">
        <f t="shared" si="81"/>
        <v>0</v>
      </c>
      <c r="V896">
        <f t="shared" si="82"/>
        <v>98724659002.368</v>
      </c>
      <c r="W896">
        <f t="shared" si="83"/>
        <v>151749318386.88</v>
      </c>
    </row>
    <row r="897" spans="1:23">
      <c r="A897" t="s">
        <v>1761</v>
      </c>
      <c r="B897" t="s">
        <v>1762</v>
      </c>
      <c r="C897">
        <v>1560549000</v>
      </c>
      <c r="D897">
        <f>股东占比变化分析!D897*(1+股东占比变化分析!P897%)</f>
        <v>2087075195.856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71.0091</v>
      </c>
      <c r="L897">
        <v>54.4638</v>
      </c>
      <c r="M897">
        <v>-16.5453</v>
      </c>
      <c r="N897">
        <v>71.0091</v>
      </c>
      <c r="O897">
        <v>54.4638</v>
      </c>
      <c r="P897">
        <v>-16.5453</v>
      </c>
      <c r="R897">
        <f t="shared" si="84"/>
        <v>0</v>
      </c>
      <c r="S897">
        <f t="shared" si="85"/>
        <v>0</v>
      </c>
      <c r="T897">
        <f t="shared" si="80"/>
        <v>0</v>
      </c>
      <c r="U897">
        <f t="shared" si="81"/>
        <v>0</v>
      </c>
      <c r="V897">
        <f t="shared" si="82"/>
        <v>110813179995.9</v>
      </c>
      <c r="W897">
        <f t="shared" si="83"/>
        <v>113670046052.062</v>
      </c>
    </row>
    <row r="898" spans="1:23">
      <c r="A898" t="s">
        <v>1037</v>
      </c>
      <c r="B898" t="s">
        <v>1038</v>
      </c>
      <c r="C898">
        <v>673119495.6</v>
      </c>
      <c r="D898">
        <f>股东占比变化分析!D898*(1+股东占比变化分析!P898%)</f>
        <v>1242384604.85141</v>
      </c>
      <c r="E898">
        <v>3.71</v>
      </c>
      <c r="F898">
        <v>7.1435</v>
      </c>
      <c r="G898">
        <v>3.4335</v>
      </c>
      <c r="H898">
        <v>0</v>
      </c>
      <c r="I898">
        <v>2.6979</v>
      </c>
      <c r="J898">
        <v>2.6979</v>
      </c>
      <c r="K898">
        <v>71.38</v>
      </c>
      <c r="L898">
        <v>40.9433</v>
      </c>
      <c r="M898">
        <v>-30.4367</v>
      </c>
      <c r="N898">
        <v>75.09</v>
      </c>
      <c r="O898">
        <v>50.7846</v>
      </c>
      <c r="P898">
        <v>-24.3054</v>
      </c>
      <c r="R898">
        <f t="shared" si="84"/>
        <v>2497273328.676</v>
      </c>
      <c r="S898">
        <f t="shared" si="85"/>
        <v>8874974424.75606</v>
      </c>
      <c r="T898">
        <f t="shared" si="80"/>
        <v>0</v>
      </c>
      <c r="U898">
        <f t="shared" si="81"/>
        <v>3351829425.42862</v>
      </c>
      <c r="V898">
        <f t="shared" si="82"/>
        <v>48047269595.928</v>
      </c>
      <c r="W898">
        <f t="shared" si="83"/>
        <v>50867325591.8128</v>
      </c>
    </row>
    <row r="899" spans="1:23">
      <c r="A899" t="s">
        <v>643</v>
      </c>
      <c r="B899" t="s">
        <v>644</v>
      </c>
      <c r="C899">
        <v>1231969846.8</v>
      </c>
      <c r="D899">
        <f>股东占比变化分析!D899*(1+股东占比变化分析!P899%)</f>
        <v>1674919771.86006</v>
      </c>
      <c r="E899">
        <v>0</v>
      </c>
      <c r="F899">
        <v>0</v>
      </c>
      <c r="G899">
        <v>0</v>
      </c>
      <c r="H899">
        <v>0</v>
      </c>
      <c r="I899">
        <v>1.059</v>
      </c>
      <c r="J899">
        <v>1.059</v>
      </c>
      <c r="K899">
        <v>55.48</v>
      </c>
      <c r="L899">
        <v>40.3133</v>
      </c>
      <c r="M899">
        <v>-15.1667</v>
      </c>
      <c r="N899">
        <v>55.48</v>
      </c>
      <c r="O899">
        <v>41.3723</v>
      </c>
      <c r="P899">
        <v>-14.1077</v>
      </c>
      <c r="R899">
        <f t="shared" si="84"/>
        <v>0</v>
      </c>
      <c r="S899">
        <f t="shared" si="85"/>
        <v>0</v>
      </c>
      <c r="T899">
        <f t="shared" ref="T899:T962" si="86">C899*H899</f>
        <v>0</v>
      </c>
      <c r="U899">
        <f t="shared" ref="U899:U962" si="87">D899*I899</f>
        <v>1773740038.39981</v>
      </c>
      <c r="V899">
        <f t="shared" ref="V899:V962" si="88">C899*K899</f>
        <v>68349687100.464</v>
      </c>
      <c r="W899">
        <f t="shared" ref="W899:W962" si="89">D899*L899</f>
        <v>67521543238.9262</v>
      </c>
    </row>
    <row r="900" spans="1:23">
      <c r="A900" t="s">
        <v>415</v>
      </c>
      <c r="B900" t="s">
        <v>416</v>
      </c>
      <c r="C900">
        <v>606502547.75</v>
      </c>
      <c r="D900">
        <f>股东占比变化分析!D900*(1+股东占比变化分析!P900%)</f>
        <v>1154015663.05384</v>
      </c>
      <c r="E900">
        <v>27.8757</v>
      </c>
      <c r="F900">
        <v>0</v>
      </c>
      <c r="G900">
        <v>-27.8757</v>
      </c>
      <c r="H900">
        <v>0</v>
      </c>
      <c r="I900">
        <v>0</v>
      </c>
      <c r="J900">
        <v>0</v>
      </c>
      <c r="K900">
        <v>25.2255</v>
      </c>
      <c r="L900">
        <v>30.0276</v>
      </c>
      <c r="M900">
        <v>4.8021</v>
      </c>
      <c r="N900">
        <v>53.1012</v>
      </c>
      <c r="O900">
        <v>30.0276</v>
      </c>
      <c r="P900">
        <v>-23.0736</v>
      </c>
      <c r="R900">
        <f t="shared" si="84"/>
        <v>16906683070.3147</v>
      </c>
      <c r="S900">
        <f t="shared" si="85"/>
        <v>0</v>
      </c>
      <c r="T900">
        <f t="shared" si="86"/>
        <v>0</v>
      </c>
      <c r="U900">
        <f t="shared" si="87"/>
        <v>0</v>
      </c>
      <c r="V900">
        <f t="shared" si="88"/>
        <v>15299330018.2676</v>
      </c>
      <c r="W900">
        <f t="shared" si="89"/>
        <v>34652320723.9154</v>
      </c>
    </row>
    <row r="901" spans="1:23">
      <c r="A901" t="s">
        <v>45</v>
      </c>
      <c r="B901" t="s">
        <v>46</v>
      </c>
      <c r="C901">
        <v>1892800000</v>
      </c>
      <c r="D901">
        <f>股东占比变化分析!D901*(1+股东占比变化分析!P901%)</f>
        <v>2765178601.30131</v>
      </c>
      <c r="E901">
        <v>75.78</v>
      </c>
      <c r="F901">
        <v>75.3306</v>
      </c>
      <c r="G901">
        <v>-0.449399999999997</v>
      </c>
      <c r="H901">
        <v>0</v>
      </c>
      <c r="I901">
        <v>0</v>
      </c>
      <c r="J901">
        <v>0</v>
      </c>
      <c r="K901">
        <v>0.3</v>
      </c>
      <c r="L901">
        <v>1.1647</v>
      </c>
      <c r="M901">
        <v>0.8647</v>
      </c>
      <c r="N901">
        <v>76.08</v>
      </c>
      <c r="O901">
        <v>76.4953</v>
      </c>
      <c r="P901">
        <v>0.415300000000002</v>
      </c>
      <c r="R901">
        <f t="shared" si="84"/>
        <v>143436384000</v>
      </c>
      <c r="S901">
        <f t="shared" si="85"/>
        <v>208302563143.189</v>
      </c>
      <c r="T901">
        <f t="shared" si="86"/>
        <v>0</v>
      </c>
      <c r="U901">
        <f t="shared" si="87"/>
        <v>0</v>
      </c>
      <c r="V901">
        <f t="shared" si="88"/>
        <v>567840000</v>
      </c>
      <c r="W901">
        <f t="shared" si="89"/>
        <v>3220603516.93564</v>
      </c>
    </row>
    <row r="902" spans="1:23">
      <c r="A902" t="s">
        <v>539</v>
      </c>
      <c r="B902" t="s">
        <v>540</v>
      </c>
      <c r="C902">
        <v>693752490</v>
      </c>
      <c r="D902">
        <f>股东占比变化分析!D902*(1+股东占比变化分析!P902%)</f>
        <v>1080939570.30769</v>
      </c>
      <c r="E902">
        <v>24.63</v>
      </c>
      <c r="F902">
        <v>24.6492</v>
      </c>
      <c r="G902">
        <v>0.0192000000000014</v>
      </c>
      <c r="H902">
        <v>0</v>
      </c>
      <c r="I902">
        <v>0</v>
      </c>
      <c r="J902">
        <v>0</v>
      </c>
      <c r="K902">
        <v>15.4</v>
      </c>
      <c r="L902">
        <v>15.7728</v>
      </c>
      <c r="M902">
        <v>0.3728</v>
      </c>
      <c r="N902">
        <v>40.03</v>
      </c>
      <c r="O902">
        <v>40.4219</v>
      </c>
      <c r="P902">
        <v>0.3919</v>
      </c>
      <c r="R902">
        <f t="shared" si="84"/>
        <v>17087123828.7</v>
      </c>
      <c r="S902">
        <f t="shared" si="85"/>
        <v>26644295656.4284</v>
      </c>
      <c r="T902">
        <f t="shared" si="86"/>
        <v>0</v>
      </c>
      <c r="U902">
        <f t="shared" si="87"/>
        <v>0</v>
      </c>
      <c r="V902">
        <f t="shared" si="88"/>
        <v>10683788346</v>
      </c>
      <c r="W902">
        <f t="shared" si="89"/>
        <v>17049443654.5492</v>
      </c>
    </row>
    <row r="903" spans="1:23">
      <c r="A903" t="s">
        <v>335</v>
      </c>
      <c r="B903" t="s">
        <v>336</v>
      </c>
      <c r="C903">
        <v>1051600000</v>
      </c>
      <c r="D903">
        <f>股东占比变化分析!D903*(1+股东占比变化分析!P903%)</f>
        <v>1552691196.8</v>
      </c>
      <c r="E903">
        <v>56.95</v>
      </c>
      <c r="F903">
        <v>45.7867</v>
      </c>
      <c r="G903">
        <v>-11.1633</v>
      </c>
      <c r="H903">
        <v>2.23</v>
      </c>
      <c r="I903">
        <v>2.689</v>
      </c>
      <c r="J903">
        <v>0.459</v>
      </c>
      <c r="K903">
        <v>4.4</v>
      </c>
      <c r="L903">
        <v>7.6145</v>
      </c>
      <c r="M903">
        <v>3.2145</v>
      </c>
      <c r="N903">
        <v>63.58</v>
      </c>
      <c r="O903">
        <v>56.0902</v>
      </c>
      <c r="P903">
        <v>-7.4898</v>
      </c>
      <c r="R903">
        <f t="shared" si="84"/>
        <v>59888620000</v>
      </c>
      <c r="S903">
        <f t="shared" si="85"/>
        <v>71092606020.5226</v>
      </c>
      <c r="T903">
        <f t="shared" si="86"/>
        <v>2345068000</v>
      </c>
      <c r="U903">
        <f t="shared" si="87"/>
        <v>4175186628.1952</v>
      </c>
      <c r="V903">
        <f t="shared" si="88"/>
        <v>4627040000</v>
      </c>
      <c r="W903">
        <f t="shared" si="89"/>
        <v>11822967118.0336</v>
      </c>
    </row>
    <row r="904" spans="1:23">
      <c r="A904" t="s">
        <v>401</v>
      </c>
      <c r="B904" t="s">
        <v>402</v>
      </c>
      <c r="C904">
        <v>2149369598.75</v>
      </c>
      <c r="D904">
        <f>股东占比变化分析!D904*(1+股东占比变化分析!P904%)</f>
        <v>2831087782.31944</v>
      </c>
      <c r="E904">
        <v>41.99</v>
      </c>
      <c r="F904">
        <v>42.2834</v>
      </c>
      <c r="G904">
        <v>0.293399999999998</v>
      </c>
      <c r="H904">
        <v>2.76</v>
      </c>
      <c r="I904">
        <v>2.7829</v>
      </c>
      <c r="J904">
        <v>0.0229000000000004</v>
      </c>
      <c r="K904">
        <v>5.13</v>
      </c>
      <c r="L904">
        <v>5.1511</v>
      </c>
      <c r="M904">
        <v>0.0210999999999997</v>
      </c>
      <c r="N904">
        <v>49.88</v>
      </c>
      <c r="O904">
        <v>50.2174</v>
      </c>
      <c r="P904">
        <v>0.337399999999995</v>
      </c>
      <c r="R904">
        <f t="shared" si="84"/>
        <v>90252029451.5125</v>
      </c>
      <c r="S904">
        <f t="shared" si="85"/>
        <v>119708017134.926</v>
      </c>
      <c r="T904">
        <f t="shared" si="86"/>
        <v>5932260092.55</v>
      </c>
      <c r="U904">
        <f t="shared" si="87"/>
        <v>7878634189.41678</v>
      </c>
      <c r="V904">
        <f t="shared" si="88"/>
        <v>11026266041.5875</v>
      </c>
      <c r="W904">
        <f t="shared" si="89"/>
        <v>14583216275.5057</v>
      </c>
    </row>
    <row r="905" spans="1:23">
      <c r="A905" t="s">
        <v>765</v>
      </c>
      <c r="B905" t="s">
        <v>766</v>
      </c>
      <c r="C905">
        <v>1036129769.15</v>
      </c>
      <c r="D905">
        <f>股东占比变化分析!D905*(1+股东占比变化分析!P905%)</f>
        <v>1322012586.24172</v>
      </c>
      <c r="E905">
        <v>36.94</v>
      </c>
      <c r="F905">
        <v>18.3638</v>
      </c>
      <c r="G905">
        <v>-18.5762</v>
      </c>
      <c r="H905">
        <v>4.65</v>
      </c>
      <c r="I905">
        <v>9.5164</v>
      </c>
      <c r="J905">
        <v>4.8664</v>
      </c>
      <c r="K905">
        <v>9.05</v>
      </c>
      <c r="L905">
        <v>5.6385</v>
      </c>
      <c r="M905">
        <v>-3.4115</v>
      </c>
      <c r="N905">
        <v>50.64</v>
      </c>
      <c r="O905">
        <v>33.5187</v>
      </c>
      <c r="P905">
        <v>-17.1213</v>
      </c>
      <c r="R905">
        <f t="shared" si="84"/>
        <v>38274633672.401</v>
      </c>
      <c r="S905">
        <f t="shared" si="85"/>
        <v>24277174731.2256</v>
      </c>
      <c r="T905">
        <f t="shared" si="86"/>
        <v>4818003426.5475</v>
      </c>
      <c r="U905">
        <f t="shared" si="87"/>
        <v>12580800575.7107</v>
      </c>
      <c r="V905">
        <f t="shared" si="88"/>
        <v>9376974410.8075</v>
      </c>
      <c r="W905">
        <f t="shared" si="89"/>
        <v>7454167967.52392</v>
      </c>
    </row>
    <row r="906" spans="1:23">
      <c r="A906" t="s">
        <v>761</v>
      </c>
      <c r="B906" t="s">
        <v>762</v>
      </c>
      <c r="C906">
        <v>1696960471.23</v>
      </c>
      <c r="D906">
        <f>股东占比变化分析!D906*(1+股东占比变化分析!P906%)</f>
        <v>2039063809.203</v>
      </c>
      <c r="E906">
        <v>15.34</v>
      </c>
      <c r="F906">
        <v>11.7853</v>
      </c>
      <c r="G906">
        <v>-3.5547</v>
      </c>
      <c r="H906">
        <v>0</v>
      </c>
      <c r="I906">
        <v>0</v>
      </c>
      <c r="J906">
        <v>0</v>
      </c>
      <c r="K906">
        <v>14.19</v>
      </c>
      <c r="L906">
        <v>9.2096</v>
      </c>
      <c r="M906">
        <v>-4.9804</v>
      </c>
      <c r="N906">
        <v>29.53</v>
      </c>
      <c r="O906">
        <v>20.9949</v>
      </c>
      <c r="P906">
        <v>-8.5351</v>
      </c>
      <c r="R906">
        <f t="shared" si="84"/>
        <v>26031373628.6682</v>
      </c>
      <c r="S906">
        <f t="shared" si="85"/>
        <v>24030978710.6002</v>
      </c>
      <c r="T906">
        <f t="shared" si="86"/>
        <v>0</v>
      </c>
      <c r="U906">
        <f t="shared" si="87"/>
        <v>0</v>
      </c>
      <c r="V906">
        <f t="shared" si="88"/>
        <v>24079869086.7537</v>
      </c>
      <c r="W906">
        <f t="shared" si="89"/>
        <v>18778962057.236</v>
      </c>
    </row>
    <row r="907" spans="1:23">
      <c r="A907" t="s">
        <v>1401</v>
      </c>
      <c r="B907" t="s">
        <v>1402</v>
      </c>
      <c r="C907">
        <v>1802756800</v>
      </c>
      <c r="D907">
        <f>股东占比变化分析!D907*(1+股东占比变化分析!P907%)</f>
        <v>2125212415.308</v>
      </c>
      <c r="E907">
        <v>44.12</v>
      </c>
      <c r="F907">
        <v>36.4212</v>
      </c>
      <c r="G907">
        <v>-7.6988</v>
      </c>
      <c r="H907">
        <v>0</v>
      </c>
      <c r="I907">
        <v>0.6313</v>
      </c>
      <c r="J907">
        <v>0.6313</v>
      </c>
      <c r="K907">
        <v>17.73</v>
      </c>
      <c r="L907">
        <v>11.6548</v>
      </c>
      <c r="M907">
        <v>-6.0752</v>
      </c>
      <c r="N907">
        <v>61.85</v>
      </c>
      <c r="O907">
        <v>48.7072</v>
      </c>
      <c r="P907">
        <v>-13.1428</v>
      </c>
      <c r="R907">
        <f t="shared" si="84"/>
        <v>79537630016</v>
      </c>
      <c r="S907">
        <f t="shared" si="85"/>
        <v>77402786420.4157</v>
      </c>
      <c r="T907">
        <f t="shared" si="86"/>
        <v>0</v>
      </c>
      <c r="U907">
        <f t="shared" si="87"/>
        <v>1341646597.78394</v>
      </c>
      <c r="V907">
        <f t="shared" si="88"/>
        <v>31962878064</v>
      </c>
      <c r="W907">
        <f t="shared" si="89"/>
        <v>24768925657.9317</v>
      </c>
    </row>
    <row r="908" spans="1:23">
      <c r="A908" t="s">
        <v>1323</v>
      </c>
      <c r="B908" t="s">
        <v>1324</v>
      </c>
      <c r="C908">
        <v>852598974.4</v>
      </c>
      <c r="D908">
        <f>股东占比变化分析!D908*(1+股东占比变化分析!P908%)</f>
        <v>872496481.393279</v>
      </c>
      <c r="E908">
        <v>66.5205</v>
      </c>
      <c r="F908">
        <v>1.0698</v>
      </c>
      <c r="G908">
        <v>-65.4507</v>
      </c>
      <c r="H908">
        <v>0</v>
      </c>
      <c r="I908">
        <v>0</v>
      </c>
      <c r="J908">
        <v>0</v>
      </c>
      <c r="K908">
        <v>8.8015</v>
      </c>
      <c r="L908">
        <v>12.6158</v>
      </c>
      <c r="M908">
        <v>3.8143</v>
      </c>
      <c r="N908">
        <v>75.322</v>
      </c>
      <c r="O908">
        <v>13.6856</v>
      </c>
      <c r="P908">
        <v>-61.6364</v>
      </c>
      <c r="R908">
        <f t="shared" si="84"/>
        <v>56715310076.5752</v>
      </c>
      <c r="S908">
        <f t="shared" si="85"/>
        <v>933396735.79453</v>
      </c>
      <c r="T908">
        <f t="shared" si="86"/>
        <v>0</v>
      </c>
      <c r="U908">
        <f t="shared" si="87"/>
        <v>0</v>
      </c>
      <c r="V908">
        <f t="shared" si="88"/>
        <v>7504149873.1816</v>
      </c>
      <c r="W908">
        <f t="shared" si="89"/>
        <v>11007241109.9613</v>
      </c>
    </row>
    <row r="909" spans="1:23">
      <c r="A909" t="s">
        <v>507</v>
      </c>
      <c r="B909" t="s">
        <v>508</v>
      </c>
      <c r="C909">
        <v>1219395691.03</v>
      </c>
      <c r="D909">
        <f>股东占比变化分析!D909*(1+股东占比变化分析!P909%)</f>
        <v>1167281920.45314</v>
      </c>
      <c r="E909">
        <v>11.11</v>
      </c>
      <c r="F909">
        <v>1.7942</v>
      </c>
      <c r="G909">
        <v>-9.3158</v>
      </c>
      <c r="H909">
        <v>1.97</v>
      </c>
      <c r="I909">
        <v>3.844</v>
      </c>
      <c r="J909">
        <v>1.874</v>
      </c>
      <c r="K909">
        <v>17.45</v>
      </c>
      <c r="L909">
        <v>18.5049</v>
      </c>
      <c r="M909">
        <v>1.0549</v>
      </c>
      <c r="N909">
        <v>30.53</v>
      </c>
      <c r="O909">
        <v>24.1431</v>
      </c>
      <c r="P909">
        <v>-6.3869</v>
      </c>
      <c r="R909">
        <f t="shared" si="84"/>
        <v>13547486127.3433</v>
      </c>
      <c r="S909">
        <f t="shared" si="85"/>
        <v>2094337221.67702</v>
      </c>
      <c r="T909">
        <f t="shared" si="86"/>
        <v>2402209511.3291</v>
      </c>
      <c r="U909">
        <f t="shared" si="87"/>
        <v>4487031702.22187</v>
      </c>
      <c r="V909">
        <f t="shared" si="88"/>
        <v>21278454808.4735</v>
      </c>
      <c r="W909">
        <f t="shared" si="89"/>
        <v>21600435209.7933</v>
      </c>
    </row>
    <row r="910" spans="1:23">
      <c r="A910" t="s">
        <v>249</v>
      </c>
      <c r="B910" t="s">
        <v>250</v>
      </c>
      <c r="C910">
        <v>1294238120</v>
      </c>
      <c r="D910">
        <f>股东占比变化分析!D910*(1+股东占比变化分析!P910%)</f>
        <v>1801277072.364</v>
      </c>
      <c r="E910">
        <v>1.12</v>
      </c>
      <c r="F910">
        <v>2.6487</v>
      </c>
      <c r="G910">
        <v>1.5287</v>
      </c>
      <c r="H910">
        <v>0</v>
      </c>
      <c r="I910">
        <v>0</v>
      </c>
      <c r="J910">
        <v>0</v>
      </c>
      <c r="K910">
        <v>62.06</v>
      </c>
      <c r="L910">
        <v>32.9876</v>
      </c>
      <c r="M910">
        <v>-29.0724</v>
      </c>
      <c r="N910">
        <v>63.18</v>
      </c>
      <c r="O910">
        <v>35.6362</v>
      </c>
      <c r="P910">
        <v>-27.5438</v>
      </c>
      <c r="R910">
        <f t="shared" si="84"/>
        <v>1449546694.4</v>
      </c>
      <c r="S910">
        <f t="shared" si="85"/>
        <v>4771042581.57053</v>
      </c>
      <c r="T910">
        <f t="shared" si="86"/>
        <v>0</v>
      </c>
      <c r="U910">
        <f t="shared" si="87"/>
        <v>0</v>
      </c>
      <c r="V910">
        <f t="shared" si="88"/>
        <v>80320417727.2</v>
      </c>
      <c r="W910">
        <f t="shared" si="89"/>
        <v>59419807552.3147</v>
      </c>
    </row>
    <row r="911" spans="1:23">
      <c r="A911" t="s">
        <v>1713</v>
      </c>
      <c r="B911" t="s">
        <v>1714</v>
      </c>
      <c r="C911">
        <v>1193280000</v>
      </c>
      <c r="D911">
        <f>股东占比变化分析!D911*(1+股东占比变化分析!P911%)</f>
        <v>1665557176.9382</v>
      </c>
      <c r="E911">
        <v>41.97</v>
      </c>
      <c r="F911">
        <v>41.8931</v>
      </c>
      <c r="G911">
        <v>-0.076900000000002</v>
      </c>
      <c r="H911">
        <v>0.6</v>
      </c>
      <c r="I911">
        <v>0</v>
      </c>
      <c r="J911">
        <v>-0.6</v>
      </c>
      <c r="K911">
        <v>34.84</v>
      </c>
      <c r="L911">
        <v>33.6485</v>
      </c>
      <c r="M911">
        <v>-1.19150000000001</v>
      </c>
      <c r="N911">
        <v>77.41</v>
      </c>
      <c r="O911">
        <v>75.5416</v>
      </c>
      <c r="P911">
        <v>-1.86839999999999</v>
      </c>
      <c r="R911">
        <f t="shared" ref="R911:R974" si="90">C911*E911</f>
        <v>50081961600</v>
      </c>
      <c r="S911">
        <f t="shared" ref="S911:S974" si="91">D911*F911</f>
        <v>69775353369.1897</v>
      </c>
      <c r="T911">
        <f t="shared" si="86"/>
        <v>715968000</v>
      </c>
      <c r="U911">
        <f t="shared" si="87"/>
        <v>0</v>
      </c>
      <c r="V911">
        <f t="shared" si="88"/>
        <v>41573875200</v>
      </c>
      <c r="W911">
        <f t="shared" si="89"/>
        <v>56043500668.205</v>
      </c>
    </row>
    <row r="912" spans="1:23">
      <c r="A912" t="s">
        <v>1159</v>
      </c>
      <c r="B912" t="s">
        <v>1160</v>
      </c>
      <c r="C912">
        <v>1598835153.75</v>
      </c>
      <c r="D912">
        <f>股东占比变化分析!D912*(1+股东占比变化分析!P912%)</f>
        <v>1957922170.3937</v>
      </c>
      <c r="E912">
        <v>28.99</v>
      </c>
      <c r="F912">
        <v>26.4903</v>
      </c>
      <c r="G912">
        <v>-2.4997</v>
      </c>
      <c r="H912">
        <v>0</v>
      </c>
      <c r="I912">
        <v>0</v>
      </c>
      <c r="J912">
        <v>0</v>
      </c>
      <c r="K912">
        <v>9.87</v>
      </c>
      <c r="L912">
        <v>12.4279</v>
      </c>
      <c r="M912">
        <v>2.5579</v>
      </c>
      <c r="N912">
        <v>38.86</v>
      </c>
      <c r="O912">
        <v>38.9182</v>
      </c>
      <c r="P912">
        <v>0.0581999999999994</v>
      </c>
      <c r="R912">
        <f t="shared" si="90"/>
        <v>46350231107.2125</v>
      </c>
      <c r="S912">
        <f t="shared" si="91"/>
        <v>51865945670.3801</v>
      </c>
      <c r="T912">
        <f t="shared" si="86"/>
        <v>0</v>
      </c>
      <c r="U912">
        <f t="shared" si="87"/>
        <v>0</v>
      </c>
      <c r="V912">
        <f t="shared" si="88"/>
        <v>15780502967.5125</v>
      </c>
      <c r="W912">
        <f t="shared" si="89"/>
        <v>24332860941.4358</v>
      </c>
    </row>
    <row r="913" spans="1:23">
      <c r="A913" t="s">
        <v>287</v>
      </c>
      <c r="B913" t="s">
        <v>288</v>
      </c>
      <c r="C913">
        <v>2970024995.68</v>
      </c>
      <c r="D913">
        <f>股东占比变化分析!D913*(1+股东占比变化分析!P913%)</f>
        <v>2020544333.83833</v>
      </c>
      <c r="E913">
        <v>7.36</v>
      </c>
      <c r="F913">
        <v>7.8172</v>
      </c>
      <c r="G913">
        <v>0.457199999999999</v>
      </c>
      <c r="H913">
        <v>18.71</v>
      </c>
      <c r="I913">
        <v>20.316</v>
      </c>
      <c r="J913">
        <v>1.606</v>
      </c>
      <c r="K913">
        <v>34.91</v>
      </c>
      <c r="L913">
        <v>6.113</v>
      </c>
      <c r="M913">
        <v>-28.797</v>
      </c>
      <c r="N913">
        <v>60.98</v>
      </c>
      <c r="O913">
        <v>34.2462</v>
      </c>
      <c r="P913">
        <v>-26.7338</v>
      </c>
      <c r="R913">
        <f t="shared" si="90"/>
        <v>21859383968.2048</v>
      </c>
      <c r="S913">
        <f t="shared" si="91"/>
        <v>15794999166.481</v>
      </c>
      <c r="T913">
        <f t="shared" si="86"/>
        <v>55569167669.1728</v>
      </c>
      <c r="U913">
        <f t="shared" si="87"/>
        <v>41049378686.2596</v>
      </c>
      <c r="V913">
        <f t="shared" si="88"/>
        <v>103683572599.189</v>
      </c>
      <c r="W913">
        <f t="shared" si="89"/>
        <v>12351587512.7537</v>
      </c>
    </row>
    <row r="914" spans="1:23">
      <c r="A914" t="s">
        <v>391</v>
      </c>
      <c r="B914" t="s">
        <v>392</v>
      </c>
      <c r="C914">
        <v>1793088600</v>
      </c>
      <c r="D914">
        <f>股东占比变化分析!D914*(1+股东占比变化分析!P914%)</f>
        <v>1803813910.1728</v>
      </c>
      <c r="E914">
        <v>24.08</v>
      </c>
      <c r="F914">
        <v>22.5378</v>
      </c>
      <c r="G914">
        <v>-1.5422</v>
      </c>
      <c r="H914">
        <v>0</v>
      </c>
      <c r="I914">
        <v>0.6517</v>
      </c>
      <c r="J914">
        <v>0.6517</v>
      </c>
      <c r="K914">
        <v>46.02</v>
      </c>
      <c r="L914">
        <v>24.4638</v>
      </c>
      <c r="M914">
        <v>-21.5562</v>
      </c>
      <c r="N914">
        <v>70.1</v>
      </c>
      <c r="O914">
        <v>47.6534</v>
      </c>
      <c r="P914">
        <v>-22.4466</v>
      </c>
      <c r="R914">
        <f t="shared" si="90"/>
        <v>43177573488</v>
      </c>
      <c r="S914">
        <f t="shared" si="91"/>
        <v>40653997144.6925</v>
      </c>
      <c r="T914">
        <f t="shared" si="86"/>
        <v>0</v>
      </c>
      <c r="U914">
        <f t="shared" si="87"/>
        <v>1175545525.25961</v>
      </c>
      <c r="V914">
        <f t="shared" si="88"/>
        <v>82517937372</v>
      </c>
      <c r="W914">
        <f t="shared" si="89"/>
        <v>44128142735.6853</v>
      </c>
    </row>
    <row r="915" spans="1:23">
      <c r="A915" t="s">
        <v>101</v>
      </c>
      <c r="B915" t="s">
        <v>102</v>
      </c>
      <c r="C915">
        <v>1945697280</v>
      </c>
      <c r="D915">
        <f>股东占比变化分析!D915*(1+股东占比变化分析!P915%)</f>
        <v>1988611041.5808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64.16</v>
      </c>
      <c r="L915">
        <v>64.3874</v>
      </c>
      <c r="M915">
        <v>0.227400000000003</v>
      </c>
      <c r="N915">
        <v>64.16</v>
      </c>
      <c r="O915">
        <v>64.3874</v>
      </c>
      <c r="P915">
        <v>0.227400000000003</v>
      </c>
      <c r="R915">
        <f t="shared" si="90"/>
        <v>0</v>
      </c>
      <c r="S915">
        <f t="shared" si="91"/>
        <v>0</v>
      </c>
      <c r="T915">
        <f t="shared" si="86"/>
        <v>0</v>
      </c>
      <c r="U915">
        <f t="shared" si="87"/>
        <v>0</v>
      </c>
      <c r="V915">
        <f t="shared" si="88"/>
        <v>124835937484.8</v>
      </c>
      <c r="W915">
        <f t="shared" si="89"/>
        <v>128041494578.68</v>
      </c>
    </row>
    <row r="916" spans="1:23">
      <c r="A916" t="s">
        <v>1933</v>
      </c>
      <c r="B916" t="s">
        <v>1934</v>
      </c>
      <c r="C916">
        <v>2486710996</v>
      </c>
      <c r="D916">
        <f>股东占比变化分析!D916*(1+股东占比变化分析!P916%)</f>
        <v>2005947208.98583</v>
      </c>
      <c r="E916">
        <v>0.41</v>
      </c>
      <c r="F916">
        <v>1.5033</v>
      </c>
      <c r="G916">
        <v>1.0933</v>
      </c>
      <c r="H916">
        <v>0.19</v>
      </c>
      <c r="I916">
        <v>0</v>
      </c>
      <c r="J916">
        <v>-0.19</v>
      </c>
      <c r="K916">
        <v>68.06</v>
      </c>
      <c r="L916">
        <v>69.5641</v>
      </c>
      <c r="M916">
        <v>1.50409999999999</v>
      </c>
      <c r="N916">
        <v>68.66</v>
      </c>
      <c r="O916">
        <v>71.0674</v>
      </c>
      <c r="P916">
        <v>2.40740000000001</v>
      </c>
      <c r="R916">
        <f t="shared" si="90"/>
        <v>1019551508.36</v>
      </c>
      <c r="S916">
        <f t="shared" si="91"/>
        <v>3015540439.2684</v>
      </c>
      <c r="T916">
        <f t="shared" si="86"/>
        <v>472475089.24</v>
      </c>
      <c r="U916">
        <f t="shared" si="87"/>
        <v>0</v>
      </c>
      <c r="V916">
        <f t="shared" si="88"/>
        <v>169245550387.76</v>
      </c>
      <c r="W916">
        <f t="shared" si="89"/>
        <v>139541912240.611</v>
      </c>
    </row>
    <row r="917" spans="1:23">
      <c r="A917" t="s">
        <v>1117</v>
      </c>
      <c r="B917" t="s">
        <v>1118</v>
      </c>
      <c r="C917">
        <v>991004885.63</v>
      </c>
      <c r="D917">
        <f>股东占比变化分析!D917*(1+股东占比变化分析!P917%)</f>
        <v>2490439530.08166</v>
      </c>
      <c r="E917">
        <v>25.25</v>
      </c>
      <c r="F917">
        <v>13.3489</v>
      </c>
      <c r="G917">
        <v>-11.9011</v>
      </c>
      <c r="H917">
        <v>0.82</v>
      </c>
      <c r="I917">
        <v>0.8754</v>
      </c>
      <c r="J917">
        <v>0.0554</v>
      </c>
      <c r="K917">
        <v>23.77</v>
      </c>
      <c r="L917">
        <v>31.8823</v>
      </c>
      <c r="M917">
        <v>8.1123</v>
      </c>
      <c r="N917">
        <v>49.84</v>
      </c>
      <c r="O917">
        <v>46.1066</v>
      </c>
      <c r="P917">
        <v>-3.7334</v>
      </c>
      <c r="R917">
        <f t="shared" si="90"/>
        <v>25022873362.1575</v>
      </c>
      <c r="S917">
        <f t="shared" si="91"/>
        <v>33244628243.1071</v>
      </c>
      <c r="T917">
        <f t="shared" si="86"/>
        <v>812624006.2166</v>
      </c>
      <c r="U917">
        <f t="shared" si="87"/>
        <v>2180130764.63349</v>
      </c>
      <c r="V917">
        <f t="shared" si="88"/>
        <v>23556186131.4251</v>
      </c>
      <c r="W917">
        <f t="shared" si="89"/>
        <v>79400940229.9226</v>
      </c>
    </row>
    <row r="918" spans="1:23">
      <c r="A918" t="s">
        <v>1801</v>
      </c>
      <c r="B918" t="s">
        <v>1802</v>
      </c>
      <c r="C918">
        <v>1620909389.76</v>
      </c>
      <c r="D918">
        <f>股东占比变化分析!D918*(1+股东占比变化分析!P918%)</f>
        <v>2113128533.36975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66.98</v>
      </c>
      <c r="L918">
        <v>67.5409</v>
      </c>
      <c r="M918">
        <v>0.56089999999999</v>
      </c>
      <c r="N918">
        <v>66.98</v>
      </c>
      <c r="O918">
        <v>67.5409</v>
      </c>
      <c r="P918">
        <v>0.56089999999999</v>
      </c>
      <c r="R918">
        <f t="shared" si="90"/>
        <v>0</v>
      </c>
      <c r="S918">
        <f t="shared" si="91"/>
        <v>0</v>
      </c>
      <c r="T918">
        <f t="shared" si="86"/>
        <v>0</v>
      </c>
      <c r="U918">
        <f t="shared" si="87"/>
        <v>0</v>
      </c>
      <c r="V918">
        <f t="shared" si="88"/>
        <v>108568510926.125</v>
      </c>
      <c r="W918">
        <f t="shared" si="89"/>
        <v>142722602959.473</v>
      </c>
    </row>
    <row r="919" spans="1:23">
      <c r="A919" t="s">
        <v>97</v>
      </c>
      <c r="B919" t="s">
        <v>98</v>
      </c>
      <c r="C919">
        <v>2728112227.4</v>
      </c>
      <c r="D919">
        <f>股东占比变化分析!D919*(1+股东占比变化分析!P919%)</f>
        <v>2628497508.23325</v>
      </c>
      <c r="E919">
        <v>14.11</v>
      </c>
      <c r="F919">
        <v>14.1116</v>
      </c>
      <c r="G919">
        <v>0.00159999999999982</v>
      </c>
      <c r="H919">
        <v>9.91</v>
      </c>
      <c r="I919">
        <v>10.8866</v>
      </c>
      <c r="J919">
        <v>0.976599999999999</v>
      </c>
      <c r="K919">
        <v>18</v>
      </c>
      <c r="L919">
        <v>16.5471</v>
      </c>
      <c r="M919">
        <v>-1.4529</v>
      </c>
      <c r="N919">
        <v>42.02</v>
      </c>
      <c r="O919">
        <v>41.5453</v>
      </c>
      <c r="P919">
        <v>-0.474700000000006</v>
      </c>
      <c r="R919">
        <f t="shared" si="90"/>
        <v>38493663528.614</v>
      </c>
      <c r="S919">
        <f t="shared" si="91"/>
        <v>37092305437.1843</v>
      </c>
      <c r="T919">
        <f t="shared" si="86"/>
        <v>27035592173.534</v>
      </c>
      <c r="U919">
        <f t="shared" si="87"/>
        <v>28615400973.1321</v>
      </c>
      <c r="V919">
        <f t="shared" si="88"/>
        <v>49106020093.2</v>
      </c>
      <c r="W919">
        <f t="shared" si="89"/>
        <v>43494011118.4864</v>
      </c>
    </row>
    <row r="920" spans="1:23">
      <c r="A920" t="s">
        <v>1097</v>
      </c>
      <c r="B920" t="s">
        <v>1098</v>
      </c>
      <c r="C920">
        <v>1278393572.75</v>
      </c>
      <c r="D920">
        <f>股东占比变化分析!D920*(1+股东占比变化分析!P920%)</f>
        <v>1674538702.55067</v>
      </c>
      <c r="E920">
        <v>26.88</v>
      </c>
      <c r="F920">
        <v>23.8754</v>
      </c>
      <c r="G920">
        <v>-3.0046</v>
      </c>
      <c r="H920">
        <v>12.8</v>
      </c>
      <c r="I920">
        <v>5.9983</v>
      </c>
      <c r="J920">
        <v>-6.8017</v>
      </c>
      <c r="K920">
        <v>5.5</v>
      </c>
      <c r="L920">
        <v>5.4346</v>
      </c>
      <c r="M920">
        <v>-0.0654000000000003</v>
      </c>
      <c r="N920">
        <v>45.18</v>
      </c>
      <c r="O920">
        <v>35.3083</v>
      </c>
      <c r="P920">
        <v>-9.8717</v>
      </c>
      <c r="R920">
        <f t="shared" si="90"/>
        <v>34363219235.52</v>
      </c>
      <c r="S920">
        <f t="shared" si="91"/>
        <v>39980281338.8782</v>
      </c>
      <c r="T920">
        <f t="shared" si="86"/>
        <v>16363437731.2</v>
      </c>
      <c r="U920">
        <f t="shared" si="87"/>
        <v>10044385499.5097</v>
      </c>
      <c r="V920">
        <f t="shared" si="88"/>
        <v>7031164650.125</v>
      </c>
      <c r="W920">
        <f t="shared" si="89"/>
        <v>9100448032.88186</v>
      </c>
    </row>
    <row r="921" spans="1:23">
      <c r="A921" t="s">
        <v>417</v>
      </c>
      <c r="B921" t="s">
        <v>418</v>
      </c>
      <c r="C921">
        <v>967213237.92</v>
      </c>
      <c r="D921">
        <f>股东占比变化分析!D921*(1+股东占比变化分析!P921%)</f>
        <v>1375905227.61442</v>
      </c>
      <c r="E921">
        <v>18.68</v>
      </c>
      <c r="F921">
        <v>20.0929</v>
      </c>
      <c r="G921">
        <v>1.4129</v>
      </c>
      <c r="H921">
        <v>4.61</v>
      </c>
      <c r="I921">
        <v>0</v>
      </c>
      <c r="J921">
        <v>-4.61</v>
      </c>
      <c r="K921">
        <v>14.81</v>
      </c>
      <c r="L921">
        <v>14.4241</v>
      </c>
      <c r="M921">
        <v>-0.385900000000001</v>
      </c>
      <c r="N921">
        <v>38.1</v>
      </c>
      <c r="O921">
        <v>34.517</v>
      </c>
      <c r="P921">
        <v>-3.583</v>
      </c>
      <c r="R921">
        <f t="shared" si="90"/>
        <v>18067543284.3456</v>
      </c>
      <c r="S921">
        <f t="shared" si="91"/>
        <v>27645926147.9337</v>
      </c>
      <c r="T921">
        <f t="shared" si="86"/>
        <v>4458853026.8112</v>
      </c>
      <c r="U921">
        <f t="shared" si="87"/>
        <v>0</v>
      </c>
      <c r="V921">
        <f t="shared" si="88"/>
        <v>14324428053.5952</v>
      </c>
      <c r="W921">
        <f t="shared" si="89"/>
        <v>19846194593.6331</v>
      </c>
    </row>
    <row r="922" spans="1:23">
      <c r="A922" t="s">
        <v>1947</v>
      </c>
      <c r="B922" t="s">
        <v>1948</v>
      </c>
      <c r="C922">
        <v>1243080000</v>
      </c>
      <c r="D922">
        <f>股东占比变化分析!D922*(1+股东占比变化分析!P922%)</f>
        <v>2001598452</v>
      </c>
      <c r="E922">
        <v>63.81</v>
      </c>
      <c r="F922">
        <v>63.9263</v>
      </c>
      <c r="G922">
        <v>0.116299999999995</v>
      </c>
      <c r="H922">
        <v>4.74</v>
      </c>
      <c r="I922">
        <v>4.5187</v>
      </c>
      <c r="J922">
        <v>-0.2213</v>
      </c>
      <c r="K922">
        <v>1.49</v>
      </c>
      <c r="L922">
        <v>1.2364</v>
      </c>
      <c r="M922">
        <v>-0.2536</v>
      </c>
      <c r="N922">
        <v>70.04</v>
      </c>
      <c r="O922">
        <v>69.6815</v>
      </c>
      <c r="P922">
        <v>-0.358500000000006</v>
      </c>
      <c r="R922">
        <f t="shared" si="90"/>
        <v>79320934800</v>
      </c>
      <c r="S922">
        <f t="shared" si="91"/>
        <v>127954783122.088</v>
      </c>
      <c r="T922">
        <f t="shared" si="86"/>
        <v>5892199200</v>
      </c>
      <c r="U922">
        <f t="shared" si="87"/>
        <v>9044622925.0524</v>
      </c>
      <c r="V922">
        <f t="shared" si="88"/>
        <v>1852189200</v>
      </c>
      <c r="W922">
        <f t="shared" si="89"/>
        <v>2474776326.0528</v>
      </c>
    </row>
    <row r="923" spans="1:23">
      <c r="A923" t="s">
        <v>983</v>
      </c>
      <c r="B923" t="s">
        <v>984</v>
      </c>
      <c r="C923">
        <v>1658112000</v>
      </c>
      <c r="D923">
        <f>股东占比变化分析!D923*(1+股东占比变化分析!P923%)</f>
        <v>1117539600.384</v>
      </c>
      <c r="E923">
        <v>2.05</v>
      </c>
      <c r="F923">
        <v>3.6476</v>
      </c>
      <c r="G923">
        <v>1.5976</v>
      </c>
      <c r="H923">
        <v>0</v>
      </c>
      <c r="I923">
        <v>0</v>
      </c>
      <c r="J923">
        <v>0</v>
      </c>
      <c r="K923">
        <v>63.18</v>
      </c>
      <c r="L923">
        <v>14.0952</v>
      </c>
      <c r="M923">
        <v>-49.0848</v>
      </c>
      <c r="N923">
        <v>65.23</v>
      </c>
      <c r="O923">
        <v>17.7428</v>
      </c>
      <c r="P923">
        <v>-47.4872</v>
      </c>
      <c r="R923">
        <f t="shared" si="90"/>
        <v>3399129600</v>
      </c>
      <c r="S923">
        <f t="shared" si="91"/>
        <v>4076337446.36068</v>
      </c>
      <c r="T923">
        <f t="shared" si="86"/>
        <v>0</v>
      </c>
      <c r="U923">
        <f t="shared" si="87"/>
        <v>0</v>
      </c>
      <c r="V923">
        <f t="shared" si="88"/>
        <v>104759516160</v>
      </c>
      <c r="W923">
        <f t="shared" si="89"/>
        <v>15751944175.3326</v>
      </c>
    </row>
    <row r="924" spans="1:23">
      <c r="A924" t="s">
        <v>87</v>
      </c>
      <c r="B924" t="s">
        <v>88</v>
      </c>
      <c r="C924">
        <v>2147828553.13</v>
      </c>
      <c r="D924">
        <f>股东占比变化分析!D924*(1+股东占比变化分析!P924%)</f>
        <v>2602298565.40742</v>
      </c>
      <c r="E924">
        <v>24.38</v>
      </c>
      <c r="F924">
        <v>16.4528</v>
      </c>
      <c r="G924">
        <v>-7.9272</v>
      </c>
      <c r="H924">
        <v>18.96</v>
      </c>
      <c r="I924">
        <v>8.1006</v>
      </c>
      <c r="J924">
        <v>-10.8594</v>
      </c>
      <c r="K924">
        <v>6.35</v>
      </c>
      <c r="L924">
        <v>21.3784</v>
      </c>
      <c r="M924">
        <v>15.0284</v>
      </c>
      <c r="N924">
        <v>49.69</v>
      </c>
      <c r="O924">
        <v>45.9318</v>
      </c>
      <c r="P924">
        <v>-3.75819999999999</v>
      </c>
      <c r="R924">
        <f t="shared" si="90"/>
        <v>52364060125.3094</v>
      </c>
      <c r="S924">
        <f t="shared" si="91"/>
        <v>42815097836.9351</v>
      </c>
      <c r="T924">
        <f t="shared" si="86"/>
        <v>40722829367.3448</v>
      </c>
      <c r="U924">
        <f t="shared" si="87"/>
        <v>21080179758.9393</v>
      </c>
      <c r="V924">
        <f t="shared" si="88"/>
        <v>13638711312.3755</v>
      </c>
      <c r="W924">
        <f t="shared" si="89"/>
        <v>55632979650.7059</v>
      </c>
    </row>
    <row r="925" spans="1:23">
      <c r="A925" t="s">
        <v>757</v>
      </c>
      <c r="B925" t="s">
        <v>758</v>
      </c>
      <c r="C925">
        <v>1719562997.04</v>
      </c>
      <c r="D925">
        <f>股东占比变化分析!D925*(1+股东占比变化分析!P925%)</f>
        <v>2552713707.23028</v>
      </c>
      <c r="E925">
        <v>48.5</v>
      </c>
      <c r="F925">
        <v>43.2402</v>
      </c>
      <c r="G925">
        <v>-5.2598</v>
      </c>
      <c r="H925">
        <v>2.46</v>
      </c>
      <c r="I925">
        <v>1.514</v>
      </c>
      <c r="J925">
        <v>-0.946</v>
      </c>
      <c r="K925">
        <v>1.38</v>
      </c>
      <c r="L925">
        <v>1.3638</v>
      </c>
      <c r="M925">
        <v>-0.0162</v>
      </c>
      <c r="N925">
        <v>52.34</v>
      </c>
      <c r="O925">
        <v>46.118</v>
      </c>
      <c r="P925">
        <v>-6.222</v>
      </c>
      <c r="R925">
        <f t="shared" si="90"/>
        <v>83398805356.44</v>
      </c>
      <c r="S925">
        <f t="shared" si="91"/>
        <v>110379851243.379</v>
      </c>
      <c r="T925">
        <f t="shared" si="86"/>
        <v>4230124972.7184</v>
      </c>
      <c r="U925">
        <f t="shared" si="87"/>
        <v>3864808552.74664</v>
      </c>
      <c r="V925">
        <f t="shared" si="88"/>
        <v>2372996935.9152</v>
      </c>
      <c r="W925">
        <f t="shared" si="89"/>
        <v>3481390953.92066</v>
      </c>
    </row>
    <row r="926" spans="1:23">
      <c r="A926" t="s">
        <v>1997</v>
      </c>
      <c r="B926" t="s">
        <v>1998</v>
      </c>
      <c r="C926">
        <v>826834689.15</v>
      </c>
      <c r="D926">
        <f>股东占比变化分析!D926*(1+股东占比变化分析!P926%)</f>
        <v>2478969031.40262</v>
      </c>
      <c r="E926">
        <v>52.47</v>
      </c>
      <c r="F926">
        <v>71.2198</v>
      </c>
      <c r="G926">
        <v>18.7498</v>
      </c>
      <c r="H926">
        <v>23.06</v>
      </c>
      <c r="I926">
        <v>0</v>
      </c>
      <c r="J926">
        <v>-23.06</v>
      </c>
      <c r="K926">
        <v>1.54</v>
      </c>
      <c r="L926">
        <v>1.5729</v>
      </c>
      <c r="M926">
        <v>0.0328999999999999</v>
      </c>
      <c r="N926">
        <v>77.07</v>
      </c>
      <c r="O926">
        <v>72.7928</v>
      </c>
      <c r="P926">
        <v>-4.27719999999999</v>
      </c>
      <c r="R926">
        <f t="shared" si="90"/>
        <v>43384016139.7005</v>
      </c>
      <c r="S926">
        <f t="shared" si="91"/>
        <v>176551678622.689</v>
      </c>
      <c r="T926">
        <f t="shared" si="86"/>
        <v>19066807931.799</v>
      </c>
      <c r="U926">
        <f t="shared" si="87"/>
        <v>0</v>
      </c>
      <c r="V926">
        <f t="shared" si="88"/>
        <v>1273325421.291</v>
      </c>
      <c r="W926">
        <f t="shared" si="89"/>
        <v>3899170389.49319</v>
      </c>
    </row>
    <row r="927" spans="1:23">
      <c r="A927" t="s">
        <v>1141</v>
      </c>
      <c r="B927" t="s">
        <v>1142</v>
      </c>
      <c r="C927">
        <v>1540906482.48</v>
      </c>
      <c r="D927">
        <f>股东占比变化分析!D927*(1+股东占比变化分析!P927%)</f>
        <v>1196368801.47566</v>
      </c>
      <c r="E927">
        <v>23.85</v>
      </c>
      <c r="F927">
        <v>26.8304</v>
      </c>
      <c r="G927">
        <v>2.9804</v>
      </c>
      <c r="H927">
        <v>5.84</v>
      </c>
      <c r="I927">
        <v>6.1437</v>
      </c>
      <c r="J927">
        <v>0.3037</v>
      </c>
      <c r="K927">
        <v>7.67</v>
      </c>
      <c r="L927">
        <v>1.0421</v>
      </c>
      <c r="M927">
        <v>-6.6279</v>
      </c>
      <c r="N927">
        <v>37.36</v>
      </c>
      <c r="O927">
        <v>34.0163</v>
      </c>
      <c r="P927">
        <v>-3.3437</v>
      </c>
      <c r="R927">
        <f t="shared" si="90"/>
        <v>36750619607.148</v>
      </c>
      <c r="S927">
        <f t="shared" si="91"/>
        <v>32099053491.1126</v>
      </c>
      <c r="T927">
        <f t="shared" si="86"/>
        <v>8998893857.6832</v>
      </c>
      <c r="U927">
        <f t="shared" si="87"/>
        <v>7350131005.62602</v>
      </c>
      <c r="V927">
        <f t="shared" si="88"/>
        <v>11818752720.6216</v>
      </c>
      <c r="W927">
        <f t="shared" si="89"/>
        <v>1246735928.01779</v>
      </c>
    </row>
    <row r="928" spans="1:23">
      <c r="A928" t="s">
        <v>1569</v>
      </c>
      <c r="B928" t="s">
        <v>1570</v>
      </c>
      <c r="C928">
        <v>1813026086.1</v>
      </c>
      <c r="D928">
        <f>股东占比变化分析!D928*(1+股东占比变化分析!P928%)</f>
        <v>2176315534.95185</v>
      </c>
      <c r="E928">
        <v>17.21</v>
      </c>
      <c r="F928">
        <v>16.9053</v>
      </c>
      <c r="G928">
        <v>-0.3047</v>
      </c>
      <c r="H928">
        <v>0</v>
      </c>
      <c r="I928">
        <v>0</v>
      </c>
      <c r="J928">
        <v>0</v>
      </c>
      <c r="K928">
        <v>2.85</v>
      </c>
      <c r="L928">
        <v>5.363</v>
      </c>
      <c r="M928">
        <v>2.513</v>
      </c>
      <c r="N928">
        <v>20.06</v>
      </c>
      <c r="O928">
        <v>22.2683</v>
      </c>
      <c r="P928">
        <v>2.2083</v>
      </c>
      <c r="R928">
        <f t="shared" si="90"/>
        <v>31202178941.781</v>
      </c>
      <c r="S928">
        <f t="shared" si="91"/>
        <v>36791267013.0215</v>
      </c>
      <c r="T928">
        <f t="shared" si="86"/>
        <v>0</v>
      </c>
      <c r="U928">
        <f t="shared" si="87"/>
        <v>0</v>
      </c>
      <c r="V928">
        <f t="shared" si="88"/>
        <v>5167124345.385</v>
      </c>
      <c r="W928">
        <f t="shared" si="89"/>
        <v>11671580213.9468</v>
      </c>
    </row>
    <row r="929" spans="1:23">
      <c r="A929" t="s">
        <v>1635</v>
      </c>
      <c r="B929" t="s">
        <v>1636</v>
      </c>
      <c r="C929">
        <v>765787604.15</v>
      </c>
      <c r="D929">
        <f>股东占比变化分析!D929*(1+股东占比变化分析!P929%)</f>
        <v>1817305983.13895</v>
      </c>
      <c r="E929">
        <v>40.3887</v>
      </c>
      <c r="F929">
        <v>29.9569</v>
      </c>
      <c r="G929">
        <v>-10.4318</v>
      </c>
      <c r="H929">
        <v>2.4955</v>
      </c>
      <c r="I929">
        <v>0</v>
      </c>
      <c r="J929">
        <v>-2.4955</v>
      </c>
      <c r="K929">
        <v>12.2184</v>
      </c>
      <c r="L929">
        <v>3.4832</v>
      </c>
      <c r="M929">
        <v>-8.7352</v>
      </c>
      <c r="N929">
        <v>55.1026</v>
      </c>
      <c r="O929">
        <v>33.44</v>
      </c>
      <c r="P929">
        <v>-21.6626</v>
      </c>
      <c r="R929">
        <f t="shared" si="90"/>
        <v>30929165807.7331</v>
      </c>
      <c r="S929">
        <f t="shared" si="91"/>
        <v>54440853606.2952</v>
      </c>
      <c r="T929">
        <f t="shared" si="86"/>
        <v>1911022966.15632</v>
      </c>
      <c r="U929">
        <f t="shared" si="87"/>
        <v>0</v>
      </c>
      <c r="V929">
        <f t="shared" si="88"/>
        <v>9356699262.54636</v>
      </c>
      <c r="W929">
        <f t="shared" si="89"/>
        <v>6330040200.46959</v>
      </c>
    </row>
    <row r="930" spans="1:23">
      <c r="A930" t="s">
        <v>1547</v>
      </c>
      <c r="B930" t="s">
        <v>1548</v>
      </c>
      <c r="C930">
        <v>1982907880.57</v>
      </c>
      <c r="D930">
        <f>股东占比变化分析!D930*(1+股东占比变化分析!P930%)</f>
        <v>2476936826.21929</v>
      </c>
      <c r="E930">
        <v>58.06</v>
      </c>
      <c r="F930">
        <v>53.6864</v>
      </c>
      <c r="G930">
        <v>-4.3736</v>
      </c>
      <c r="H930">
        <v>0.58</v>
      </c>
      <c r="I930">
        <v>0.8367</v>
      </c>
      <c r="J930">
        <v>0.2567</v>
      </c>
      <c r="K930">
        <v>1.16</v>
      </c>
      <c r="L930">
        <v>2.2623</v>
      </c>
      <c r="M930">
        <v>1.1023</v>
      </c>
      <c r="N930">
        <v>59.8</v>
      </c>
      <c r="O930">
        <v>56.7854</v>
      </c>
      <c r="P930">
        <v>-3.01459999999999</v>
      </c>
      <c r="R930">
        <f t="shared" si="90"/>
        <v>115127631545.894</v>
      </c>
      <c r="S930">
        <f t="shared" si="91"/>
        <v>132977821227.139</v>
      </c>
      <c r="T930">
        <f t="shared" si="86"/>
        <v>1150086570.7306</v>
      </c>
      <c r="U930">
        <f t="shared" si="87"/>
        <v>2072453042.49768</v>
      </c>
      <c r="V930">
        <f t="shared" si="88"/>
        <v>2300173141.4612</v>
      </c>
      <c r="W930">
        <f t="shared" si="89"/>
        <v>5603574181.9559</v>
      </c>
    </row>
    <row r="931" spans="1:23">
      <c r="A931" t="s">
        <v>509</v>
      </c>
      <c r="B931" t="s">
        <v>510</v>
      </c>
      <c r="C931">
        <v>1618134265.42</v>
      </c>
      <c r="D931">
        <f>股东占比变化分析!D931*(1+股东占比变化分析!P931%)</f>
        <v>2099420189.39514</v>
      </c>
      <c r="E931">
        <v>7.81</v>
      </c>
      <c r="F931">
        <v>7.803</v>
      </c>
      <c r="G931">
        <v>-0.00699999999999967</v>
      </c>
      <c r="H931">
        <v>6.27</v>
      </c>
      <c r="I931">
        <v>4.1605</v>
      </c>
      <c r="J931">
        <v>-2.1095</v>
      </c>
      <c r="K931">
        <v>49.04</v>
      </c>
      <c r="L931">
        <v>47.5132</v>
      </c>
      <c r="M931">
        <v>-1.5268</v>
      </c>
      <c r="N931">
        <v>63.12</v>
      </c>
      <c r="O931">
        <v>59.4768</v>
      </c>
      <c r="P931">
        <v>-3.6432</v>
      </c>
      <c r="R931">
        <f t="shared" si="90"/>
        <v>12637628612.9302</v>
      </c>
      <c r="S931">
        <f t="shared" si="91"/>
        <v>16381775737.8503</v>
      </c>
      <c r="T931">
        <f t="shared" si="86"/>
        <v>10145701844.1834</v>
      </c>
      <c r="U931">
        <f t="shared" si="87"/>
        <v>8734637697.9785</v>
      </c>
      <c r="V931">
        <f t="shared" si="88"/>
        <v>79353304376.1968</v>
      </c>
      <c r="W931">
        <f t="shared" si="89"/>
        <v>99750171342.7694</v>
      </c>
    </row>
    <row r="932" spans="1:23">
      <c r="A932" t="s">
        <v>961</v>
      </c>
      <c r="B932" t="s">
        <v>962</v>
      </c>
      <c r="C932">
        <v>720500000</v>
      </c>
      <c r="D932">
        <f>股东占比变化分析!D932*(1+股东占比变化分析!P932%)</f>
        <v>1381593679.2</v>
      </c>
      <c r="E932">
        <v>18.942</v>
      </c>
      <c r="F932">
        <v>9.036</v>
      </c>
      <c r="G932">
        <v>-9.906</v>
      </c>
      <c r="H932">
        <v>0</v>
      </c>
      <c r="I932">
        <v>0.4994</v>
      </c>
      <c r="J932">
        <v>0.4994</v>
      </c>
      <c r="K932">
        <v>53.738</v>
      </c>
      <c r="L932">
        <v>36.7353</v>
      </c>
      <c r="M932">
        <v>-17.0027</v>
      </c>
      <c r="N932">
        <v>72.68</v>
      </c>
      <c r="O932">
        <v>46.2708</v>
      </c>
      <c r="P932">
        <v>-26.4092</v>
      </c>
      <c r="R932">
        <f t="shared" si="90"/>
        <v>13647711000</v>
      </c>
      <c r="S932">
        <f t="shared" si="91"/>
        <v>12484080485.2512</v>
      </c>
      <c r="T932">
        <f t="shared" si="86"/>
        <v>0</v>
      </c>
      <c r="U932">
        <f t="shared" si="87"/>
        <v>689967883.39248</v>
      </c>
      <c r="V932">
        <f t="shared" si="88"/>
        <v>38718229000</v>
      </c>
      <c r="W932">
        <f t="shared" si="89"/>
        <v>50753258283.5158</v>
      </c>
    </row>
    <row r="933" spans="1:23">
      <c r="A933" t="s">
        <v>1071</v>
      </c>
      <c r="B933" t="s">
        <v>1072</v>
      </c>
      <c r="C933">
        <v>1423014998.58</v>
      </c>
      <c r="D933">
        <f>股东占比变化分析!D933*(1+股东占比变化分析!P933%)</f>
        <v>1817962303.50231</v>
      </c>
      <c r="E933">
        <v>0</v>
      </c>
      <c r="F933">
        <v>0.7227</v>
      </c>
      <c r="G933">
        <v>0.7227</v>
      </c>
      <c r="H933">
        <v>8.79</v>
      </c>
      <c r="I933">
        <v>7.7045</v>
      </c>
      <c r="J933">
        <v>-1.0855</v>
      </c>
      <c r="K933">
        <v>25</v>
      </c>
      <c r="L933">
        <v>10.3753</v>
      </c>
      <c r="M933">
        <v>-14.6247</v>
      </c>
      <c r="N933">
        <v>33.79</v>
      </c>
      <c r="O933">
        <v>18.8026</v>
      </c>
      <c r="P933">
        <v>-14.9874</v>
      </c>
      <c r="R933">
        <f t="shared" si="90"/>
        <v>0</v>
      </c>
      <c r="S933">
        <f t="shared" si="91"/>
        <v>1313841356.74112</v>
      </c>
      <c r="T933">
        <f t="shared" si="86"/>
        <v>12508301837.5182</v>
      </c>
      <c r="U933">
        <f t="shared" si="87"/>
        <v>14006490567.3336</v>
      </c>
      <c r="V933">
        <f t="shared" si="88"/>
        <v>35575374964.5</v>
      </c>
      <c r="W933">
        <f t="shared" si="89"/>
        <v>18861904287.5275</v>
      </c>
    </row>
    <row r="934" spans="1:23">
      <c r="A934" t="s">
        <v>861</v>
      </c>
      <c r="B934" t="s">
        <v>862</v>
      </c>
      <c r="C934">
        <v>1633920000</v>
      </c>
      <c r="D934">
        <f>股东占比变化分析!D934*(1+股东占比变化分析!P934%)</f>
        <v>2326204893.6</v>
      </c>
      <c r="E934">
        <v>31.85</v>
      </c>
      <c r="F934">
        <v>25.2756</v>
      </c>
      <c r="G934">
        <v>-6.5744</v>
      </c>
      <c r="H934">
        <v>0</v>
      </c>
      <c r="I934">
        <v>0</v>
      </c>
      <c r="J934">
        <v>0</v>
      </c>
      <c r="K934">
        <v>23</v>
      </c>
      <c r="L934">
        <v>20.9874</v>
      </c>
      <c r="M934">
        <v>-2.0126</v>
      </c>
      <c r="N934">
        <v>54.85</v>
      </c>
      <c r="O934">
        <v>46.263</v>
      </c>
      <c r="P934">
        <v>-8.587</v>
      </c>
      <c r="R934">
        <f t="shared" si="90"/>
        <v>52040352000</v>
      </c>
      <c r="S934">
        <f t="shared" si="91"/>
        <v>58796224408.6762</v>
      </c>
      <c r="T934">
        <f t="shared" si="86"/>
        <v>0</v>
      </c>
      <c r="U934">
        <f t="shared" si="87"/>
        <v>0</v>
      </c>
      <c r="V934">
        <f t="shared" si="88"/>
        <v>37580160000</v>
      </c>
      <c r="W934">
        <f t="shared" si="89"/>
        <v>48820992583.9406</v>
      </c>
    </row>
    <row r="935" spans="1:23">
      <c r="A935" t="s">
        <v>99</v>
      </c>
      <c r="B935" t="s">
        <v>100</v>
      </c>
      <c r="C935">
        <v>876963600</v>
      </c>
      <c r="D935">
        <f>股东占比变化分析!D935*(1+股东占比变化分析!P935%)</f>
        <v>1491941796.7104</v>
      </c>
      <c r="E935">
        <v>15.95</v>
      </c>
      <c r="F935">
        <v>17.6882</v>
      </c>
      <c r="G935">
        <v>1.7382</v>
      </c>
      <c r="H935">
        <v>0</v>
      </c>
      <c r="I935">
        <v>0</v>
      </c>
      <c r="J935">
        <v>0</v>
      </c>
      <c r="K935">
        <v>36.42</v>
      </c>
      <c r="L935">
        <v>31.7067</v>
      </c>
      <c r="M935">
        <v>-4.7133</v>
      </c>
      <c r="N935">
        <v>52.37</v>
      </c>
      <c r="O935">
        <v>49.3949</v>
      </c>
      <c r="P935">
        <v>-2.9751</v>
      </c>
      <c r="R935">
        <f t="shared" si="90"/>
        <v>13987569420</v>
      </c>
      <c r="S935">
        <f t="shared" si="91"/>
        <v>26389764888.5729</v>
      </c>
      <c r="T935">
        <f t="shared" si="86"/>
        <v>0</v>
      </c>
      <c r="U935">
        <f t="shared" si="87"/>
        <v>0</v>
      </c>
      <c r="V935">
        <f t="shared" si="88"/>
        <v>31939014312</v>
      </c>
      <c r="W935">
        <f t="shared" si="89"/>
        <v>47304550965.7576</v>
      </c>
    </row>
    <row r="936" spans="1:23">
      <c r="A936" t="s">
        <v>769</v>
      </c>
      <c r="B936" t="s">
        <v>770</v>
      </c>
      <c r="C936">
        <v>1393732629.59</v>
      </c>
      <c r="D936">
        <f>股东占比变化分析!D936*(1+股东占比变化分析!P936%)</f>
        <v>1908568569.79385</v>
      </c>
      <c r="E936">
        <v>54.46</v>
      </c>
      <c r="F936">
        <v>52.6234</v>
      </c>
      <c r="G936">
        <v>-1.8366</v>
      </c>
      <c r="H936">
        <v>2.7</v>
      </c>
      <c r="I936">
        <v>2.6991</v>
      </c>
      <c r="J936">
        <v>-0.000900000000000123</v>
      </c>
      <c r="K936">
        <v>7.73</v>
      </c>
      <c r="L936">
        <v>7.1612</v>
      </c>
      <c r="M936">
        <v>-0.5688</v>
      </c>
      <c r="N936">
        <v>64.89</v>
      </c>
      <c r="O936">
        <v>62.4838</v>
      </c>
      <c r="P936">
        <v>-2.4062</v>
      </c>
      <c r="R936">
        <f t="shared" si="90"/>
        <v>75902679007.4714</v>
      </c>
      <c r="S936">
        <f t="shared" si="91"/>
        <v>100435367275.69</v>
      </c>
      <c r="T936">
        <f t="shared" si="86"/>
        <v>3763078099.893</v>
      </c>
      <c r="U936">
        <f t="shared" si="87"/>
        <v>5151417426.73057</v>
      </c>
      <c r="V936">
        <f t="shared" si="88"/>
        <v>10773553226.7307</v>
      </c>
      <c r="W936">
        <f t="shared" si="89"/>
        <v>13667641242.0077</v>
      </c>
    </row>
    <row r="937" spans="1:23">
      <c r="A937" t="s">
        <v>2023</v>
      </c>
      <c r="B937" t="s">
        <v>2024</v>
      </c>
      <c r="C937">
        <v>720934080</v>
      </c>
      <c r="D937">
        <f>股东占比变化分析!D937*(1+股东占比变化分析!P937%)</f>
        <v>1142706595.80672</v>
      </c>
      <c r="E937">
        <v>9.53</v>
      </c>
      <c r="F937">
        <v>0.9479</v>
      </c>
      <c r="G937">
        <v>-8.5821</v>
      </c>
      <c r="H937">
        <v>1.16</v>
      </c>
      <c r="I937">
        <v>0</v>
      </c>
      <c r="J937">
        <v>-1.16</v>
      </c>
      <c r="K937">
        <v>43.29</v>
      </c>
      <c r="L937">
        <v>3.6652</v>
      </c>
      <c r="M937">
        <v>-39.6248</v>
      </c>
      <c r="N937">
        <v>53.98</v>
      </c>
      <c r="O937">
        <v>4.6131</v>
      </c>
      <c r="P937">
        <v>-49.3669</v>
      </c>
      <c r="R937">
        <f t="shared" si="90"/>
        <v>6870501782.4</v>
      </c>
      <c r="S937">
        <f t="shared" si="91"/>
        <v>1083171582.16519</v>
      </c>
      <c r="T937">
        <f t="shared" si="86"/>
        <v>836283532.8</v>
      </c>
      <c r="U937">
        <f t="shared" si="87"/>
        <v>0</v>
      </c>
      <c r="V937">
        <f t="shared" si="88"/>
        <v>31209236323.2</v>
      </c>
      <c r="W937">
        <f t="shared" si="89"/>
        <v>4188248214.95079</v>
      </c>
    </row>
    <row r="938" spans="1:23">
      <c r="A938" t="s">
        <v>881</v>
      </c>
      <c r="B938" t="s">
        <v>882</v>
      </c>
      <c r="C938">
        <v>1573064469.6</v>
      </c>
      <c r="D938">
        <f>股东占比变化分析!D938*(1+股东占比变化分析!P938%)</f>
        <v>2734747985.81852</v>
      </c>
      <c r="E938">
        <v>24.95</v>
      </c>
      <c r="F938">
        <v>23.9816</v>
      </c>
      <c r="G938">
        <v>-0.968399999999999</v>
      </c>
      <c r="H938">
        <v>1.09</v>
      </c>
      <c r="I938">
        <v>0.8976</v>
      </c>
      <c r="J938">
        <v>-0.1924</v>
      </c>
      <c r="K938">
        <v>38.88</v>
      </c>
      <c r="L938">
        <v>38.1733</v>
      </c>
      <c r="M938">
        <v>-0.706700000000005</v>
      </c>
      <c r="N938">
        <v>64.92</v>
      </c>
      <c r="O938">
        <v>63.0525</v>
      </c>
      <c r="P938">
        <v>-1.8675</v>
      </c>
      <c r="R938">
        <f t="shared" si="90"/>
        <v>39247958516.52</v>
      </c>
      <c r="S938">
        <f t="shared" si="91"/>
        <v>65583632296.7054</v>
      </c>
      <c r="T938">
        <f t="shared" si="86"/>
        <v>1714640271.864</v>
      </c>
      <c r="U938">
        <f t="shared" si="87"/>
        <v>2454709792.0707</v>
      </c>
      <c r="V938">
        <f t="shared" si="88"/>
        <v>61160746578.048</v>
      </c>
      <c r="W938">
        <f t="shared" si="89"/>
        <v>104394355287.046</v>
      </c>
    </row>
    <row r="939" spans="1:23">
      <c r="A939" t="s">
        <v>85</v>
      </c>
      <c r="B939" t="s">
        <v>86</v>
      </c>
      <c r="C939">
        <v>1725571664.32</v>
      </c>
      <c r="D939">
        <f>股东占比变化分析!D939*(1+股东占比变化分析!P939%)</f>
        <v>2433558561.38562</v>
      </c>
      <c r="E939">
        <v>21.23</v>
      </c>
      <c r="F939">
        <v>19.1877</v>
      </c>
      <c r="G939">
        <v>-2.0423</v>
      </c>
      <c r="H939">
        <v>8.01</v>
      </c>
      <c r="I939">
        <v>6.9017</v>
      </c>
      <c r="J939">
        <v>-1.1083</v>
      </c>
      <c r="K939">
        <v>14.45</v>
      </c>
      <c r="L939">
        <v>14.4494</v>
      </c>
      <c r="M939">
        <v>-0.000599999999998602</v>
      </c>
      <c r="N939">
        <v>43.69</v>
      </c>
      <c r="O939">
        <v>40.5389</v>
      </c>
      <c r="P939">
        <v>-3.1511</v>
      </c>
      <c r="R939">
        <f t="shared" si="90"/>
        <v>36633886433.5136</v>
      </c>
      <c r="S939">
        <f t="shared" si="91"/>
        <v>46694391608.2989</v>
      </c>
      <c r="T939">
        <f t="shared" si="86"/>
        <v>13821829031.2032</v>
      </c>
      <c r="U939">
        <f t="shared" si="87"/>
        <v>16795691123.1152</v>
      </c>
      <c r="V939">
        <f t="shared" si="88"/>
        <v>24934510549.424</v>
      </c>
      <c r="W939">
        <f t="shared" si="89"/>
        <v>35163461076.8854</v>
      </c>
    </row>
    <row r="940" spans="1:23">
      <c r="A940" t="s">
        <v>477</v>
      </c>
      <c r="B940" t="s">
        <v>478</v>
      </c>
      <c r="C940">
        <v>2494034400</v>
      </c>
      <c r="D940">
        <f>股东占比变化分析!D940*(1+股东占比变化分析!P940%)</f>
        <v>2418580368.36</v>
      </c>
      <c r="E940">
        <v>17.66</v>
      </c>
      <c r="F940">
        <v>7.0007</v>
      </c>
      <c r="G940">
        <v>-10.6593</v>
      </c>
      <c r="H940">
        <v>2.6</v>
      </c>
      <c r="I940">
        <v>3.0328</v>
      </c>
      <c r="J940">
        <v>0.4328</v>
      </c>
      <c r="K940">
        <v>36.96</v>
      </c>
      <c r="L940">
        <v>29.3889</v>
      </c>
      <c r="M940">
        <v>-7.5711</v>
      </c>
      <c r="N940">
        <v>57.22</v>
      </c>
      <c r="O940">
        <v>39.4225</v>
      </c>
      <c r="P940">
        <v>-17.7975</v>
      </c>
      <c r="R940">
        <f t="shared" si="90"/>
        <v>44044647504</v>
      </c>
      <c r="S940">
        <f t="shared" si="91"/>
        <v>16931755584.7779</v>
      </c>
      <c r="T940">
        <f t="shared" si="86"/>
        <v>6484489440</v>
      </c>
      <c r="U940">
        <f t="shared" si="87"/>
        <v>7335070541.16221</v>
      </c>
      <c r="V940">
        <f t="shared" si="88"/>
        <v>92179511424</v>
      </c>
      <c r="W940">
        <f t="shared" si="89"/>
        <v>71079416587.6952</v>
      </c>
    </row>
    <row r="941" spans="1:23">
      <c r="A941" t="s">
        <v>187</v>
      </c>
      <c r="B941" t="s">
        <v>188</v>
      </c>
      <c r="C941">
        <v>1828732400</v>
      </c>
      <c r="D941">
        <f>股东占比变化分析!D941*(1+股东占比变化分析!P941%)</f>
        <v>1630863186.4512</v>
      </c>
      <c r="E941">
        <v>30.29</v>
      </c>
      <c r="F941">
        <v>9.4911</v>
      </c>
      <c r="G941">
        <v>-20.7989</v>
      </c>
      <c r="H941">
        <v>25.49</v>
      </c>
      <c r="I941">
        <v>14.8122</v>
      </c>
      <c r="J941">
        <v>-10.6778</v>
      </c>
      <c r="K941">
        <v>8.24</v>
      </c>
      <c r="L941">
        <v>13.6046</v>
      </c>
      <c r="M941">
        <v>5.3646</v>
      </c>
      <c r="N941">
        <v>64.02</v>
      </c>
      <c r="O941">
        <v>37.9079</v>
      </c>
      <c r="P941">
        <v>-26.1121</v>
      </c>
      <c r="R941">
        <f t="shared" si="90"/>
        <v>55392304396</v>
      </c>
      <c r="S941">
        <f t="shared" si="91"/>
        <v>15478685588.927</v>
      </c>
      <c r="T941">
        <f t="shared" si="86"/>
        <v>46614388876</v>
      </c>
      <c r="U941">
        <f t="shared" si="87"/>
        <v>24156671690.3525</v>
      </c>
      <c r="V941">
        <f t="shared" si="88"/>
        <v>15068754976</v>
      </c>
      <c r="W941">
        <f t="shared" si="89"/>
        <v>22187241306.394</v>
      </c>
    </row>
    <row r="942" spans="1:23">
      <c r="A942" t="s">
        <v>1845</v>
      </c>
      <c r="B942" t="s">
        <v>1846</v>
      </c>
      <c r="C942">
        <v>2000736000</v>
      </c>
      <c r="D942">
        <f>股东占比变化分析!D942*(1+股东占比变化分析!P942%)</f>
        <v>2000845640.3328</v>
      </c>
      <c r="E942">
        <v>0</v>
      </c>
      <c r="F942">
        <v>0.3659</v>
      </c>
      <c r="G942">
        <v>0.3659</v>
      </c>
      <c r="H942">
        <v>13.51</v>
      </c>
      <c r="I942">
        <v>0.5283</v>
      </c>
      <c r="J942">
        <v>-12.9817</v>
      </c>
      <c r="K942">
        <v>30.26</v>
      </c>
      <c r="L942">
        <v>26.2137</v>
      </c>
      <c r="M942">
        <v>-4.0463</v>
      </c>
      <c r="N942">
        <v>43.77</v>
      </c>
      <c r="O942">
        <v>27.1079</v>
      </c>
      <c r="P942">
        <v>-16.6621</v>
      </c>
      <c r="R942">
        <f t="shared" si="90"/>
        <v>0</v>
      </c>
      <c r="S942">
        <f t="shared" si="91"/>
        <v>732109419.797771</v>
      </c>
      <c r="T942">
        <f t="shared" si="86"/>
        <v>27029943360</v>
      </c>
      <c r="U942">
        <f t="shared" si="87"/>
        <v>1057046751.78782</v>
      </c>
      <c r="V942">
        <f t="shared" si="88"/>
        <v>60542271360</v>
      </c>
      <c r="W942">
        <f t="shared" si="89"/>
        <v>52449567361.9919</v>
      </c>
    </row>
    <row r="943" spans="1:23">
      <c r="A943" t="s">
        <v>511</v>
      </c>
      <c r="B943" t="s">
        <v>512</v>
      </c>
      <c r="C943">
        <v>1342946610.72</v>
      </c>
      <c r="D943">
        <f>股东占比变化分析!D943*(1+股东占比变化分析!P943%)</f>
        <v>1638158506.47491</v>
      </c>
      <c r="E943">
        <v>0</v>
      </c>
      <c r="F943">
        <v>25.2962</v>
      </c>
      <c r="G943">
        <v>25.2962</v>
      </c>
      <c r="H943">
        <v>18.48</v>
      </c>
      <c r="I943">
        <v>0</v>
      </c>
      <c r="J943">
        <v>-18.48</v>
      </c>
      <c r="K943">
        <v>47.05</v>
      </c>
      <c r="L943">
        <v>24.0967</v>
      </c>
      <c r="M943">
        <v>-22.9533</v>
      </c>
      <c r="N943">
        <v>65.53</v>
      </c>
      <c r="O943">
        <v>49.3929</v>
      </c>
      <c r="P943">
        <v>-16.1371</v>
      </c>
      <c r="R943">
        <f t="shared" si="90"/>
        <v>0</v>
      </c>
      <c r="S943">
        <f t="shared" si="91"/>
        <v>41439185211.4907</v>
      </c>
      <c r="T943">
        <f t="shared" si="86"/>
        <v>24817653366.1056</v>
      </c>
      <c r="U943">
        <f t="shared" si="87"/>
        <v>0</v>
      </c>
      <c r="V943">
        <f t="shared" si="88"/>
        <v>63185638034.376</v>
      </c>
      <c r="W943">
        <f t="shared" si="89"/>
        <v>39474214082.974</v>
      </c>
    </row>
    <row r="944" spans="1:23">
      <c r="A944" t="s">
        <v>1267</v>
      </c>
      <c r="B944" t="s">
        <v>1268</v>
      </c>
      <c r="C944">
        <v>2307320888.3</v>
      </c>
      <c r="D944">
        <f>股东占比变化分析!D944*(1+股东占比变化分析!P944%)</f>
        <v>2931070061.13293</v>
      </c>
      <c r="E944">
        <v>38.59</v>
      </c>
      <c r="F944">
        <v>39.6963</v>
      </c>
      <c r="G944">
        <v>1.1063</v>
      </c>
      <c r="H944">
        <v>0</v>
      </c>
      <c r="I944">
        <v>0.4501</v>
      </c>
      <c r="J944">
        <v>0.4501</v>
      </c>
      <c r="K944">
        <v>9.87</v>
      </c>
      <c r="L944">
        <v>7.8692</v>
      </c>
      <c r="M944">
        <v>-2.0008</v>
      </c>
      <c r="N944">
        <v>48.46</v>
      </c>
      <c r="O944">
        <v>48.0156</v>
      </c>
      <c r="P944">
        <v>-0.444400000000002</v>
      </c>
      <c r="R944">
        <f t="shared" si="90"/>
        <v>89039513079.497</v>
      </c>
      <c r="S944">
        <f t="shared" si="91"/>
        <v>116352636467.751</v>
      </c>
      <c r="T944">
        <f t="shared" si="86"/>
        <v>0</v>
      </c>
      <c r="U944">
        <f t="shared" si="87"/>
        <v>1319274634.51593</v>
      </c>
      <c r="V944">
        <f t="shared" si="88"/>
        <v>22773257167.521</v>
      </c>
      <c r="W944">
        <f t="shared" si="89"/>
        <v>23065176525.0672</v>
      </c>
    </row>
    <row r="945" spans="1:23">
      <c r="A945" t="s">
        <v>1185</v>
      </c>
      <c r="B945" t="s">
        <v>1186</v>
      </c>
      <c r="C945">
        <v>1310350268</v>
      </c>
      <c r="D945">
        <f>股东占比变化分析!D945*(1+股东占比变化分析!P945%)</f>
        <v>2902720175.72064</v>
      </c>
      <c r="E945">
        <v>47.9023</v>
      </c>
      <c r="F945">
        <v>47.683</v>
      </c>
      <c r="G945">
        <v>-0.219299999999997</v>
      </c>
      <c r="H945">
        <v>1.1282</v>
      </c>
      <c r="I945">
        <v>1.139</v>
      </c>
      <c r="J945">
        <v>0.0107999999999999</v>
      </c>
      <c r="K945">
        <v>2.3614</v>
      </c>
      <c r="L945">
        <v>2.4719</v>
      </c>
      <c r="M945">
        <v>0.1105</v>
      </c>
      <c r="N945">
        <v>51.3919</v>
      </c>
      <c r="O945">
        <v>51.2939</v>
      </c>
      <c r="P945">
        <v>-0.097999999999999</v>
      </c>
      <c r="R945">
        <f t="shared" si="90"/>
        <v>62768791642.8164</v>
      </c>
      <c r="S945">
        <f t="shared" si="91"/>
        <v>138410406138.887</v>
      </c>
      <c r="T945">
        <f t="shared" si="86"/>
        <v>1478337172.3576</v>
      </c>
      <c r="U945">
        <f t="shared" si="87"/>
        <v>3306198280.14581</v>
      </c>
      <c r="V945">
        <f t="shared" si="88"/>
        <v>3094261122.8552</v>
      </c>
      <c r="W945">
        <f t="shared" si="89"/>
        <v>7175234002.36385</v>
      </c>
    </row>
    <row r="946" spans="1:23">
      <c r="A946" t="s">
        <v>1647</v>
      </c>
      <c r="B946" t="s">
        <v>1648</v>
      </c>
      <c r="C946">
        <v>2019008012.7</v>
      </c>
      <c r="D946">
        <f>股东占比变化分析!D946*(1+股东占比变化分析!P946%)</f>
        <v>2365535083.20404</v>
      </c>
      <c r="E946">
        <v>17.03</v>
      </c>
      <c r="F946">
        <v>5.4974</v>
      </c>
      <c r="G946">
        <v>-11.5326</v>
      </c>
      <c r="H946">
        <v>0.54</v>
      </c>
      <c r="I946">
        <v>0.3018</v>
      </c>
      <c r="J946">
        <v>-0.2382</v>
      </c>
      <c r="K946">
        <v>27.45</v>
      </c>
      <c r="L946">
        <v>23.6457</v>
      </c>
      <c r="M946">
        <v>-3.8043</v>
      </c>
      <c r="N946">
        <v>45.02</v>
      </c>
      <c r="O946">
        <v>29.4449</v>
      </c>
      <c r="P946">
        <v>-15.5751</v>
      </c>
      <c r="R946">
        <f t="shared" si="90"/>
        <v>34383706456.281</v>
      </c>
      <c r="S946">
        <f t="shared" si="91"/>
        <v>13004292566.4059</v>
      </c>
      <c r="T946">
        <f t="shared" si="86"/>
        <v>1090264326.858</v>
      </c>
      <c r="U946">
        <f t="shared" si="87"/>
        <v>713918488.110979</v>
      </c>
      <c r="V946">
        <f t="shared" si="88"/>
        <v>55421769948.615</v>
      </c>
      <c r="W946">
        <f t="shared" si="89"/>
        <v>55934732916.9178</v>
      </c>
    </row>
    <row r="947" spans="1:23">
      <c r="A947" t="s">
        <v>49</v>
      </c>
      <c r="B947" t="s">
        <v>50</v>
      </c>
      <c r="C947">
        <v>1720891509.48</v>
      </c>
      <c r="D947">
        <f>股东占比变化分析!D947*(1+股东占比变化分析!P947%)</f>
        <v>2891211513.87744</v>
      </c>
      <c r="E947">
        <v>35.14</v>
      </c>
      <c r="F947">
        <v>35.1951</v>
      </c>
      <c r="G947">
        <v>0.0550999999999959</v>
      </c>
      <c r="H947">
        <v>8.04</v>
      </c>
      <c r="I947">
        <v>8.0486</v>
      </c>
      <c r="J947">
        <v>0.00860000000000127</v>
      </c>
      <c r="K947">
        <v>5.05</v>
      </c>
      <c r="L947">
        <v>6.6303</v>
      </c>
      <c r="M947">
        <v>1.5803</v>
      </c>
      <c r="N947">
        <v>48.23</v>
      </c>
      <c r="O947">
        <v>49.874</v>
      </c>
      <c r="P947">
        <v>1.64400000000001</v>
      </c>
      <c r="R947">
        <f t="shared" si="90"/>
        <v>60472127643.1272</v>
      </c>
      <c r="S947">
        <f t="shared" si="91"/>
        <v>101756478352.068</v>
      </c>
      <c r="T947">
        <f t="shared" si="86"/>
        <v>13835967736.2192</v>
      </c>
      <c r="U947">
        <f t="shared" si="87"/>
        <v>23270204990.594</v>
      </c>
      <c r="V947">
        <f t="shared" si="88"/>
        <v>8690502122.874</v>
      </c>
      <c r="W947">
        <f t="shared" si="89"/>
        <v>19169599700.4616</v>
      </c>
    </row>
    <row r="948" spans="1:23">
      <c r="A948" t="s">
        <v>1831</v>
      </c>
      <c r="B948" t="s">
        <v>1832</v>
      </c>
      <c r="C948">
        <v>882000000</v>
      </c>
      <c r="D948">
        <f>股东占比变化分析!D948*(1+股东占比变化分析!P948%)</f>
        <v>2074676502</v>
      </c>
      <c r="E948">
        <v>26.92</v>
      </c>
      <c r="F948">
        <v>27.389</v>
      </c>
      <c r="G948">
        <v>0.468999999999998</v>
      </c>
      <c r="H948">
        <v>0</v>
      </c>
      <c r="I948">
        <v>0</v>
      </c>
      <c r="J948">
        <v>0</v>
      </c>
      <c r="K948">
        <v>34.7</v>
      </c>
      <c r="L948">
        <v>31.0202</v>
      </c>
      <c r="M948">
        <v>-3.6798</v>
      </c>
      <c r="N948">
        <v>61.62</v>
      </c>
      <c r="O948">
        <v>58.4092</v>
      </c>
      <c r="P948">
        <v>-3.2108</v>
      </c>
      <c r="R948">
        <f t="shared" si="90"/>
        <v>23743440000</v>
      </c>
      <c r="S948">
        <f t="shared" si="91"/>
        <v>56823314713.278</v>
      </c>
      <c r="T948">
        <f t="shared" si="86"/>
        <v>0</v>
      </c>
      <c r="U948">
        <f t="shared" si="87"/>
        <v>0</v>
      </c>
      <c r="V948">
        <f t="shared" si="88"/>
        <v>30605400000</v>
      </c>
      <c r="W948">
        <f t="shared" si="89"/>
        <v>64356880027.3404</v>
      </c>
    </row>
    <row r="949" spans="1:23">
      <c r="A949" t="s">
        <v>381</v>
      </c>
      <c r="B949" t="s">
        <v>382</v>
      </c>
      <c r="C949">
        <v>758364324</v>
      </c>
      <c r="D949">
        <f>股东占比变化分析!D949*(1+股东占比变化分析!P949%)</f>
        <v>721171251.089472</v>
      </c>
      <c r="E949">
        <v>0</v>
      </c>
      <c r="F949">
        <v>0</v>
      </c>
      <c r="G949">
        <v>0</v>
      </c>
      <c r="H949">
        <v>15.19</v>
      </c>
      <c r="I949">
        <v>9.3235</v>
      </c>
      <c r="J949">
        <v>-5.8665</v>
      </c>
      <c r="K949">
        <v>57.73</v>
      </c>
      <c r="L949">
        <v>34.6054</v>
      </c>
      <c r="M949">
        <v>-23.1246</v>
      </c>
      <c r="N949">
        <v>72.92</v>
      </c>
      <c r="O949">
        <v>43.9289</v>
      </c>
      <c r="P949">
        <v>-28.9911</v>
      </c>
      <c r="R949">
        <f t="shared" si="90"/>
        <v>0</v>
      </c>
      <c r="S949">
        <f t="shared" si="91"/>
        <v>0</v>
      </c>
      <c r="T949">
        <f t="shared" si="86"/>
        <v>11519554081.56</v>
      </c>
      <c r="U949">
        <f t="shared" si="87"/>
        <v>6723840159.53269</v>
      </c>
      <c r="V949">
        <f t="shared" si="88"/>
        <v>43780372424.52</v>
      </c>
      <c r="W949">
        <f t="shared" si="89"/>
        <v>24956419612.4516</v>
      </c>
    </row>
    <row r="950" spans="1:23">
      <c r="A950" t="s">
        <v>553</v>
      </c>
      <c r="B950" t="s">
        <v>554</v>
      </c>
      <c r="C950">
        <v>1230000000</v>
      </c>
      <c r="D950">
        <f>股东占比变化分析!D950*(1+股东占比变化分析!P950%)</f>
        <v>2011887569.1915</v>
      </c>
      <c r="E950">
        <v>32.7457</v>
      </c>
      <c r="F950">
        <v>11.4118</v>
      </c>
      <c r="G950">
        <v>-21.3339</v>
      </c>
      <c r="H950">
        <v>4.9229</v>
      </c>
      <c r="I950">
        <v>2.4728</v>
      </c>
      <c r="J950">
        <v>-2.4501</v>
      </c>
      <c r="K950">
        <v>24.2756</v>
      </c>
      <c r="L950">
        <v>26.5501</v>
      </c>
      <c r="M950">
        <v>2.2745</v>
      </c>
      <c r="N950">
        <v>61.9442</v>
      </c>
      <c r="O950">
        <v>40.4347</v>
      </c>
      <c r="P950">
        <v>-21.5095</v>
      </c>
      <c r="R950">
        <f t="shared" si="90"/>
        <v>40277211000</v>
      </c>
      <c r="S950">
        <f t="shared" si="91"/>
        <v>22959258562.0996</v>
      </c>
      <c r="T950">
        <f t="shared" si="86"/>
        <v>6055167000</v>
      </c>
      <c r="U950">
        <f t="shared" si="87"/>
        <v>4974995581.09674</v>
      </c>
      <c r="V950">
        <f t="shared" si="88"/>
        <v>29858988000</v>
      </c>
      <c r="W950">
        <f t="shared" si="89"/>
        <v>53415816150.7912</v>
      </c>
    </row>
    <row r="951" spans="1:23">
      <c r="A951" t="s">
        <v>1615</v>
      </c>
      <c r="B951" t="s">
        <v>1616</v>
      </c>
      <c r="C951">
        <v>2344960537.92</v>
      </c>
      <c r="D951">
        <f>股东占比变化分析!D951*(1+股东占比变化分析!P951%)</f>
        <v>2643222893.61025</v>
      </c>
      <c r="E951">
        <v>24.87</v>
      </c>
      <c r="F951">
        <v>20.7217</v>
      </c>
      <c r="G951">
        <v>-4.1483</v>
      </c>
      <c r="H951">
        <v>1.58</v>
      </c>
      <c r="I951">
        <v>0.3007</v>
      </c>
      <c r="J951">
        <v>-1.2793</v>
      </c>
      <c r="K951">
        <v>4.12</v>
      </c>
      <c r="L951">
        <v>4.6619</v>
      </c>
      <c r="M951">
        <v>0.5419</v>
      </c>
      <c r="N951">
        <v>30.57</v>
      </c>
      <c r="O951">
        <v>25.6842</v>
      </c>
      <c r="P951">
        <v>-4.8858</v>
      </c>
      <c r="R951">
        <f t="shared" si="90"/>
        <v>58319168578.0704</v>
      </c>
      <c r="S951">
        <f t="shared" si="91"/>
        <v>54772071834.5236</v>
      </c>
      <c r="T951">
        <f t="shared" si="86"/>
        <v>3705037649.9136</v>
      </c>
      <c r="U951">
        <f t="shared" si="87"/>
        <v>794817124.108603</v>
      </c>
      <c r="V951">
        <f t="shared" si="88"/>
        <v>9661237416.2304</v>
      </c>
      <c r="W951">
        <f t="shared" si="89"/>
        <v>12322440807.7216</v>
      </c>
    </row>
    <row r="952" spans="1:23">
      <c r="A952" t="s">
        <v>1509</v>
      </c>
      <c r="B952" t="s">
        <v>1510</v>
      </c>
      <c r="C952">
        <v>1451941200</v>
      </c>
      <c r="D952">
        <f>股东占比变化分析!D952*(1+股东占比变化分析!P952%)</f>
        <v>1912435801.848</v>
      </c>
      <c r="E952">
        <v>46.19</v>
      </c>
      <c r="F952">
        <v>46.1939</v>
      </c>
      <c r="G952">
        <v>0.00390000000000157</v>
      </c>
      <c r="H952">
        <v>0</v>
      </c>
      <c r="I952">
        <v>0</v>
      </c>
      <c r="J952">
        <v>0</v>
      </c>
      <c r="K952">
        <v>4.52</v>
      </c>
      <c r="L952">
        <v>4.0311</v>
      </c>
      <c r="M952">
        <v>-0.488899999999999</v>
      </c>
      <c r="N952">
        <v>50.71</v>
      </c>
      <c r="O952">
        <v>50.225</v>
      </c>
      <c r="P952">
        <v>-0.484999999999999</v>
      </c>
      <c r="R952">
        <f t="shared" si="90"/>
        <v>67065164028</v>
      </c>
      <c r="S952">
        <f t="shared" si="91"/>
        <v>88342868186.9863</v>
      </c>
      <c r="T952">
        <f t="shared" si="86"/>
        <v>0</v>
      </c>
      <c r="U952">
        <f t="shared" si="87"/>
        <v>0</v>
      </c>
      <c r="V952">
        <f t="shared" si="88"/>
        <v>6562774224</v>
      </c>
      <c r="W952">
        <f t="shared" si="89"/>
        <v>7709219960.82947</v>
      </c>
    </row>
    <row r="953" spans="1:23">
      <c r="A953" t="s">
        <v>479</v>
      </c>
      <c r="B953" t="s">
        <v>480</v>
      </c>
      <c r="C953">
        <v>1287000000</v>
      </c>
      <c r="D953">
        <f>股东占比变化分析!D953*(1+股东占比变化分析!P953%)</f>
        <v>2555900841.78</v>
      </c>
      <c r="E953">
        <v>35.2</v>
      </c>
      <c r="F953">
        <v>35.1974</v>
      </c>
      <c r="G953">
        <v>-0.00260000000000105</v>
      </c>
      <c r="H953">
        <v>0</v>
      </c>
      <c r="I953">
        <v>0</v>
      </c>
      <c r="J953">
        <v>0</v>
      </c>
      <c r="K953">
        <v>17.22</v>
      </c>
      <c r="L953">
        <v>16.8364</v>
      </c>
      <c r="M953">
        <v>-0.383599999999998</v>
      </c>
      <c r="N953">
        <v>52.42</v>
      </c>
      <c r="O953">
        <v>52.0338</v>
      </c>
      <c r="P953">
        <v>-0.386200000000002</v>
      </c>
      <c r="R953">
        <f t="shared" si="90"/>
        <v>45302400000</v>
      </c>
      <c r="S953">
        <f t="shared" si="91"/>
        <v>89961064288.4674</v>
      </c>
      <c r="T953">
        <f t="shared" si="86"/>
        <v>0</v>
      </c>
      <c r="U953">
        <f t="shared" si="87"/>
        <v>0</v>
      </c>
      <c r="V953">
        <f t="shared" si="88"/>
        <v>22162140000</v>
      </c>
      <c r="W953">
        <f t="shared" si="89"/>
        <v>43032168932.5448</v>
      </c>
    </row>
    <row r="954" spans="1:23">
      <c r="A954" t="s">
        <v>883</v>
      </c>
      <c r="B954" t="s">
        <v>884</v>
      </c>
      <c r="C954">
        <v>2143971243.32</v>
      </c>
      <c r="D954">
        <f>股东占比变化分析!D954*(1+股东占比变化分析!P954%)</f>
        <v>2740200441.1643</v>
      </c>
      <c r="E954">
        <v>3.69</v>
      </c>
      <c r="F954">
        <v>3.6919</v>
      </c>
      <c r="G954">
        <v>0.00190000000000001</v>
      </c>
      <c r="H954">
        <v>6.52</v>
      </c>
      <c r="I954">
        <v>4.5767</v>
      </c>
      <c r="J954">
        <v>-1.9433</v>
      </c>
      <c r="K954">
        <v>22.09</v>
      </c>
      <c r="L954">
        <v>16.716</v>
      </c>
      <c r="M954">
        <v>-5.374</v>
      </c>
      <c r="N954">
        <v>32.3</v>
      </c>
      <c r="O954">
        <v>24.9846</v>
      </c>
      <c r="P954">
        <v>-7.3154</v>
      </c>
      <c r="R954">
        <f t="shared" si="90"/>
        <v>7911253887.8508</v>
      </c>
      <c r="S954">
        <f t="shared" si="91"/>
        <v>10116546008.7345</v>
      </c>
      <c r="T954">
        <f t="shared" si="86"/>
        <v>13978692506.4464</v>
      </c>
      <c r="U954">
        <f t="shared" si="87"/>
        <v>12541075359.0767</v>
      </c>
      <c r="V954">
        <f t="shared" si="88"/>
        <v>47360324764.9388</v>
      </c>
      <c r="W954">
        <f t="shared" si="89"/>
        <v>45805190574.5025</v>
      </c>
    </row>
    <row r="955" spans="1:23">
      <c r="A955" t="s">
        <v>2041</v>
      </c>
      <c r="B955" t="s">
        <v>2042</v>
      </c>
      <c r="C955">
        <v>924014260</v>
      </c>
      <c r="D955">
        <f>股东占比变化分析!D955*(1+股东占比变化分析!P955%)</f>
        <v>1333070361.90159</v>
      </c>
      <c r="E955">
        <v>7.85</v>
      </c>
      <c r="F955">
        <v>0</v>
      </c>
      <c r="G955">
        <v>-7.85</v>
      </c>
      <c r="H955">
        <v>0</v>
      </c>
      <c r="I955">
        <v>0</v>
      </c>
      <c r="J955">
        <v>0</v>
      </c>
      <c r="K955">
        <v>46.51</v>
      </c>
      <c r="L955">
        <v>15.8519</v>
      </c>
      <c r="M955">
        <v>-30.6581</v>
      </c>
      <c r="N955">
        <v>54.36</v>
      </c>
      <c r="O955">
        <v>15.8519</v>
      </c>
      <c r="P955">
        <v>-38.5081</v>
      </c>
      <c r="R955">
        <f t="shared" si="90"/>
        <v>7253511941</v>
      </c>
      <c r="S955">
        <f t="shared" si="91"/>
        <v>0</v>
      </c>
      <c r="T955">
        <f t="shared" si="86"/>
        <v>0</v>
      </c>
      <c r="U955">
        <f t="shared" si="87"/>
        <v>0</v>
      </c>
      <c r="V955">
        <f t="shared" si="88"/>
        <v>42975903232.6</v>
      </c>
      <c r="W955">
        <f t="shared" si="89"/>
        <v>21131698069.8278</v>
      </c>
    </row>
    <row r="956" spans="1:23">
      <c r="A956" t="s">
        <v>1513</v>
      </c>
      <c r="B956" t="s">
        <v>1514</v>
      </c>
      <c r="C956">
        <v>642676800</v>
      </c>
      <c r="D956">
        <f>股东占比变化分析!D956*(1+股东占比变化分析!P956%)</f>
        <v>1340727278.5152</v>
      </c>
      <c r="E956">
        <v>19.61</v>
      </c>
      <c r="F956">
        <v>15.9632</v>
      </c>
      <c r="G956">
        <v>-3.6468</v>
      </c>
      <c r="H956">
        <v>0.67</v>
      </c>
      <c r="I956">
        <v>0</v>
      </c>
      <c r="J956">
        <v>-0.67</v>
      </c>
      <c r="K956">
        <v>52.15</v>
      </c>
      <c r="L956">
        <v>25.2532</v>
      </c>
      <c r="M956">
        <v>-26.8968</v>
      </c>
      <c r="N956">
        <v>72.43</v>
      </c>
      <c r="O956">
        <v>41.2164</v>
      </c>
      <c r="P956">
        <v>-31.2136</v>
      </c>
      <c r="R956">
        <f t="shared" si="90"/>
        <v>12602892048</v>
      </c>
      <c r="S956">
        <f t="shared" si="91"/>
        <v>21402297692.3938</v>
      </c>
      <c r="T956">
        <f t="shared" si="86"/>
        <v>430593456</v>
      </c>
      <c r="U956">
        <f t="shared" si="87"/>
        <v>0</v>
      </c>
      <c r="V956">
        <f t="shared" si="88"/>
        <v>33515595120</v>
      </c>
      <c r="W956">
        <f t="shared" si="89"/>
        <v>33857654109.8001</v>
      </c>
    </row>
    <row r="957" spans="1:23">
      <c r="A957" t="s">
        <v>1375</v>
      </c>
      <c r="B957" t="s">
        <v>1376</v>
      </c>
      <c r="C957">
        <v>1911975240</v>
      </c>
      <c r="D957">
        <f>股东占比变化分析!D957*(1+股东占比变化分析!P957%)</f>
        <v>2464481316.99424</v>
      </c>
      <c r="E957">
        <v>0.75</v>
      </c>
      <c r="F957">
        <v>0</v>
      </c>
      <c r="G957">
        <v>-0.75</v>
      </c>
      <c r="H957">
        <v>2.02</v>
      </c>
      <c r="I957">
        <v>8.4813</v>
      </c>
      <c r="J957">
        <v>6.4613</v>
      </c>
      <c r="K957">
        <v>61.75</v>
      </c>
      <c r="L957">
        <v>55.9484</v>
      </c>
      <c r="M957">
        <v>-5.8016</v>
      </c>
      <c r="N957">
        <v>64.52</v>
      </c>
      <c r="O957">
        <v>64.4297</v>
      </c>
      <c r="P957">
        <v>-0.0902999999999992</v>
      </c>
      <c r="R957">
        <f t="shared" si="90"/>
        <v>1433981430</v>
      </c>
      <c r="S957">
        <f t="shared" si="91"/>
        <v>0</v>
      </c>
      <c r="T957">
        <f t="shared" si="86"/>
        <v>3862189984.8</v>
      </c>
      <c r="U957">
        <f t="shared" si="87"/>
        <v>20902005393.8232</v>
      </c>
      <c r="V957">
        <f t="shared" si="88"/>
        <v>118064471070</v>
      </c>
      <c r="W957">
        <f t="shared" si="89"/>
        <v>137883786515.72</v>
      </c>
    </row>
    <row r="958" spans="1:23">
      <c r="A958" t="s">
        <v>965</v>
      </c>
      <c r="B958" t="s">
        <v>966</v>
      </c>
      <c r="C958">
        <v>1484805235.2</v>
      </c>
      <c r="D958">
        <f>股东占比变化分析!D958*(1+股东占比变化分析!P958%)</f>
        <v>1746889386.27121</v>
      </c>
      <c r="E958">
        <v>0</v>
      </c>
      <c r="F958">
        <v>0</v>
      </c>
      <c r="G958">
        <v>0</v>
      </c>
      <c r="H958">
        <v>0</v>
      </c>
      <c r="I958">
        <v>0</v>
      </c>
      <c r="J958">
        <v>0</v>
      </c>
      <c r="K958">
        <v>38.97</v>
      </c>
      <c r="L958">
        <v>22.6507</v>
      </c>
      <c r="M958">
        <v>-16.3193</v>
      </c>
      <c r="N958">
        <v>38.97</v>
      </c>
      <c r="O958">
        <v>22.6507</v>
      </c>
      <c r="P958">
        <v>-16.3193</v>
      </c>
      <c r="R958">
        <f t="shared" si="90"/>
        <v>0</v>
      </c>
      <c r="S958">
        <f t="shared" si="91"/>
        <v>0</v>
      </c>
      <c r="T958">
        <f t="shared" si="86"/>
        <v>0</v>
      </c>
      <c r="U958">
        <f t="shared" si="87"/>
        <v>0</v>
      </c>
      <c r="V958">
        <f t="shared" si="88"/>
        <v>57862860015.744</v>
      </c>
      <c r="W958">
        <f t="shared" si="89"/>
        <v>39568267421.6134</v>
      </c>
    </row>
    <row r="959" spans="1:23">
      <c r="A959" t="s">
        <v>1045</v>
      </c>
      <c r="B959" t="s">
        <v>1046</v>
      </c>
      <c r="C959">
        <v>1587312314.16</v>
      </c>
      <c r="D959">
        <f>股东占比变化分析!D959*(1+股东占比变化分析!P959%)</f>
        <v>829333281.860385</v>
      </c>
      <c r="E959">
        <v>72.28</v>
      </c>
      <c r="F959">
        <v>9.8697</v>
      </c>
      <c r="G959">
        <v>-62.4103</v>
      </c>
      <c r="H959">
        <v>0.66</v>
      </c>
      <c r="I959">
        <v>2.2141</v>
      </c>
      <c r="J959">
        <v>1.5541</v>
      </c>
      <c r="K959">
        <v>1.67</v>
      </c>
      <c r="L959">
        <v>5.656</v>
      </c>
      <c r="M959">
        <v>3.986</v>
      </c>
      <c r="N959">
        <v>74.61</v>
      </c>
      <c r="O959">
        <v>17.7398</v>
      </c>
      <c r="P959">
        <v>-56.8702</v>
      </c>
      <c r="R959">
        <f t="shared" si="90"/>
        <v>114730934067.485</v>
      </c>
      <c r="S959">
        <f t="shared" si="91"/>
        <v>8185270691.97744</v>
      </c>
      <c r="T959">
        <f t="shared" si="86"/>
        <v>1047626127.3456</v>
      </c>
      <c r="U959">
        <f t="shared" si="87"/>
        <v>1836226819.36708</v>
      </c>
      <c r="V959">
        <f t="shared" si="88"/>
        <v>2650811564.6472</v>
      </c>
      <c r="W959">
        <f t="shared" si="89"/>
        <v>4690709042.20234</v>
      </c>
    </row>
    <row r="960" spans="1:23">
      <c r="A960" t="s">
        <v>1941</v>
      </c>
      <c r="B960" t="s">
        <v>1942</v>
      </c>
      <c r="C960">
        <v>1250564283.22</v>
      </c>
      <c r="D960">
        <f>股东占比变化分析!D960*(1+股东占比变化分析!P960%)</f>
        <v>2670254518.20304</v>
      </c>
      <c r="E960">
        <v>40.8</v>
      </c>
      <c r="F960">
        <v>40.3134</v>
      </c>
      <c r="G960">
        <v>-0.486599999999996</v>
      </c>
      <c r="H960">
        <v>0</v>
      </c>
      <c r="I960">
        <v>0</v>
      </c>
      <c r="J960">
        <v>0</v>
      </c>
      <c r="K960">
        <v>7.17</v>
      </c>
      <c r="L960">
        <v>4.5996</v>
      </c>
      <c r="M960">
        <v>-2.5704</v>
      </c>
      <c r="N960">
        <v>47.97</v>
      </c>
      <c r="O960">
        <v>44.913</v>
      </c>
      <c r="P960">
        <v>-3.057</v>
      </c>
      <c r="R960">
        <f t="shared" si="90"/>
        <v>51023022755.376</v>
      </c>
      <c r="S960">
        <f t="shared" si="91"/>
        <v>107647038494.126</v>
      </c>
      <c r="T960">
        <f t="shared" si="86"/>
        <v>0</v>
      </c>
      <c r="U960">
        <f t="shared" si="87"/>
        <v>0</v>
      </c>
      <c r="V960">
        <f t="shared" si="88"/>
        <v>8966545910.6874</v>
      </c>
      <c r="W960">
        <f t="shared" si="89"/>
        <v>12282102681.9267</v>
      </c>
    </row>
    <row r="961" spans="1:23">
      <c r="A961" t="s">
        <v>699</v>
      </c>
      <c r="B961" t="s">
        <v>700</v>
      </c>
      <c r="C961">
        <v>916560138</v>
      </c>
      <c r="D961">
        <f>股东占比变化分析!D961*(1+股东占比变化分析!P961%)</f>
        <v>2171219633.83696</v>
      </c>
      <c r="E961">
        <v>14.42</v>
      </c>
      <c r="F961">
        <v>14.4276</v>
      </c>
      <c r="G961">
        <v>0.00760000000000005</v>
      </c>
      <c r="H961">
        <v>3.61</v>
      </c>
      <c r="I961">
        <v>2.894</v>
      </c>
      <c r="J961">
        <v>-0.716</v>
      </c>
      <c r="K961">
        <v>49.9</v>
      </c>
      <c r="L961">
        <v>50.5926</v>
      </c>
      <c r="M961">
        <v>0.692599999999999</v>
      </c>
      <c r="N961">
        <v>67.93</v>
      </c>
      <c r="O961">
        <v>67.9142</v>
      </c>
      <c r="P961">
        <v>-0.0158000000000129</v>
      </c>
      <c r="R961">
        <f t="shared" si="90"/>
        <v>13216797189.96</v>
      </c>
      <c r="S961">
        <f t="shared" si="91"/>
        <v>31325488389.1461</v>
      </c>
      <c r="T961">
        <f t="shared" si="86"/>
        <v>3308782098.18</v>
      </c>
      <c r="U961">
        <f t="shared" si="87"/>
        <v>6283509620.32417</v>
      </c>
      <c r="V961">
        <f t="shared" si="88"/>
        <v>45736350886.2</v>
      </c>
      <c r="W961">
        <f t="shared" si="89"/>
        <v>109847646446.86</v>
      </c>
    </row>
    <row r="962" spans="1:23">
      <c r="A962" t="s">
        <v>901</v>
      </c>
      <c r="B962" t="s">
        <v>902</v>
      </c>
      <c r="C962">
        <v>960000000</v>
      </c>
      <c r="D962">
        <f>股东占比变化分析!D962*(1+股东占比变化分析!P962%)</f>
        <v>1416430896</v>
      </c>
      <c r="E962">
        <v>10.41</v>
      </c>
      <c r="F962">
        <v>8.977</v>
      </c>
      <c r="G962">
        <v>-1.433</v>
      </c>
      <c r="H962">
        <v>4.44</v>
      </c>
      <c r="I962">
        <v>3.914</v>
      </c>
      <c r="J962">
        <v>-0.526</v>
      </c>
      <c r="K962">
        <v>41.27</v>
      </c>
      <c r="L962">
        <v>43.486</v>
      </c>
      <c r="M962">
        <v>2.21599999999999</v>
      </c>
      <c r="N962">
        <v>56.12</v>
      </c>
      <c r="O962">
        <v>56.377</v>
      </c>
      <c r="P962">
        <v>0.257000000000005</v>
      </c>
      <c r="R962">
        <f t="shared" si="90"/>
        <v>9993600000</v>
      </c>
      <c r="S962">
        <f t="shared" si="91"/>
        <v>12715300153.392</v>
      </c>
      <c r="T962">
        <f t="shared" si="86"/>
        <v>4262400000</v>
      </c>
      <c r="U962">
        <f t="shared" si="87"/>
        <v>5543910526.944</v>
      </c>
      <c r="V962">
        <f t="shared" si="88"/>
        <v>39619200000</v>
      </c>
      <c r="W962">
        <f t="shared" si="89"/>
        <v>61594913943.456</v>
      </c>
    </row>
    <row r="963" spans="1:23">
      <c r="A963" t="s">
        <v>595</v>
      </c>
      <c r="B963" t="s">
        <v>596</v>
      </c>
      <c r="C963">
        <v>1961985043.47</v>
      </c>
      <c r="D963">
        <f>股东占比变化分析!D963*(1+股东占比变化分析!P963%)</f>
        <v>2473676346.3822</v>
      </c>
      <c r="E963">
        <v>18.62</v>
      </c>
      <c r="F963">
        <v>17.9258</v>
      </c>
      <c r="G963">
        <v>-0.694200000000002</v>
      </c>
      <c r="H963">
        <v>22.5</v>
      </c>
      <c r="I963">
        <v>9.9733</v>
      </c>
      <c r="J963">
        <v>-12.5267</v>
      </c>
      <c r="K963">
        <v>2.47</v>
      </c>
      <c r="L963">
        <v>7.313</v>
      </c>
      <c r="M963">
        <v>4.843</v>
      </c>
      <c r="N963">
        <v>43.59</v>
      </c>
      <c r="O963">
        <v>35.2121</v>
      </c>
      <c r="P963">
        <v>-8.3779</v>
      </c>
      <c r="R963">
        <f t="shared" si="90"/>
        <v>36532161509.4114</v>
      </c>
      <c r="S963">
        <f t="shared" si="91"/>
        <v>44342627449.9781</v>
      </c>
      <c r="T963">
        <f t="shared" ref="T963:T996" si="92">C963*H963</f>
        <v>44144663478.075</v>
      </c>
      <c r="U963">
        <f t="shared" ref="U963:U996" si="93">D963*I963</f>
        <v>24670716305.3736</v>
      </c>
      <c r="V963">
        <f t="shared" ref="V963:V996" si="94">C963*K963</f>
        <v>4846103057.3709</v>
      </c>
      <c r="W963">
        <f t="shared" ref="W963:W996" si="95">D963*L963</f>
        <v>18089995121.0931</v>
      </c>
    </row>
    <row r="964" spans="1:23">
      <c r="A964" t="s">
        <v>755</v>
      </c>
      <c r="B964" t="s">
        <v>756</v>
      </c>
      <c r="C964">
        <v>995880000</v>
      </c>
      <c r="D964">
        <f>股东占比变化分析!D964*(1+股东占比变化分析!P964%)</f>
        <v>1902171767.39249</v>
      </c>
      <c r="E964">
        <v>54.8919</v>
      </c>
      <c r="F964">
        <v>8.5051</v>
      </c>
      <c r="G964">
        <v>-46.3868</v>
      </c>
      <c r="H964">
        <v>0.5391</v>
      </c>
      <c r="I964">
        <v>0</v>
      </c>
      <c r="J964">
        <v>-0.5391</v>
      </c>
      <c r="K964">
        <v>20.1363</v>
      </c>
      <c r="L964">
        <v>40.0117</v>
      </c>
      <c r="M964">
        <v>19.8754</v>
      </c>
      <c r="N964">
        <v>75.5673</v>
      </c>
      <c r="O964">
        <v>48.5168</v>
      </c>
      <c r="P964">
        <v>-27.0505</v>
      </c>
      <c r="R964">
        <f t="shared" si="90"/>
        <v>54665745372</v>
      </c>
      <c r="S964">
        <f t="shared" si="91"/>
        <v>16178161098.8499</v>
      </c>
      <c r="T964">
        <f t="shared" si="92"/>
        <v>536878908</v>
      </c>
      <c r="U964">
        <f t="shared" si="93"/>
        <v>0</v>
      </c>
      <c r="V964">
        <f t="shared" si="94"/>
        <v>20053338444</v>
      </c>
      <c r="W964">
        <f t="shared" si="95"/>
        <v>76109126105.3783</v>
      </c>
    </row>
    <row r="965" spans="1:23">
      <c r="A965" t="s">
        <v>1637</v>
      </c>
      <c r="B965" t="s">
        <v>1638</v>
      </c>
      <c r="C965">
        <v>2600571520</v>
      </c>
      <c r="D965">
        <f>股东占比变化分析!D965*(1+股东占比变化分析!P965%)</f>
        <v>2663533850.5818</v>
      </c>
      <c r="E965">
        <v>0</v>
      </c>
      <c r="F965">
        <v>0</v>
      </c>
      <c r="G965">
        <v>0</v>
      </c>
      <c r="H965">
        <v>1.06</v>
      </c>
      <c r="I965">
        <v>1.0525</v>
      </c>
      <c r="J965">
        <v>-0.00750000000000006</v>
      </c>
      <c r="K965">
        <v>43.79</v>
      </c>
      <c r="L965">
        <v>33.0433</v>
      </c>
      <c r="M965">
        <v>-10.7467</v>
      </c>
      <c r="N965">
        <v>44.85</v>
      </c>
      <c r="O965">
        <v>34.0958</v>
      </c>
      <c r="P965">
        <v>-10.7542</v>
      </c>
      <c r="R965">
        <f t="shared" si="90"/>
        <v>0</v>
      </c>
      <c r="S965">
        <f t="shared" si="91"/>
        <v>0</v>
      </c>
      <c r="T965">
        <f t="shared" si="92"/>
        <v>2756605811.2</v>
      </c>
      <c r="U965">
        <f t="shared" si="93"/>
        <v>2803369377.73734</v>
      </c>
      <c r="V965">
        <f t="shared" si="94"/>
        <v>113879026860.8</v>
      </c>
      <c r="W965">
        <f t="shared" si="95"/>
        <v>88011948084.9296</v>
      </c>
    </row>
    <row r="966" spans="1:23">
      <c r="A966" t="s">
        <v>379</v>
      </c>
      <c r="B966" t="s">
        <v>380</v>
      </c>
      <c r="C966">
        <v>1467578778</v>
      </c>
      <c r="D966">
        <f>股东占比变化分析!D966*(1+股东占比变化分析!P966%)</f>
        <v>2383020968.27731</v>
      </c>
      <c r="E966">
        <v>39.92</v>
      </c>
      <c r="F966">
        <v>39.9221</v>
      </c>
      <c r="G966">
        <v>0.00209999999999866</v>
      </c>
      <c r="H966">
        <v>1.34</v>
      </c>
      <c r="I966">
        <v>0.6498</v>
      </c>
      <c r="J966">
        <v>-0.6902</v>
      </c>
      <c r="K966">
        <v>32.22</v>
      </c>
      <c r="L966">
        <v>34.2454</v>
      </c>
      <c r="M966">
        <v>2.0254</v>
      </c>
      <c r="N966">
        <v>73.48</v>
      </c>
      <c r="O966">
        <v>74.8173</v>
      </c>
      <c r="P966">
        <v>1.3373</v>
      </c>
      <c r="R966">
        <f t="shared" si="90"/>
        <v>58585744817.76</v>
      </c>
      <c r="S966">
        <f t="shared" si="91"/>
        <v>95135201397.6635</v>
      </c>
      <c r="T966">
        <f t="shared" si="92"/>
        <v>1966555562.52</v>
      </c>
      <c r="U966">
        <f t="shared" si="93"/>
        <v>1548487025.18659</v>
      </c>
      <c r="V966">
        <f t="shared" si="94"/>
        <v>47285388227.16</v>
      </c>
      <c r="W966">
        <f t="shared" si="95"/>
        <v>81607506267.0437</v>
      </c>
    </row>
    <row r="967" spans="1:23">
      <c r="A967" t="s">
        <v>95</v>
      </c>
      <c r="B967" t="s">
        <v>96</v>
      </c>
      <c r="C967">
        <v>1712385480</v>
      </c>
      <c r="D967">
        <f>股东占比变化分析!D967*(1+股东占比变化分析!P967%)</f>
        <v>2494385821.60768</v>
      </c>
      <c r="E967">
        <v>17.91</v>
      </c>
      <c r="F967">
        <v>17.129</v>
      </c>
      <c r="G967">
        <v>-0.780999999999999</v>
      </c>
      <c r="H967">
        <v>3.79</v>
      </c>
      <c r="I967">
        <v>2.4385</v>
      </c>
      <c r="J967">
        <v>-1.3515</v>
      </c>
      <c r="K967">
        <v>39.23</v>
      </c>
      <c r="L967">
        <v>39.9717</v>
      </c>
      <c r="M967">
        <v>0.741700000000002</v>
      </c>
      <c r="N967">
        <v>60.93</v>
      </c>
      <c r="O967">
        <v>59.5392</v>
      </c>
      <c r="P967">
        <v>-1.3908</v>
      </c>
      <c r="R967">
        <f t="shared" si="90"/>
        <v>30668823946.8</v>
      </c>
      <c r="S967">
        <f t="shared" si="91"/>
        <v>42726334738.318</v>
      </c>
      <c r="T967">
        <f t="shared" si="92"/>
        <v>6489940969.2</v>
      </c>
      <c r="U967">
        <f t="shared" si="93"/>
        <v>6082559825.99033</v>
      </c>
      <c r="V967">
        <f t="shared" si="94"/>
        <v>67176882380.4</v>
      </c>
      <c r="W967">
        <f t="shared" si="95"/>
        <v>99704841745.5557</v>
      </c>
    </row>
    <row r="968" spans="1:23">
      <c r="A968" t="s">
        <v>721</v>
      </c>
      <c r="B968" t="s">
        <v>722</v>
      </c>
      <c r="C968">
        <v>1897837293.24</v>
      </c>
      <c r="D968">
        <f>股东占比变化分析!D968*(1+股东占比变化分析!P968%)</f>
        <v>1855894780.74782</v>
      </c>
      <c r="E968">
        <v>46.12</v>
      </c>
      <c r="F968">
        <v>16.0372</v>
      </c>
      <c r="G968">
        <v>-30.0828</v>
      </c>
      <c r="H968">
        <v>7.2</v>
      </c>
      <c r="I968">
        <v>4.324</v>
      </c>
      <c r="J968">
        <v>-2.876</v>
      </c>
      <c r="K968">
        <v>0</v>
      </c>
      <c r="L968">
        <v>9.1226</v>
      </c>
      <c r="M968">
        <v>9.1226</v>
      </c>
      <c r="N968">
        <v>53.32</v>
      </c>
      <c r="O968">
        <v>29.4838</v>
      </c>
      <c r="P968">
        <v>-23.8362</v>
      </c>
      <c r="R968">
        <f t="shared" si="90"/>
        <v>87528255964.2288</v>
      </c>
      <c r="S968">
        <f t="shared" si="91"/>
        <v>29763355777.8089</v>
      </c>
      <c r="T968">
        <f t="shared" si="92"/>
        <v>13664428511.328</v>
      </c>
      <c r="U968">
        <f t="shared" si="93"/>
        <v>8024889031.95357</v>
      </c>
      <c r="V968">
        <f t="shared" si="94"/>
        <v>0</v>
      </c>
      <c r="W968">
        <f t="shared" si="95"/>
        <v>16930585726.8501</v>
      </c>
    </row>
    <row r="969" spans="1:23">
      <c r="A969" t="s">
        <v>1913</v>
      </c>
      <c r="B969" t="s">
        <v>1914</v>
      </c>
      <c r="C969">
        <v>2625145483.32</v>
      </c>
      <c r="D969">
        <f>股东占比变化分析!D969*(1+股东占比变化分析!P969%)</f>
        <v>2809971239.74038</v>
      </c>
      <c r="E969">
        <v>54.43</v>
      </c>
      <c r="F969">
        <v>54.5923</v>
      </c>
      <c r="G969">
        <v>0.162300000000002</v>
      </c>
      <c r="H969">
        <v>0</v>
      </c>
      <c r="I969">
        <v>0.4125</v>
      </c>
      <c r="J969">
        <v>0.4125</v>
      </c>
      <c r="K969">
        <v>13.44</v>
      </c>
      <c r="L969">
        <v>13.0567</v>
      </c>
      <c r="M969">
        <v>-0.3833</v>
      </c>
      <c r="N969">
        <v>67.87</v>
      </c>
      <c r="O969">
        <v>68.0616</v>
      </c>
      <c r="P969">
        <v>0.191599999999994</v>
      </c>
      <c r="R969">
        <f t="shared" si="90"/>
        <v>142886668657.108</v>
      </c>
      <c r="S969">
        <f t="shared" si="91"/>
        <v>153402792911.279</v>
      </c>
      <c r="T969">
        <f t="shared" si="92"/>
        <v>0</v>
      </c>
      <c r="U969">
        <f t="shared" si="93"/>
        <v>1159113136.39291</v>
      </c>
      <c r="V969">
        <f t="shared" si="94"/>
        <v>35281955295.8208</v>
      </c>
      <c r="W969">
        <f t="shared" si="95"/>
        <v>36688951485.9183</v>
      </c>
    </row>
    <row r="970" spans="1:23">
      <c r="A970" t="s">
        <v>1785</v>
      </c>
      <c r="B970" t="s">
        <v>1786</v>
      </c>
      <c r="C970">
        <v>1267477200</v>
      </c>
      <c r="D970">
        <f>股东占比变化分析!D970*(1+股东占比变化分析!P970%)</f>
        <v>2284632105.6504</v>
      </c>
      <c r="E970">
        <v>51.93</v>
      </c>
      <c r="F970">
        <v>51.9554</v>
      </c>
      <c r="G970">
        <v>0.0253999999999977</v>
      </c>
      <c r="H970">
        <v>0</v>
      </c>
      <c r="I970">
        <v>0.6031</v>
      </c>
      <c r="J970">
        <v>0.6031</v>
      </c>
      <c r="K970">
        <v>10.51</v>
      </c>
      <c r="L970">
        <v>8.8593</v>
      </c>
      <c r="M970">
        <v>-1.6507</v>
      </c>
      <c r="N970">
        <v>62.44</v>
      </c>
      <c r="O970">
        <v>61.4178</v>
      </c>
      <c r="P970">
        <v>-1.0222</v>
      </c>
      <c r="R970">
        <f t="shared" si="90"/>
        <v>65820090996</v>
      </c>
      <c r="S970">
        <f t="shared" si="91"/>
        <v>118698974901.909</v>
      </c>
      <c r="T970">
        <f t="shared" si="92"/>
        <v>0</v>
      </c>
      <c r="U970">
        <f t="shared" si="93"/>
        <v>1377861622.91776</v>
      </c>
      <c r="V970">
        <f t="shared" si="94"/>
        <v>13321185372</v>
      </c>
      <c r="W970">
        <f t="shared" si="95"/>
        <v>20240241213.5886</v>
      </c>
    </row>
    <row r="971" spans="1:23">
      <c r="A971" t="s">
        <v>1473</v>
      </c>
      <c r="B971" t="s">
        <v>1474</v>
      </c>
      <c r="C971">
        <v>2480400000</v>
      </c>
      <c r="D971">
        <f>股东占比变化分析!D971*(1+股东占比变化分析!P971%)</f>
        <v>2965798492.8</v>
      </c>
      <c r="E971">
        <v>53.44</v>
      </c>
      <c r="F971">
        <v>52.6488</v>
      </c>
      <c r="G971">
        <v>-0.791199999999996</v>
      </c>
      <c r="H971">
        <v>1.22</v>
      </c>
      <c r="I971">
        <v>0.9141</v>
      </c>
      <c r="J971">
        <v>-0.3059</v>
      </c>
      <c r="K971">
        <v>1.43</v>
      </c>
      <c r="L971">
        <v>2.0639</v>
      </c>
      <c r="M971">
        <v>0.6339</v>
      </c>
      <c r="N971">
        <v>56.09</v>
      </c>
      <c r="O971">
        <v>55.6268</v>
      </c>
      <c r="P971">
        <v>-0.463200000000001</v>
      </c>
      <c r="R971">
        <f t="shared" si="90"/>
        <v>132552576000</v>
      </c>
      <c r="S971">
        <f t="shared" si="91"/>
        <v>156145731687.729</v>
      </c>
      <c r="T971">
        <f t="shared" si="92"/>
        <v>3026088000</v>
      </c>
      <c r="U971">
        <f t="shared" si="93"/>
        <v>2711036402.26848</v>
      </c>
      <c r="V971">
        <f t="shared" si="94"/>
        <v>3546972000</v>
      </c>
      <c r="W971">
        <f t="shared" si="95"/>
        <v>6121111509.28992</v>
      </c>
    </row>
    <row r="972" spans="1:23">
      <c r="A972" t="s">
        <v>1967</v>
      </c>
      <c r="B972" t="s">
        <v>1968</v>
      </c>
      <c r="C972">
        <v>2211346224.6</v>
      </c>
      <c r="D972">
        <f>股东占比变化分析!D972*(1+股东占比变化分析!P972%)</f>
        <v>2793930317.2236</v>
      </c>
      <c r="E972">
        <v>43.85</v>
      </c>
      <c r="F972">
        <v>41.5266</v>
      </c>
      <c r="G972">
        <v>-2.3234</v>
      </c>
      <c r="H972">
        <v>0.27</v>
      </c>
      <c r="I972">
        <v>0.7132</v>
      </c>
      <c r="J972">
        <v>0.4432</v>
      </c>
      <c r="K972">
        <v>0.46</v>
      </c>
      <c r="L972">
        <v>1.5212</v>
      </c>
      <c r="M972">
        <v>1.0612</v>
      </c>
      <c r="N972">
        <v>44.58</v>
      </c>
      <c r="O972">
        <v>43.761</v>
      </c>
      <c r="P972">
        <v>-0.818999999999996</v>
      </c>
      <c r="R972">
        <f t="shared" si="90"/>
        <v>96967531948.71</v>
      </c>
      <c r="S972">
        <f t="shared" si="91"/>
        <v>116022426711.218</v>
      </c>
      <c r="T972">
        <f t="shared" si="92"/>
        <v>597063480.642</v>
      </c>
      <c r="U972">
        <f t="shared" si="93"/>
        <v>1992631102.24387</v>
      </c>
      <c r="V972">
        <f t="shared" si="94"/>
        <v>1017219263.316</v>
      </c>
      <c r="W972">
        <f t="shared" si="95"/>
        <v>4250126798.56054</v>
      </c>
    </row>
    <row r="973" spans="1:23">
      <c r="A973" t="s">
        <v>1555</v>
      </c>
      <c r="B973" t="s">
        <v>1556</v>
      </c>
      <c r="C973">
        <v>2928712277.7</v>
      </c>
      <c r="D973">
        <f>股东占比变化分析!D973*(1+股东占比变化分析!P973%)</f>
        <v>1557057577.14016</v>
      </c>
      <c r="E973">
        <v>52.76</v>
      </c>
      <c r="F973">
        <v>32.0684</v>
      </c>
      <c r="G973">
        <v>-20.6916</v>
      </c>
      <c r="H973">
        <v>1.48</v>
      </c>
      <c r="I973">
        <v>0</v>
      </c>
      <c r="J973">
        <v>-1.48</v>
      </c>
      <c r="K973">
        <v>1.34</v>
      </c>
      <c r="L973">
        <v>2.2847</v>
      </c>
      <c r="M973">
        <v>0.9447</v>
      </c>
      <c r="N973">
        <v>55.58</v>
      </c>
      <c r="O973">
        <v>34.353</v>
      </c>
      <c r="P973">
        <v>-21.227</v>
      </c>
      <c r="R973">
        <f t="shared" si="90"/>
        <v>154518859771.452</v>
      </c>
      <c r="S973">
        <f t="shared" si="91"/>
        <v>49932345206.7614</v>
      </c>
      <c r="T973">
        <f t="shared" si="92"/>
        <v>4334494170.996</v>
      </c>
      <c r="U973">
        <f t="shared" si="93"/>
        <v>0</v>
      </c>
      <c r="V973">
        <f t="shared" si="94"/>
        <v>3924474452.118</v>
      </c>
      <c r="W973">
        <f t="shared" si="95"/>
        <v>3557409446.49211</v>
      </c>
    </row>
    <row r="974" spans="1:23">
      <c r="A974" t="s">
        <v>1793</v>
      </c>
      <c r="B974" t="s">
        <v>1794</v>
      </c>
      <c r="C974">
        <v>1731451537.82</v>
      </c>
      <c r="D974">
        <f>股东占比变化分析!D974*(1+股东占比变化分析!P974%)</f>
        <v>2665738234.97964</v>
      </c>
      <c r="E974">
        <v>40.25</v>
      </c>
      <c r="F974">
        <v>39.7653</v>
      </c>
      <c r="G974">
        <v>-0.484699999999997</v>
      </c>
      <c r="H974">
        <v>0</v>
      </c>
      <c r="I974">
        <v>0.3727</v>
      </c>
      <c r="J974">
        <v>0.3727</v>
      </c>
      <c r="K974">
        <v>4.9</v>
      </c>
      <c r="L974">
        <v>3.4345</v>
      </c>
      <c r="M974">
        <v>-1.4655</v>
      </c>
      <c r="N974">
        <v>45.15</v>
      </c>
      <c r="O974">
        <v>43.5725</v>
      </c>
      <c r="P974">
        <v>-1.5775</v>
      </c>
      <c r="R974">
        <f t="shared" si="90"/>
        <v>69690924397.255</v>
      </c>
      <c r="S974">
        <f t="shared" si="91"/>
        <v>106003880635.436</v>
      </c>
      <c r="T974">
        <f t="shared" si="92"/>
        <v>0</v>
      </c>
      <c r="U974">
        <f t="shared" si="93"/>
        <v>993520640.176911</v>
      </c>
      <c r="V974">
        <f t="shared" si="94"/>
        <v>8484112535.318</v>
      </c>
      <c r="W974">
        <f t="shared" si="95"/>
        <v>9155477968.03757</v>
      </c>
    </row>
    <row r="975" spans="1:23">
      <c r="A975" t="s">
        <v>1537</v>
      </c>
      <c r="B975" t="s">
        <v>1538</v>
      </c>
      <c r="C975">
        <v>1415148069.36</v>
      </c>
      <c r="D975">
        <f>股东占比变化分析!D975*(1+股东占比变化分析!P975%)</f>
        <v>1013118612.71352</v>
      </c>
      <c r="E975">
        <v>2.9</v>
      </c>
      <c r="F975">
        <v>6.4984</v>
      </c>
      <c r="G975">
        <v>3.5984</v>
      </c>
      <c r="H975">
        <v>0.71</v>
      </c>
      <c r="I975">
        <v>0.8481</v>
      </c>
      <c r="J975">
        <v>0.1381</v>
      </c>
      <c r="K975">
        <v>20.89</v>
      </c>
      <c r="L975">
        <v>9.0061</v>
      </c>
      <c r="M975">
        <v>-11.8839</v>
      </c>
      <c r="N975">
        <v>24.5</v>
      </c>
      <c r="O975">
        <v>16.3526</v>
      </c>
      <c r="P975">
        <v>-8.1474</v>
      </c>
      <c r="R975">
        <f>C975*E975</f>
        <v>4103929401.144</v>
      </c>
      <c r="S975">
        <f>D975*F975</f>
        <v>6583649992.85751</v>
      </c>
      <c r="T975">
        <f t="shared" si="92"/>
        <v>1004755129.2456</v>
      </c>
      <c r="U975">
        <f t="shared" si="93"/>
        <v>859225895.442332</v>
      </c>
      <c r="V975">
        <f t="shared" si="94"/>
        <v>29562443168.9304</v>
      </c>
      <c r="W975">
        <f t="shared" si="95"/>
        <v>9124247537.95919</v>
      </c>
    </row>
    <row r="976" spans="1:23">
      <c r="A976" t="s">
        <v>689</v>
      </c>
      <c r="B976" t="s">
        <v>690</v>
      </c>
      <c r="C976">
        <v>1691847345.3</v>
      </c>
      <c r="D976">
        <f>股东占比变化分析!D976*(1+股东占比变化分析!P976%)</f>
        <v>1631795703.52805</v>
      </c>
      <c r="E976">
        <v>61.48</v>
      </c>
      <c r="F976">
        <v>2.048</v>
      </c>
      <c r="G976">
        <v>-59.432</v>
      </c>
      <c r="H976">
        <v>0.26</v>
      </c>
      <c r="I976">
        <v>0.5751</v>
      </c>
      <c r="J976">
        <v>0.3151</v>
      </c>
      <c r="K976">
        <v>15.09</v>
      </c>
      <c r="L976">
        <v>46.1041</v>
      </c>
      <c r="M976">
        <v>31.0141</v>
      </c>
      <c r="N976">
        <v>76.83</v>
      </c>
      <c r="O976">
        <v>48.7273</v>
      </c>
      <c r="P976">
        <v>-28.1027</v>
      </c>
      <c r="R976">
        <f>C976*E976</f>
        <v>104014774789.044</v>
      </c>
      <c r="S976">
        <f>D976*F976</f>
        <v>3341917600.82544</v>
      </c>
      <c r="T976">
        <f t="shared" si="92"/>
        <v>439880309.778</v>
      </c>
      <c r="U976">
        <f t="shared" si="93"/>
        <v>938445709.098979</v>
      </c>
      <c r="V976">
        <f t="shared" si="94"/>
        <v>25529976440.577</v>
      </c>
      <c r="W976">
        <f t="shared" si="95"/>
        <v>75232472295.0274</v>
      </c>
    </row>
    <row r="977" spans="1:23">
      <c r="A977" t="s">
        <v>1225</v>
      </c>
      <c r="B977" t="s">
        <v>1226</v>
      </c>
      <c r="C977">
        <v>1755392860</v>
      </c>
      <c r="D977">
        <f>股东占比变化分析!D977*(1+股东占比变化分析!P977%)</f>
        <v>2099209761.34977</v>
      </c>
      <c r="E977">
        <v>55.45</v>
      </c>
      <c r="F977">
        <v>53.0396</v>
      </c>
      <c r="G977">
        <v>-2.4104</v>
      </c>
      <c r="H977">
        <v>0</v>
      </c>
      <c r="I977">
        <v>0</v>
      </c>
      <c r="J977">
        <v>0</v>
      </c>
      <c r="K977">
        <v>5.52</v>
      </c>
      <c r="L977">
        <v>4.2573</v>
      </c>
      <c r="M977">
        <v>-1.2627</v>
      </c>
      <c r="N977">
        <v>60.97</v>
      </c>
      <c r="O977">
        <v>57.2969</v>
      </c>
      <c r="P977">
        <v>-3.6731</v>
      </c>
      <c r="R977">
        <f>C977*E977</f>
        <v>97336534087</v>
      </c>
      <c r="S977">
        <f>D977*F977</f>
        <v>111341246058.087</v>
      </c>
      <c r="T977">
        <f t="shared" si="92"/>
        <v>0</v>
      </c>
      <c r="U977">
        <f t="shared" si="93"/>
        <v>0</v>
      </c>
      <c r="V977">
        <f t="shared" si="94"/>
        <v>9689768587.2</v>
      </c>
      <c r="W977">
        <f t="shared" si="95"/>
        <v>8936965716.99436</v>
      </c>
    </row>
    <row r="978" spans="1:23">
      <c r="A978" t="s">
        <v>837</v>
      </c>
      <c r="B978" t="s">
        <v>838</v>
      </c>
      <c r="C978">
        <v>1489958624</v>
      </c>
      <c r="D978">
        <f>股东占比变化分析!D978*(1+股东占比变化分析!P978%)</f>
        <v>2250060132.34103</v>
      </c>
      <c r="E978">
        <v>60.67</v>
      </c>
      <c r="F978">
        <v>60.4796</v>
      </c>
      <c r="G978">
        <v>-0.190400000000004</v>
      </c>
      <c r="H978">
        <v>1.83</v>
      </c>
      <c r="I978">
        <v>2.1974</v>
      </c>
      <c r="J978">
        <v>0.3674</v>
      </c>
      <c r="K978">
        <v>7.57</v>
      </c>
      <c r="L978">
        <v>8.0195</v>
      </c>
      <c r="M978">
        <v>0.449500000000001</v>
      </c>
      <c r="N978">
        <v>70.07</v>
      </c>
      <c r="O978">
        <v>70.6966</v>
      </c>
      <c r="P978">
        <v>0.62660000000001</v>
      </c>
      <c r="R978">
        <f>C978*E978</f>
        <v>90395789718.08</v>
      </c>
      <c r="S978">
        <f>D978*F978</f>
        <v>136082736779.933</v>
      </c>
      <c r="T978">
        <f t="shared" si="92"/>
        <v>2726624281.92</v>
      </c>
      <c r="U978">
        <f t="shared" si="93"/>
        <v>4944282134.80619</v>
      </c>
      <c r="V978">
        <f t="shared" si="94"/>
        <v>11278986783.68</v>
      </c>
      <c r="W978">
        <f t="shared" si="95"/>
        <v>18044357231.3089</v>
      </c>
    </row>
    <row r="979" spans="1:23">
      <c r="A979" t="s">
        <v>1041</v>
      </c>
      <c r="B979" t="s">
        <v>1042</v>
      </c>
      <c r="C979">
        <v>1398017671.2</v>
      </c>
      <c r="D979">
        <f>股东占比变化分析!D979*(1+股东占比变化分析!P979%)</f>
        <v>2242723574.07623</v>
      </c>
      <c r="E979">
        <v>14.98</v>
      </c>
      <c r="F979">
        <v>14.2117</v>
      </c>
      <c r="G979">
        <v>-0.7683</v>
      </c>
      <c r="H979">
        <v>11.96</v>
      </c>
      <c r="I979">
        <v>7.3926</v>
      </c>
      <c r="J979">
        <v>-4.5674</v>
      </c>
      <c r="K979">
        <v>29.26</v>
      </c>
      <c r="L979">
        <v>29.2521</v>
      </c>
      <c r="M979">
        <v>-0.0079000000000029</v>
      </c>
      <c r="N979">
        <v>56.2</v>
      </c>
      <c r="O979">
        <v>50.8564</v>
      </c>
      <c r="P979">
        <v>-5.3436</v>
      </c>
      <c r="R979">
        <f>C979*E979</f>
        <v>20942304714.576</v>
      </c>
      <c r="S979">
        <f>D979*F979</f>
        <v>31872914617.6992</v>
      </c>
      <c r="T979">
        <f t="shared" si="92"/>
        <v>16720291347.552</v>
      </c>
      <c r="U979">
        <f t="shared" si="93"/>
        <v>16579558293.7159</v>
      </c>
      <c r="V979">
        <f t="shared" si="94"/>
        <v>40905997059.312</v>
      </c>
      <c r="W979">
        <f t="shared" si="95"/>
        <v>65604374261.2353</v>
      </c>
    </row>
    <row r="980" spans="1:23">
      <c r="A980" t="s">
        <v>1625</v>
      </c>
      <c r="B980" t="s">
        <v>1626</v>
      </c>
      <c r="C980">
        <v>1747200000</v>
      </c>
      <c r="D980">
        <f>股东占比变化分析!D980*(1+股东占比变化分析!P980%)</f>
        <v>839989213.6496</v>
      </c>
      <c r="E980">
        <v>13.24</v>
      </c>
      <c r="F980">
        <v>0.5049</v>
      </c>
      <c r="G980">
        <v>-12.7351</v>
      </c>
      <c r="H980">
        <v>14.93</v>
      </c>
      <c r="I980">
        <v>1.7164</v>
      </c>
      <c r="J980">
        <v>-13.2136</v>
      </c>
      <c r="K980">
        <v>47.69</v>
      </c>
      <c r="L980">
        <v>5.3381</v>
      </c>
      <c r="M980">
        <v>-42.3519</v>
      </c>
      <c r="N980">
        <v>75.86</v>
      </c>
      <c r="O980">
        <v>7.5594</v>
      </c>
      <c r="P980">
        <v>-68.3006</v>
      </c>
      <c r="R980">
        <f>C980*E980</f>
        <v>23132928000</v>
      </c>
      <c r="S980">
        <f>D980*F980</f>
        <v>424110553.971683</v>
      </c>
      <c r="T980">
        <f t="shared" si="92"/>
        <v>26085696000</v>
      </c>
      <c r="U980">
        <f t="shared" si="93"/>
        <v>1441757486.30817</v>
      </c>
      <c r="V980">
        <f t="shared" si="94"/>
        <v>83323968000</v>
      </c>
      <c r="W980">
        <f t="shared" si="95"/>
        <v>4483946421.38293</v>
      </c>
    </row>
    <row r="981" spans="1:23">
      <c r="A981" t="s">
        <v>1729</v>
      </c>
      <c r="B981" t="s">
        <v>1730</v>
      </c>
      <c r="C981">
        <v>2015269329.6</v>
      </c>
      <c r="D981">
        <f>股东占比变化分析!D981*(1+股东占比变化分析!P981%)</f>
        <v>1846942773.14607</v>
      </c>
      <c r="E981">
        <v>1.87</v>
      </c>
      <c r="F981">
        <v>0.414</v>
      </c>
      <c r="G981">
        <v>-1.456</v>
      </c>
      <c r="H981">
        <v>0</v>
      </c>
      <c r="I981">
        <v>1.0048</v>
      </c>
      <c r="J981">
        <v>1.0048</v>
      </c>
      <c r="K981">
        <v>66.31</v>
      </c>
      <c r="L981">
        <v>34.8215</v>
      </c>
      <c r="M981">
        <v>-31.4885</v>
      </c>
      <c r="N981">
        <v>68.18</v>
      </c>
      <c r="O981">
        <v>36.2403</v>
      </c>
      <c r="P981">
        <v>-31.9397</v>
      </c>
      <c r="R981">
        <f>C981*E981</f>
        <v>3768553646.352</v>
      </c>
      <c r="S981">
        <f>D981*F981</f>
        <v>764634308.082474</v>
      </c>
      <c r="T981">
        <f t="shared" si="92"/>
        <v>0</v>
      </c>
      <c r="U981">
        <f t="shared" si="93"/>
        <v>1855808098.45717</v>
      </c>
      <c r="V981">
        <f t="shared" si="94"/>
        <v>133632509245.776</v>
      </c>
      <c r="W981">
        <f t="shared" si="95"/>
        <v>64313317775.106</v>
      </c>
    </row>
    <row r="982" spans="1:23">
      <c r="A982" t="s">
        <v>1887</v>
      </c>
      <c r="B982" t="s">
        <v>1888</v>
      </c>
      <c r="C982">
        <v>1509456000</v>
      </c>
      <c r="D982">
        <f>股东占比变化分析!D982*(1+股东占比变化分析!P982%)</f>
        <v>2783892183.072</v>
      </c>
      <c r="E982">
        <v>48.13</v>
      </c>
      <c r="F982">
        <v>48.6404</v>
      </c>
      <c r="G982">
        <v>0.510399999999997</v>
      </c>
      <c r="H982">
        <v>2</v>
      </c>
      <c r="I982">
        <v>2.0202</v>
      </c>
      <c r="J982">
        <v>0.0202</v>
      </c>
      <c r="K982">
        <v>5.66</v>
      </c>
      <c r="L982">
        <v>2.0997</v>
      </c>
      <c r="M982">
        <v>-3.5603</v>
      </c>
      <c r="N982">
        <v>55.79</v>
      </c>
      <c r="O982">
        <v>52.7604</v>
      </c>
      <c r="P982">
        <v>-3.0296</v>
      </c>
      <c r="R982">
        <f>C982*E982</f>
        <v>72650117280</v>
      </c>
      <c r="S982">
        <f>D982*F982</f>
        <v>135409629341.495</v>
      </c>
      <c r="T982">
        <f t="shared" si="92"/>
        <v>3018912000</v>
      </c>
      <c r="U982">
        <f t="shared" si="93"/>
        <v>5624018988.24205</v>
      </c>
      <c r="V982">
        <f t="shared" si="94"/>
        <v>8543520960</v>
      </c>
      <c r="W982">
        <f t="shared" si="95"/>
        <v>5845338416.79628</v>
      </c>
    </row>
    <row r="983" spans="1:23">
      <c r="A983" t="s">
        <v>745</v>
      </c>
      <c r="B983" t="s">
        <v>746</v>
      </c>
      <c r="C983">
        <v>1601950000</v>
      </c>
      <c r="D983">
        <f>股东占比变化分析!D983*(1+股东占比变化分析!P983%)</f>
        <v>975758690.7</v>
      </c>
      <c r="E983">
        <v>17.28</v>
      </c>
      <c r="F983">
        <v>4.8671</v>
      </c>
      <c r="G983">
        <v>-12.4129</v>
      </c>
      <c r="H983">
        <v>56.72</v>
      </c>
      <c r="I983">
        <v>2.1795</v>
      </c>
      <c r="J983">
        <v>-54.5405</v>
      </c>
      <c r="K983">
        <v>1.22</v>
      </c>
      <c r="L983">
        <v>12.2277</v>
      </c>
      <c r="M983">
        <v>11.0077</v>
      </c>
      <c r="N983">
        <v>75.22</v>
      </c>
      <c r="O983">
        <v>19.2743</v>
      </c>
      <c r="P983">
        <v>-55.9457</v>
      </c>
      <c r="R983">
        <f>C983*E983</f>
        <v>27681696000</v>
      </c>
      <c r="S983">
        <f>D983*F983</f>
        <v>4749115123.50597</v>
      </c>
      <c r="T983">
        <f t="shared" si="92"/>
        <v>90862604000</v>
      </c>
      <c r="U983">
        <f t="shared" si="93"/>
        <v>2126666066.38065</v>
      </c>
      <c r="V983">
        <f t="shared" si="94"/>
        <v>1954379000</v>
      </c>
      <c r="W983">
        <f t="shared" si="95"/>
        <v>11931284542.2724</v>
      </c>
    </row>
    <row r="984" spans="1:23">
      <c r="A984" t="s">
        <v>93</v>
      </c>
      <c r="B984" t="s">
        <v>94</v>
      </c>
      <c r="C984">
        <v>2166843840</v>
      </c>
      <c r="D984">
        <f>股东占比变化分析!D984*(1+股东占比变化分析!P984%)</f>
        <v>2176510695.86443</v>
      </c>
      <c r="E984">
        <v>14.08</v>
      </c>
      <c r="F984">
        <v>2.6337</v>
      </c>
      <c r="G984">
        <v>-11.4463</v>
      </c>
      <c r="H984">
        <v>0</v>
      </c>
      <c r="I984">
        <v>0</v>
      </c>
      <c r="J984">
        <v>0</v>
      </c>
      <c r="K984">
        <v>50.11</v>
      </c>
      <c r="L984">
        <v>39.7618</v>
      </c>
      <c r="M984">
        <v>-10.3482</v>
      </c>
      <c r="N984">
        <v>64.19</v>
      </c>
      <c r="O984">
        <v>42.3955</v>
      </c>
      <c r="P984">
        <v>-21.7945</v>
      </c>
      <c r="R984">
        <f>C984*E984</f>
        <v>30509161267.2</v>
      </c>
      <c r="S984">
        <f>D984*F984</f>
        <v>5732276219.69815</v>
      </c>
      <c r="T984">
        <f t="shared" si="92"/>
        <v>0</v>
      </c>
      <c r="U984">
        <f t="shared" si="93"/>
        <v>0</v>
      </c>
      <c r="V984">
        <f t="shared" si="94"/>
        <v>108580544822.4</v>
      </c>
      <c r="W984">
        <f t="shared" si="95"/>
        <v>86541982986.8224</v>
      </c>
    </row>
    <row r="985" spans="1:23">
      <c r="A985" t="s">
        <v>2037</v>
      </c>
      <c r="B985" t="s">
        <v>2038</v>
      </c>
      <c r="C985">
        <v>980462023.54</v>
      </c>
      <c r="D985">
        <f>股东占比变化分析!D985*(1+股东占比变化分析!P985%)</f>
        <v>1755428733.18234</v>
      </c>
      <c r="E985">
        <v>1.8698</v>
      </c>
      <c r="F985">
        <v>0</v>
      </c>
      <c r="G985">
        <v>-1.8698</v>
      </c>
      <c r="H985">
        <v>0</v>
      </c>
      <c r="I985">
        <v>0</v>
      </c>
      <c r="J985">
        <v>0</v>
      </c>
      <c r="K985">
        <v>17.1956</v>
      </c>
      <c r="L985">
        <v>0</v>
      </c>
      <c r="M985">
        <v>-17.1956</v>
      </c>
      <c r="N985">
        <v>19.0654</v>
      </c>
      <c r="O985">
        <v>0</v>
      </c>
      <c r="P985">
        <v>-19.0654</v>
      </c>
      <c r="R985">
        <f>C985*E985</f>
        <v>1833267891.61509</v>
      </c>
      <c r="S985">
        <f>D985*F985</f>
        <v>0</v>
      </c>
      <c r="T985">
        <f t="shared" si="92"/>
        <v>0</v>
      </c>
      <c r="U985">
        <f t="shared" si="93"/>
        <v>0</v>
      </c>
      <c r="V985">
        <f t="shared" si="94"/>
        <v>16859632771.9844</v>
      </c>
      <c r="W985">
        <f t="shared" si="95"/>
        <v>0</v>
      </c>
    </row>
    <row r="986" spans="1:23">
      <c r="A986" t="s">
        <v>253</v>
      </c>
      <c r="B986" t="s">
        <v>254</v>
      </c>
      <c r="C986">
        <v>1158575044.16</v>
      </c>
      <c r="D986">
        <f>股东占比变化分析!D986*(1+股东占比变化分析!P986%)</f>
        <v>2469588202.27033</v>
      </c>
      <c r="E986">
        <v>3.3389</v>
      </c>
      <c r="F986">
        <v>20.6924</v>
      </c>
      <c r="G986">
        <v>17.3535</v>
      </c>
      <c r="H986">
        <v>5.2036</v>
      </c>
      <c r="I986">
        <v>8.654</v>
      </c>
      <c r="J986">
        <v>3.4504</v>
      </c>
      <c r="K986">
        <v>53.5501</v>
      </c>
      <c r="L986">
        <v>21.5441</v>
      </c>
      <c r="M986">
        <v>-32.006</v>
      </c>
      <c r="N986">
        <v>62.0926</v>
      </c>
      <c r="O986">
        <v>50.8905</v>
      </c>
      <c r="P986">
        <v>-11.2021</v>
      </c>
      <c r="R986">
        <f>C986*E986</f>
        <v>3868366214.94582</v>
      </c>
      <c r="S986">
        <f>D986*F986</f>
        <v>51101706916.6585</v>
      </c>
      <c r="T986">
        <f t="shared" si="92"/>
        <v>6028761099.79098</v>
      </c>
      <c r="U986">
        <f t="shared" si="93"/>
        <v>21371816302.4474</v>
      </c>
      <c r="V986">
        <f t="shared" si="94"/>
        <v>62041809472.2724</v>
      </c>
      <c r="W986">
        <f t="shared" si="95"/>
        <v>53205055188.5321</v>
      </c>
    </row>
    <row r="987" spans="1:23">
      <c r="A987" t="s">
        <v>143</v>
      </c>
      <c r="B987" t="s">
        <v>144</v>
      </c>
      <c r="C987">
        <v>1239700000</v>
      </c>
      <c r="D987">
        <f>股东占比变化分析!D987*(1+股东占比变化分析!P987%)</f>
        <v>2986420716.048</v>
      </c>
      <c r="E987">
        <v>31.43</v>
      </c>
      <c r="F987">
        <v>37.7579</v>
      </c>
      <c r="G987">
        <v>6.3279</v>
      </c>
      <c r="H987">
        <v>0</v>
      </c>
      <c r="I987">
        <v>0</v>
      </c>
      <c r="J987">
        <v>0</v>
      </c>
      <c r="K987">
        <v>25.08</v>
      </c>
      <c r="L987">
        <v>26.616</v>
      </c>
      <c r="M987">
        <v>1.536</v>
      </c>
      <c r="N987">
        <v>56.51</v>
      </c>
      <c r="O987">
        <v>64.3738</v>
      </c>
      <c r="P987">
        <v>7.8638</v>
      </c>
      <c r="R987">
        <f>C987*E987</f>
        <v>38963771000</v>
      </c>
      <c r="S987">
        <f>D987*F987</f>
        <v>112760974754.469</v>
      </c>
      <c r="T987">
        <f t="shared" si="92"/>
        <v>0</v>
      </c>
      <c r="U987">
        <f t="shared" si="93"/>
        <v>0</v>
      </c>
      <c r="V987">
        <f t="shared" si="94"/>
        <v>31091676000</v>
      </c>
      <c r="W987">
        <f t="shared" si="95"/>
        <v>79486573778.3336</v>
      </c>
    </row>
    <row r="988" spans="1:23">
      <c r="A988" t="s">
        <v>929</v>
      </c>
      <c r="B988" t="s">
        <v>930</v>
      </c>
      <c r="C988">
        <v>766781669.88</v>
      </c>
      <c r="D988">
        <f>股东占比变化分析!D988*(1+股东占比变化分析!P988%)</f>
        <v>2008721376.046</v>
      </c>
      <c r="E988">
        <v>6.286</v>
      </c>
      <c r="F988">
        <v>7.139</v>
      </c>
      <c r="G988">
        <v>0.853000000000001</v>
      </c>
      <c r="H988">
        <v>3.2811</v>
      </c>
      <c r="I988">
        <v>1.5532</v>
      </c>
      <c r="J988">
        <v>-1.7279</v>
      </c>
      <c r="K988">
        <v>38.9405</v>
      </c>
      <c r="L988">
        <v>32.6872</v>
      </c>
      <c r="M988">
        <v>-6.2533</v>
      </c>
      <c r="N988">
        <v>48.5076</v>
      </c>
      <c r="O988">
        <v>41.3794</v>
      </c>
      <c r="P988">
        <v>-7.1282</v>
      </c>
      <c r="R988">
        <f>C988*E988</f>
        <v>4819989576.86568</v>
      </c>
      <c r="S988">
        <f>D988*F988</f>
        <v>14340261903.5924</v>
      </c>
      <c r="T988">
        <f t="shared" si="92"/>
        <v>2515887337.04327</v>
      </c>
      <c r="U988">
        <f t="shared" si="93"/>
        <v>3119946041.27465</v>
      </c>
      <c r="V988">
        <f t="shared" si="94"/>
        <v>29858861615.9621</v>
      </c>
      <c r="W988">
        <f t="shared" si="95"/>
        <v>65659477363.0908</v>
      </c>
    </row>
    <row r="989" spans="1:23">
      <c r="A989" t="s">
        <v>987</v>
      </c>
      <c r="B989" t="s">
        <v>988</v>
      </c>
      <c r="C989">
        <v>1071200000</v>
      </c>
      <c r="D989">
        <f>股东占比变化分析!D989*(1+股东占比变化分析!P989%)</f>
        <v>1052505630</v>
      </c>
      <c r="E989">
        <v>29.8325</v>
      </c>
      <c r="F989">
        <v>5.8848</v>
      </c>
      <c r="G989">
        <v>-23.9477</v>
      </c>
      <c r="H989">
        <v>0</v>
      </c>
      <c r="I989">
        <v>0</v>
      </c>
      <c r="J989">
        <v>0</v>
      </c>
      <c r="K989">
        <v>24.4953</v>
      </c>
      <c r="L989">
        <v>6.2096</v>
      </c>
      <c r="M989">
        <v>-18.2857</v>
      </c>
      <c r="N989">
        <v>54.3278</v>
      </c>
      <c r="O989">
        <v>12.0943</v>
      </c>
      <c r="P989">
        <v>-42.2335</v>
      </c>
      <c r="R989">
        <f>C989*E989</f>
        <v>31956574000</v>
      </c>
      <c r="S989">
        <f>D989*F989</f>
        <v>6193785131.424</v>
      </c>
      <c r="T989">
        <f t="shared" si="92"/>
        <v>0</v>
      </c>
      <c r="U989">
        <f t="shared" si="93"/>
        <v>0</v>
      </c>
      <c r="V989">
        <f t="shared" si="94"/>
        <v>26239365360</v>
      </c>
      <c r="W989">
        <f t="shared" si="95"/>
        <v>6535638960.048</v>
      </c>
    </row>
    <row r="990" spans="1:23">
      <c r="A990" t="s">
        <v>53</v>
      </c>
      <c r="B990" t="s">
        <v>54</v>
      </c>
      <c r="C990">
        <v>750464000</v>
      </c>
      <c r="D990">
        <f>股东占比变化分析!D990*(1+股东占比变化分析!P990%)</f>
        <v>1183418116.608</v>
      </c>
      <c r="E990">
        <v>34.42</v>
      </c>
      <c r="F990">
        <v>9.4964</v>
      </c>
      <c r="G990">
        <v>-24.9236</v>
      </c>
      <c r="H990">
        <v>0</v>
      </c>
      <c r="I990">
        <v>0</v>
      </c>
      <c r="J990">
        <v>0</v>
      </c>
      <c r="K990">
        <v>24.18</v>
      </c>
      <c r="L990">
        <v>38.225</v>
      </c>
      <c r="M990">
        <v>14.045</v>
      </c>
      <c r="N990">
        <v>58.6</v>
      </c>
      <c r="O990">
        <v>47.7214</v>
      </c>
      <c r="P990">
        <v>-10.8786</v>
      </c>
      <c r="R990">
        <f>C990*E990</f>
        <v>25830970880</v>
      </c>
      <c r="S990">
        <f>D990*F990</f>
        <v>11238211802.5562</v>
      </c>
      <c r="T990">
        <f t="shared" si="92"/>
        <v>0</v>
      </c>
      <c r="U990">
        <f t="shared" si="93"/>
        <v>0</v>
      </c>
      <c r="V990">
        <f t="shared" si="94"/>
        <v>18146219520</v>
      </c>
      <c r="W990">
        <f t="shared" si="95"/>
        <v>45236157507.3408</v>
      </c>
    </row>
    <row r="991" spans="1:23">
      <c r="A991" t="s">
        <v>1263</v>
      </c>
      <c r="B991" t="s">
        <v>1264</v>
      </c>
      <c r="C991">
        <v>1125747052.32</v>
      </c>
      <c r="D991">
        <f>股东占比变化分析!D991*(1+股东占比变化分析!P991%)</f>
        <v>2994683875.98339</v>
      </c>
      <c r="E991">
        <v>34.5995</v>
      </c>
      <c r="F991">
        <v>7.1367</v>
      </c>
      <c r="G991">
        <v>-27.4628</v>
      </c>
      <c r="H991">
        <v>0</v>
      </c>
      <c r="I991">
        <v>0</v>
      </c>
      <c r="J991">
        <v>0</v>
      </c>
      <c r="K991">
        <v>19.6299</v>
      </c>
      <c r="L991">
        <v>49.8181</v>
      </c>
      <c r="M991">
        <v>30.1882</v>
      </c>
      <c r="N991">
        <v>54.2294</v>
      </c>
      <c r="O991">
        <v>56.9548</v>
      </c>
      <c r="P991">
        <v>2.7254</v>
      </c>
      <c r="R991">
        <f>C991*E991</f>
        <v>38950285136.7458</v>
      </c>
      <c r="S991">
        <f>D991*F991</f>
        <v>21372160417.7307</v>
      </c>
      <c r="T991">
        <f t="shared" si="92"/>
        <v>0</v>
      </c>
      <c r="U991">
        <f t="shared" si="93"/>
        <v>0</v>
      </c>
      <c r="V991">
        <f t="shared" si="94"/>
        <v>22098302062.3364</v>
      </c>
      <c r="W991">
        <f t="shared" si="95"/>
        <v>149189460802.128</v>
      </c>
    </row>
    <row r="992" spans="1:23">
      <c r="A992" t="s">
        <v>647</v>
      </c>
      <c r="B992" t="s">
        <v>648</v>
      </c>
      <c r="C992">
        <v>613644169.56</v>
      </c>
      <c r="D992">
        <f>股东占比变化分析!D992*(1+股东占比变化分析!P992%)</f>
        <v>1781234019.40339</v>
      </c>
      <c r="E992">
        <v>0</v>
      </c>
      <c r="F992">
        <v>11.2427</v>
      </c>
      <c r="G992">
        <v>11.2427</v>
      </c>
      <c r="H992">
        <v>0</v>
      </c>
      <c r="I992">
        <v>0</v>
      </c>
      <c r="J992">
        <v>0</v>
      </c>
      <c r="K992">
        <v>51.03</v>
      </c>
      <c r="L992">
        <v>24.9186</v>
      </c>
      <c r="M992">
        <v>-26.1114</v>
      </c>
      <c r="N992">
        <v>51.03</v>
      </c>
      <c r="O992">
        <v>36.1613</v>
      </c>
      <c r="P992">
        <v>-14.8687</v>
      </c>
      <c r="R992">
        <f>C992*E992</f>
        <v>0</v>
      </c>
      <c r="S992">
        <f>D992*F992</f>
        <v>20025879709.9465</v>
      </c>
      <c r="T992">
        <f t="shared" si="92"/>
        <v>0</v>
      </c>
      <c r="U992">
        <f t="shared" si="93"/>
        <v>0</v>
      </c>
      <c r="V992">
        <f t="shared" si="94"/>
        <v>31314261972.6468</v>
      </c>
      <c r="W992">
        <f t="shared" si="95"/>
        <v>44385858035.9053</v>
      </c>
    </row>
    <row r="993" spans="1:23">
      <c r="A993" t="s">
        <v>2033</v>
      </c>
      <c r="B993" t="s">
        <v>2034</v>
      </c>
      <c r="C993">
        <v>1793537370.9</v>
      </c>
      <c r="D993">
        <f>股东占比变化分析!D993*(1+股东占比变化分析!P993%)</f>
        <v>2851191456.51383</v>
      </c>
      <c r="E993">
        <v>48.74</v>
      </c>
      <c r="F993">
        <v>65.8459</v>
      </c>
      <c r="G993">
        <v>17.1059</v>
      </c>
      <c r="H993">
        <v>0</v>
      </c>
      <c r="I993">
        <v>0</v>
      </c>
      <c r="J993">
        <v>0</v>
      </c>
      <c r="K993">
        <v>4.22</v>
      </c>
      <c r="L993">
        <v>1.2407</v>
      </c>
      <c r="M993">
        <v>-2.9793</v>
      </c>
      <c r="N993">
        <v>52.96</v>
      </c>
      <c r="O993">
        <v>67.0866</v>
      </c>
      <c r="P993">
        <v>14.1266</v>
      </c>
      <c r="R993">
        <f>C993*E993</f>
        <v>87417011457.666</v>
      </c>
      <c r="S993">
        <f>D993*F993</f>
        <v>187739267526.464</v>
      </c>
      <c r="T993">
        <f t="shared" si="92"/>
        <v>0</v>
      </c>
      <c r="U993">
        <f t="shared" si="93"/>
        <v>0</v>
      </c>
      <c r="V993">
        <f t="shared" si="94"/>
        <v>7568727705.198</v>
      </c>
      <c r="W993">
        <f t="shared" si="95"/>
        <v>3537473240.09671</v>
      </c>
    </row>
    <row r="994" ht="14.75" spans="1:23">
      <c r="A994" t="s">
        <v>323</v>
      </c>
      <c r="B994" t="s">
        <v>324</v>
      </c>
      <c r="C994">
        <v>776373000</v>
      </c>
      <c r="D994">
        <f>股东占比变化分析!D994*(1+股东占比变化分析!P994%)</f>
        <v>1266984190.719</v>
      </c>
      <c r="E994">
        <v>28.98</v>
      </c>
      <c r="F994">
        <v>0</v>
      </c>
      <c r="G994">
        <v>-28.98</v>
      </c>
      <c r="H994">
        <v>6.02</v>
      </c>
      <c r="I994">
        <v>0</v>
      </c>
      <c r="J994">
        <v>-6.02</v>
      </c>
      <c r="K994">
        <v>21.4</v>
      </c>
      <c r="L994">
        <v>33.0541</v>
      </c>
      <c r="M994">
        <v>11.6541</v>
      </c>
      <c r="N994">
        <v>56.4</v>
      </c>
      <c r="O994">
        <v>33.0541</v>
      </c>
      <c r="P994">
        <v>-23.3459</v>
      </c>
      <c r="R994">
        <f>C994*E994</f>
        <v>22499289540</v>
      </c>
      <c r="S994">
        <f>D994*F994</f>
        <v>0</v>
      </c>
      <c r="T994">
        <f t="shared" si="92"/>
        <v>4673765460</v>
      </c>
      <c r="U994">
        <f t="shared" si="93"/>
        <v>0</v>
      </c>
      <c r="V994">
        <f t="shared" si="94"/>
        <v>16614382200</v>
      </c>
      <c r="W994">
        <f t="shared" si="95"/>
        <v>41879022138.4449</v>
      </c>
    </row>
    <row r="995" spans="1:23">
      <c r="A995" t="s">
        <v>4037</v>
      </c>
      <c r="B995" t="s">
        <v>4037</v>
      </c>
      <c r="C995" t="s">
        <v>4037</v>
      </c>
      <c r="D995" t="e">
        <f>股东占比变化分析!D995*(1+股东占比变化分析!P995%)</f>
        <v>#VALUE!</v>
      </c>
      <c r="E995">
        <v>0</v>
      </c>
      <c r="F995">
        <v>0</v>
      </c>
      <c r="G995">
        <v>0</v>
      </c>
      <c r="H995">
        <v>0</v>
      </c>
      <c r="I995">
        <v>0</v>
      </c>
      <c r="J995">
        <v>0</v>
      </c>
      <c r="K995">
        <v>0</v>
      </c>
      <c r="L995">
        <v>0</v>
      </c>
      <c r="M995">
        <v>0</v>
      </c>
      <c r="N995">
        <v>0</v>
      </c>
      <c r="O995">
        <v>0</v>
      </c>
      <c r="P995">
        <v>0</v>
      </c>
      <c r="Q995" s="5" t="s">
        <v>4038</v>
      </c>
      <c r="R995" t="e">
        <f>C995*E995</f>
        <v>#VALUE!</v>
      </c>
      <c r="S995" t="e">
        <f>D995*F995</f>
        <v>#VALUE!</v>
      </c>
      <c r="T995" t="e">
        <f t="shared" si="92"/>
        <v>#VALUE!</v>
      </c>
      <c r="U995" t="e">
        <f t="shared" si="93"/>
        <v>#VALUE!</v>
      </c>
      <c r="V995" t="e">
        <f t="shared" si="94"/>
        <v>#VALUE!</v>
      </c>
      <c r="W995" t="e">
        <f t="shared" si="95"/>
        <v>#VALUE!</v>
      </c>
    </row>
    <row r="996" spans="1:23">
      <c r="A996" t="s">
        <v>2057</v>
      </c>
      <c r="C996" t="s">
        <v>4037</v>
      </c>
      <c r="D996" t="e">
        <f>股东占比变化分析!D996*(1+股东占比变化分析!P996%)</f>
        <v>#VALUE!</v>
      </c>
      <c r="E996">
        <v>0</v>
      </c>
      <c r="F996">
        <v>0</v>
      </c>
      <c r="G996">
        <v>0</v>
      </c>
      <c r="H996">
        <v>0</v>
      </c>
      <c r="I996">
        <v>0</v>
      </c>
      <c r="J996">
        <v>0</v>
      </c>
      <c r="K996">
        <v>0</v>
      </c>
      <c r="L996">
        <v>0</v>
      </c>
      <c r="M996">
        <v>0</v>
      </c>
      <c r="N996">
        <v>0</v>
      </c>
      <c r="O996">
        <v>0</v>
      </c>
      <c r="P996">
        <v>0</v>
      </c>
      <c r="Q996" s="5" t="s">
        <v>4042</v>
      </c>
      <c r="R996" t="e">
        <f>C996*E996</f>
        <v>#VALUE!</v>
      </c>
      <c r="S996" t="e">
        <f>D996*F996</f>
        <v>#VALUE!</v>
      </c>
      <c r="T996" t="e">
        <f t="shared" si="92"/>
        <v>#VALUE!</v>
      </c>
      <c r="U996" t="e">
        <f t="shared" si="93"/>
        <v>#VALUE!</v>
      </c>
      <c r="V996" t="e">
        <f t="shared" si="94"/>
        <v>#VALUE!</v>
      </c>
      <c r="W996" t="e">
        <f t="shared" si="95"/>
        <v>#VALUE!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 3.1.5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2025.07.08</vt:lpstr>
      <vt:lpstr>2024.06.30</vt:lpstr>
      <vt:lpstr>股东占比变化分析</vt:lpstr>
      <vt:lpstr>股东占比变化分析 (3)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HighmoreKingwell</cp:lastModifiedBy>
  <dcterms:created xsi:type="dcterms:W3CDTF">2025-07-09T05:09:00Z</dcterms:created>
  <dcterms:modified xsi:type="dcterms:W3CDTF">2025-07-09T08:49:08Z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DC158CB523654B7B8575C07637034270_13</vt:lpwstr>
  </property>
  <property fmtid="{D5CDD505-2E9C-101B-9397-08002B2CF9AE}" pid="3" name="KSOProductBuildVer">
    <vt:lpwstr>2052-12.1.0.21541</vt:lpwstr>
  </property>
</Properties>
</file>