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ISV19\Desktop\"/>
    </mc:Choice>
  </mc:AlternateContent>
  <xr:revisionPtr revIDLastSave="0" documentId="13_ncr:1_{E95F4751-CE47-40DC-981C-1008C8941E8A}" xr6:coauthVersionLast="47" xr6:coauthVersionMax="47" xr10:uidLastSave="{00000000-0000-0000-0000-000000000000}"/>
  <bookViews>
    <workbookView xWindow="-120" yWindow="-120" windowWidth="29040" windowHeight="15840" tabRatio="887" firstSheet="6" activeTab="6" xr2:uid="{00000000-000D-0000-FFFF-FFFF00000000}"/>
  </bookViews>
  <sheets>
    <sheet name="対応内容" sheetId="114" r:id="rId1"/>
    <sheet name="開発の進め方" sheetId="113" state="hidden" r:id="rId2"/>
    <sheet name="スケジュール" sheetId="111" state="hidden" r:id="rId3"/>
    <sheet name="全体イメージ" sheetId="112" state="hidden" r:id="rId4"/>
    <sheet name="１，明細表EXCELダウンロード" sheetId="105" r:id="rId5"/>
    <sheet name="明細表_テスト仕様書" sheetId="117" r:id="rId6"/>
    <sheet name="マスタ_テスト仕様書" sheetId="128" r:id="rId7"/>
    <sheet name="エビデンス（No 1. 明細表）" sheetId="118" r:id="rId8"/>
    <sheet name="エビデンス（No 2. 明細表）" sheetId="119" r:id="rId9"/>
    <sheet name="エビデンス（No 3. 明細表）" sheetId="120" r:id="rId10"/>
    <sheet name="エビデンス（No 4. 明細表）" sheetId="121" r:id="rId11"/>
    <sheet name="エビデンス（No 5~8. 明細表）" sheetId="122" r:id="rId12"/>
    <sheet name="エビデンス（No 1~2. マスタ）" sheetId="129" r:id="rId13"/>
    <sheet name="エビデンス（No 3~4. マスタ）" sheetId="140" r:id="rId14"/>
    <sheet name="エビデンス（No 5~6. マスタ）" sheetId="141" r:id="rId15"/>
    <sheet name="エビデンス（No 7~8. マスタ）" sheetId="142" r:id="rId16"/>
    <sheet name="エビデンス（No 9~10. マスタ）" sheetId="143" r:id="rId17"/>
    <sheet name="エビデンス（No 11~12. マスタ）" sheetId="144" r:id="rId18"/>
    <sheet name="エビデンス（No 13~14. マスタ）" sheetId="131" r:id="rId19"/>
    <sheet name="エビデンス（No 15~16. マスタ）" sheetId="132" r:id="rId20"/>
    <sheet name="エビデンス（No 17~18. マスタ）" sheetId="133" r:id="rId21"/>
    <sheet name="エビデンス（No 19~20. マスタ）" sheetId="134" r:id="rId22"/>
    <sheet name="エビデンス（No 21~22. マスタ）" sheetId="135" r:id="rId23"/>
    <sheet name="エビデンス（No 23~24. マスタ）" sheetId="136" r:id="rId24"/>
    <sheet name="エビデンス（No 25~26. マスタ）" sheetId="138" r:id="rId25"/>
    <sheet name="エビデンス（No 27~28. マスタ）" sheetId="139" r:id="rId26"/>
    <sheet name="WK_画面イメージ" sheetId="116" state="hidden" r:id="rId27"/>
    <sheet name="詳細設計_影響範囲" sheetId="19" state="hidden" r:id="rId28"/>
    <sheet name="祝日" sheetId="27" state="hidden" r:id="rId29"/>
  </sheets>
  <externalReferences>
    <externalReference r:id="rId30"/>
    <externalReference r:id="rId31"/>
    <externalReference r:id="rId32"/>
    <externalReference r:id="rId33"/>
    <externalReference r:id="rId34"/>
    <externalReference r:id="rId35"/>
  </externalReferences>
  <definedNames>
    <definedName name="a" localSheetId="6">#REF!</definedName>
    <definedName name="a" localSheetId="28">'[1]№130802（0802）'!#REF!</definedName>
    <definedName name="a" localSheetId="5">#REF!</definedName>
    <definedName name="a">#REF!</definedName>
    <definedName name="aa" localSheetId="6">#REF!</definedName>
    <definedName name="aa" localSheetId="28">#REF!</definedName>
    <definedName name="aa" localSheetId="5">#REF!</definedName>
    <definedName name="aa">#REF!</definedName>
    <definedName name="aaa">#REF!</definedName>
    <definedName name="aaaa" localSheetId="13" hidden="1">{#N/A,#N/A,FALSE,"連絡先";#N/A,#N/A,FALSE,"ﾊｰﾄﾞｿﾌﾄ環境";#N/A,#N/A,FALSE,"IP･ﾌﾟﾛﾄｺﾙの設定";#N/A,#N/A,FALSE,"各種設定";#N/A,#N/A,FALSE,"OSPF";#N/A,#N/A,FALSE,"X25";#N/A,#N/A,FALSE,"FrameRelay";#N/A,#N/A,FALSE,"ATM"}</definedName>
    <definedName name="aaaa" localSheetId="6" hidden="1">{#N/A,#N/A,FALSE,"連絡先";#N/A,#N/A,FALSE,"ﾊｰﾄﾞｿﾌﾄ環境";#N/A,#N/A,FALSE,"IP･ﾌﾟﾛﾄｺﾙの設定";#N/A,#N/A,FALSE,"各種設定";#N/A,#N/A,FALSE,"OSPF";#N/A,#N/A,FALSE,"X25";#N/A,#N/A,FALSE,"FrameRelay";#N/A,#N/A,FALSE,"ATM"}</definedName>
    <definedName name="aaaa" localSheetId="5" hidden="1">{#N/A,#N/A,FALSE,"連絡先";#N/A,#N/A,FALSE,"ﾊｰﾄﾞｿﾌﾄ環境";#N/A,#N/A,FALSE,"IP･ﾌﾟﾛﾄｺﾙの設定";#N/A,#N/A,FALSE,"各種設定";#N/A,#N/A,FALSE,"OSPF";#N/A,#N/A,FALSE,"X25";#N/A,#N/A,FALSE,"FrameRelay";#N/A,#N/A,FALSE,"ATM"}</definedName>
    <definedName name="aaaa" hidden="1">{#N/A,#N/A,FALSE,"連絡先";#N/A,#N/A,FALSE,"ﾊｰﾄﾞｿﾌﾄ環境";#N/A,#N/A,FALSE,"IP･ﾌﾟﾛﾄｺﾙの設定";#N/A,#N/A,FALSE,"各種設定";#N/A,#N/A,FALSE,"OSPF";#N/A,#N/A,FALSE,"X25";#N/A,#N/A,FALSE,"FrameRelay";#N/A,#N/A,FALSE,"ATM"}</definedName>
    <definedName name="b" localSheetId="6">#REF!</definedName>
    <definedName name="b" localSheetId="28">#REF!</definedName>
    <definedName name="b" localSheetId="5">#REF!</definedName>
    <definedName name="b">#REF!</definedName>
    <definedName name="bbb" localSheetId="13" hidden="1">{"'表紙'!$A$1:$M$17"}</definedName>
    <definedName name="bbb" localSheetId="6" hidden="1">{"'表紙'!$A$1:$M$17"}</definedName>
    <definedName name="bbb" localSheetId="5" hidden="1">{"'表紙'!$A$1:$M$17"}</definedName>
    <definedName name="bbb" hidden="1">{"'表紙'!$A$1:$M$17"}</definedName>
    <definedName name="bbbb" localSheetId="13" hidden="1">{#N/A,#N/A,FALSE,"連絡先";#N/A,#N/A,FALSE,"ﾊｰﾄﾞｿﾌﾄ環境";#N/A,#N/A,FALSE,"IP･ﾌﾟﾛﾄｺﾙの設定";#N/A,#N/A,FALSE,"各種設定";#N/A,#N/A,FALSE,"OSPF";#N/A,#N/A,FALSE,"X25";#N/A,#N/A,FALSE,"FrameRelay";#N/A,#N/A,FALSE,"ATM"}</definedName>
    <definedName name="bbbb" localSheetId="6" hidden="1">{#N/A,#N/A,FALSE,"連絡先";#N/A,#N/A,FALSE,"ﾊｰﾄﾞｿﾌﾄ環境";#N/A,#N/A,FALSE,"IP･ﾌﾟﾛﾄｺﾙの設定";#N/A,#N/A,FALSE,"各種設定";#N/A,#N/A,FALSE,"OSPF";#N/A,#N/A,FALSE,"X25";#N/A,#N/A,FALSE,"FrameRelay";#N/A,#N/A,FALSE,"ATM"}</definedName>
    <definedName name="bbbb" localSheetId="5" hidden="1">{#N/A,#N/A,FALSE,"連絡先";#N/A,#N/A,FALSE,"ﾊｰﾄﾞｿﾌﾄ環境";#N/A,#N/A,FALSE,"IP･ﾌﾟﾛﾄｺﾙの設定";#N/A,#N/A,FALSE,"各種設定";#N/A,#N/A,FALSE,"OSPF";#N/A,#N/A,FALSE,"X25";#N/A,#N/A,FALSE,"FrameRelay";#N/A,#N/A,FALSE,"ATM"}</definedName>
    <definedName name="bbbb" hidden="1">{#N/A,#N/A,FALSE,"連絡先";#N/A,#N/A,FALSE,"ﾊｰﾄﾞｿﾌﾄ環境";#N/A,#N/A,FALSE,"IP･ﾌﾟﾛﾄｺﾙの設定";#N/A,#N/A,FALSE,"各種設定";#N/A,#N/A,FALSE,"OSPF";#N/A,#N/A,FALSE,"X25";#N/A,#N/A,FALSE,"FrameRelay";#N/A,#N/A,FALSE,"ATM"}</definedName>
    <definedName name="cc" localSheetId="6">#REF!</definedName>
    <definedName name="cc" localSheetId="5">#REF!</definedName>
    <definedName name="cc">#REF!</definedName>
    <definedName name="ccc" localSheetId="6">#REF!</definedName>
    <definedName name="ccc" localSheetId="5">#REF!</definedName>
    <definedName name="ccc">#REF!</definedName>
    <definedName name="cccc" localSheetId="13" hidden="1">{#N/A,#N/A,FALSE,"連絡先";#N/A,#N/A,FALSE,"ﾊｰﾄﾞｿﾌﾄ環境";#N/A,#N/A,FALSE,"IP･ﾌﾟﾛﾄｺﾙの設定";#N/A,#N/A,FALSE,"各種設定";#N/A,#N/A,FALSE,"OSPF";#N/A,#N/A,FALSE,"X25";#N/A,#N/A,FALSE,"FrameRelay";#N/A,#N/A,FALSE,"ATM"}</definedName>
    <definedName name="cccc" localSheetId="6" hidden="1">{#N/A,#N/A,FALSE,"連絡先";#N/A,#N/A,FALSE,"ﾊｰﾄﾞｿﾌﾄ環境";#N/A,#N/A,FALSE,"IP･ﾌﾟﾛﾄｺﾙの設定";#N/A,#N/A,FALSE,"各種設定";#N/A,#N/A,FALSE,"OSPF";#N/A,#N/A,FALSE,"X25";#N/A,#N/A,FALSE,"FrameRelay";#N/A,#N/A,FALSE,"ATM"}</definedName>
    <definedName name="cccc" localSheetId="5" hidden="1">{#N/A,#N/A,FALSE,"連絡先";#N/A,#N/A,FALSE,"ﾊｰﾄﾞｿﾌﾄ環境";#N/A,#N/A,FALSE,"IP･ﾌﾟﾛﾄｺﾙの設定";#N/A,#N/A,FALSE,"各種設定";#N/A,#N/A,FALSE,"OSPF";#N/A,#N/A,FALSE,"X25";#N/A,#N/A,FALSE,"FrameRelay";#N/A,#N/A,FALSE,"ATM"}</definedName>
    <definedName name="cccc" hidden="1">{#N/A,#N/A,FALSE,"連絡先";#N/A,#N/A,FALSE,"ﾊｰﾄﾞｿﾌﾄ環境";#N/A,#N/A,FALSE,"IP･ﾌﾟﾛﾄｺﾙの設定";#N/A,#N/A,FALSE,"各種設定";#N/A,#N/A,FALSE,"OSPF";#N/A,#N/A,FALSE,"X25";#N/A,#N/A,FALSE,"FrameRelay";#N/A,#N/A,FALSE,"ATM"}</definedName>
    <definedName name="d" localSheetId="6">#REF!</definedName>
    <definedName name="d" localSheetId="28">#REF!</definedName>
    <definedName name="d" localSheetId="5">#REF!</definedName>
    <definedName name="d">#REF!</definedName>
    <definedName name="dddd" localSheetId="13" hidden="1">{#N/A,#N/A,FALSE,"連絡先";#N/A,#N/A,FALSE,"ﾊｰﾄﾞｿﾌﾄ環境";#N/A,#N/A,FALSE,"IP･ﾌﾟﾛﾄｺﾙの設定";#N/A,#N/A,FALSE,"各種設定";#N/A,#N/A,FALSE,"OSPF";#N/A,#N/A,FALSE,"X25";#N/A,#N/A,FALSE,"FrameRelay";#N/A,#N/A,FALSE,"ATM"}</definedName>
    <definedName name="dddd" localSheetId="6" hidden="1">{#N/A,#N/A,FALSE,"連絡先";#N/A,#N/A,FALSE,"ﾊｰﾄﾞｿﾌﾄ環境";#N/A,#N/A,FALSE,"IP･ﾌﾟﾛﾄｺﾙの設定";#N/A,#N/A,FALSE,"各種設定";#N/A,#N/A,FALSE,"OSPF";#N/A,#N/A,FALSE,"X25";#N/A,#N/A,FALSE,"FrameRelay";#N/A,#N/A,FALSE,"ATM"}</definedName>
    <definedName name="dddd" localSheetId="5" hidden="1">{#N/A,#N/A,FALSE,"連絡先";#N/A,#N/A,FALSE,"ﾊｰﾄﾞｿﾌﾄ環境";#N/A,#N/A,FALSE,"IP･ﾌﾟﾛﾄｺﾙの設定";#N/A,#N/A,FALSE,"各種設定";#N/A,#N/A,FALSE,"OSPF";#N/A,#N/A,FALSE,"X25";#N/A,#N/A,FALSE,"FrameRelay";#N/A,#N/A,FALSE,"ATM"}</definedName>
    <definedName name="dddd" hidden="1">{#N/A,#N/A,FALSE,"連絡先";#N/A,#N/A,FALSE,"ﾊｰﾄﾞｿﾌﾄ環境";#N/A,#N/A,FALSE,"IP･ﾌﾟﾛﾄｺﾙの設定";#N/A,#N/A,FALSE,"各種設定";#N/A,#N/A,FALSE,"OSPF";#N/A,#N/A,FALSE,"X25";#N/A,#N/A,FALSE,"FrameRelay";#N/A,#N/A,FALSE,"ATM"}</definedName>
    <definedName name="eeee" localSheetId="13" hidden="1">{#N/A,#N/A,FALSE,"連絡先";#N/A,#N/A,FALSE,"ﾊｰﾄﾞｿﾌﾄ環境";#N/A,#N/A,FALSE,"IP･ﾌﾟﾛﾄｺﾙの設定";#N/A,#N/A,FALSE,"各種設定";#N/A,#N/A,FALSE,"OSPF";#N/A,#N/A,FALSE,"X25";#N/A,#N/A,FALSE,"FrameRelay";#N/A,#N/A,FALSE,"ATM"}</definedName>
    <definedName name="eeee" localSheetId="6" hidden="1">{#N/A,#N/A,FALSE,"連絡先";#N/A,#N/A,FALSE,"ﾊｰﾄﾞｿﾌﾄ環境";#N/A,#N/A,FALSE,"IP･ﾌﾟﾛﾄｺﾙの設定";#N/A,#N/A,FALSE,"各種設定";#N/A,#N/A,FALSE,"OSPF";#N/A,#N/A,FALSE,"X25";#N/A,#N/A,FALSE,"FrameRelay";#N/A,#N/A,FALSE,"ATM"}</definedName>
    <definedName name="eeee" localSheetId="5" hidden="1">{#N/A,#N/A,FALSE,"連絡先";#N/A,#N/A,FALSE,"ﾊｰﾄﾞｿﾌﾄ環境";#N/A,#N/A,FALSE,"IP･ﾌﾟﾛﾄｺﾙの設定";#N/A,#N/A,FALSE,"各種設定";#N/A,#N/A,FALSE,"OSPF";#N/A,#N/A,FALSE,"X25";#N/A,#N/A,FALSE,"FrameRelay";#N/A,#N/A,FALSE,"ATM"}</definedName>
    <definedName name="eeee" hidden="1">{#N/A,#N/A,FALSE,"連絡先";#N/A,#N/A,FALSE,"ﾊｰﾄﾞｿﾌﾄ環境";#N/A,#N/A,FALSE,"IP･ﾌﾟﾛﾄｺﾙの設定";#N/A,#N/A,FALSE,"各種設定";#N/A,#N/A,FALSE,"OSPF";#N/A,#N/A,FALSE,"X25";#N/A,#N/A,FALSE,"FrameRelay";#N/A,#N/A,FALSE,"ATM"}</definedName>
    <definedName name="ｆｆｆｆ" localSheetId="13" hidden="1">{#N/A,#N/A,FALSE,"連絡先";#N/A,#N/A,FALSE,"ﾊｰﾄﾞｿﾌﾄ環境";#N/A,#N/A,FALSE,"IP･ﾌﾟﾛﾄｺﾙの設定";#N/A,#N/A,FALSE,"各種設定";#N/A,#N/A,FALSE,"OSPF";#N/A,#N/A,FALSE,"X25";#N/A,#N/A,FALSE,"FrameRelay";#N/A,#N/A,FALSE,"ATM"}</definedName>
    <definedName name="ｆｆｆｆ" localSheetId="6" hidden="1">{#N/A,#N/A,FALSE,"連絡先";#N/A,#N/A,FALSE,"ﾊｰﾄﾞｿﾌﾄ環境";#N/A,#N/A,FALSE,"IP･ﾌﾟﾛﾄｺﾙの設定";#N/A,#N/A,FALSE,"各種設定";#N/A,#N/A,FALSE,"OSPF";#N/A,#N/A,FALSE,"X25";#N/A,#N/A,FALSE,"FrameRelay";#N/A,#N/A,FALSE,"ATM"}</definedName>
    <definedName name="ｆｆｆｆ" localSheetId="5" hidden="1">{#N/A,#N/A,FALSE,"連絡先";#N/A,#N/A,FALSE,"ﾊｰﾄﾞｿﾌﾄ環境";#N/A,#N/A,FALSE,"IP･ﾌﾟﾛﾄｺﾙの設定";#N/A,#N/A,FALSE,"各種設定";#N/A,#N/A,FALSE,"OSPF";#N/A,#N/A,FALSE,"X25";#N/A,#N/A,FALSE,"FrameRelay";#N/A,#N/A,FALSE,"ATM"}</definedName>
    <definedName name="ｆｆｆｆ" hidden="1">{#N/A,#N/A,FALSE,"連絡先";#N/A,#N/A,FALSE,"ﾊｰﾄﾞｿﾌﾄ環境";#N/A,#N/A,FALSE,"IP･ﾌﾟﾛﾄｺﾙの設定";#N/A,#N/A,FALSE,"各種設定";#N/A,#N/A,FALSE,"OSPF";#N/A,#N/A,FALSE,"X25";#N/A,#N/A,FALSE,"FrameRelay";#N/A,#N/A,FALSE,"ATM"}</definedName>
    <definedName name="form" localSheetId="6">#REF!</definedName>
    <definedName name="form" localSheetId="28">#REF!</definedName>
    <definedName name="form" localSheetId="5">#REF!</definedName>
    <definedName name="form">#REF!</definedName>
    <definedName name="HTML_CodePage" hidden="1">932</definedName>
    <definedName name="HTML_Control" localSheetId="13" hidden="1">{"'表紙'!$A$1:$M$17"}</definedName>
    <definedName name="HTML_Control" localSheetId="6" hidden="1">{"'表紙'!$A$1:$M$17"}</definedName>
    <definedName name="HTML_Control" localSheetId="5" hidden="1">{"'表紙'!$A$1:$M$17"}</definedName>
    <definedName name="HTML_Control" hidden="1">{"'表紙'!$A$1:$M$17"}</definedName>
    <definedName name="HTML_Description" hidden="1">""</definedName>
    <definedName name="HTML_Email" hidden="1">""</definedName>
    <definedName name="HTML_Header" hidden="1">"表紙"</definedName>
    <definedName name="HTML_LastUpdate" hidden="1">"00/11/29"</definedName>
    <definedName name="HTML_LineAfter" hidden="1">FALSE</definedName>
    <definedName name="HTML_LineBefore" hidden="1">FALSE</definedName>
    <definedName name="HTML_Name" hidden="1">"Ｓ．Ｓａｋｕｒａｉ"</definedName>
    <definedName name="HTML_OBDlg2" hidden="1">TRUE</definedName>
    <definedName name="HTML_OBDlg4" hidden="1">TRUE</definedName>
    <definedName name="HTML_OS" hidden="1">0</definedName>
    <definedName name="HTML_PathFile" hidden="1">"N:\Doc\RSS4\MyHTML.htm"</definedName>
    <definedName name="HTML_Title" hidden="1">"見積例(詳細)"</definedName>
    <definedName name="HTML1_1" hidden="1">"[実現方式定義書.xls]全体!$A$1:$A$5"</definedName>
    <definedName name="HTML1_10" hidden="1">""</definedName>
    <definedName name="HTML1_11" hidden="1">1</definedName>
    <definedName name="HTML1_12" hidden="1">"S:\全社共有\更新可能\ＷＥＢ開発室(担当宮田)\1棟分PJ\住器関連\受発注\打合わせ\MyHTML.htm"</definedName>
    <definedName name="HTML1_2" hidden="1">1</definedName>
    <definedName name="HTML1_3" hidden="1">"実現方式定義書.xls"</definedName>
    <definedName name="HTML1_4" hidden="1">"全体"</definedName>
    <definedName name="HTML1_5" hidden="1">""</definedName>
    <definedName name="HTML1_6" hidden="1">-4146</definedName>
    <definedName name="HTML1_7" hidden="1">-4146</definedName>
    <definedName name="HTML1_8" hidden="1">"2001/03/22"</definedName>
    <definedName name="HTML1_9" hidden="1">"池谷 裕子"</definedName>
    <definedName name="HTML2_1" hidden="1">"[実現方式定義書.xls]全体!$A$1:$BD$67"</definedName>
    <definedName name="HTML2_10" hidden="1">""</definedName>
    <definedName name="HTML2_11" hidden="1">1</definedName>
    <definedName name="HTML2_12" hidden="1">"S:\全社共有\更新可能\ＷＥＢ開発室(担当宮田)\1棟分PJ\住器関連\受発注\打合わせ\MyHTML.htm"</definedName>
    <definedName name="HTML2_2" hidden="1">1</definedName>
    <definedName name="HTML2_3" hidden="1">"実現方式定義書.xls"</definedName>
    <definedName name="HTML2_4" hidden="1">"全体"</definedName>
    <definedName name="HTML2_5" hidden="1">""</definedName>
    <definedName name="HTML2_6" hidden="1">-4146</definedName>
    <definedName name="HTML2_7" hidden="1">-4146</definedName>
    <definedName name="HTML2_8" hidden="1">"2001/03/22"</definedName>
    <definedName name="HTML2_9" hidden="1">"池谷 裕子"</definedName>
    <definedName name="HTML3_1" hidden="1">"'[NTV5形名改.xls]7C14'!$A$1:$D$49"</definedName>
    <definedName name="HTML3_10" hidden="1">""</definedName>
    <definedName name="HTML3_11" hidden="1">1</definedName>
    <definedName name="HTML3_12" hidden="1">"H:\NT\V5kakaku\7C14.htm"</definedName>
    <definedName name="HTML3_2" hidden="1">1</definedName>
    <definedName name="HTML3_3" hidden="1">"NTV5形名改.xl"</definedName>
    <definedName name="HTML3_4" hidden="1">""</definedName>
    <definedName name="HTML3_5" hidden="1">""</definedName>
    <definedName name="HTML3_6" hidden="1">-4146</definedName>
    <definedName name="HTML3_7" hidden="1">-4146</definedName>
    <definedName name="HTML3_8" hidden="1">"99/04/30"</definedName>
    <definedName name="HTML3_9" hidden="1">"s890691"</definedName>
    <definedName name="HTML4_1" hidden="1">"'[NTV5形名改.xls]7D14'!$A$1:$D$112"</definedName>
    <definedName name="HTML4_10" hidden="1">""</definedName>
    <definedName name="HTML4_11" hidden="1">1</definedName>
    <definedName name="HTML4_12" hidden="1">"H:\NT\V5kakaku\7D14.htm"</definedName>
    <definedName name="HTML4_2" hidden="1">1</definedName>
    <definedName name="HTML4_3" hidden="1">"NTV5形名改.xl"</definedName>
    <definedName name="HTML4_4" hidden="1">""</definedName>
    <definedName name="HTML4_5" hidden="1">""</definedName>
    <definedName name="HTML4_6" hidden="1">-4146</definedName>
    <definedName name="HTML4_7" hidden="1">-4146</definedName>
    <definedName name="HTML4_8" hidden="1">"99/04/30"</definedName>
    <definedName name="HTML4_9" hidden="1">"s890691"</definedName>
    <definedName name="HTMLCount" hidden="1">2</definedName>
    <definedName name="layout" localSheetId="6">#REF!</definedName>
    <definedName name="layout" localSheetId="28">#REF!</definedName>
    <definedName name="layout" localSheetId="5">#REF!</definedName>
    <definedName name="layout">#REF!</definedName>
    <definedName name="msEnd" localSheetId="6">#REF!</definedName>
    <definedName name="msEnd" localSheetId="28">#REF!</definedName>
    <definedName name="msEnd" localSheetId="5">#REF!</definedName>
    <definedName name="msEnd">#REF!</definedName>
    <definedName name="msStart" localSheetId="6">#REF!</definedName>
    <definedName name="msStart" localSheetId="28">#REF!</definedName>
    <definedName name="msStart" localSheetId="5">#REF!</definedName>
    <definedName name="msStart">#REF!</definedName>
    <definedName name="_xlnm.Print_Area" localSheetId="4">'１，明細表EXCELダウンロード'!$A$1:$AQ$2</definedName>
    <definedName name="_xlnm.Print_Area" localSheetId="2">スケジュール!$A$1:$AQ$2</definedName>
    <definedName name="_xlnm.Print_Area" localSheetId="1">開発の進め方!$A$1:$AP$2</definedName>
    <definedName name="_xlnm.Print_Area" localSheetId="27">詳細設計_影響範囲!$A$1:$AL$20</definedName>
    <definedName name="_xlnm.Print_Area" localSheetId="3">全体イメージ!$A$1:$AQ$2</definedName>
    <definedName name="_xlnm.Print_Area" localSheetId="0">対応内容!$A$1:$AQ$2</definedName>
    <definedName name="_xlnm.Print_Titles" localSheetId="4">'１，明細表EXCELダウンロード'!$A:$AQ,'１，明細表EXCELダウンロード'!$1:$2</definedName>
    <definedName name="_xlnm.Print_Titles" localSheetId="2">スケジュール!$A:$AQ,スケジュール!$1:$2</definedName>
    <definedName name="_xlnm.Print_Titles" localSheetId="1">開発の進め方!$A:$AP,開発の進め方!$1:$2</definedName>
    <definedName name="_xlnm.Print_Titles" localSheetId="27">詳細設計_影響範囲!$A:$AL,詳細設計_影響範囲!$1:$2</definedName>
    <definedName name="_xlnm.Print_Titles" localSheetId="3">全体イメージ!$A:$AQ,全体イメージ!$1:$2</definedName>
    <definedName name="_xlnm.Print_Titles" localSheetId="0">対応内容!$A:$AQ,対応内容!$1:$2</definedName>
    <definedName name="test" localSheetId="6">#REF!</definedName>
    <definedName name="test" localSheetId="5">#REF!</definedName>
    <definedName name="test">#REF!</definedName>
    <definedName name="test2" localSheetId="6">#REF!</definedName>
    <definedName name="test2" localSheetId="5">#REF!</definedName>
    <definedName name="test2">#REF!</definedName>
    <definedName name="wrn.confshet." localSheetId="13" hidden="1">{#N/A,#N/A,FALSE,"連絡先";#N/A,#N/A,FALSE,"ﾊｰﾄﾞｿﾌﾄ環境";#N/A,#N/A,FALSE,"IP･ﾌﾟﾛﾄｺﾙの設定";#N/A,#N/A,FALSE,"各種設定";#N/A,#N/A,FALSE,"OSPF";#N/A,#N/A,FALSE,"X25";#N/A,#N/A,FALSE,"FrameRelay";#N/A,#N/A,FALSE,"ATM"}</definedName>
    <definedName name="wrn.confshet." localSheetId="6" hidden="1">{#N/A,#N/A,FALSE,"連絡先";#N/A,#N/A,FALSE,"ﾊｰﾄﾞｿﾌﾄ環境";#N/A,#N/A,FALSE,"IP･ﾌﾟﾛﾄｺﾙの設定";#N/A,#N/A,FALSE,"各種設定";#N/A,#N/A,FALSE,"OSPF";#N/A,#N/A,FALSE,"X25";#N/A,#N/A,FALSE,"FrameRelay";#N/A,#N/A,FALSE,"ATM"}</definedName>
    <definedName name="wrn.confshet." localSheetId="5" hidden="1">{#N/A,#N/A,FALSE,"連絡先";#N/A,#N/A,FALSE,"ﾊｰﾄﾞｿﾌﾄ環境";#N/A,#N/A,FALSE,"IP･ﾌﾟﾛﾄｺﾙの設定";#N/A,#N/A,FALSE,"各種設定";#N/A,#N/A,FALSE,"OSPF";#N/A,#N/A,FALSE,"X25";#N/A,#N/A,FALSE,"FrameRelay";#N/A,#N/A,FALSE,"ATM"}</definedName>
    <definedName name="wrn.confshet." hidden="1">{#N/A,#N/A,FALSE,"連絡先";#N/A,#N/A,FALSE,"ﾊｰﾄﾞｿﾌﾄ環境";#N/A,#N/A,FALSE,"IP･ﾌﾟﾛﾄｺﾙの設定";#N/A,#N/A,FALSE,"各種設定";#N/A,#N/A,FALSE,"OSPF";#N/A,#N/A,FALSE,"X25";#N/A,#N/A,FALSE,"FrameRelay";#N/A,#N/A,FALSE,"ATM"}</definedName>
    <definedName name="wrn.まとめ." localSheetId="13" hidden="1">{#N/A,#N/A,TRUE,"ﾒｲﾝｻｰﾊﾞ";#N/A,#N/A,TRUE,"ｽﾀﾝﾊﾞｲｻｰﾊﾞ";#N/A,#N/A,TRUE,"ﾒﾝﾃﾅﾝｽ&amp;SMS";#N/A,#N/A,TRUE,"ﾁｰﾌ端末(NT)";#N/A,#N/A,TRUE,"監視端末(NT)";#N/A,#N/A,TRUE,"予備端末";#N/A,#N/A,TRUE,"ﾈｯﾄﾜｰｸ機器";#N/A,#N/A,TRUE,"受信用PC98";#N/A,#N/A,TRUE,"とりまとめ"}</definedName>
    <definedName name="wrn.まとめ." localSheetId="6" hidden="1">{#N/A,#N/A,TRUE,"ﾒｲﾝｻｰﾊﾞ";#N/A,#N/A,TRUE,"ｽﾀﾝﾊﾞｲｻｰﾊﾞ";#N/A,#N/A,TRUE,"ﾒﾝﾃﾅﾝｽ&amp;SMS";#N/A,#N/A,TRUE,"ﾁｰﾌ端末(NT)";#N/A,#N/A,TRUE,"監視端末(NT)";#N/A,#N/A,TRUE,"予備端末";#N/A,#N/A,TRUE,"ﾈｯﾄﾜｰｸ機器";#N/A,#N/A,TRUE,"受信用PC98";#N/A,#N/A,TRUE,"とりまとめ"}</definedName>
    <definedName name="wrn.まとめ." localSheetId="5" hidden="1">{#N/A,#N/A,TRUE,"ﾒｲﾝｻｰﾊﾞ";#N/A,#N/A,TRUE,"ｽﾀﾝﾊﾞｲｻｰﾊﾞ";#N/A,#N/A,TRUE,"ﾒﾝﾃﾅﾝｽ&amp;SMS";#N/A,#N/A,TRUE,"ﾁｰﾌ端末(NT)";#N/A,#N/A,TRUE,"監視端末(NT)";#N/A,#N/A,TRUE,"予備端末";#N/A,#N/A,TRUE,"ﾈｯﾄﾜｰｸ機器";#N/A,#N/A,TRUE,"受信用PC98";#N/A,#N/A,TRUE,"とりまとめ"}</definedName>
    <definedName name="wrn.まとめ." hidden="1">{#N/A,#N/A,TRUE,"ﾒｲﾝｻｰﾊﾞ";#N/A,#N/A,TRUE,"ｽﾀﾝﾊﾞｲｻｰﾊﾞ";#N/A,#N/A,TRUE,"ﾒﾝﾃﾅﾝｽ&amp;SMS";#N/A,#N/A,TRUE,"ﾁｰﾌ端末(NT)";#N/A,#N/A,TRUE,"監視端末(NT)";#N/A,#N/A,TRUE,"予備端末";#N/A,#N/A,TRUE,"ﾈｯﾄﾜｰｸ機器";#N/A,#N/A,TRUE,"受信用PC98";#N/A,#N/A,TRUE,"とりまとめ"}</definedName>
    <definedName name="あ" localSheetId="6">#REF!</definedName>
    <definedName name="あ" localSheetId="28">'[1]№130802（0802）'!#REF!</definedName>
    <definedName name="あ" localSheetId="5">#REF!</definedName>
    <definedName name="あ">#REF!</definedName>
    <definedName name="あいうえお" localSheetId="6">#REF!</definedName>
    <definedName name="あいうえお" localSheetId="5">#REF!</definedName>
    <definedName name="あいうえお">#REF!</definedName>
    <definedName name="さて" localSheetId="13" hidden="1">{"'表紙'!$A$1:$M$17"}</definedName>
    <definedName name="さて" localSheetId="6" hidden="1">{"'表紙'!$A$1:$M$17"}</definedName>
    <definedName name="さて" localSheetId="5" hidden="1">{"'表紙'!$A$1:$M$17"}</definedName>
    <definedName name="さて" hidden="1">{"'表紙'!$A$1:$M$17"}</definedName>
    <definedName name="さてさて" localSheetId="13" hidden="1">{#N/A,#N/A,FALSE,"連絡先";#N/A,#N/A,FALSE,"ﾊｰﾄﾞｿﾌﾄ環境";#N/A,#N/A,FALSE,"IP･ﾌﾟﾛﾄｺﾙの設定";#N/A,#N/A,FALSE,"各種設定";#N/A,#N/A,FALSE,"OSPF";#N/A,#N/A,FALSE,"X25";#N/A,#N/A,FALSE,"FrameRelay";#N/A,#N/A,FALSE,"ATM"}</definedName>
    <definedName name="さてさて" localSheetId="6" hidden="1">{#N/A,#N/A,FALSE,"連絡先";#N/A,#N/A,FALSE,"ﾊｰﾄﾞｿﾌﾄ環境";#N/A,#N/A,FALSE,"IP･ﾌﾟﾛﾄｺﾙの設定";#N/A,#N/A,FALSE,"各種設定";#N/A,#N/A,FALSE,"OSPF";#N/A,#N/A,FALSE,"X25";#N/A,#N/A,FALSE,"FrameRelay";#N/A,#N/A,FALSE,"ATM"}</definedName>
    <definedName name="さてさて" localSheetId="5" hidden="1">{#N/A,#N/A,FALSE,"連絡先";#N/A,#N/A,FALSE,"ﾊｰﾄﾞｿﾌﾄ環境";#N/A,#N/A,FALSE,"IP･ﾌﾟﾛﾄｺﾙの設定";#N/A,#N/A,FALSE,"各種設定";#N/A,#N/A,FALSE,"OSPF";#N/A,#N/A,FALSE,"X25";#N/A,#N/A,FALSE,"FrameRelay";#N/A,#N/A,FALSE,"ATM"}</definedName>
    <definedName name="さてさて" hidden="1">{#N/A,#N/A,FALSE,"連絡先";#N/A,#N/A,FALSE,"ﾊｰﾄﾞｿﾌﾄ環境";#N/A,#N/A,FALSE,"IP･ﾌﾟﾛﾄｺﾙの設定";#N/A,#N/A,FALSE,"各種設定";#N/A,#N/A,FALSE,"OSPF";#N/A,#N/A,FALSE,"X25";#N/A,#N/A,FALSE,"FrameRelay";#N/A,#N/A,FALSE,"ATM"}</definedName>
    <definedName name="さてさてさて" localSheetId="13" hidden="1">{"'表紙'!$A$1:$M$17"}</definedName>
    <definedName name="さてさてさて" localSheetId="6" hidden="1">{"'表紙'!$A$1:$M$17"}</definedName>
    <definedName name="さてさてさて" localSheetId="5" hidden="1">{"'表紙'!$A$1:$M$17"}</definedName>
    <definedName name="さてさてさて" hidden="1">{"'表紙'!$A$1:$M$17"}</definedName>
    <definedName name="さてさてさてさて" localSheetId="13" hidden="1">{#N/A,#N/A,FALSE,"連絡先";#N/A,#N/A,FALSE,"ﾊｰﾄﾞｿﾌﾄ環境";#N/A,#N/A,FALSE,"IP･ﾌﾟﾛﾄｺﾙの設定";#N/A,#N/A,FALSE,"各種設定";#N/A,#N/A,FALSE,"OSPF";#N/A,#N/A,FALSE,"X25";#N/A,#N/A,FALSE,"FrameRelay";#N/A,#N/A,FALSE,"ATM"}</definedName>
    <definedName name="さてさてさてさて" localSheetId="6" hidden="1">{#N/A,#N/A,FALSE,"連絡先";#N/A,#N/A,FALSE,"ﾊｰﾄﾞｿﾌﾄ環境";#N/A,#N/A,FALSE,"IP･ﾌﾟﾛﾄｺﾙの設定";#N/A,#N/A,FALSE,"各種設定";#N/A,#N/A,FALSE,"OSPF";#N/A,#N/A,FALSE,"X25";#N/A,#N/A,FALSE,"FrameRelay";#N/A,#N/A,FALSE,"ATM"}</definedName>
    <definedName name="さてさてさてさて" localSheetId="5" hidden="1">{#N/A,#N/A,FALSE,"連絡先";#N/A,#N/A,FALSE,"ﾊｰﾄﾞｿﾌﾄ環境";#N/A,#N/A,FALSE,"IP･ﾌﾟﾛﾄｺﾙの設定";#N/A,#N/A,FALSE,"各種設定";#N/A,#N/A,FALSE,"OSPF";#N/A,#N/A,FALSE,"X25";#N/A,#N/A,FALSE,"FrameRelay";#N/A,#N/A,FALSE,"ATM"}</definedName>
    <definedName name="さてさてさてさて" hidden="1">{#N/A,#N/A,FALSE,"連絡先";#N/A,#N/A,FALSE,"ﾊｰﾄﾞｿﾌﾄ環境";#N/A,#N/A,FALSE,"IP･ﾌﾟﾛﾄｺﾙの設定";#N/A,#N/A,FALSE,"各種設定";#N/A,#N/A,FALSE,"OSPF";#N/A,#N/A,FALSE,"X25";#N/A,#N/A,FALSE,"FrameRelay";#N/A,#N/A,FALSE,"ATM"}</definedName>
    <definedName name="スクリプト" localSheetId="6">#REF!</definedName>
    <definedName name="スクリプト" localSheetId="28">#REF!</definedName>
    <definedName name="スクリプト" localSheetId="5">#REF!</definedName>
    <definedName name="スクリプト">#REF!</definedName>
    <definedName name="スクリプトファイル対象" localSheetId="6">#REF!</definedName>
    <definedName name="スクリプトファイル対象" localSheetId="28">#REF!</definedName>
    <definedName name="スクリプトファイル対象" localSheetId="5">#REF!</definedName>
    <definedName name="スクリプトファイル対象">#REF!</definedName>
    <definedName name="タイプ">[2]データ!$A$2:$A$8</definedName>
    <definedName name="リスト項目_結果" localSheetId="6">#REF!</definedName>
    <definedName name="リスト項目_結果" localSheetId="5">#REF!</definedName>
    <definedName name="リスト項目_結果">#REF!</definedName>
    <definedName name="項目タイプ">[3]!項目タイプリスト[項目タイプ]</definedName>
    <definedName name="祝日リスト">祝日!$A:$A</definedName>
    <definedName name="上乗せ" localSheetId="6">#REF!</definedName>
    <definedName name="上乗せ" localSheetId="5">#REF!</definedName>
    <definedName name="上乗せ">#REF!</definedName>
    <definedName name="条件付き書式_ファイル情報">[4]!テーブル3[ファイル情報]</definedName>
    <definedName name="条件付き書式_関数">[4]!テーブル2[関数]</definedName>
    <definedName name="条件付き書式_塗りつぶし_黄">[4]!テーブル4[塗りつぶし_黄]</definedName>
    <definedName name="条件付き書式_塗りつぶし_赤">[4]!テーブル6[塗りつぶし_赤]</definedName>
    <definedName name="条件付き書式_塗りつぶし_緑">[4]!テーブル5[塗りつぶし_緑]</definedName>
    <definedName name="新見積条件" localSheetId="13" hidden="1">{#N/A,#N/A,FALSE,"連絡先";#N/A,#N/A,FALSE,"ﾊｰﾄﾞｿﾌﾄ環境";#N/A,#N/A,FALSE,"IP･ﾌﾟﾛﾄｺﾙの設定";#N/A,#N/A,FALSE,"各種設定";#N/A,#N/A,FALSE,"OSPF";#N/A,#N/A,FALSE,"X25";#N/A,#N/A,FALSE,"FrameRelay";#N/A,#N/A,FALSE,"ATM"}</definedName>
    <definedName name="新見積条件" localSheetId="6" hidden="1">{#N/A,#N/A,FALSE,"連絡先";#N/A,#N/A,FALSE,"ﾊｰﾄﾞｿﾌﾄ環境";#N/A,#N/A,FALSE,"IP･ﾌﾟﾛﾄｺﾙの設定";#N/A,#N/A,FALSE,"各種設定";#N/A,#N/A,FALSE,"OSPF";#N/A,#N/A,FALSE,"X25";#N/A,#N/A,FALSE,"FrameRelay";#N/A,#N/A,FALSE,"ATM"}</definedName>
    <definedName name="新見積条件" localSheetId="5" hidden="1">{#N/A,#N/A,FALSE,"連絡先";#N/A,#N/A,FALSE,"ﾊｰﾄﾞｿﾌﾄ環境";#N/A,#N/A,FALSE,"IP･ﾌﾟﾛﾄｺﾙの設定";#N/A,#N/A,FALSE,"各種設定";#N/A,#N/A,FALSE,"OSPF";#N/A,#N/A,FALSE,"X25";#N/A,#N/A,FALSE,"FrameRelay";#N/A,#N/A,FALSE,"ATM"}</definedName>
    <definedName name="新見積条件" hidden="1">{#N/A,#N/A,FALSE,"連絡先";#N/A,#N/A,FALSE,"ﾊｰﾄﾞｿﾌﾄ環境";#N/A,#N/A,FALSE,"IP･ﾌﾟﾛﾄｺﾙの設定";#N/A,#N/A,FALSE,"各種設定";#N/A,#N/A,FALSE,"OSPF";#N/A,#N/A,FALSE,"X25";#N/A,#N/A,FALSE,"FrameRelay";#N/A,#N/A,FALSE,"ATM"}</definedName>
    <definedName name="人日単価">[5]機能別概算費用積算!$K$1</definedName>
    <definedName name="単価Ａ" localSheetId="6">#REF!</definedName>
    <definedName name="単価Ａ" localSheetId="5">#REF!</definedName>
    <definedName name="単価Ａ">#REF!</definedName>
    <definedName name="単価Ｂ" localSheetId="6">#REF!</definedName>
    <definedName name="単価Ｂ" localSheetId="5">#REF!</definedName>
    <definedName name="単価Ｂ">#REF!</definedName>
    <definedName name="担当リスト" localSheetId="6">#REF!</definedName>
    <definedName name="担当リスト" localSheetId="5">#REF!</definedName>
    <definedName name="担当リスト">#REF!</definedName>
    <definedName name="担当欄" localSheetId="6">#REF!</definedName>
    <definedName name="担当欄" localSheetId="5">#REF!</definedName>
    <definedName name="担当欄">#REF!</definedName>
    <definedName name="担当欄２" localSheetId="6">#REF!</definedName>
    <definedName name="担当欄２" localSheetId="5">#REF!</definedName>
    <definedName name="担当欄２">#REF!</definedName>
    <definedName name="範囲_ケース" localSheetId="6">#REF!</definedName>
    <definedName name="範囲_ケース" localSheetId="5">#REF!</definedName>
    <definedName name="範囲_ケース">#REF!</definedName>
    <definedName name="範囲_プログラム内容" localSheetId="6">#REF!</definedName>
    <definedName name="範囲_プログラム内容" localSheetId="5">#REF!</definedName>
    <definedName name="範囲_プログラム内容">#REF!</definedName>
    <definedName name="変更対象リスト" localSheetId="6">#REF!</definedName>
    <definedName name="変更対象リスト" localSheetId="28">#REF!</definedName>
    <definedName name="変更対象リスト" localSheetId="5">#REF!</definedName>
    <definedName name="変更対象リスト">#REF!</definedName>
    <definedName name="変更内容リスト" localSheetId="6">#REF!</definedName>
    <definedName name="変更内容リスト" localSheetId="28">#REF!</definedName>
    <definedName name="変更内容リスト" localSheetId="5">#REF!</definedName>
    <definedName name="変更内容リスト">#REF!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44" l="1"/>
  <c r="B4" i="144"/>
  <c r="X4" i="144"/>
  <c r="B5" i="144"/>
  <c r="X5" i="144"/>
  <c r="B2" i="143"/>
  <c r="B4" i="143"/>
  <c r="X4" i="143"/>
  <c r="B5" i="143"/>
  <c r="X5" i="143"/>
  <c r="B2" i="142"/>
  <c r="B4" i="142"/>
  <c r="X4" i="142"/>
  <c r="B5" i="142"/>
  <c r="X5" i="142"/>
  <c r="B2" i="141"/>
  <c r="B4" i="141"/>
  <c r="X4" i="141"/>
  <c r="B5" i="141"/>
  <c r="X5" i="141"/>
  <c r="B2" i="140"/>
  <c r="B4" i="140"/>
  <c r="X4" i="140"/>
  <c r="B5" i="140"/>
  <c r="X5" i="140"/>
  <c r="X5" i="134"/>
  <c r="X4" i="134"/>
  <c r="B5" i="134"/>
  <c r="B4" i="134"/>
  <c r="B2" i="134"/>
  <c r="X5" i="138"/>
  <c r="X4" i="138"/>
  <c r="B5" i="138"/>
  <c r="B4" i="138"/>
  <c r="B2" i="138"/>
  <c r="X5" i="139"/>
  <c r="B5" i="139"/>
  <c r="X4" i="139"/>
  <c r="B4" i="139"/>
  <c r="B2" i="139"/>
  <c r="B2" i="136"/>
  <c r="X5" i="136"/>
  <c r="B5" i="136"/>
  <c r="X4" i="136"/>
  <c r="B4" i="136"/>
  <c r="B5" i="135"/>
  <c r="X5" i="135"/>
  <c r="X4" i="135"/>
  <c r="B4" i="135"/>
  <c r="B2" i="135"/>
  <c r="X5" i="133"/>
  <c r="X4" i="133"/>
  <c r="B4" i="133"/>
  <c r="B5" i="133"/>
  <c r="B2" i="133"/>
  <c r="B2" i="132"/>
  <c r="B5" i="132"/>
  <c r="X5" i="132"/>
  <c r="X4" i="132"/>
  <c r="B4" i="132"/>
  <c r="B2" i="131"/>
  <c r="X5" i="131"/>
  <c r="X4" i="131"/>
  <c r="B5" i="131"/>
  <c r="B4" i="131"/>
  <c r="B2" i="129"/>
  <c r="X5" i="129"/>
  <c r="X4" i="129"/>
  <c r="B4" i="129"/>
  <c r="B5" i="129"/>
  <c r="B18" i="111"/>
  <c r="H18" i="111" s="1"/>
  <c r="N18" i="111" s="1"/>
  <c r="T18" i="111" s="1"/>
  <c r="Z18" i="111" s="1"/>
  <c r="AF18" i="111" s="1"/>
  <c r="AL18" i="111" s="1"/>
  <c r="AL13" i="111"/>
  <c r="AF13" i="111"/>
  <c r="H13" i="111"/>
  <c r="N13" i="111" s="1"/>
  <c r="T13" i="111" s="1"/>
  <c r="Z13" i="111" s="1"/>
  <c r="B13" i="111"/>
  <c r="AL8" i="111"/>
  <c r="AF8" i="111"/>
  <c r="Z8" i="111"/>
  <c r="N8" i="111"/>
  <c r="T8" i="111" s="1"/>
  <c r="H8" i="111"/>
  <c r="AE2" i="19"/>
  <c r="E2" i="19"/>
  <c r="A2" i="19"/>
  <c r="C18" i="128" a="1"/>
  <c r="C30" i="128" a="1"/>
  <c r="C9" i="128" a="1"/>
  <c r="C12" i="128" a="1"/>
  <c r="C14" i="117" a="1"/>
  <c r="C36" i="128" a="1"/>
  <c r="C8" i="117" a="1"/>
  <c r="C48" i="128" a="1"/>
  <c r="C42" i="128" a="1"/>
  <c r="C24" i="128" a="1"/>
  <c r="C9" i="128" l="1"/>
  <c r="C18" i="128"/>
  <c r="C36" i="128"/>
  <c r="C24" i="128"/>
  <c r="C42" i="128"/>
  <c r="C48" i="128"/>
  <c r="C12" i="128"/>
  <c r="C30" i="128"/>
  <c r="C14" i="117"/>
  <c r="C8" i="117"/>
  <c r="C38" i="128" a="1"/>
  <c r="C15" i="117" a="1"/>
  <c r="C26" i="128" a="1"/>
  <c r="C14" i="128" a="1"/>
  <c r="C44" i="128" a="1"/>
  <c r="C20" i="128" a="1"/>
  <c r="C9" i="117" a="1"/>
  <c r="C32" i="128" a="1"/>
  <c r="C38" i="128" l="1"/>
  <c r="C14" i="128"/>
  <c r="C44" i="128"/>
  <c r="C26" i="128"/>
  <c r="C20" i="128"/>
  <c r="C32" i="128"/>
  <c r="C15" i="117"/>
  <c r="C9" i="117"/>
  <c r="C33" i="128" a="1"/>
  <c r="C27" i="128" a="1"/>
  <c r="C15" i="128" a="1"/>
  <c r="C21" i="128" a="1"/>
  <c r="C45" i="128" a="1"/>
  <c r="C39" i="128" a="1"/>
  <c r="C10" i="117" a="1"/>
  <c r="C16" i="117" a="1"/>
  <c r="C21" i="128" l="1"/>
  <c r="C33" i="128"/>
  <c r="C27" i="128"/>
  <c r="C45" i="128"/>
  <c r="C15" i="128"/>
  <c r="C39" i="128"/>
  <c r="C16" i="117"/>
  <c r="C10" i="117"/>
  <c r="C11" i="117" a="1"/>
  <c r="D5" i="128" l="1"/>
  <c r="C11" i="117"/>
  <c r="D5" i="11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<sst xmlns="http://schemas.openxmlformats.org/spreadsheetml/2006/main" count="654" uniqueCount="190">
  <si>
    <t>タイトル</t>
    <phoneticPr fontId="17"/>
  </si>
  <si>
    <t>作成者</t>
    <rPh sb="0" eb="3">
      <t>サクセイシャ</t>
    </rPh>
    <phoneticPr fontId="18"/>
  </si>
  <si>
    <t>作成日時</t>
    <rPh sb="0" eb="2">
      <t>サクセイ</t>
    </rPh>
    <rPh sb="2" eb="4">
      <t>ニチジ</t>
    </rPh>
    <phoneticPr fontId="18"/>
  </si>
  <si>
    <t>K870　不具合修正</t>
    <rPh sb="5" eb="8">
      <t>フグアイ</t>
    </rPh>
    <rPh sb="8" eb="10">
      <t>シュウセイ</t>
    </rPh>
    <phoneticPr fontId="17"/>
  </si>
  <si>
    <t>対応内容</t>
    <phoneticPr fontId="17"/>
  </si>
  <si>
    <t>■3.21.0（2023年10月リリース）対応のISV依頼内容</t>
    <rPh sb="12" eb="13">
      <t>ネン</t>
    </rPh>
    <rPh sb="15" eb="16">
      <t>ガツ</t>
    </rPh>
    <rPh sb="21" eb="23">
      <t>タイオウ</t>
    </rPh>
    <rPh sb="27" eb="29">
      <t>イライ</t>
    </rPh>
    <rPh sb="29" eb="31">
      <t>ナイヨウ</t>
    </rPh>
    <phoneticPr fontId="17"/>
  </si>
  <si>
    <t>以下の2点の対応をお願いいたします。</t>
    <rPh sb="0" eb="2">
      <t>イカ</t>
    </rPh>
    <rPh sb="4" eb="5">
      <t>テン</t>
    </rPh>
    <rPh sb="6" eb="8">
      <t>タイオウ</t>
    </rPh>
    <rPh sb="10" eb="11">
      <t>ネガ</t>
    </rPh>
    <phoneticPr fontId="17"/>
  </si>
  <si>
    <t>１．明細表EXCELダウンロード内の日付書式が正しくない</t>
    <rPh sb="2" eb="4">
      <t>メイサイ</t>
    </rPh>
    <rPh sb="4" eb="5">
      <t>ヒョウ</t>
    </rPh>
    <rPh sb="16" eb="17">
      <t>ナイ</t>
    </rPh>
    <rPh sb="18" eb="20">
      <t>ヒヅケ</t>
    </rPh>
    <rPh sb="20" eb="22">
      <t>ショシキ</t>
    </rPh>
    <rPh sb="23" eb="24">
      <t>タダ</t>
    </rPh>
    <phoneticPr fontId="17"/>
  </si>
  <si>
    <t>3.31.0向け開発の進め方</t>
    <phoneticPr fontId="17"/>
  </si>
  <si>
    <t>開発の進め方</t>
    <phoneticPr fontId="17"/>
  </si>
  <si>
    <t>①</t>
    <phoneticPr fontId="17"/>
  </si>
  <si>
    <t>ITCS</t>
    <phoneticPr fontId="17"/>
  </si>
  <si>
    <t>対応の目的と内容をISV社に伝える　　</t>
    <phoneticPr fontId="17"/>
  </si>
  <si>
    <t>②</t>
    <phoneticPr fontId="17"/>
  </si>
  <si>
    <t>ISV</t>
    <phoneticPr fontId="17"/>
  </si>
  <si>
    <t>①を確認して、プログラムのロジックの方針をITCSに伝える</t>
    <phoneticPr fontId="17"/>
  </si>
  <si>
    <t>③</t>
    <phoneticPr fontId="17"/>
  </si>
  <si>
    <t>②のプログラムの方針を確認して、必要に応じてフィードバックする</t>
    <phoneticPr fontId="17"/>
  </si>
  <si>
    <t>④</t>
    <phoneticPr fontId="17"/>
  </si>
  <si>
    <t>対応内容とプログラムの方針に沿った、単体と結合のブラックボックステストのテスト仕様書を作成する</t>
    <phoneticPr fontId="17"/>
  </si>
  <si>
    <t>⑤</t>
    <phoneticPr fontId="17"/>
  </si>
  <si>
    <t>④のテスト仕様書を確認して、必要に応じてフィードバックする</t>
    <rPh sb="5" eb="8">
      <t>シヨウショ</t>
    </rPh>
    <rPh sb="9" eb="11">
      <t>カクニン</t>
    </rPh>
    <phoneticPr fontId="17"/>
  </si>
  <si>
    <t>⑥</t>
    <phoneticPr fontId="17"/>
  </si>
  <si>
    <t>プログラムを作成する</t>
    <rPh sb="6" eb="8">
      <t>サクセイ</t>
    </rPh>
    <phoneticPr fontId="17"/>
  </si>
  <si>
    <t>⑦</t>
    <phoneticPr fontId="17"/>
  </si>
  <si>
    <t>④で作成した内容から変更点があれば修正する</t>
    <rPh sb="2" eb="4">
      <t>サクセイ</t>
    </rPh>
    <rPh sb="6" eb="8">
      <t>ナイヨウ</t>
    </rPh>
    <rPh sb="10" eb="12">
      <t>ヘンコウ</t>
    </rPh>
    <rPh sb="12" eb="13">
      <t>テン</t>
    </rPh>
    <rPh sb="17" eb="19">
      <t>シュウセイ</t>
    </rPh>
    <phoneticPr fontId="17"/>
  </si>
  <si>
    <t>⑧</t>
    <phoneticPr fontId="17"/>
  </si>
  <si>
    <t>⑥のコードと⑦のテスト仕様書の内容を確認して、必要に応じてフィードバックする</t>
    <rPh sb="11" eb="14">
      <t>シヨウショ</t>
    </rPh>
    <rPh sb="15" eb="17">
      <t>ナイヨウ</t>
    </rPh>
    <rPh sb="18" eb="20">
      <t>カクニン</t>
    </rPh>
    <phoneticPr fontId="17"/>
  </si>
  <si>
    <t>⑨</t>
    <phoneticPr fontId="17"/>
  </si>
  <si>
    <t>④で作成したテスト仕様書にホワイトボックスのテスト（条件分岐、DBでのデータの確認、速度の計測）を追加する</t>
    <rPh sb="2" eb="4">
      <t>サクセイ</t>
    </rPh>
    <rPh sb="9" eb="12">
      <t>シヨウショ</t>
    </rPh>
    <rPh sb="26" eb="30">
      <t>ジョウケンブンキ</t>
    </rPh>
    <rPh sb="39" eb="41">
      <t>カクニン</t>
    </rPh>
    <rPh sb="42" eb="44">
      <t>ソクド</t>
    </rPh>
    <rPh sb="45" eb="47">
      <t>ケイソク</t>
    </rPh>
    <rPh sb="49" eb="51">
      <t>ツイカ</t>
    </rPh>
    <phoneticPr fontId="17"/>
  </si>
  <si>
    <t>⑩</t>
    <phoneticPr fontId="17"/>
  </si>
  <si>
    <t>⑨のテスト仕様書の内容を確認して、必要に応じてフィードバックする</t>
    <rPh sb="5" eb="8">
      <t>シヨウショ</t>
    </rPh>
    <rPh sb="9" eb="11">
      <t>ナイヨウ</t>
    </rPh>
    <rPh sb="12" eb="14">
      <t>カクニン</t>
    </rPh>
    <phoneticPr fontId="17"/>
  </si>
  <si>
    <t>⑪</t>
    <phoneticPr fontId="17"/>
  </si>
  <si>
    <t>テストを実施する</t>
    <rPh sb="4" eb="6">
      <t>ジッシ</t>
    </rPh>
    <phoneticPr fontId="17"/>
  </si>
  <si>
    <t>⑫</t>
    <phoneticPr fontId="17"/>
  </si>
  <si>
    <t>⑪のテスト結果を確認する</t>
    <rPh sb="5" eb="7">
      <t>ケッカ</t>
    </rPh>
    <rPh sb="8" eb="10">
      <t>カクニン</t>
    </rPh>
    <phoneticPr fontId="17"/>
  </si>
  <si>
    <t>⑬</t>
    <phoneticPr fontId="17"/>
  </si>
  <si>
    <t>ITCSに納品する</t>
    <rPh sb="5" eb="7">
      <t>ノウヒン</t>
    </rPh>
    <phoneticPr fontId="17"/>
  </si>
  <si>
    <t>目的</t>
    <rPh sb="0" eb="2">
      <t>モクテキ</t>
    </rPh>
    <phoneticPr fontId="17"/>
  </si>
  <si>
    <t>ISV社に依頼し、納品していただいたプログラムで、バグが多く、結果的に自分たちで対応した方が速いという判断で、対応してしまっている。</t>
    <rPh sb="3" eb="4">
      <t>シャ</t>
    </rPh>
    <rPh sb="5" eb="7">
      <t>イライ</t>
    </rPh>
    <rPh sb="9" eb="11">
      <t>ノウヒン</t>
    </rPh>
    <rPh sb="28" eb="29">
      <t>オオ</t>
    </rPh>
    <rPh sb="31" eb="34">
      <t>ケッカテキ</t>
    </rPh>
    <rPh sb="35" eb="37">
      <t>ジブン</t>
    </rPh>
    <rPh sb="40" eb="42">
      <t>タイオウ</t>
    </rPh>
    <rPh sb="44" eb="45">
      <t>ホウ</t>
    </rPh>
    <rPh sb="46" eb="47">
      <t>ハヤ</t>
    </rPh>
    <rPh sb="51" eb="53">
      <t>ハンダン</t>
    </rPh>
    <rPh sb="55" eb="57">
      <t>タイオウ</t>
    </rPh>
    <phoneticPr fontId="17"/>
  </si>
  <si>
    <t>また、動作はするが、バグを生みやすいコードや修正がしにくいコードになっていることもあり、保守性が低い印象がある。</t>
    <rPh sb="3" eb="5">
      <t>ドウサ</t>
    </rPh>
    <rPh sb="13" eb="14">
      <t>ウ</t>
    </rPh>
    <rPh sb="22" eb="24">
      <t>シュウセイ</t>
    </rPh>
    <rPh sb="44" eb="47">
      <t>ホシュセイ</t>
    </rPh>
    <rPh sb="48" eb="49">
      <t>ヒク</t>
    </rPh>
    <rPh sb="50" eb="52">
      <t>インショウ</t>
    </rPh>
    <phoneticPr fontId="17"/>
  </si>
  <si>
    <t>上記のような状態で、「依頼する手間がかかる」「バグが多い」「保守性が低い」という印象があり、なかなかISV社に依頼がしにくくなっている。</t>
    <rPh sb="0" eb="2">
      <t>ジョウキ</t>
    </rPh>
    <rPh sb="6" eb="8">
      <t>ジョウタイ</t>
    </rPh>
    <rPh sb="11" eb="13">
      <t>イライ</t>
    </rPh>
    <rPh sb="15" eb="17">
      <t>テマ</t>
    </rPh>
    <rPh sb="26" eb="27">
      <t>オオ</t>
    </rPh>
    <rPh sb="30" eb="33">
      <t>ホシュセイ</t>
    </rPh>
    <rPh sb="34" eb="35">
      <t>ヒク</t>
    </rPh>
    <rPh sb="40" eb="42">
      <t>インショウ</t>
    </rPh>
    <rPh sb="53" eb="54">
      <t>シャ</t>
    </rPh>
    <rPh sb="55" eb="57">
      <t>イライ</t>
    </rPh>
    <phoneticPr fontId="17"/>
  </si>
  <si>
    <t>また、そのような状態のため、正直なところ採算性があっておらず相対的に「高い」という印象もある。</t>
    <rPh sb="8" eb="10">
      <t>ジョウタイ</t>
    </rPh>
    <rPh sb="14" eb="16">
      <t>ショウジキ</t>
    </rPh>
    <rPh sb="20" eb="23">
      <t>サイサンセイ</t>
    </rPh>
    <rPh sb="30" eb="33">
      <t>ソウタイテキ</t>
    </rPh>
    <rPh sb="35" eb="36">
      <t>タカ</t>
    </rPh>
    <rPh sb="41" eb="43">
      <t>インショウ</t>
    </rPh>
    <phoneticPr fontId="17"/>
  </si>
  <si>
    <t>（今の状態であれば、日本のベンダーで単価80万の方を1人アサインできた方が、お客様に提供できる価値は上がると感じる）</t>
    <rPh sb="1" eb="2">
      <t>イマ</t>
    </rPh>
    <rPh sb="3" eb="5">
      <t>ジョウタイ</t>
    </rPh>
    <rPh sb="10" eb="12">
      <t>ニホン</t>
    </rPh>
    <rPh sb="18" eb="20">
      <t>タンカ</t>
    </rPh>
    <rPh sb="22" eb="23">
      <t>マン</t>
    </rPh>
    <rPh sb="24" eb="25">
      <t>カタ</t>
    </rPh>
    <rPh sb="27" eb="28">
      <t>ニン</t>
    </rPh>
    <rPh sb="35" eb="36">
      <t>ホウ</t>
    </rPh>
    <rPh sb="39" eb="41">
      <t>キャクサマ</t>
    </rPh>
    <rPh sb="42" eb="44">
      <t>テイキョウ</t>
    </rPh>
    <rPh sb="47" eb="49">
      <t>カチ</t>
    </rPh>
    <rPh sb="50" eb="51">
      <t>ア</t>
    </rPh>
    <rPh sb="54" eb="55">
      <t>カン</t>
    </rPh>
    <phoneticPr fontId="17"/>
  </si>
  <si>
    <t>ただ、今までISVさんと一緒にやってきたこともあり、OZOや予実管理のことも知っていただいている状態であることや、</t>
    <rPh sb="3" eb="4">
      <t>イマ</t>
    </rPh>
    <rPh sb="12" eb="14">
      <t>イッショ</t>
    </rPh>
    <rPh sb="30" eb="32">
      <t>ヨジツ</t>
    </rPh>
    <rPh sb="32" eb="34">
      <t>カンリ</t>
    </rPh>
    <rPh sb="38" eb="39">
      <t>シ</t>
    </rPh>
    <rPh sb="48" eb="50">
      <t>ジョウタイ</t>
    </rPh>
    <phoneticPr fontId="17"/>
  </si>
  <si>
    <t>ITCSのやり方がよくなく、ISVさんがやりにくく成果が出しにくい状態になっていると感じている。</t>
    <rPh sb="7" eb="8">
      <t>カタ</t>
    </rPh>
    <rPh sb="25" eb="27">
      <t>セイカ</t>
    </rPh>
    <rPh sb="28" eb="29">
      <t>ダ</t>
    </rPh>
    <rPh sb="33" eb="35">
      <t>ジョウタイ</t>
    </rPh>
    <rPh sb="42" eb="43">
      <t>カン</t>
    </rPh>
    <phoneticPr fontId="17"/>
  </si>
  <si>
    <t>そのため、以下のように開発のやり方を変えていき、試行錯誤しながらしっかり成果が出せるように一緒に考えていきたい。</t>
    <rPh sb="5" eb="7">
      <t>イカ</t>
    </rPh>
    <rPh sb="11" eb="13">
      <t>カイハツ</t>
    </rPh>
    <rPh sb="16" eb="17">
      <t>カタ</t>
    </rPh>
    <rPh sb="18" eb="19">
      <t>カ</t>
    </rPh>
    <rPh sb="24" eb="28">
      <t>シコウサクゴ</t>
    </rPh>
    <rPh sb="36" eb="38">
      <t>セイカ</t>
    </rPh>
    <rPh sb="39" eb="40">
      <t>ダ</t>
    </rPh>
    <rPh sb="45" eb="47">
      <t>イッショ</t>
    </rPh>
    <rPh sb="48" eb="49">
      <t>カンガ</t>
    </rPh>
    <phoneticPr fontId="17"/>
  </si>
  <si>
    <t>・</t>
    <phoneticPr fontId="17"/>
  </si>
  <si>
    <t>依頼は「作業指示」ではなく、「対応の目的や理由」や「言葉や図での対応内容の伝達（＝コードではない）」をお伝えします。</t>
    <rPh sb="0" eb="2">
      <t>イライ</t>
    </rPh>
    <rPh sb="4" eb="8">
      <t>サギョウシジ</t>
    </rPh>
    <rPh sb="15" eb="17">
      <t>タイオウ</t>
    </rPh>
    <rPh sb="18" eb="20">
      <t>モクテキ</t>
    </rPh>
    <rPh sb="21" eb="23">
      <t>リユウ</t>
    </rPh>
    <rPh sb="26" eb="28">
      <t>コトバ</t>
    </rPh>
    <rPh sb="29" eb="30">
      <t>ズ</t>
    </rPh>
    <rPh sb="32" eb="36">
      <t>タイオウナイヨウ</t>
    </rPh>
    <rPh sb="37" eb="39">
      <t>デンタツ</t>
    </rPh>
    <rPh sb="52" eb="53">
      <t>ツタ</t>
    </rPh>
    <phoneticPr fontId="17"/>
  </si>
  <si>
    <t>ISVさんに期待することは、「システムを使うお客様の企業やユーザーがどういうシステムなら使いやすいか」を自分たちで考え、</t>
    <rPh sb="6" eb="8">
      <t>キタイ</t>
    </rPh>
    <rPh sb="20" eb="21">
      <t>ツカ</t>
    </rPh>
    <rPh sb="23" eb="25">
      <t>キャクサマ</t>
    </rPh>
    <rPh sb="26" eb="28">
      <t>キギョウ</t>
    </rPh>
    <rPh sb="44" eb="45">
      <t>ツカ</t>
    </rPh>
    <rPh sb="52" eb="54">
      <t>ジブン</t>
    </rPh>
    <rPh sb="57" eb="58">
      <t>カンガ</t>
    </rPh>
    <phoneticPr fontId="17"/>
  </si>
  <si>
    <t>その目的に沿った機能やコードはどういったものが適切かを自分たちで考え、</t>
    <rPh sb="2" eb="4">
      <t>モクテキ</t>
    </rPh>
    <rPh sb="5" eb="6">
      <t>ソ</t>
    </rPh>
    <rPh sb="8" eb="10">
      <t>キノウ</t>
    </rPh>
    <rPh sb="23" eb="25">
      <t>テキセツ</t>
    </rPh>
    <rPh sb="27" eb="29">
      <t>ジブン</t>
    </rPh>
    <rPh sb="32" eb="33">
      <t>カンガ</t>
    </rPh>
    <phoneticPr fontId="17"/>
  </si>
  <si>
    <t>品質がいいコードを作成するためにはどうすればいいかを自分たちで考え、</t>
    <phoneticPr fontId="17"/>
  </si>
  <si>
    <t>作成したコードの品質を検品しバグのないコードを納品するためにはどういう試験をすればいいのかを自分たちで考えて</t>
    <rPh sb="0" eb="2">
      <t>サクセイ</t>
    </rPh>
    <rPh sb="8" eb="10">
      <t>ヒンシツ</t>
    </rPh>
    <rPh sb="11" eb="13">
      <t>ケンピン</t>
    </rPh>
    <rPh sb="23" eb="25">
      <t>ノウヒン</t>
    </rPh>
    <rPh sb="35" eb="37">
      <t>シケン</t>
    </rPh>
    <rPh sb="46" eb="48">
      <t>ジブン</t>
    </rPh>
    <rPh sb="51" eb="52">
      <t>カンガ</t>
    </rPh>
    <phoneticPr fontId="17"/>
  </si>
  <si>
    <t>ITCSと一緒にお客様に喜んでいただけるシステムを作成し、自分たちの価値を創ることです。</t>
    <rPh sb="5" eb="7">
      <t>イッショ</t>
    </rPh>
    <rPh sb="9" eb="11">
      <t>キャクサマ</t>
    </rPh>
    <rPh sb="12" eb="13">
      <t>ヨロコ</t>
    </rPh>
    <rPh sb="25" eb="27">
      <t>サクセイ</t>
    </rPh>
    <rPh sb="29" eb="31">
      <t>ジブン</t>
    </rPh>
    <rPh sb="34" eb="36">
      <t>カチ</t>
    </rPh>
    <rPh sb="37" eb="38">
      <t>ツク</t>
    </rPh>
    <phoneticPr fontId="17"/>
  </si>
  <si>
    <t>上記の目的を達成するため、ISVさんが考えられるような内容のお伝えの仕方をし、またISVさんが考えたことをITCSに伝えていただき、</t>
    <rPh sb="0" eb="2">
      <t>ジョウキ</t>
    </rPh>
    <rPh sb="3" eb="5">
      <t>モクテキ</t>
    </rPh>
    <rPh sb="6" eb="8">
      <t>タッセイ</t>
    </rPh>
    <rPh sb="19" eb="20">
      <t>カンガ</t>
    </rPh>
    <rPh sb="27" eb="29">
      <t>ナイヨウ</t>
    </rPh>
    <rPh sb="31" eb="32">
      <t>ツタ</t>
    </rPh>
    <rPh sb="34" eb="36">
      <t>シカタ</t>
    </rPh>
    <rPh sb="47" eb="48">
      <t>カンガ</t>
    </rPh>
    <rPh sb="58" eb="59">
      <t>ツタ</t>
    </rPh>
    <phoneticPr fontId="17"/>
  </si>
  <si>
    <t>いいところや改善したほうがいいところを双方が会話をしてフィードバックできる機会を創りながら対応を行いたいと考えています。</t>
    <rPh sb="6" eb="8">
      <t>カイゼン</t>
    </rPh>
    <rPh sb="19" eb="21">
      <t>ソウホウ</t>
    </rPh>
    <rPh sb="22" eb="24">
      <t>カイワ</t>
    </rPh>
    <rPh sb="37" eb="39">
      <t>キカイ</t>
    </rPh>
    <rPh sb="40" eb="41">
      <t>ツク</t>
    </rPh>
    <rPh sb="45" eb="47">
      <t>タイオウ</t>
    </rPh>
    <rPh sb="48" eb="49">
      <t>オコナ</t>
    </rPh>
    <rPh sb="53" eb="54">
      <t>カンガ</t>
    </rPh>
    <phoneticPr fontId="17"/>
  </si>
  <si>
    <t>また、とにかく「考える」ということに重点を置きたいため、コードを作成するタイミングは最後にしています。</t>
    <rPh sb="8" eb="9">
      <t>カンガ</t>
    </rPh>
    <rPh sb="18" eb="20">
      <t>ジュウテン</t>
    </rPh>
    <rPh sb="21" eb="22">
      <t>オ</t>
    </rPh>
    <rPh sb="32" eb="34">
      <t>サクセイ</t>
    </rPh>
    <rPh sb="42" eb="44">
      <t>サイゴ</t>
    </rPh>
    <phoneticPr fontId="17"/>
  </si>
  <si>
    <t>方針を考え、それを実現した後の検品のことを考え、十分に「どうすれば価値があるものができるか」を考えつくした後に</t>
    <rPh sb="0" eb="2">
      <t>ホウシン</t>
    </rPh>
    <rPh sb="3" eb="4">
      <t>カンガ</t>
    </rPh>
    <rPh sb="9" eb="11">
      <t>ジツゲン</t>
    </rPh>
    <rPh sb="13" eb="14">
      <t>アト</t>
    </rPh>
    <rPh sb="15" eb="17">
      <t>ケンピン</t>
    </rPh>
    <rPh sb="21" eb="22">
      <t>カンガ</t>
    </rPh>
    <rPh sb="24" eb="26">
      <t>ジュウブン</t>
    </rPh>
    <rPh sb="33" eb="35">
      <t>カチ</t>
    </rPh>
    <rPh sb="47" eb="48">
      <t>カンガ</t>
    </rPh>
    <rPh sb="53" eb="54">
      <t>アト</t>
    </rPh>
    <phoneticPr fontId="17"/>
  </si>
  <si>
    <t>「考えを形にするため」に最後にコードにします。</t>
    <rPh sb="1" eb="2">
      <t>カンガ</t>
    </rPh>
    <rPh sb="4" eb="5">
      <t>カタチ</t>
    </rPh>
    <rPh sb="12" eb="14">
      <t>サイゴ</t>
    </rPh>
    <phoneticPr fontId="17"/>
  </si>
  <si>
    <t>こうすることで、「次につながる開発ができていく」と考えています。</t>
    <rPh sb="9" eb="10">
      <t>ツギ</t>
    </rPh>
    <rPh sb="15" eb="17">
      <t>カイハツ</t>
    </rPh>
    <rPh sb="25" eb="26">
      <t>カンガ</t>
    </rPh>
    <phoneticPr fontId="17"/>
  </si>
  <si>
    <t>3.31.0向けスケジュール</t>
    <phoneticPr fontId="17"/>
  </si>
  <si>
    <t>スケジュール</t>
    <phoneticPr fontId="17"/>
  </si>
  <si>
    <t>日</t>
    <rPh sb="0" eb="1">
      <t>ニチ</t>
    </rPh>
    <phoneticPr fontId="17"/>
  </si>
  <si>
    <t>月</t>
    <rPh sb="0" eb="1">
      <t>ゲツ</t>
    </rPh>
    <phoneticPr fontId="17"/>
  </si>
  <si>
    <t>火</t>
    <rPh sb="0" eb="1">
      <t>カ</t>
    </rPh>
    <phoneticPr fontId="17"/>
  </si>
  <si>
    <t>水</t>
    <rPh sb="0" eb="1">
      <t>スイ</t>
    </rPh>
    <phoneticPr fontId="17"/>
  </si>
  <si>
    <t>木</t>
    <rPh sb="0" eb="1">
      <t>モク</t>
    </rPh>
    <phoneticPr fontId="17"/>
  </si>
  <si>
    <t>金</t>
    <rPh sb="0" eb="1">
      <t>キン</t>
    </rPh>
    <phoneticPr fontId="17"/>
  </si>
  <si>
    <t>土</t>
    <rPh sb="0" eb="1">
      <t>ド</t>
    </rPh>
    <phoneticPr fontId="17"/>
  </si>
  <si>
    <t>ISV納品</t>
    <rPh sb="3" eb="5">
      <t>ノウヒン</t>
    </rPh>
    <phoneticPr fontId="17"/>
  </si>
  <si>
    <t>ITCS受入開始</t>
    <rPh sb="6" eb="8">
      <t>カイシ</t>
    </rPh>
    <phoneticPr fontId="17"/>
  </si>
  <si>
    <t>ITCS受入完了</t>
    <rPh sb="4" eb="5">
      <t>ウ</t>
    </rPh>
    <rPh sb="5" eb="6">
      <t>イ</t>
    </rPh>
    <rPh sb="6" eb="8">
      <t>カンリョウ</t>
    </rPh>
    <phoneticPr fontId="17"/>
  </si>
  <si>
    <t>3.31.0向け対応に関連する画面やデータのイメージ</t>
    <rPh sb="8" eb="10">
      <t>タイオウ</t>
    </rPh>
    <rPh sb="11" eb="13">
      <t>カンレン</t>
    </rPh>
    <rPh sb="15" eb="17">
      <t>ガメン</t>
    </rPh>
    <phoneticPr fontId="17"/>
  </si>
  <si>
    <t>全体イメージ</t>
    <rPh sb="0" eb="2">
      <t>ゼンタイ</t>
    </rPh>
    <phoneticPr fontId="17"/>
  </si>
  <si>
    <t>FACTデータは、実績取込や予定取込などで登録します。</t>
    <rPh sb="9" eb="13">
      <t>ジッセキトリコミ</t>
    </rPh>
    <rPh sb="14" eb="18">
      <t>ヨテイトリコミ</t>
    </rPh>
    <rPh sb="21" eb="23">
      <t>トウロク</t>
    </rPh>
    <phoneticPr fontId="17"/>
  </si>
  <si>
    <t>CUBEデータは、FACTデータを集計して作成します。</t>
    <rPh sb="17" eb="19">
      <t>シュウケイ</t>
    </rPh>
    <rPh sb="21" eb="23">
      <t>サクセイ</t>
    </rPh>
    <phoneticPr fontId="17"/>
  </si>
  <si>
    <t>[レポート]画面は、CUBEデータを参照し、表示します。</t>
    <rPh sb="6" eb="8">
      <t>ガメン</t>
    </rPh>
    <rPh sb="18" eb="20">
      <t>サンショウ</t>
    </rPh>
    <rPh sb="22" eb="24">
      <t>ヒョウジ</t>
    </rPh>
    <phoneticPr fontId="17"/>
  </si>
  <si>
    <t>[明細照会・出力]画面はFACTデータを参照し、一覧表示します</t>
    <rPh sb="1" eb="5">
      <t>メイサイショウカイ</t>
    </rPh>
    <rPh sb="6" eb="8">
      <t>シュツリョク</t>
    </rPh>
    <rPh sb="9" eb="11">
      <t>ガメン</t>
    </rPh>
    <rPh sb="20" eb="22">
      <t>サンショウ</t>
    </rPh>
    <rPh sb="24" eb="26">
      <t>イチラン</t>
    </rPh>
    <rPh sb="26" eb="28">
      <t>ヒョウジ</t>
    </rPh>
    <phoneticPr fontId="17"/>
  </si>
  <si>
    <t>[明細表]画面はレポートから呼び出され、レポートで指定した</t>
    <rPh sb="1" eb="4">
      <t>メイサイヒョウ</t>
    </rPh>
    <rPh sb="5" eb="7">
      <t>ガメン</t>
    </rPh>
    <rPh sb="14" eb="15">
      <t>ヨ</t>
    </rPh>
    <rPh sb="16" eb="17">
      <t>ダ</t>
    </rPh>
    <rPh sb="25" eb="27">
      <t>シテイ</t>
    </rPh>
    <phoneticPr fontId="17"/>
  </si>
  <si>
    <t>FACTデータを参照し、一覧表示します。</t>
    <rPh sb="8" eb="10">
      <t>サンショウ</t>
    </rPh>
    <rPh sb="12" eb="16">
      <t>イチランヒョウジ</t>
    </rPh>
    <phoneticPr fontId="17"/>
  </si>
  <si>
    <t>[明細削除]はFACTデータを一覧表示し、表示されたデータを削除</t>
    <rPh sb="1" eb="5">
      <t>メイサイサクジョ</t>
    </rPh>
    <rPh sb="15" eb="19">
      <t>イチランヒョウジ</t>
    </rPh>
    <rPh sb="21" eb="23">
      <t>ヒョウジ</t>
    </rPh>
    <rPh sb="30" eb="32">
      <t>サクジョ</t>
    </rPh>
    <phoneticPr fontId="17"/>
  </si>
  <si>
    <t>処理します</t>
    <rPh sb="0" eb="2">
      <t>ショリ</t>
    </rPh>
    <phoneticPr fontId="17"/>
  </si>
  <si>
    <t>明細表EXCELダウンロード</t>
    <rPh sb="0" eb="2">
      <t>メイサイ</t>
    </rPh>
    <rPh sb="2" eb="3">
      <t>ヒョウ</t>
    </rPh>
    <phoneticPr fontId="17"/>
  </si>
  <si>
    <t>岩城</t>
    <rPh sb="0" eb="2">
      <t>イワキ</t>
    </rPh>
    <phoneticPr fontId="17"/>
  </si>
  <si>
    <t>【明細削除】画面</t>
    <rPh sb="1" eb="3">
      <t>メイサイ</t>
    </rPh>
    <rPh sb="3" eb="5">
      <t>サクジョ</t>
    </rPh>
    <rPh sb="6" eb="8">
      <t>ガメン</t>
    </rPh>
    <phoneticPr fontId="17"/>
  </si>
  <si>
    <t>【画面】</t>
    <rPh sb="1" eb="3">
      <t>ガメン</t>
    </rPh>
    <phoneticPr fontId="17"/>
  </si>
  <si>
    <t>[予実管理]-[レポート]-[明細表]</t>
    <phoneticPr fontId="17"/>
  </si>
  <si>
    <t>【明細削除】画面で大切な事</t>
    <rPh sb="1" eb="3">
      <t>メイサイ</t>
    </rPh>
    <rPh sb="3" eb="5">
      <t>サクジョ</t>
    </rPh>
    <rPh sb="6" eb="8">
      <t>ガメン</t>
    </rPh>
    <rPh sb="9" eb="11">
      <t>タイセツ</t>
    </rPh>
    <rPh sb="12" eb="13">
      <t>コト</t>
    </rPh>
    <phoneticPr fontId="17"/>
  </si>
  <si>
    <t>省略</t>
    <rPh sb="0" eb="2">
      <t>ショウリャク</t>
    </rPh>
    <phoneticPr fontId="17"/>
  </si>
  <si>
    <t>今回対応を行う目的</t>
    <rPh sb="0" eb="2">
      <t>コンカイ</t>
    </rPh>
    <rPh sb="2" eb="4">
      <t>タイオウ</t>
    </rPh>
    <rPh sb="5" eb="6">
      <t>オコナ</t>
    </rPh>
    <rPh sb="7" eb="9">
      <t>モクテキ</t>
    </rPh>
    <phoneticPr fontId="17"/>
  </si>
  <si>
    <t>【現状の課題】</t>
    <rPh sb="1" eb="3">
      <t>ゲンジョウ</t>
    </rPh>
    <rPh sb="4" eb="6">
      <t>カダイ</t>
    </rPh>
    <phoneticPr fontId="17"/>
  </si>
  <si>
    <t>検索実行の後、＋ボタンクリックで検索バーが消えるため、ページング処理ができない。</t>
    <rPh sb="0" eb="2">
      <t>ケンサク</t>
    </rPh>
    <rPh sb="2" eb="4">
      <t>ジッコウ</t>
    </rPh>
    <rPh sb="5" eb="6">
      <t>アト</t>
    </rPh>
    <rPh sb="16" eb="18">
      <t>ケンサク</t>
    </rPh>
    <rPh sb="21" eb="22">
      <t>キ</t>
    </rPh>
    <rPh sb="32" eb="34">
      <t>ショリ</t>
    </rPh>
    <phoneticPr fontId="17"/>
  </si>
  <si>
    <t>今回の対応内容</t>
    <rPh sb="0" eb="2">
      <t>コンカイ</t>
    </rPh>
    <rPh sb="3" eb="5">
      <t>タイオウ</t>
    </rPh>
    <rPh sb="5" eb="7">
      <t>ナイヨウ</t>
    </rPh>
    <phoneticPr fontId="17"/>
  </si>
  <si>
    <t>【対応画面】</t>
    <rPh sb="1" eb="5">
      <t>タイオウガメン</t>
    </rPh>
    <phoneticPr fontId="17"/>
  </si>
  <si>
    <t>明細表→EXCELダウンロード処理　・明細照会・出力→EXCEL出力・CSV出力</t>
    <rPh sb="0" eb="3">
      <t>メイサイヒョウ</t>
    </rPh>
    <rPh sb="15" eb="17">
      <t>ショリ</t>
    </rPh>
    <rPh sb="19" eb="21">
      <t>メイサイ</t>
    </rPh>
    <rPh sb="21" eb="23">
      <t>ショウカイ</t>
    </rPh>
    <rPh sb="24" eb="26">
      <t>シュツリョク</t>
    </rPh>
    <rPh sb="32" eb="34">
      <t>シュツリョク</t>
    </rPh>
    <rPh sb="38" eb="40">
      <t>シュツリョク</t>
    </rPh>
    <phoneticPr fontId="17"/>
  </si>
  <si>
    <t>【対応内容】</t>
    <rPh sb="1" eb="5">
      <t>タイオウナイヨウ</t>
    </rPh>
    <phoneticPr fontId="17"/>
  </si>
  <si>
    <t>Excelダウンロード時、yyyy/m/d になっているため、yyyy/mm/dd となるようにしてください</t>
    <rPh sb="11" eb="12">
      <t>ジ</t>
    </rPh>
    <phoneticPr fontId="17"/>
  </si>
  <si>
    <t>利用ブラウザ</t>
    <rPh sb="0" eb="2">
      <t>リヨウ</t>
    </rPh>
    <phoneticPr fontId="18"/>
  </si>
  <si>
    <t>FireFox 117.0 (64 ビット)</t>
  </si>
  <si>
    <t>環境</t>
    <rPh sb="0" eb="2">
      <t>カンキョウ</t>
    </rPh>
    <phoneticPr fontId="18"/>
  </si>
  <si>
    <t>No</t>
    <phoneticPr fontId="18"/>
  </si>
  <si>
    <t>user</t>
    <phoneticPr fontId="18"/>
  </si>
  <si>
    <t>操作</t>
    <rPh sb="0" eb="2">
      <t>ソウサ</t>
    </rPh>
    <phoneticPr fontId="18"/>
  </si>
  <si>
    <t>tag</t>
    <phoneticPr fontId="18"/>
  </si>
  <si>
    <t>確認事項</t>
    <rPh sb="0" eb="2">
      <t>カクニン</t>
    </rPh>
    <rPh sb="2" eb="4">
      <t>ジコウ</t>
    </rPh>
    <phoneticPr fontId="18"/>
  </si>
  <si>
    <t>日付</t>
    <rPh sb="0" eb="2">
      <t>ヒヅケ</t>
    </rPh>
    <phoneticPr fontId="18"/>
  </si>
  <si>
    <t>検証者</t>
    <rPh sb="0" eb="2">
      <t>ケンショウ</t>
    </rPh>
    <rPh sb="2" eb="3">
      <t>シャ</t>
    </rPh>
    <phoneticPr fontId="18"/>
  </si>
  <si>
    <t>結果</t>
    <rPh sb="0" eb="2">
      <t>ケッカ</t>
    </rPh>
    <phoneticPr fontId="18"/>
  </si>
  <si>
    <t>備考</t>
    <rPh sb="0" eb="2">
      <t>ビコウ</t>
    </rPh>
    <phoneticPr fontId="18"/>
  </si>
  <si>
    <t>↓明細表EXCELダウンロード↓</t>
    <phoneticPr fontId="17"/>
  </si>
  <si>
    <t>計上日書式 = 「yyyy/mm/dd」</t>
    <phoneticPr fontId="17"/>
  </si>
  <si>
    <t>OK</t>
  </si>
  <si>
    <t>登録日時書式 = 「yyyy/mm/dd HH:mm:ss」</t>
    <phoneticPr fontId="17"/>
  </si>
  <si>
    <t>［汎用項目日付1~10］= 「空」 を表示します</t>
    <phoneticPr fontId="17"/>
  </si>
  <si>
    <t>[予実管理]-[レポート]-[明細表] / [予実管理]-[差異報告]-[明細表]</t>
    <phoneticPr fontId="18"/>
  </si>
  <si>
    <t>明細表で計上日書式を確認</t>
    <phoneticPr fontId="17"/>
  </si>
  <si>
    <t>明細表で登録日時書式を確認</t>
    <phoneticPr fontId="17"/>
  </si>
  <si>
    <t>明細表で［汎用項目日付1~10］=  「空」の場合、［汎用項目日付1~10］書式を確認</t>
  </si>
  <si>
    <t>［汎用項目日付1~10］= 「空」</t>
    <phoneticPr fontId="17"/>
  </si>
  <si>
    <t>明細表で［汎用項目日付1~10］= 値ありの場合、［汎用項目日付1~10］書式を確認
※書式　＝「yyyy/mm/dd」</t>
    <phoneticPr fontId="17"/>
  </si>
  <si>
    <t>［汎用項目日付1~10］書式 = 「yyyy/mm/dd」</t>
    <phoneticPr fontId="17"/>
  </si>
  <si>
    <t>EXCELダウンロードボタンを押下で、出力EXCELファイルの計上日書式を確認</t>
    <phoneticPr fontId="17"/>
  </si>
  <si>
    <t>計上日書式 = 「yyyy/m/d」</t>
    <phoneticPr fontId="17"/>
  </si>
  <si>
    <t>EXCELダウンロードボタンを押下で、出力EXCELファイルの登録日時書式を確認</t>
    <phoneticPr fontId="17"/>
  </si>
  <si>
    <t>登録日時書式 = 「yyyy/m/d HH:mm:ss」</t>
    <phoneticPr fontId="17"/>
  </si>
  <si>
    <t>明細表で［汎用項目日付1~10］=  「空」の場合、EXCELダウンロードボタンを押下で、
出力EXCELファイルの［汎用項目日付1~10］を確認</t>
    <rPh sb="20" eb="21">
      <t>ソラ</t>
    </rPh>
    <rPh sb="23" eb="25">
      <t>バアイ</t>
    </rPh>
    <phoneticPr fontId="17"/>
  </si>
  <si>
    <t>明細表で［汎用項目日付1~10］= 値ありの場合、EXCELダウンロードボタンを押下で、
出力EXCELファイルの［汎用項目日付1~10］を確認
※書式　＝「yyyy/mm/dd」</t>
    <rPh sb="18" eb="19">
      <t>アタイ</t>
    </rPh>
    <rPh sb="22" eb="24">
      <t>バアイ</t>
    </rPh>
    <phoneticPr fontId="17"/>
  </si>
  <si>
    <t>明細表で表示された値と同じ結果を出力する。
※書式　＝「yyyy/m/d」</t>
    <rPh sb="0" eb="3">
      <t>メイサイヒョウ</t>
    </rPh>
    <rPh sb="4" eb="6">
      <t>ヒョウジ</t>
    </rPh>
    <rPh sb="9" eb="10">
      <t>アタイ</t>
    </rPh>
    <rPh sb="11" eb="12">
      <t>オナ</t>
    </rPh>
    <rPh sb="13" eb="15">
      <t>ケッカ</t>
    </rPh>
    <rPh sb="16" eb="18">
      <t>シュツリョク</t>
    </rPh>
    <rPh sb="23" eb="25">
      <t>ショシキ</t>
    </rPh>
    <phoneticPr fontId="17"/>
  </si>
  <si>
    <t>[予実運用設定]-[マスタ]-[部門]</t>
    <phoneticPr fontId="18"/>
  </si>
  <si>
    <t>明細表で有効期間開始日書式を確認</t>
  </si>
  <si>
    <t>有効期間開始日書式 = 「yyyy/mm/dd」</t>
  </si>
  <si>
    <t>明細表で有効期間終了日書式を確認</t>
  </si>
  <si>
    <t>有効期間終了日書式 = 「yyyy/mm/dd」</t>
    <phoneticPr fontId="31"/>
  </si>
  <si>
    <t>EXCELダウンロードボタンを押下で、出力EXCELファイルの有効期間開始日書式を確認</t>
  </si>
  <si>
    <t>有効期間開始日書式 = 「yyyy/m/d」</t>
  </si>
  <si>
    <t>EXCELダウンロードボタンを押下で、出力EXCELファイルの有効期間終了日書式を確認</t>
  </si>
  <si>
    <t>有効期間終了日書式 = 「yyyy/m/d」</t>
  </si>
  <si>
    <t>[予実運用設定]-[マスタ]-[取引先]</t>
    <phoneticPr fontId="18"/>
  </si>
  <si>
    <t>[予実運用設定]-[マスタ]-[商品]</t>
    <phoneticPr fontId="18"/>
  </si>
  <si>
    <t>[予実運用設定]-[マスタ]-[担当者]</t>
    <phoneticPr fontId="18"/>
  </si>
  <si>
    <t>[予実運用設定]-[マスタ]-[プロジェクト]</t>
    <phoneticPr fontId="18"/>
  </si>
  <si>
    <t>[予実運用設定]-[マスタ]-[事業]</t>
    <phoneticPr fontId="18"/>
  </si>
  <si>
    <t>[予実運用設定]-[マスタ]-[科目]</t>
    <phoneticPr fontId="18"/>
  </si>
  <si>
    <t>戻る</t>
  </si>
  <si>
    <t>操作</t>
  </si>
  <si>
    <t>確認事項</t>
  </si>
  <si>
    <t>明細表で［汎用項目日付1~10］=  「空」の場合、［汎用項目日付1~10］書式を確認</t>
    <phoneticPr fontId="17"/>
  </si>
  <si>
    <t>明細表で［汎用項目日付1~10］=  「空」の場合、EXCELダウンロードボタンを押下で、
出力EXCELファイルの［汎用項目日付1~10］を確認</t>
    <phoneticPr fontId="17"/>
  </si>
  <si>
    <t>明細表で［汎用項目日付1~10］= 値ありの場合、EXCELダウンロードボタンを押下で、
出力EXCELファイルの［汎用項目日付1~10］を確認
※書式　＝「yyyy/mm/dd」</t>
    <phoneticPr fontId="17"/>
  </si>
  <si>
    <t>明細表で表示された値と同じ結果を出力する。
※書式　＝「yyyy/mm/dd」</t>
    <phoneticPr fontId="17"/>
  </si>
  <si>
    <t>▼１．明細照会・出力</t>
    <phoneticPr fontId="17"/>
  </si>
  <si>
    <t>検索条件</t>
    <rPh sb="0" eb="4">
      <t>ケンサクジョウケン</t>
    </rPh>
    <phoneticPr fontId="17"/>
  </si>
  <si>
    <t>年度</t>
    <rPh sb="0" eb="2">
      <t>ネンド</t>
    </rPh>
    <phoneticPr fontId="17"/>
  </si>
  <si>
    <t>2023年度　▼</t>
    <rPh sb="4" eb="6">
      <t>ネンド</t>
    </rPh>
    <phoneticPr fontId="17"/>
  </si>
  <si>
    <t>予算編成区分</t>
    <rPh sb="0" eb="6">
      <t>ヨサンヘンセイクブン</t>
    </rPh>
    <phoneticPr fontId="17"/>
  </si>
  <si>
    <t>実績　▼</t>
    <rPh sb="0" eb="2">
      <t>ジッセキ</t>
    </rPh>
    <phoneticPr fontId="17"/>
  </si>
  <si>
    <t>実績対象月</t>
    <rPh sb="0" eb="2">
      <t>ジッセキ</t>
    </rPh>
    <rPh sb="2" eb="5">
      <t>タイショウツキ</t>
    </rPh>
    <phoneticPr fontId="17"/>
  </si>
  <si>
    <t>2023年8月　▼</t>
    <rPh sb="4" eb="5">
      <t>ネン</t>
    </rPh>
    <rPh sb="6" eb="7">
      <t>ガツ</t>
    </rPh>
    <phoneticPr fontId="17"/>
  </si>
  <si>
    <t>部門</t>
    <rPh sb="0" eb="2">
      <t>ブモン</t>
    </rPh>
    <phoneticPr fontId="17"/>
  </si>
  <si>
    <t>[100]ABCグループ</t>
    <phoneticPr fontId="17"/>
  </si>
  <si>
    <t>科目</t>
    <rPh sb="0" eb="2">
      <t>カモク</t>
    </rPh>
    <phoneticPr fontId="17"/>
  </si>
  <si>
    <t>[A001]売上</t>
    <rPh sb="6" eb="8">
      <t>ウリアゲ</t>
    </rPh>
    <phoneticPr fontId="17"/>
  </si>
  <si>
    <t>月</t>
    <rPh sb="0" eb="1">
      <t>ツキ</t>
    </rPh>
    <phoneticPr fontId="17"/>
  </si>
  <si>
    <t>商品</t>
    <rPh sb="0" eb="2">
      <t>ショウヒン</t>
    </rPh>
    <phoneticPr fontId="17"/>
  </si>
  <si>
    <t>金額</t>
    <rPh sb="0" eb="2">
      <t>キンガク</t>
    </rPh>
    <phoneticPr fontId="17"/>
  </si>
  <si>
    <t>2023年度</t>
    <rPh sb="4" eb="6">
      <t>ネンド</t>
    </rPh>
    <phoneticPr fontId="17"/>
  </si>
  <si>
    <t>実績</t>
    <rPh sb="0" eb="2">
      <t>ジッセキ</t>
    </rPh>
    <phoneticPr fontId="17"/>
  </si>
  <si>
    <t>[100]ABCグループ</t>
  </si>
  <si>
    <t>[S100]肉</t>
    <rPh sb="6" eb="7">
      <t>ニク</t>
    </rPh>
    <phoneticPr fontId="17"/>
  </si>
  <si>
    <t>[S200]魚</t>
    <rPh sb="6" eb="7">
      <t>サカナ</t>
    </rPh>
    <phoneticPr fontId="17"/>
  </si>
  <si>
    <t>2023　▼</t>
    <phoneticPr fontId="17"/>
  </si>
  <si>
    <t>1　　▼</t>
    <phoneticPr fontId="17"/>
  </si>
  <si>
    <t>8　▼</t>
    <phoneticPr fontId="17"/>
  </si>
  <si>
    <t>A100</t>
    <phoneticPr fontId="17"/>
  </si>
  <si>
    <t>A001</t>
    <phoneticPr fontId="17"/>
  </si>
  <si>
    <t>S100</t>
    <phoneticPr fontId="17"/>
  </si>
  <si>
    <t>S200</t>
    <phoneticPr fontId="17"/>
  </si>
  <si>
    <t>登録日</t>
    <rPh sb="0" eb="3">
      <t>トウロクビ</t>
    </rPh>
    <phoneticPr fontId="17"/>
  </si>
  <si>
    <t>2023年8月23日0:00:00～2023年8月23日23:59:59</t>
    <rPh sb="4" eb="5">
      <t>ネン</t>
    </rPh>
    <rPh sb="6" eb="7">
      <t>ガツ</t>
    </rPh>
    <rPh sb="9" eb="10">
      <t>ヒ</t>
    </rPh>
    <phoneticPr fontId="17"/>
  </si>
  <si>
    <t>登録者</t>
    <rPh sb="0" eb="3">
      <t>トウロクシャ</t>
    </rPh>
    <phoneticPr fontId="17"/>
  </si>
  <si>
    <t>[100]田中太郎</t>
    <rPh sb="5" eb="7">
      <t>タナカ</t>
    </rPh>
    <rPh sb="7" eb="9">
      <t>タロウ</t>
    </rPh>
    <phoneticPr fontId="17"/>
  </si>
  <si>
    <t>▼２．明細削除</t>
    <phoneticPr fontId="17"/>
  </si>
  <si>
    <t>ID</t>
    <phoneticPr fontId="17"/>
  </si>
  <si>
    <t>チケット番号</t>
    <rPh sb="4" eb="6">
      <t>バンゴウ</t>
    </rPh>
    <phoneticPr fontId="18"/>
  </si>
  <si>
    <t>チケットタイトル</t>
    <phoneticPr fontId="18"/>
  </si>
  <si>
    <t>更新日時</t>
    <rPh sb="0" eb="2">
      <t>コウシン</t>
    </rPh>
    <rPh sb="2" eb="4">
      <t>ニチジ</t>
    </rPh>
    <phoneticPr fontId="18"/>
  </si>
  <si>
    <t>影響範囲（テーブル）</t>
    <rPh sb="0" eb="2">
      <t>エイキョウ</t>
    </rPh>
    <rPh sb="2" eb="4">
      <t>ハンイ</t>
    </rPh>
    <phoneticPr fontId="18"/>
  </si>
  <si>
    <t>XXX_XXXXXX</t>
    <phoneticPr fontId="17"/>
  </si>
  <si>
    <t>詳細</t>
    <rPh sb="0" eb="2">
      <t>ショウサイ</t>
    </rPh>
    <phoneticPr fontId="18"/>
  </si>
  <si>
    <t>isv-thao</t>
    <phoneticPr fontId="1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</si>
</sst>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d&quot;日&quot;;@"/>
    <numFmt numFmtId="177" formatCode="m/d;@"/>
    <numFmt numFmtId="178" formatCode="yyyy\-mm\-dd;@"/>
  </numFmts>
  <fonts count="36">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6"/>
      <name val="Yu Gothic"/>
      <family val="2"/>
      <charset val="128"/>
      <scheme val="minor"/>
    </font>
    <font>
      <b/>
      <sz val="11"/>
      <color theme="1"/>
      <name val="Yu Gothic"/>
      <family val="3"/>
      <charset val="128"/>
      <scheme val="minor"/>
    </font>
    <font>
      <sz val="11"/>
      <name val="ＭＳ Ｐゴシック"/>
      <family val="3"/>
      <charset val="128"/>
    </font>
    <font>
      <sz val="11"/>
      <color theme="1"/>
      <name val="Meiryo UI"/>
      <family val="2"/>
      <charset val="128"/>
    </font>
    <font>
      <sz val="11"/>
      <color theme="1"/>
      <name val="Yu Gothic"/>
      <family val="2"/>
      <scheme val="minor"/>
    </font>
    <font>
      <sz val="10"/>
      <color theme="1"/>
      <name val="Meiryo UI"/>
      <family val="3"/>
      <charset val="128"/>
    </font>
    <font>
      <sz val="10"/>
      <name val="Meiryo UI"/>
      <family val="3"/>
      <charset val="128"/>
    </font>
    <font>
      <b/>
      <sz val="10"/>
      <color theme="1"/>
      <name val="Meiryo UI"/>
      <family val="3"/>
      <charset val="128"/>
    </font>
    <font>
      <u/>
      <sz val="11"/>
      <color theme="10"/>
      <name val="Yu Gothic"/>
      <family val="2"/>
      <charset val="128"/>
      <scheme val="minor"/>
    </font>
    <font>
      <u/>
      <sz val="11"/>
      <color theme="10"/>
      <name val="Meiryo UI"/>
      <family val="3"/>
      <charset val="128"/>
    </font>
    <font>
      <sz val="11"/>
      <color theme="1"/>
      <name val="Meiryo UI"/>
      <family val="3"/>
      <charset val="128"/>
    </font>
    <font>
      <sz val="11"/>
      <color rgb="FF000000"/>
      <name val="Meiryo UI"/>
      <family val="3"/>
      <charset val="128"/>
    </font>
    <font>
      <sz val="10"/>
      <color rgb="FF000000"/>
      <name val="Meiryo UI"/>
      <family val="3"/>
      <charset val="128"/>
    </font>
    <font>
      <sz val="6"/>
      <name val="Meiryo UI"/>
      <family val="2"/>
      <charset val="128"/>
    </font>
    <font>
      <b/>
      <sz val="11"/>
      <color rgb="FF000000"/>
      <name val="Meiryo UI"/>
      <family val="3"/>
      <charset val="128"/>
    </font>
    <font>
      <u/>
      <sz val="11"/>
      <color theme="10"/>
      <name val="Yu Gothic"/>
      <family val="2"/>
      <scheme val="minor"/>
    </font>
    <font>
      <u/>
      <sz val="15"/>
      <color theme="10"/>
      <name val="Meiryo UI"/>
      <family val="3"/>
      <charset val="128"/>
    </font>
    <font>
      <u/>
      <sz val="15"/>
      <color theme="10"/>
      <name val="Yu Gothic"/>
      <family val="2"/>
      <scheme val="minor"/>
    </font>
  </fonts>
  <fills count="10">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0"/>
        <bgColor indexed="64"/>
      </patternFill>
    </fill>
    <fill>
      <patternFill patternType="solid">
        <fgColor theme="7" tint="0.79998168889431442"/>
        <bgColor indexed="64"/>
      </patternFill>
    </fill>
    <fill>
      <patternFill patternType="solid">
        <fgColor rgb="FFE2EFDA"/>
        <bgColor rgb="FF000000"/>
      </patternFill>
    </fill>
    <fill>
      <patternFill patternType="solid">
        <fgColor rgb="FFFFFFFF"/>
        <bgColor rgb="FF000000"/>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4">
    <xf numFmtId="0" fontId="0" fillId="0" borderId="0"/>
    <xf numFmtId="0" fontId="16" fillId="0" borderId="0">
      <alignment vertical="center"/>
    </xf>
    <xf numFmtId="0" fontId="15" fillId="0" borderId="0">
      <alignment vertical="center"/>
    </xf>
    <xf numFmtId="0" fontId="15" fillId="0" borderId="0">
      <alignment vertical="center"/>
    </xf>
    <xf numFmtId="0" fontId="14" fillId="0" borderId="0">
      <alignment vertical="center"/>
    </xf>
    <xf numFmtId="0" fontId="13" fillId="0" borderId="0">
      <alignment vertical="center"/>
    </xf>
    <xf numFmtId="0" fontId="12" fillId="0" borderId="0">
      <alignment vertical="center"/>
    </xf>
    <xf numFmtId="0" fontId="11" fillId="0" borderId="0">
      <alignment vertical="center"/>
    </xf>
    <xf numFmtId="0" fontId="11" fillId="0" borderId="0">
      <alignment vertical="center"/>
    </xf>
    <xf numFmtId="0" fontId="20" fillId="0" borderId="0"/>
    <xf numFmtId="0" fontId="10" fillId="0" borderId="0">
      <alignment vertical="center"/>
    </xf>
    <xf numFmtId="0" fontId="9" fillId="0" borderId="0">
      <alignment vertical="center"/>
    </xf>
    <xf numFmtId="0" fontId="9" fillId="0" borderId="0">
      <alignment vertical="center"/>
    </xf>
    <xf numFmtId="0" fontId="21"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38" fontId="22" fillId="0" borderId="0" applyFont="0" applyFill="0" applyBorder="0" applyAlignment="0" applyProtection="0">
      <alignment vertical="center"/>
    </xf>
    <xf numFmtId="0" fontId="3" fillId="0" borderId="0">
      <alignment vertical="center"/>
    </xf>
    <xf numFmtId="0" fontId="2" fillId="0" borderId="0">
      <alignment vertical="center"/>
    </xf>
    <xf numFmtId="0" fontId="1" fillId="0" borderId="0">
      <alignment vertical="center"/>
    </xf>
    <xf numFmtId="0" fontId="33" fillId="0" borderId="0" applyNumberFormat="0" applyFill="0" applyBorder="0" applyAlignment="0" applyProtection="0"/>
  </cellStyleXfs>
  <cellXfs count="168">
    <xf numFmtId="0" fontId="0" fillId="0" borderId="0" xfId="0"/>
    <xf numFmtId="0" fontId="16" fillId="0" borderId="0" xfId="1">
      <alignment vertical="center"/>
    </xf>
    <xf numFmtId="0" fontId="16" fillId="0" borderId="5" xfId="1" applyBorder="1">
      <alignment vertical="center"/>
    </xf>
    <xf numFmtId="0" fontId="16" fillId="0" borderId="6" xfId="1" applyBorder="1">
      <alignment vertical="center"/>
    </xf>
    <xf numFmtId="0" fontId="16" fillId="0" borderId="7" xfId="1" applyBorder="1">
      <alignment vertical="center"/>
    </xf>
    <xf numFmtId="0" fontId="16" fillId="0" borderId="8" xfId="1" applyBorder="1">
      <alignment vertical="center"/>
    </xf>
    <xf numFmtId="0" fontId="19" fillId="0" borderId="0" xfId="1" applyFont="1">
      <alignment vertical="center"/>
    </xf>
    <xf numFmtId="14" fontId="20" fillId="0" borderId="0" xfId="9" applyNumberFormat="1"/>
    <xf numFmtId="0" fontId="20" fillId="0" borderId="0" xfId="9"/>
    <xf numFmtId="0" fontId="16" fillId="0" borderId="14" xfId="1" applyBorder="1">
      <alignment vertical="center"/>
    </xf>
    <xf numFmtId="0" fontId="16" fillId="0" borderId="9" xfId="1" applyBorder="1">
      <alignment vertical="center"/>
    </xf>
    <xf numFmtId="0" fontId="16" fillId="0" borderId="10" xfId="1" applyBorder="1">
      <alignment vertical="center"/>
    </xf>
    <xf numFmtId="0" fontId="16" fillId="0" borderId="12" xfId="1" applyBorder="1">
      <alignment vertical="center"/>
    </xf>
    <xf numFmtId="0" fontId="16" fillId="0" borderId="13" xfId="1" applyBorder="1">
      <alignment vertical="center"/>
    </xf>
    <xf numFmtId="0" fontId="16" fillId="4" borderId="12" xfId="1" applyFill="1" applyBorder="1">
      <alignment vertical="center"/>
    </xf>
    <xf numFmtId="0" fontId="16" fillId="4" borderId="13" xfId="1" applyFill="1" applyBorder="1">
      <alignment vertical="center"/>
    </xf>
    <xf numFmtId="0" fontId="0" fillId="0" borderId="1" xfId="0" applyBorder="1"/>
    <xf numFmtId="0" fontId="0" fillId="5" borderId="1" xfId="0" applyFill="1" applyBorder="1"/>
    <xf numFmtId="14" fontId="0" fillId="0" borderId="1" xfId="0" applyNumberFormat="1" applyBorder="1"/>
    <xf numFmtId="38" fontId="0" fillId="0" borderId="1" xfId="19" applyFont="1" applyBorder="1" applyAlignment="1"/>
    <xf numFmtId="0" fontId="16" fillId="0" borderId="16" xfId="1" applyBorder="1">
      <alignment vertical="center"/>
    </xf>
    <xf numFmtId="0" fontId="16" fillId="0" borderId="17" xfId="1" applyBorder="1">
      <alignment vertical="center"/>
    </xf>
    <xf numFmtId="0" fontId="0" fillId="0" borderId="1" xfId="0" applyBorder="1" applyAlignment="1">
      <alignment horizontal="left"/>
    </xf>
    <xf numFmtId="0" fontId="0" fillId="5" borderId="11" xfId="0" applyFill="1" applyBorder="1"/>
    <xf numFmtId="0" fontId="0" fillId="0" borderId="19" xfId="0" applyBorder="1"/>
    <xf numFmtId="0" fontId="0" fillId="5" borderId="19" xfId="0" applyFill="1" applyBorder="1"/>
    <xf numFmtId="0" fontId="0" fillId="0" borderId="11" xfId="0" applyBorder="1"/>
    <xf numFmtId="0" fontId="0" fillId="0" borderId="13" xfId="0" applyBorder="1"/>
    <xf numFmtId="0" fontId="0" fillId="0" borderId="12" xfId="0" applyBorder="1"/>
    <xf numFmtId="0" fontId="23" fillId="6" borderId="0" xfId="21" applyFont="1" applyFill="1">
      <alignment vertical="center"/>
    </xf>
    <xf numFmtId="177" fontId="23" fillId="6" borderId="0" xfId="21" applyNumberFormat="1" applyFont="1" applyFill="1">
      <alignment vertical="center"/>
    </xf>
    <xf numFmtId="0" fontId="23" fillId="6" borderId="0" xfId="21" applyFont="1" applyFill="1" applyAlignment="1">
      <alignment horizontal="center" vertical="center"/>
    </xf>
    <xf numFmtId="0" fontId="23" fillId="6" borderId="1" xfId="21" applyFont="1" applyFill="1" applyBorder="1" applyAlignment="1" applyProtection="1">
      <alignment horizontal="center" vertical="center"/>
      <protection locked="0"/>
    </xf>
    <xf numFmtId="178" fontId="23" fillId="6" borderId="1" xfId="21" applyNumberFormat="1" applyFont="1" applyFill="1" applyBorder="1" applyAlignment="1" applyProtection="1">
      <alignment horizontal="center" vertical="center"/>
      <protection locked="0"/>
    </xf>
    <xf numFmtId="0" fontId="24" fillId="0" borderId="1" xfId="21" applyFont="1" applyBorder="1" applyAlignment="1">
      <alignment vertical="center" wrapText="1"/>
    </xf>
    <xf numFmtId="0" fontId="23" fillId="6" borderId="1" xfId="21" applyFont="1" applyFill="1" applyBorder="1" applyAlignment="1">
      <alignment horizontal="center" vertical="center"/>
    </xf>
    <xf numFmtId="0" fontId="23" fillId="6" borderId="1" xfId="21" applyFont="1" applyFill="1" applyBorder="1" applyAlignment="1">
      <alignment vertical="center" wrapText="1"/>
    </xf>
    <xf numFmtId="0" fontId="23" fillId="6" borderId="1" xfId="21" applyFont="1" applyFill="1" applyBorder="1">
      <alignment vertical="center"/>
    </xf>
    <xf numFmtId="0" fontId="25" fillId="7" borderId="20" xfId="21" applyFont="1" applyFill="1" applyBorder="1">
      <alignment vertical="center"/>
    </xf>
    <xf numFmtId="0" fontId="25" fillId="7" borderId="7" xfId="21" applyFont="1" applyFill="1" applyBorder="1">
      <alignment vertical="center"/>
    </xf>
    <xf numFmtId="0" fontId="23" fillId="7" borderId="17" xfId="21" applyFont="1" applyFill="1" applyBorder="1" applyAlignment="1">
      <alignment horizontal="center" vertical="center"/>
    </xf>
    <xf numFmtId="0" fontId="23" fillId="7" borderId="16" xfId="21" applyFont="1" applyFill="1" applyBorder="1" applyAlignment="1">
      <alignment horizontal="center" vertical="center"/>
    </xf>
    <xf numFmtId="0" fontId="23" fillId="7" borderId="16" xfId="21" applyFont="1" applyFill="1" applyBorder="1" applyAlignment="1">
      <alignment horizontal="left" vertical="center"/>
    </xf>
    <xf numFmtId="0" fontId="25" fillId="7" borderId="0" xfId="21" applyFont="1" applyFill="1" applyAlignment="1">
      <alignment horizontal="left" vertical="center"/>
    </xf>
    <xf numFmtId="0" fontId="25" fillId="7" borderId="15" xfId="21" applyFont="1" applyFill="1" applyBorder="1">
      <alignment vertical="center"/>
    </xf>
    <xf numFmtId="0" fontId="23" fillId="3" borderId="1" xfId="21" applyFont="1" applyFill="1" applyBorder="1" applyAlignment="1">
      <alignment horizontal="center" vertical="center"/>
    </xf>
    <xf numFmtId="0" fontId="23" fillId="2" borderId="1" xfId="21" applyFont="1" applyFill="1" applyBorder="1" applyAlignment="1">
      <alignment horizontal="center" vertical="center"/>
    </xf>
    <xf numFmtId="0" fontId="23" fillId="6" borderId="8" xfId="21" applyFont="1" applyFill="1" applyBorder="1">
      <alignment vertical="center"/>
    </xf>
    <xf numFmtId="0" fontId="25" fillId="7" borderId="21" xfId="21" applyFont="1" applyFill="1" applyBorder="1">
      <alignment vertical="center"/>
    </xf>
    <xf numFmtId="0" fontId="25" fillId="6" borderId="1" xfId="21" applyFont="1" applyFill="1" applyBorder="1" applyAlignment="1">
      <alignment vertical="center" wrapText="1"/>
    </xf>
    <xf numFmtId="0" fontId="26" fillId="0" borderId="0" xfId="23" applyFont="1" applyAlignment="1"/>
    <xf numFmtId="0" fontId="26" fillId="0" borderId="1" xfId="23" applyFont="1" applyBorder="1" applyAlignment="1"/>
    <xf numFmtId="0" fontId="1" fillId="0" borderId="0" xfId="1" applyFont="1">
      <alignment vertical="center"/>
    </xf>
    <xf numFmtId="14" fontId="1" fillId="0" borderId="0" xfId="1" applyNumberFormat="1" applyFont="1">
      <alignment vertical="center"/>
    </xf>
    <xf numFmtId="0" fontId="1" fillId="0" borderId="1" xfId="1" applyFont="1" applyBorder="1">
      <alignment vertical="center"/>
    </xf>
    <xf numFmtId="0" fontId="1" fillId="0" borderId="11" xfId="1" applyFont="1" applyBorder="1">
      <alignment vertical="center"/>
    </xf>
    <xf numFmtId="0" fontId="1" fillId="4" borderId="1" xfId="1" applyFont="1" applyFill="1" applyBorder="1">
      <alignment vertical="center"/>
    </xf>
    <xf numFmtId="0" fontId="1" fillId="4" borderId="11" xfId="1" applyFont="1" applyFill="1" applyBorder="1">
      <alignment vertical="center"/>
    </xf>
    <xf numFmtId="0" fontId="1" fillId="0" borderId="15" xfId="1" applyFont="1" applyBorder="1">
      <alignment vertical="center"/>
    </xf>
    <xf numFmtId="0" fontId="1" fillId="0" borderId="16" xfId="1" applyFont="1" applyBorder="1">
      <alignment vertical="center"/>
    </xf>
    <xf numFmtId="0" fontId="1" fillId="0" borderId="7" xfId="1" applyFont="1" applyBorder="1">
      <alignment vertical="center"/>
    </xf>
    <xf numFmtId="0" fontId="1" fillId="0" borderId="9" xfId="1" applyFont="1" applyBorder="1">
      <alignment vertical="center"/>
    </xf>
    <xf numFmtId="0" fontId="23" fillId="6" borderId="0" xfId="22" applyFont="1" applyFill="1">
      <alignment vertical="center"/>
    </xf>
    <xf numFmtId="177" fontId="23" fillId="6" borderId="0" xfId="22" applyNumberFormat="1" applyFont="1" applyFill="1">
      <alignment vertical="center"/>
    </xf>
    <xf numFmtId="0" fontId="23" fillId="6" borderId="0" xfId="22" applyFont="1" applyFill="1" applyAlignment="1">
      <alignment horizontal="center" vertical="center"/>
    </xf>
    <xf numFmtId="0" fontId="23" fillId="6" borderId="1" xfId="22" applyFont="1" applyFill="1" applyBorder="1" applyAlignment="1" applyProtection="1">
      <alignment horizontal="center" vertical="center"/>
      <protection locked="0"/>
    </xf>
    <xf numFmtId="178" fontId="23" fillId="6" borderId="1" xfId="22" applyNumberFormat="1" applyFont="1" applyFill="1" applyBorder="1" applyAlignment="1" applyProtection="1">
      <alignment horizontal="center" vertical="center"/>
      <protection locked="0"/>
    </xf>
    <xf numFmtId="0" fontId="23" fillId="6" borderId="1" xfId="22" applyFont="1" applyFill="1" applyBorder="1" applyAlignment="1">
      <alignment horizontal="center" vertical="center"/>
    </xf>
    <xf numFmtId="0" fontId="23" fillId="6" borderId="1" xfId="22" applyFont="1" applyFill="1" applyBorder="1" applyAlignment="1">
      <alignment vertical="center" wrapText="1"/>
    </xf>
    <xf numFmtId="0" fontId="23" fillId="6" borderId="1" xfId="22" applyFont="1" applyFill="1" applyBorder="1">
      <alignment vertical="center"/>
    </xf>
    <xf numFmtId="0" fontId="24" fillId="0" borderId="1" xfId="22" applyFont="1" applyBorder="1" applyAlignment="1">
      <alignment vertical="center" wrapText="1"/>
    </xf>
    <xf numFmtId="0" fontId="25" fillId="7" borderId="7" xfId="22" applyFont="1" applyFill="1" applyBorder="1">
      <alignment vertical="center"/>
    </xf>
    <xf numFmtId="0" fontId="25" fillId="6" borderId="1" xfId="22" applyFont="1" applyFill="1" applyBorder="1" applyAlignment="1">
      <alignment vertical="center" wrapText="1"/>
    </xf>
    <xf numFmtId="0" fontId="23" fillId="7" borderId="17" xfId="22" applyFont="1" applyFill="1" applyBorder="1" applyAlignment="1">
      <alignment horizontal="center" vertical="center"/>
    </xf>
    <xf numFmtId="0" fontId="23" fillId="7" borderId="16" xfId="22" applyFont="1" applyFill="1" applyBorder="1" applyAlignment="1">
      <alignment horizontal="center" vertical="center"/>
    </xf>
    <xf numFmtId="0" fontId="23" fillId="7" borderId="16" xfId="22" applyFont="1" applyFill="1" applyBorder="1" applyAlignment="1">
      <alignment horizontal="left" vertical="center"/>
    </xf>
    <xf numFmtId="0" fontId="25" fillId="7" borderId="0" xfId="22" applyFont="1" applyFill="1" applyAlignment="1">
      <alignment horizontal="left" vertical="center"/>
    </xf>
    <xf numFmtId="0" fontId="25" fillId="7" borderId="15" xfId="22" applyFont="1" applyFill="1" applyBorder="1">
      <alignment vertical="center"/>
    </xf>
    <xf numFmtId="0" fontId="23" fillId="3" borderId="1" xfId="22" applyFont="1" applyFill="1" applyBorder="1" applyAlignment="1">
      <alignment horizontal="center" vertical="center"/>
    </xf>
    <xf numFmtId="0" fontId="23" fillId="2" borderId="1" xfId="22" applyFont="1" applyFill="1" applyBorder="1" applyAlignment="1">
      <alignment horizontal="center" vertical="center"/>
    </xf>
    <xf numFmtId="0" fontId="23" fillId="6" borderId="8" xfId="22" applyFont="1" applyFill="1" applyBorder="1">
      <alignment vertical="center"/>
    </xf>
    <xf numFmtId="0" fontId="23" fillId="6" borderId="16" xfId="22" applyFont="1" applyFill="1" applyBorder="1">
      <alignment vertical="center"/>
    </xf>
    <xf numFmtId="0" fontId="19" fillId="0" borderId="0" xfId="23" applyFont="1" applyAlignment="1"/>
    <xf numFmtId="0" fontId="33" fillId="0" borderId="1" xfId="23" applyBorder="1"/>
    <xf numFmtId="0" fontId="33" fillId="0" borderId="0" xfId="23" applyAlignment="1"/>
    <xf numFmtId="0" fontId="34" fillId="0" borderId="0" xfId="23" applyFont="1" applyAlignment="1"/>
    <xf numFmtId="0" fontId="35" fillId="0" borderId="0" xfId="23" applyFont="1" applyAlignment="1"/>
    <xf numFmtId="0" fontId="1" fillId="3" borderId="2" xfId="1" applyFont="1" applyFill="1" applyBorder="1" applyAlignment="1">
      <alignment horizontal="center" vertical="center"/>
    </xf>
    <xf numFmtId="0" fontId="1" fillId="3" borderId="3" xfId="1" applyFont="1" applyFill="1" applyBorder="1" applyAlignment="1">
      <alignment horizontal="center" vertical="center"/>
    </xf>
    <xf numFmtId="0" fontId="1" fillId="3" borderId="4" xfId="1" applyFont="1" applyFill="1" applyBorder="1" applyAlignment="1">
      <alignment horizontal="center" vertical="center"/>
    </xf>
    <xf numFmtId="0" fontId="1" fillId="2" borderId="11" xfId="1" applyFont="1" applyFill="1" applyBorder="1" applyAlignment="1">
      <alignment horizontal="center" vertical="center"/>
    </xf>
    <xf numFmtId="0" fontId="1" fillId="2" borderId="13" xfId="1" applyFont="1" applyFill="1" applyBorder="1" applyAlignment="1">
      <alignment horizontal="center" vertical="center"/>
    </xf>
    <xf numFmtId="0" fontId="1" fillId="2" borderId="12" xfId="1" applyFont="1" applyFill="1" applyBorder="1" applyAlignment="1">
      <alignment horizontal="center" vertical="center"/>
    </xf>
    <xf numFmtId="0" fontId="16" fillId="2" borderId="1" xfId="1" applyFill="1" applyBorder="1" applyAlignment="1">
      <alignment horizontal="center" vertical="center"/>
    </xf>
    <xf numFmtId="0" fontId="1" fillId="2" borderId="1" xfId="1" applyFont="1" applyFill="1" applyBorder="1" applyAlignment="1">
      <alignment horizontal="center" vertical="center"/>
    </xf>
    <xf numFmtId="0" fontId="1" fillId="0" borderId="11" xfId="1" applyFont="1" applyBorder="1" applyAlignment="1">
      <alignment horizontal="center" vertical="center"/>
    </xf>
    <xf numFmtId="0" fontId="1" fillId="0" borderId="13" xfId="1" applyFont="1" applyBorder="1" applyAlignment="1">
      <alignment horizontal="center" vertical="center"/>
    </xf>
    <xf numFmtId="0" fontId="1" fillId="0" borderId="12" xfId="1" applyFont="1" applyBorder="1" applyAlignment="1">
      <alignment horizontal="center" vertical="center"/>
    </xf>
    <xf numFmtId="0" fontId="1" fillId="0" borderId="1" xfId="1" applyFont="1" applyBorder="1" applyAlignment="1">
      <alignment horizontal="center" vertical="center"/>
    </xf>
    <xf numFmtId="0" fontId="16" fillId="0" borderId="1" xfId="1" applyBorder="1" applyAlignment="1">
      <alignment horizontal="center" vertical="center"/>
    </xf>
    <xf numFmtId="14" fontId="1" fillId="0" borderId="1" xfId="1" applyNumberFormat="1" applyFont="1" applyBorder="1" applyAlignment="1">
      <alignment horizontal="center" vertical="center"/>
    </xf>
    <xf numFmtId="0" fontId="1" fillId="0" borderId="1" xfId="1" applyFont="1" applyBorder="1" applyAlignment="1">
      <alignment horizontal="left" vertical="top"/>
    </xf>
    <xf numFmtId="0" fontId="16" fillId="0" borderId="1" xfId="1" applyBorder="1" applyAlignment="1">
      <alignment horizontal="left" vertical="top"/>
    </xf>
    <xf numFmtId="0" fontId="16" fillId="0" borderId="18" xfId="1" applyBorder="1" applyAlignment="1">
      <alignment horizontal="left" vertical="top"/>
    </xf>
    <xf numFmtId="176" fontId="1" fillId="5" borderId="11" xfId="1" applyNumberFormat="1" applyFont="1" applyFill="1" applyBorder="1" applyAlignment="1">
      <alignment horizontal="center" vertical="center"/>
    </xf>
    <xf numFmtId="176" fontId="16" fillId="5" borderId="13" xfId="1" applyNumberFormat="1" applyFill="1" applyBorder="1" applyAlignment="1">
      <alignment horizontal="center" vertical="center"/>
    </xf>
    <xf numFmtId="176" fontId="16" fillId="5" borderId="12" xfId="1" applyNumberFormat="1" applyFill="1" applyBorder="1" applyAlignment="1">
      <alignment horizontal="center" vertical="center"/>
    </xf>
    <xf numFmtId="176" fontId="1" fillId="4" borderId="1" xfId="1" applyNumberFormat="1" applyFont="1" applyFill="1" applyBorder="1" applyAlignment="1">
      <alignment horizontal="center" vertical="center"/>
    </xf>
    <xf numFmtId="176" fontId="1" fillId="4" borderId="11" xfId="1" applyNumberFormat="1" applyFont="1" applyFill="1" applyBorder="1" applyAlignment="1">
      <alignment horizontal="center" vertical="center"/>
    </xf>
    <xf numFmtId="176" fontId="16" fillId="4" borderId="13" xfId="1" applyNumberFormat="1" applyFill="1" applyBorder="1" applyAlignment="1">
      <alignment horizontal="center" vertical="center"/>
    </xf>
    <xf numFmtId="176" fontId="16" fillId="4" borderId="12" xfId="1" applyNumberFormat="1" applyFill="1" applyBorder="1" applyAlignment="1">
      <alignment horizontal="center" vertical="center"/>
    </xf>
    <xf numFmtId="0" fontId="1" fillId="4" borderId="11" xfId="1" applyFont="1" applyFill="1" applyBorder="1" applyAlignment="1">
      <alignment horizontal="center" vertical="center"/>
    </xf>
    <xf numFmtId="0" fontId="16" fillId="4" borderId="13" xfId="1" applyFill="1" applyBorder="1" applyAlignment="1">
      <alignment horizontal="center" vertical="center"/>
    </xf>
    <xf numFmtId="0" fontId="16" fillId="4" borderId="12" xfId="1" applyFill="1" applyBorder="1" applyAlignment="1">
      <alignment horizontal="center" vertical="center"/>
    </xf>
    <xf numFmtId="0" fontId="1" fillId="5" borderId="11" xfId="1" applyFont="1" applyFill="1" applyBorder="1" applyAlignment="1">
      <alignment horizontal="center" vertical="center"/>
    </xf>
    <xf numFmtId="0" fontId="16" fillId="5" borderId="13" xfId="1" applyFill="1" applyBorder="1" applyAlignment="1">
      <alignment horizontal="center" vertical="center"/>
    </xf>
    <xf numFmtId="0" fontId="16" fillId="5" borderId="12" xfId="1" applyFill="1" applyBorder="1" applyAlignment="1">
      <alignment horizontal="center" vertical="center"/>
    </xf>
    <xf numFmtId="0" fontId="1" fillId="4" borderId="1" xfId="1" applyFont="1" applyFill="1" applyBorder="1" applyAlignment="1">
      <alignment horizontal="center" vertical="center"/>
    </xf>
    <xf numFmtId="0" fontId="16" fillId="3" borderId="3" xfId="1" applyFill="1" applyBorder="1" applyAlignment="1">
      <alignment horizontal="center" vertical="center"/>
    </xf>
    <xf numFmtId="0" fontId="16" fillId="3" borderId="4" xfId="1" applyFill="1" applyBorder="1" applyAlignment="1">
      <alignment horizontal="center" vertical="center"/>
    </xf>
    <xf numFmtId="0" fontId="28" fillId="2" borderId="1" xfId="21" applyFont="1" applyFill="1" applyBorder="1" applyAlignment="1">
      <alignment horizontal="center" vertical="center"/>
    </xf>
    <xf numFmtId="0" fontId="28" fillId="0" borderId="11" xfId="21" applyFont="1" applyBorder="1" applyAlignment="1">
      <alignment horizontal="left" vertical="center"/>
    </xf>
    <xf numFmtId="0" fontId="28" fillId="0" borderId="13" xfId="21" applyFont="1" applyBorder="1" applyAlignment="1">
      <alignment horizontal="left" vertical="center"/>
    </xf>
    <xf numFmtId="0" fontId="28" fillId="0" borderId="12" xfId="21" applyFont="1" applyBorder="1" applyAlignment="1">
      <alignment horizontal="left" vertical="center"/>
    </xf>
    <xf numFmtId="0" fontId="27" fillId="0" borderId="11" xfId="23" applyFont="1" applyFill="1" applyBorder="1" applyAlignment="1">
      <alignment horizontal="left" vertical="center"/>
    </xf>
    <xf numFmtId="0" fontId="27" fillId="0" borderId="13" xfId="23" applyFont="1" applyFill="1" applyBorder="1" applyAlignment="1">
      <alignment horizontal="left" vertical="center"/>
    </xf>
    <xf numFmtId="0" fontId="27" fillId="0" borderId="12" xfId="23" applyFont="1" applyFill="1" applyBorder="1" applyAlignment="1">
      <alignment horizontal="left" vertical="center"/>
    </xf>
    <xf numFmtId="0" fontId="23" fillId="2" borderId="11" xfId="21" applyFont="1" applyFill="1" applyBorder="1" applyAlignment="1">
      <alignment horizontal="center" vertical="center"/>
    </xf>
    <xf numFmtId="0" fontId="23" fillId="2" borderId="13" xfId="21" applyFont="1" applyFill="1" applyBorder="1" applyAlignment="1">
      <alignment horizontal="center" vertical="center"/>
    </xf>
    <xf numFmtId="0" fontId="28" fillId="2" borderId="1" xfId="22" applyFont="1" applyFill="1" applyBorder="1" applyAlignment="1">
      <alignment horizontal="center" vertical="center"/>
    </xf>
    <xf numFmtId="0" fontId="28" fillId="0" borderId="11" xfId="22" applyFont="1" applyBorder="1" applyAlignment="1">
      <alignment horizontal="left" vertical="center"/>
    </xf>
    <xf numFmtId="0" fontId="28" fillId="0" borderId="13" xfId="22" applyFont="1" applyBorder="1" applyAlignment="1">
      <alignment horizontal="left" vertical="center"/>
    </xf>
    <xf numFmtId="0" fontId="28" fillId="0" borderId="12" xfId="22" applyFont="1" applyBorder="1" applyAlignment="1">
      <alignment horizontal="left" vertical="center"/>
    </xf>
    <xf numFmtId="0" fontId="23" fillId="2" borderId="11" xfId="22" applyFont="1" applyFill="1" applyBorder="1" applyAlignment="1">
      <alignment horizontal="center" vertical="center"/>
    </xf>
    <xf numFmtId="0" fontId="23" fillId="2" borderId="13" xfId="22" applyFont="1" applyFill="1" applyBorder="1" applyAlignment="1">
      <alignment horizontal="center" vertical="center"/>
    </xf>
    <xf numFmtId="0" fontId="29" fillId="8" borderId="11" xfId="0" applyFont="1" applyFill="1" applyBorder="1" applyAlignment="1">
      <alignment horizontal="center" vertical="center"/>
    </xf>
    <xf numFmtId="0" fontId="29" fillId="8" borderId="13" xfId="0" applyFont="1" applyFill="1" applyBorder="1" applyAlignment="1">
      <alignment horizontal="center" vertical="center"/>
    </xf>
    <xf numFmtId="0" fontId="29" fillId="8" borderId="12" xfId="0" applyFont="1" applyFill="1" applyBorder="1" applyAlignment="1">
      <alignment horizontal="center" vertical="center"/>
    </xf>
    <xf numFmtId="0" fontId="29" fillId="8" borderId="1" xfId="0" applyFont="1" applyFill="1" applyBorder="1" applyAlignment="1">
      <alignment horizontal="center" vertical="center"/>
    </xf>
    <xf numFmtId="0" fontId="24" fillId="0" borderId="1" xfId="0" applyFont="1" applyBorder="1" applyAlignment="1">
      <alignment horizontal="left" vertical="center" wrapText="1"/>
    </xf>
    <xf numFmtId="0" fontId="30" fillId="9" borderId="1" xfId="0" applyFont="1" applyFill="1" applyBorder="1" applyAlignment="1">
      <alignment horizontal="left" vertical="center" wrapText="1"/>
    </xf>
    <xf numFmtId="0" fontId="30" fillId="9" borderId="15" xfId="0" applyFont="1" applyFill="1" applyBorder="1" applyAlignment="1">
      <alignment horizontal="left" vertical="center" wrapText="1"/>
    </xf>
    <xf numFmtId="0" fontId="30" fillId="9" borderId="16" xfId="0" applyFont="1" applyFill="1" applyBorder="1" applyAlignment="1">
      <alignment horizontal="left" vertical="center" wrapText="1"/>
    </xf>
    <xf numFmtId="0" fontId="30" fillId="9" borderId="17" xfId="0" applyFont="1" applyFill="1" applyBorder="1" applyAlignment="1">
      <alignment horizontal="left" vertical="center" wrapText="1"/>
    </xf>
    <xf numFmtId="0" fontId="30" fillId="9" borderId="14" xfId="0" applyFont="1" applyFill="1" applyBorder="1" applyAlignment="1">
      <alignment horizontal="left" vertical="center" wrapText="1"/>
    </xf>
    <xf numFmtId="0" fontId="30" fillId="9" borderId="9" xfId="0" applyFont="1" applyFill="1" applyBorder="1" applyAlignment="1">
      <alignment horizontal="left" vertical="center" wrapText="1"/>
    </xf>
    <xf numFmtId="0" fontId="30" fillId="9" borderId="10" xfId="0" applyFont="1" applyFill="1" applyBorder="1" applyAlignment="1">
      <alignment horizontal="left" vertical="center" wrapText="1"/>
    </xf>
    <xf numFmtId="0" fontId="24" fillId="0" borderId="15" xfId="21" applyFont="1" applyBorder="1" applyAlignment="1">
      <alignment horizontal="left" vertical="center" wrapText="1"/>
    </xf>
    <xf numFmtId="0" fontId="24" fillId="0" borderId="16" xfId="21" applyFont="1" applyBorder="1" applyAlignment="1">
      <alignment horizontal="left" vertical="center" wrapText="1"/>
    </xf>
    <xf numFmtId="0" fontId="24" fillId="0" borderId="17" xfId="21" applyFont="1" applyBorder="1" applyAlignment="1">
      <alignment horizontal="left" vertical="center" wrapText="1"/>
    </xf>
    <xf numFmtId="0" fontId="24" fillId="0" borderId="14" xfId="21" applyFont="1" applyBorder="1" applyAlignment="1">
      <alignment horizontal="left" vertical="center" wrapText="1"/>
    </xf>
    <xf numFmtId="0" fontId="24" fillId="0" borderId="9" xfId="21" applyFont="1" applyBorder="1" applyAlignment="1">
      <alignment horizontal="left" vertical="center" wrapText="1"/>
    </xf>
    <xf numFmtId="0" fontId="24" fillId="0" borderId="10" xfId="21" applyFont="1" applyBorder="1" applyAlignment="1">
      <alignment horizontal="left" vertical="center" wrapText="1"/>
    </xf>
    <xf numFmtId="0" fontId="30" fillId="9" borderId="11" xfId="0" applyFont="1" applyFill="1" applyBorder="1" applyAlignment="1">
      <alignment horizontal="left" vertical="center" wrapText="1"/>
    </xf>
    <xf numFmtId="0" fontId="30" fillId="9" borderId="13" xfId="0" applyFont="1" applyFill="1" applyBorder="1" applyAlignment="1">
      <alignment horizontal="left" vertical="center" wrapText="1"/>
    </xf>
    <xf numFmtId="0" fontId="30" fillId="9" borderId="12" xfId="0" applyFont="1" applyFill="1" applyBorder="1" applyAlignment="1">
      <alignment horizontal="left" vertical="center" wrapText="1"/>
    </xf>
    <xf numFmtId="0" fontId="24" fillId="0" borderId="11" xfId="21" applyFont="1" applyBorder="1" applyAlignment="1">
      <alignment horizontal="left" vertical="center" wrapText="1"/>
    </xf>
    <xf numFmtId="0" fontId="24" fillId="0" borderId="13" xfId="21" applyFont="1" applyBorder="1" applyAlignment="1">
      <alignment horizontal="left" vertical="center" wrapText="1"/>
    </xf>
    <xf numFmtId="0" fontId="24" fillId="0" borderId="12" xfId="21" applyFont="1" applyBorder="1" applyAlignment="1">
      <alignment horizontal="left" vertical="center" wrapText="1"/>
    </xf>
    <xf numFmtId="0" fontId="32" fillId="8" borderId="11" xfId="0" applyFont="1" applyFill="1" applyBorder="1" applyAlignment="1">
      <alignment horizontal="center" vertical="center"/>
    </xf>
    <xf numFmtId="0" fontId="32" fillId="8" borderId="13" xfId="0" applyFont="1" applyFill="1" applyBorder="1" applyAlignment="1">
      <alignment horizontal="center" vertical="center"/>
    </xf>
    <xf numFmtId="0" fontId="32" fillId="8" borderId="12" xfId="0" applyFont="1" applyFill="1" applyBorder="1" applyAlignment="1">
      <alignment horizontal="center" vertical="center"/>
    </xf>
    <xf numFmtId="0" fontId="32" fillId="8" borderId="1" xfId="0" applyFont="1" applyFill="1" applyBorder="1" applyAlignment="1">
      <alignment horizontal="center" vertical="center"/>
    </xf>
    <xf numFmtId="0" fontId="24" fillId="0" borderId="11" xfId="22" applyFont="1" applyBorder="1" applyAlignment="1">
      <alignment horizontal="left" vertical="center" wrapText="1"/>
    </xf>
    <xf numFmtId="0" fontId="24" fillId="0" borderId="13" xfId="22" applyFont="1" applyBorder="1" applyAlignment="1">
      <alignment horizontal="left" vertical="center" wrapText="1"/>
    </xf>
    <xf numFmtId="0" fontId="24" fillId="0" borderId="12" xfId="22" applyFont="1" applyBorder="1" applyAlignment="1">
      <alignment horizontal="left" vertical="center" wrapText="1"/>
    </xf>
    <xf numFmtId="0" fontId="16" fillId="3" borderId="2" xfId="1" applyFill="1" applyBorder="1" applyAlignment="1">
      <alignment horizontal="center" vertical="center"/>
    </xf>
    <xf numFmtId="14" fontId="16" fillId="0" borderId="1" xfId="1" applyNumberFormat="1" applyBorder="1" applyAlignment="1">
      <alignment horizontal="center" vertical="center"/>
    </xf>
  </cellXfs>
  <cellStyles count="24">
    <cellStyle name="Comma [0]" xfId="19" builtinId="6"/>
    <cellStyle name="Hyperlink" xfId="23" xr:uid="{57501962-B05D-4417-A202-96646C76F717}"/>
    <cellStyle name="Normal" xfId="0" builtinId="0"/>
    <cellStyle name="標準 10" xfId="16" xr:uid="{90E12A48-E64A-41C2-A594-86162DE3A7D5}"/>
    <cellStyle name="標準 11" xfId="17" xr:uid="{6826F15B-AAE4-4139-A965-419D559912BD}"/>
    <cellStyle name="標準 12" xfId="18" xr:uid="{0D7862A7-F3AC-43CA-B224-927E7902E352}"/>
    <cellStyle name="標準 14 3" xfId="21" xr:uid="{550B7C78-A57E-4715-BAC7-912925CD9D2A}"/>
    <cellStyle name="標準 14 3 2" xfId="22" xr:uid="{7828BD41-D1F6-47DA-AF93-8707ACC03F81}"/>
    <cellStyle name="標準 2" xfId="1" xr:uid="{25EB40C0-A6CC-4A78-AABF-7EF9253DE808}"/>
    <cellStyle name="標準 2 2" xfId="6" xr:uid="{257C0876-EDA8-4781-A25A-E54400563C30}"/>
    <cellStyle name="標準 2 3" xfId="8" xr:uid="{0B37D517-A806-466C-91EF-104D2A96BAC7}"/>
    <cellStyle name="標準 2 4" xfId="15" xr:uid="{E4E2E96D-6C4F-4D97-8918-B2DB7B882A12}"/>
    <cellStyle name="標準 2 5" xfId="20" xr:uid="{75485E66-CFA4-458D-8353-276F37F885D5}"/>
    <cellStyle name="標準 3" xfId="2" xr:uid="{B12C1943-B35D-4008-9130-1497DE93429A}"/>
    <cellStyle name="標準 4" xfId="4" xr:uid="{A157D840-6D94-4302-9C6A-AB1462CDC0D4}"/>
    <cellStyle name="標準 4 2" xfId="3" xr:uid="{D3DADA06-ACB1-41AD-928B-8CBC2733F846}"/>
    <cellStyle name="標準 4 2 2" xfId="12" xr:uid="{D4CA6D28-24AB-4F62-B5B2-79BE7A348670}"/>
    <cellStyle name="標準 4 3" xfId="9" xr:uid="{901CA3D7-4DDF-434A-BCF8-28B32F87BE7D}"/>
    <cellStyle name="標準 5" xfId="5" xr:uid="{C0286B35-0D76-4AD4-8F57-3238163EB22F}"/>
    <cellStyle name="標準 5 2" xfId="7" xr:uid="{4717AF4E-1004-4972-90C0-2D2E6EF2AC86}"/>
    <cellStyle name="標準 6" xfId="10" xr:uid="{AD9312F5-D883-4238-B28E-211C82413A55}"/>
    <cellStyle name="標準 7" xfId="11" xr:uid="{3C7DF8F5-8633-4602-8E34-28DD22181B5A}"/>
    <cellStyle name="標準 8" xfId="13" xr:uid="{FD13E777-12CB-4A0C-9E53-4C427EA20D09}"/>
    <cellStyle name="標準 9" xfId="14" xr:uid="{32C5A118-DCA9-4FDA-9E6A-9F72BF0BAE5D}"/>
  </cellStyles>
  <dxfs count="4">
    <dxf>
      <font>
        <color rgb="FFFF0000"/>
      </font>
      <fill>
        <patternFill>
          <bgColor rgb="FFFFFF00"/>
        </patternFill>
      </fill>
    </dxf>
    <dxf>
      <font>
        <b val="0"/>
        <i val="0"/>
        <strike val="0"/>
        <u val="none"/>
      </font>
      <fill>
        <patternFill>
          <bgColor theme="8" tint="0.39994506668294322"/>
        </patternFill>
      </fill>
    </dxf>
    <dxf>
      <font>
        <color rgb="FFFF0000"/>
      </font>
      <fill>
        <patternFill>
          <bgColor rgb="FFFFFF00"/>
        </patternFill>
      </fill>
    </dxf>
    <dxf>
      <font>
        <b val="0"/>
        <i val="0"/>
        <strike val="0"/>
        <u val="none"/>
      </font>
      <fill>
        <patternFill>
          <bgColor theme="8" tint="0.39994506668294322"/>
        </patternFill>
      </fill>
    </dxf>
  </dxfs>
  <tableStyles count="0" defaultTableStyle="TableStyleMedium2" defaultPivotStyle="PivotStyleLight16"/>
  <colors>
    <mruColors>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17</xdr:col>
      <xdr:colOff>215661</xdr:colOff>
      <xdr:row>24</xdr:row>
      <xdr:rowOff>138021</xdr:rowOff>
    </xdr:from>
    <xdr:to>
      <xdr:col>21</xdr:col>
      <xdr:colOff>103518</xdr:colOff>
      <xdr:row>28</xdr:row>
      <xdr:rowOff>86262</xdr:rowOff>
    </xdr:to>
    <xdr:sp macro="" textlink="">
      <xdr:nvSpPr>
        <xdr:cNvPr id="2" name="直方体 1">
          <a:extLst>
            <a:ext uri="{FF2B5EF4-FFF2-40B4-BE49-F238E27FC236}">
              <a16:creationId xmlns:a16="http://schemas.microsoft.com/office/drawing/2014/main" id="{28A70856-071E-9F16-34DE-1D219EA1E40B}"/>
            </a:ext>
          </a:extLst>
        </xdr:cNvPr>
        <xdr:cNvSpPr/>
      </xdr:nvSpPr>
      <xdr:spPr>
        <a:xfrm>
          <a:off x="4321835" y="5520904"/>
          <a:ext cx="854015" cy="845388"/>
        </a:xfrm>
        <a:prstGeom prst="cub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600"/>
            <a:t>CUBE</a:t>
          </a:r>
          <a:endParaRPr kumimoji="1" lang="ja-JP" altLang="en-US" sz="1600"/>
        </a:p>
      </xdr:txBody>
    </xdr:sp>
    <xdr:clientData/>
  </xdr:twoCellAnchor>
  <xdr:twoCellAnchor>
    <xdr:from>
      <xdr:col>17</xdr:col>
      <xdr:colOff>94890</xdr:colOff>
      <xdr:row>15</xdr:row>
      <xdr:rowOff>17254</xdr:rowOff>
    </xdr:from>
    <xdr:to>
      <xdr:col>22</xdr:col>
      <xdr:colOff>120769</xdr:colOff>
      <xdr:row>19</xdr:row>
      <xdr:rowOff>207036</xdr:rowOff>
    </xdr:to>
    <xdr:sp macro="" textlink="">
      <xdr:nvSpPr>
        <xdr:cNvPr id="3" name="フローチャート: 磁気ディスク 2">
          <a:extLst>
            <a:ext uri="{FF2B5EF4-FFF2-40B4-BE49-F238E27FC236}">
              <a16:creationId xmlns:a16="http://schemas.microsoft.com/office/drawing/2014/main" id="{8A89942D-FDC5-8ECA-D7F3-4921FADC1C1F}"/>
            </a:ext>
          </a:extLst>
        </xdr:cNvPr>
        <xdr:cNvSpPr/>
      </xdr:nvSpPr>
      <xdr:spPr>
        <a:xfrm>
          <a:off x="4201064" y="3381556"/>
          <a:ext cx="1199071" cy="1086929"/>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FACT</a:t>
          </a:r>
          <a:endParaRPr kumimoji="1" lang="ja-JP" altLang="en-US" sz="1800"/>
        </a:p>
      </xdr:txBody>
    </xdr:sp>
    <xdr:clientData/>
  </xdr:twoCellAnchor>
  <xdr:twoCellAnchor>
    <xdr:from>
      <xdr:col>12</xdr:col>
      <xdr:colOff>51759</xdr:colOff>
      <xdr:row>4</xdr:row>
      <xdr:rowOff>86264</xdr:rowOff>
    </xdr:from>
    <xdr:to>
      <xdr:col>18</xdr:col>
      <xdr:colOff>131807</xdr:colOff>
      <xdr:row>8</xdr:row>
      <xdr:rowOff>34580</xdr:rowOff>
    </xdr:to>
    <xdr:sp macro="" textlink="">
      <xdr:nvSpPr>
        <xdr:cNvPr id="4" name="四角形: 角を丸くする 3">
          <a:extLst>
            <a:ext uri="{FF2B5EF4-FFF2-40B4-BE49-F238E27FC236}">
              <a16:creationId xmlns:a16="http://schemas.microsoft.com/office/drawing/2014/main" id="{DE33CAB5-93FF-4C88-8DF2-A644EA7BE479}"/>
            </a:ext>
          </a:extLst>
        </xdr:cNvPr>
        <xdr:cNvSpPr/>
      </xdr:nvSpPr>
      <xdr:spPr>
        <a:xfrm>
          <a:off x="2950234" y="983411"/>
          <a:ext cx="1529286" cy="845463"/>
        </a:xfrm>
        <a:prstGeom prst="roundRect">
          <a:avLst/>
        </a:prstGeom>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kumimoji="1" lang="ja-JP" altLang="en-US" sz="1100" b="1">
              <a:solidFill>
                <a:sysClr val="windowText" lastClr="000000"/>
              </a:solidFill>
            </a:rPr>
            <a:t>実績取込</a:t>
          </a:r>
        </a:p>
      </xdr:txBody>
    </xdr:sp>
    <xdr:clientData/>
  </xdr:twoCellAnchor>
  <xdr:twoCellAnchor>
    <xdr:from>
      <xdr:col>20</xdr:col>
      <xdr:colOff>11503</xdr:colOff>
      <xdr:row>4</xdr:row>
      <xdr:rowOff>97767</xdr:rowOff>
    </xdr:from>
    <xdr:to>
      <xdr:col>26</xdr:col>
      <xdr:colOff>126056</xdr:colOff>
      <xdr:row>8</xdr:row>
      <xdr:rowOff>46083</xdr:rowOff>
    </xdr:to>
    <xdr:sp macro="" textlink="">
      <xdr:nvSpPr>
        <xdr:cNvPr id="6" name="四角形: 角を丸くする 5">
          <a:extLst>
            <a:ext uri="{FF2B5EF4-FFF2-40B4-BE49-F238E27FC236}">
              <a16:creationId xmlns:a16="http://schemas.microsoft.com/office/drawing/2014/main" id="{57C1E378-3DDD-4F93-BE1E-96F4ADEEA972}"/>
            </a:ext>
          </a:extLst>
        </xdr:cNvPr>
        <xdr:cNvSpPr/>
      </xdr:nvSpPr>
      <xdr:spPr>
        <a:xfrm>
          <a:off x="4842295" y="994914"/>
          <a:ext cx="1529286" cy="845463"/>
        </a:xfrm>
        <a:prstGeom prst="roundRect">
          <a:avLst/>
        </a:prstGeom>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kumimoji="1" lang="ja-JP" altLang="en-US" sz="1100" b="1">
              <a:solidFill>
                <a:sysClr val="windowText" lastClr="000000"/>
              </a:solidFill>
            </a:rPr>
            <a:t>配賦</a:t>
          </a:r>
        </a:p>
      </xdr:txBody>
    </xdr:sp>
    <xdr:clientData/>
  </xdr:twoCellAnchor>
  <xdr:twoCellAnchor>
    <xdr:from>
      <xdr:col>21</xdr:col>
      <xdr:colOff>17254</xdr:colOff>
      <xdr:row>5</xdr:row>
      <xdr:rowOff>198409</xdr:rowOff>
    </xdr:from>
    <xdr:to>
      <xdr:col>27</xdr:col>
      <xdr:colOff>131808</xdr:colOff>
      <xdr:row>9</xdr:row>
      <xdr:rowOff>146725</xdr:rowOff>
    </xdr:to>
    <xdr:sp macro="" textlink="">
      <xdr:nvSpPr>
        <xdr:cNvPr id="7" name="四角形: 角を丸くする 6">
          <a:extLst>
            <a:ext uri="{FF2B5EF4-FFF2-40B4-BE49-F238E27FC236}">
              <a16:creationId xmlns:a16="http://schemas.microsoft.com/office/drawing/2014/main" id="{0261F068-C81D-433F-8590-37EA43512DFD}"/>
            </a:ext>
          </a:extLst>
        </xdr:cNvPr>
        <xdr:cNvSpPr/>
      </xdr:nvSpPr>
      <xdr:spPr>
        <a:xfrm>
          <a:off x="5089586" y="1319843"/>
          <a:ext cx="1529286" cy="845463"/>
        </a:xfrm>
        <a:prstGeom prst="roundRect">
          <a:avLst/>
        </a:prstGeom>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kumimoji="1" lang="ja-JP" altLang="en-US" sz="1100" b="1">
              <a:solidFill>
                <a:sysClr val="windowText" lastClr="000000"/>
              </a:solidFill>
            </a:rPr>
            <a:t>料率</a:t>
          </a:r>
        </a:p>
      </xdr:txBody>
    </xdr:sp>
    <xdr:clientData/>
  </xdr:twoCellAnchor>
  <xdr:twoCellAnchor>
    <xdr:from>
      <xdr:col>22</xdr:col>
      <xdr:colOff>48885</xdr:colOff>
      <xdr:row>7</xdr:row>
      <xdr:rowOff>83389</xdr:rowOff>
    </xdr:from>
    <xdr:to>
      <xdr:col>28</xdr:col>
      <xdr:colOff>128933</xdr:colOff>
      <xdr:row>11</xdr:row>
      <xdr:rowOff>31705</xdr:rowOff>
    </xdr:to>
    <xdr:sp macro="" textlink="">
      <xdr:nvSpPr>
        <xdr:cNvPr id="8" name="四角形: 角を丸くする 7">
          <a:extLst>
            <a:ext uri="{FF2B5EF4-FFF2-40B4-BE49-F238E27FC236}">
              <a16:creationId xmlns:a16="http://schemas.microsoft.com/office/drawing/2014/main" id="{5E6F70A4-D085-4132-BD04-5B4A8797C24C}"/>
            </a:ext>
          </a:extLst>
        </xdr:cNvPr>
        <xdr:cNvSpPr/>
      </xdr:nvSpPr>
      <xdr:spPr>
        <a:xfrm>
          <a:off x="5328251" y="1653397"/>
          <a:ext cx="1529286" cy="845463"/>
        </a:xfrm>
        <a:prstGeom prst="roundRect">
          <a:avLst/>
        </a:prstGeom>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kumimoji="1" lang="ja-JP" altLang="en-US" sz="1100" b="1">
              <a:solidFill>
                <a:sysClr val="windowText" lastClr="000000"/>
              </a:solidFill>
            </a:rPr>
            <a:t>移動伝票</a:t>
          </a:r>
        </a:p>
      </xdr:txBody>
    </xdr:sp>
    <xdr:clientData/>
  </xdr:twoCellAnchor>
  <xdr:twoCellAnchor>
    <xdr:from>
      <xdr:col>13</xdr:col>
      <xdr:colOff>135148</xdr:colOff>
      <xdr:row>6</xdr:row>
      <xdr:rowOff>40257</xdr:rowOff>
    </xdr:from>
    <xdr:to>
      <xdr:col>19</xdr:col>
      <xdr:colOff>215196</xdr:colOff>
      <xdr:row>9</xdr:row>
      <xdr:rowOff>212860</xdr:rowOff>
    </xdr:to>
    <xdr:sp macro="" textlink="">
      <xdr:nvSpPr>
        <xdr:cNvPr id="5" name="四角形: 角を丸くする 4">
          <a:extLst>
            <a:ext uri="{FF2B5EF4-FFF2-40B4-BE49-F238E27FC236}">
              <a16:creationId xmlns:a16="http://schemas.microsoft.com/office/drawing/2014/main" id="{7A94222F-BD66-465C-BB9A-001DCC0DCD33}"/>
            </a:ext>
          </a:extLst>
        </xdr:cNvPr>
        <xdr:cNvSpPr/>
      </xdr:nvSpPr>
      <xdr:spPr>
        <a:xfrm>
          <a:off x="3275163" y="1385978"/>
          <a:ext cx="1529286" cy="845463"/>
        </a:xfrm>
        <a:prstGeom prst="roundRect">
          <a:avLst/>
        </a:prstGeom>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kumimoji="1" lang="ja-JP" altLang="en-US" sz="1100" b="1">
              <a:solidFill>
                <a:sysClr val="windowText" lastClr="000000"/>
              </a:solidFill>
            </a:rPr>
            <a:t>予定取込</a:t>
          </a:r>
        </a:p>
      </xdr:txBody>
    </xdr:sp>
    <xdr:clientData/>
  </xdr:twoCellAnchor>
  <xdr:twoCellAnchor>
    <xdr:from>
      <xdr:col>18</xdr:col>
      <xdr:colOff>155276</xdr:colOff>
      <xdr:row>11</xdr:row>
      <xdr:rowOff>172530</xdr:rowOff>
    </xdr:from>
    <xdr:to>
      <xdr:col>21</xdr:col>
      <xdr:colOff>25881</xdr:colOff>
      <xdr:row>14</xdr:row>
      <xdr:rowOff>189782</xdr:rowOff>
    </xdr:to>
    <xdr:sp macro="" textlink="">
      <xdr:nvSpPr>
        <xdr:cNvPr id="9" name="矢印: 下 8">
          <a:extLst>
            <a:ext uri="{FF2B5EF4-FFF2-40B4-BE49-F238E27FC236}">
              <a16:creationId xmlns:a16="http://schemas.microsoft.com/office/drawing/2014/main" id="{E0704892-80EC-EB82-C713-8B685E5BFD07}"/>
            </a:ext>
          </a:extLst>
        </xdr:cNvPr>
        <xdr:cNvSpPr/>
      </xdr:nvSpPr>
      <xdr:spPr>
        <a:xfrm>
          <a:off x="4502989" y="2639685"/>
          <a:ext cx="595224" cy="690112"/>
        </a:xfrm>
        <a:prstGeom prst="downArrow">
          <a:avLst>
            <a:gd name="adj1" fmla="val 50000"/>
            <a:gd name="adj2" fmla="val 31160"/>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t>登録</a:t>
          </a:r>
        </a:p>
      </xdr:txBody>
    </xdr:sp>
    <xdr:clientData/>
  </xdr:twoCellAnchor>
  <xdr:twoCellAnchor>
    <xdr:from>
      <xdr:col>5</xdr:col>
      <xdr:colOff>0</xdr:colOff>
      <xdr:row>15</xdr:row>
      <xdr:rowOff>0</xdr:rowOff>
    </xdr:from>
    <xdr:to>
      <xdr:col>11</xdr:col>
      <xdr:colOff>69936</xdr:colOff>
      <xdr:row>18</xdr:row>
      <xdr:rowOff>183107</xdr:rowOff>
    </xdr:to>
    <xdr:sp macro="" textlink="">
      <xdr:nvSpPr>
        <xdr:cNvPr id="12" name="四角形: 角を丸くする 11">
          <a:extLst>
            <a:ext uri="{FF2B5EF4-FFF2-40B4-BE49-F238E27FC236}">
              <a16:creationId xmlns:a16="http://schemas.microsoft.com/office/drawing/2014/main" id="{AC8F242D-F9A7-4378-8804-9CF9FEED2269}"/>
            </a:ext>
          </a:extLst>
        </xdr:cNvPr>
        <xdr:cNvSpPr/>
      </xdr:nvSpPr>
      <xdr:spPr>
        <a:xfrm>
          <a:off x="1207698" y="3364302"/>
          <a:ext cx="1519174" cy="855967"/>
        </a:xfrm>
        <a:prstGeom prst="round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kumimoji="1" lang="ja-JP" altLang="en-US" sz="1100" b="1">
              <a:solidFill>
                <a:sysClr val="windowText" lastClr="000000"/>
              </a:solidFill>
            </a:rPr>
            <a:t>明細照会・出力</a:t>
          </a:r>
          <a:endParaRPr kumimoji="1" lang="en-US" altLang="ja-JP" sz="1100" b="1">
            <a:solidFill>
              <a:sysClr val="windowText" lastClr="000000"/>
            </a:solidFill>
          </a:endParaRPr>
        </a:p>
      </xdr:txBody>
    </xdr:sp>
    <xdr:clientData/>
  </xdr:twoCellAnchor>
  <xdr:twoCellAnchor>
    <xdr:from>
      <xdr:col>6</xdr:col>
      <xdr:colOff>152400</xdr:colOff>
      <xdr:row>24</xdr:row>
      <xdr:rowOff>204158</xdr:rowOff>
    </xdr:from>
    <xdr:to>
      <xdr:col>12</xdr:col>
      <xdr:colOff>222337</xdr:colOff>
      <xdr:row>28</xdr:row>
      <xdr:rowOff>162978</xdr:rowOff>
    </xdr:to>
    <xdr:sp macro="" textlink="">
      <xdr:nvSpPr>
        <xdr:cNvPr id="13" name="四角形: 角を丸くする 12">
          <a:extLst>
            <a:ext uri="{FF2B5EF4-FFF2-40B4-BE49-F238E27FC236}">
              <a16:creationId xmlns:a16="http://schemas.microsoft.com/office/drawing/2014/main" id="{F70E9702-5A07-4124-9F2E-2623FCEFABB6}"/>
            </a:ext>
          </a:extLst>
        </xdr:cNvPr>
        <xdr:cNvSpPr/>
      </xdr:nvSpPr>
      <xdr:spPr>
        <a:xfrm>
          <a:off x="1601638" y="5587041"/>
          <a:ext cx="1519174" cy="855967"/>
        </a:xfrm>
        <a:prstGeom prst="round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kumimoji="1" lang="ja-JP" altLang="en-US" sz="1100" b="1">
              <a:solidFill>
                <a:sysClr val="windowText" lastClr="000000"/>
              </a:solidFill>
            </a:rPr>
            <a:t>レポート</a:t>
          </a:r>
          <a:endParaRPr kumimoji="1" lang="en-US" altLang="ja-JP" sz="1100" b="1">
            <a:solidFill>
              <a:sysClr val="windowText" lastClr="000000"/>
            </a:solidFill>
          </a:endParaRPr>
        </a:p>
      </xdr:txBody>
    </xdr:sp>
    <xdr:clientData/>
  </xdr:twoCellAnchor>
  <xdr:twoCellAnchor>
    <xdr:from>
      <xdr:col>5</xdr:col>
      <xdr:colOff>20129</xdr:colOff>
      <xdr:row>19</xdr:row>
      <xdr:rowOff>11502</xdr:rowOff>
    </xdr:from>
    <xdr:to>
      <xdr:col>11</xdr:col>
      <xdr:colOff>90065</xdr:colOff>
      <xdr:row>22</xdr:row>
      <xdr:rowOff>194609</xdr:rowOff>
    </xdr:to>
    <xdr:sp macro="" textlink="">
      <xdr:nvSpPr>
        <xdr:cNvPr id="14" name="四角形: 角を丸くする 13">
          <a:extLst>
            <a:ext uri="{FF2B5EF4-FFF2-40B4-BE49-F238E27FC236}">
              <a16:creationId xmlns:a16="http://schemas.microsoft.com/office/drawing/2014/main" id="{28AD065E-5940-44A7-8ECD-4F27A3CE801A}"/>
            </a:ext>
          </a:extLst>
        </xdr:cNvPr>
        <xdr:cNvSpPr/>
      </xdr:nvSpPr>
      <xdr:spPr>
        <a:xfrm>
          <a:off x="1227827" y="4272951"/>
          <a:ext cx="1519174" cy="855967"/>
        </a:xfrm>
        <a:prstGeom prst="round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r>
            <a:rPr kumimoji="1" lang="ja-JP" altLang="en-US" sz="1100" b="1">
              <a:solidFill>
                <a:sysClr val="windowText" lastClr="000000"/>
              </a:solidFill>
            </a:rPr>
            <a:t>明細表</a:t>
          </a:r>
          <a:endParaRPr kumimoji="1" lang="en-US" altLang="ja-JP" sz="1100" b="1">
            <a:solidFill>
              <a:sysClr val="windowText" lastClr="000000"/>
            </a:solidFill>
          </a:endParaRPr>
        </a:p>
      </xdr:txBody>
    </xdr:sp>
    <xdr:clientData/>
  </xdr:twoCellAnchor>
  <xdr:twoCellAnchor>
    <xdr:from>
      <xdr:col>12</xdr:col>
      <xdr:colOff>77639</xdr:colOff>
      <xdr:row>16</xdr:row>
      <xdr:rowOff>129396</xdr:rowOff>
    </xdr:from>
    <xdr:to>
      <xdr:col>16</xdr:col>
      <xdr:colOff>69012</xdr:colOff>
      <xdr:row>18</xdr:row>
      <xdr:rowOff>112143</xdr:rowOff>
    </xdr:to>
    <xdr:sp macro="" textlink="">
      <xdr:nvSpPr>
        <xdr:cNvPr id="17" name="矢印: 左 16">
          <a:extLst>
            <a:ext uri="{FF2B5EF4-FFF2-40B4-BE49-F238E27FC236}">
              <a16:creationId xmlns:a16="http://schemas.microsoft.com/office/drawing/2014/main" id="{F3215C1B-5165-68A7-506A-D569E7D741EF}"/>
            </a:ext>
          </a:extLst>
        </xdr:cNvPr>
        <xdr:cNvSpPr/>
      </xdr:nvSpPr>
      <xdr:spPr>
        <a:xfrm>
          <a:off x="2976114" y="3717985"/>
          <a:ext cx="957532" cy="431320"/>
        </a:xfrm>
        <a:prstGeom prst="left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参照</a:t>
          </a:r>
        </a:p>
      </xdr:txBody>
    </xdr:sp>
    <xdr:clientData/>
  </xdr:twoCellAnchor>
  <xdr:twoCellAnchor>
    <xdr:from>
      <xdr:col>13</xdr:col>
      <xdr:colOff>66137</xdr:colOff>
      <xdr:row>25</xdr:row>
      <xdr:rowOff>212784</xdr:rowOff>
    </xdr:from>
    <xdr:to>
      <xdr:col>17</xdr:col>
      <xdr:colOff>57510</xdr:colOff>
      <xdr:row>27</xdr:row>
      <xdr:rowOff>195531</xdr:rowOff>
    </xdr:to>
    <xdr:sp macro="" textlink="">
      <xdr:nvSpPr>
        <xdr:cNvPr id="18" name="矢印: 左 17">
          <a:extLst>
            <a:ext uri="{FF2B5EF4-FFF2-40B4-BE49-F238E27FC236}">
              <a16:creationId xmlns:a16="http://schemas.microsoft.com/office/drawing/2014/main" id="{FE0F2004-7586-4745-9B57-54D855791C54}"/>
            </a:ext>
          </a:extLst>
        </xdr:cNvPr>
        <xdr:cNvSpPr/>
      </xdr:nvSpPr>
      <xdr:spPr>
        <a:xfrm>
          <a:off x="3206152" y="5819954"/>
          <a:ext cx="957532" cy="431320"/>
        </a:xfrm>
        <a:prstGeom prst="left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参照</a:t>
          </a:r>
        </a:p>
      </xdr:txBody>
    </xdr:sp>
    <xdr:clientData/>
  </xdr:twoCellAnchor>
  <xdr:twoCellAnchor>
    <xdr:from>
      <xdr:col>12</xdr:col>
      <xdr:colOff>74763</xdr:colOff>
      <xdr:row>18</xdr:row>
      <xdr:rowOff>221412</xdr:rowOff>
    </xdr:from>
    <xdr:to>
      <xdr:col>16</xdr:col>
      <xdr:colOff>66136</xdr:colOff>
      <xdr:row>20</xdr:row>
      <xdr:rowOff>204158</xdr:rowOff>
    </xdr:to>
    <xdr:sp macro="" textlink="">
      <xdr:nvSpPr>
        <xdr:cNvPr id="19" name="矢印: 左 18">
          <a:extLst>
            <a:ext uri="{FF2B5EF4-FFF2-40B4-BE49-F238E27FC236}">
              <a16:creationId xmlns:a16="http://schemas.microsoft.com/office/drawing/2014/main" id="{C2D4950D-FEF3-4723-9608-320E7EEE4158}"/>
            </a:ext>
          </a:extLst>
        </xdr:cNvPr>
        <xdr:cNvSpPr/>
      </xdr:nvSpPr>
      <xdr:spPr>
        <a:xfrm rot="20373145">
          <a:off x="2973238" y="4258574"/>
          <a:ext cx="957532" cy="431320"/>
        </a:xfrm>
        <a:prstGeom prst="leftArrow">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100"/>
            <a:t>参照</a:t>
          </a:r>
        </a:p>
      </xdr:txBody>
    </xdr:sp>
    <xdr:clientData/>
  </xdr:twoCellAnchor>
  <xdr:twoCellAnchor>
    <xdr:from>
      <xdr:col>23</xdr:col>
      <xdr:colOff>189781</xdr:colOff>
      <xdr:row>16</xdr:row>
      <xdr:rowOff>129396</xdr:rowOff>
    </xdr:from>
    <xdr:to>
      <xdr:col>27</xdr:col>
      <xdr:colOff>181155</xdr:colOff>
      <xdr:row>18</xdr:row>
      <xdr:rowOff>112143</xdr:rowOff>
    </xdr:to>
    <xdr:sp macro="" textlink="">
      <xdr:nvSpPr>
        <xdr:cNvPr id="20" name="矢印: 左 19">
          <a:extLst>
            <a:ext uri="{FF2B5EF4-FFF2-40B4-BE49-F238E27FC236}">
              <a16:creationId xmlns:a16="http://schemas.microsoft.com/office/drawing/2014/main" id="{7E073EBB-414B-4C66-B518-F0FCEB467D09}"/>
            </a:ext>
          </a:extLst>
        </xdr:cNvPr>
        <xdr:cNvSpPr/>
      </xdr:nvSpPr>
      <xdr:spPr>
        <a:xfrm>
          <a:off x="5710687" y="3717985"/>
          <a:ext cx="957532" cy="431320"/>
        </a:xfrm>
        <a:prstGeom prst="leftArrow">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t>削除</a:t>
          </a:r>
        </a:p>
      </xdr:txBody>
    </xdr:sp>
    <xdr:clientData/>
  </xdr:twoCellAnchor>
  <xdr:twoCellAnchor>
    <xdr:from>
      <xdr:col>28</xdr:col>
      <xdr:colOff>163901</xdr:colOff>
      <xdr:row>15</xdr:row>
      <xdr:rowOff>163902</xdr:rowOff>
    </xdr:from>
    <xdr:to>
      <xdr:col>35</xdr:col>
      <xdr:colOff>2410</xdr:colOff>
      <xdr:row>19</xdr:row>
      <xdr:rowOff>112218</xdr:rowOff>
    </xdr:to>
    <xdr:sp macro="" textlink="">
      <xdr:nvSpPr>
        <xdr:cNvPr id="21" name="四角形: 角を丸くする 20">
          <a:extLst>
            <a:ext uri="{FF2B5EF4-FFF2-40B4-BE49-F238E27FC236}">
              <a16:creationId xmlns:a16="http://schemas.microsoft.com/office/drawing/2014/main" id="{DDDE1D03-65D9-41A0-BEAD-E9BB6B04B062}"/>
            </a:ext>
          </a:extLst>
        </xdr:cNvPr>
        <xdr:cNvSpPr/>
      </xdr:nvSpPr>
      <xdr:spPr>
        <a:xfrm>
          <a:off x="6892505" y="3528204"/>
          <a:ext cx="1529286" cy="845463"/>
        </a:xfrm>
        <a:prstGeom prst="roundRect">
          <a:avLst/>
        </a:prstGeom>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r>
            <a:rPr kumimoji="1" lang="ja-JP" altLang="en-US" sz="1100" b="1">
              <a:solidFill>
                <a:sysClr val="windowText" lastClr="000000"/>
              </a:solidFill>
            </a:rPr>
            <a:t>明細削除</a:t>
          </a:r>
        </a:p>
      </xdr:txBody>
    </xdr:sp>
    <xdr:clientData/>
  </xdr:twoCellAnchor>
  <xdr:twoCellAnchor>
    <xdr:from>
      <xdr:col>18</xdr:col>
      <xdr:colOff>126522</xdr:colOff>
      <xdr:row>20</xdr:row>
      <xdr:rowOff>212786</xdr:rowOff>
    </xdr:from>
    <xdr:to>
      <xdr:col>20</xdr:col>
      <xdr:colOff>238667</xdr:colOff>
      <xdr:row>24</xdr:row>
      <xdr:rowOff>5751</xdr:rowOff>
    </xdr:to>
    <xdr:sp macro="" textlink="">
      <xdr:nvSpPr>
        <xdr:cNvPr id="22" name="矢印: 下 21">
          <a:extLst>
            <a:ext uri="{FF2B5EF4-FFF2-40B4-BE49-F238E27FC236}">
              <a16:creationId xmlns:a16="http://schemas.microsoft.com/office/drawing/2014/main" id="{4B5E8DB0-F0FF-4224-A141-9CCF2AE418F2}"/>
            </a:ext>
          </a:extLst>
        </xdr:cNvPr>
        <xdr:cNvSpPr/>
      </xdr:nvSpPr>
      <xdr:spPr>
        <a:xfrm>
          <a:off x="4474235" y="4698522"/>
          <a:ext cx="595224" cy="690112"/>
        </a:xfrm>
        <a:prstGeom prst="downArrow">
          <a:avLst>
            <a:gd name="adj1" fmla="val 50000"/>
            <a:gd name="adj2" fmla="val 31160"/>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100"/>
            <a:t>集計</a:t>
          </a:r>
        </a:p>
      </xdr:txBody>
    </xdr:sp>
    <xdr:clientData/>
  </xdr:twoCellAnchor>
  <xdr:oneCellAnchor>
    <xdr:from>
      <xdr:col>3</xdr:col>
      <xdr:colOff>120769</xdr:colOff>
      <xdr:row>12</xdr:row>
      <xdr:rowOff>189781</xdr:rowOff>
    </xdr:from>
    <xdr:ext cx="697627" cy="950709"/>
    <xdr:sp macro="" textlink="">
      <xdr:nvSpPr>
        <xdr:cNvPr id="23" name="テキスト ボックス 22">
          <a:extLst>
            <a:ext uri="{FF2B5EF4-FFF2-40B4-BE49-F238E27FC236}">
              <a16:creationId xmlns:a16="http://schemas.microsoft.com/office/drawing/2014/main" id="{3F3885A5-9FA1-43E6-475A-6CA28723C387}"/>
            </a:ext>
          </a:extLst>
        </xdr:cNvPr>
        <xdr:cNvSpPr txBox="1"/>
      </xdr:nvSpPr>
      <xdr:spPr>
        <a:xfrm>
          <a:off x="845388" y="2881223"/>
          <a:ext cx="697627" cy="950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solidFill>
                <a:srgbClr val="FF0000"/>
              </a:solidFill>
            </a:rPr>
            <a:t>★</a:t>
          </a:r>
        </a:p>
      </xdr:txBody>
    </xdr:sp>
    <xdr:clientData/>
  </xdr:oneCellAnchor>
  <xdr:oneCellAnchor>
    <xdr:from>
      <xdr:col>27</xdr:col>
      <xdr:colOff>63260</xdr:colOff>
      <xdr:row>13</xdr:row>
      <xdr:rowOff>63261</xdr:rowOff>
    </xdr:from>
    <xdr:ext cx="697627" cy="950709"/>
    <xdr:sp macro="" textlink="">
      <xdr:nvSpPr>
        <xdr:cNvPr id="25" name="テキスト ボックス 24">
          <a:extLst>
            <a:ext uri="{FF2B5EF4-FFF2-40B4-BE49-F238E27FC236}">
              <a16:creationId xmlns:a16="http://schemas.microsoft.com/office/drawing/2014/main" id="{AE32495E-B61E-4889-855C-2DB28D35C095}"/>
            </a:ext>
          </a:extLst>
        </xdr:cNvPr>
        <xdr:cNvSpPr txBox="1"/>
      </xdr:nvSpPr>
      <xdr:spPr>
        <a:xfrm>
          <a:off x="6550324" y="2978989"/>
          <a:ext cx="697627" cy="950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solidFill>
                <a:srgbClr val="FF0000"/>
              </a:solidFill>
            </a:rPr>
            <a:t>★</a:t>
          </a:r>
        </a:p>
      </xdr:txBody>
    </xdr:sp>
    <xdr:clientData/>
  </xdr:oneCellAnchor>
  <xdr:twoCellAnchor>
    <xdr:from>
      <xdr:col>8</xdr:col>
      <xdr:colOff>34506</xdr:colOff>
      <xdr:row>22</xdr:row>
      <xdr:rowOff>51759</xdr:rowOff>
    </xdr:from>
    <xdr:to>
      <xdr:col>8</xdr:col>
      <xdr:colOff>43132</xdr:colOff>
      <xdr:row>25</xdr:row>
      <xdr:rowOff>86264</xdr:rowOff>
    </xdr:to>
    <xdr:cxnSp macro="">
      <xdr:nvCxnSpPr>
        <xdr:cNvPr id="27" name="直線矢印コネクタ 26">
          <a:extLst>
            <a:ext uri="{FF2B5EF4-FFF2-40B4-BE49-F238E27FC236}">
              <a16:creationId xmlns:a16="http://schemas.microsoft.com/office/drawing/2014/main" id="{0FE732A9-C7C2-6F35-C05F-A2FE638F4DE8}"/>
            </a:ext>
          </a:extLst>
        </xdr:cNvPr>
        <xdr:cNvCxnSpPr/>
      </xdr:nvCxnSpPr>
      <xdr:spPr>
        <a:xfrm flipV="1">
          <a:off x="1966823" y="4986068"/>
          <a:ext cx="8626" cy="707366"/>
        </a:xfrm>
        <a:prstGeom prst="straightConnector1">
          <a:avLst/>
        </a:prstGeom>
        <a:ln w="57150">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xdr:row>
      <xdr:rowOff>18355</xdr:rowOff>
    </xdr:from>
    <xdr:to>
      <xdr:col>31</xdr:col>
      <xdr:colOff>173420</xdr:colOff>
      <xdr:row>27</xdr:row>
      <xdr:rowOff>0</xdr:rowOff>
    </xdr:to>
    <xdr:pic>
      <xdr:nvPicPr>
        <xdr:cNvPr id="2" name="図 1">
          <a:extLst>
            <a:ext uri="{FF2B5EF4-FFF2-40B4-BE49-F238E27FC236}">
              <a16:creationId xmlns:a16="http://schemas.microsoft.com/office/drawing/2014/main" id="{5F20138D-2488-E27C-3B86-8ECF593F2A89}"/>
            </a:ext>
          </a:extLst>
        </xdr:cNvPr>
        <xdr:cNvPicPr>
          <a:picLocks noChangeAspect="1"/>
        </xdr:cNvPicPr>
      </xdr:nvPicPr>
      <xdr:blipFill rotWithShape="1">
        <a:blip xmlns:r="http://schemas.openxmlformats.org/officeDocument/2006/relationships" r:embed="rId1"/>
        <a:srcRect l="50128"/>
        <a:stretch/>
      </xdr:blipFill>
      <xdr:spPr>
        <a:xfrm>
          <a:off x="476250" y="1447105"/>
          <a:ext cx="7040945" cy="4982270"/>
        </a:xfrm>
        <a:prstGeom prst="rect">
          <a:avLst/>
        </a:prstGeom>
      </xdr:spPr>
    </xdr:pic>
    <xdr:clientData/>
  </xdr:twoCellAnchor>
  <xdr:twoCellAnchor>
    <xdr:from>
      <xdr:col>29</xdr:col>
      <xdr:colOff>76200</xdr:colOff>
      <xdr:row>10</xdr:row>
      <xdr:rowOff>219075</xdr:rowOff>
    </xdr:from>
    <xdr:to>
      <xdr:col>43</xdr:col>
      <xdr:colOff>133350</xdr:colOff>
      <xdr:row>14</xdr:row>
      <xdr:rowOff>0</xdr:rowOff>
    </xdr:to>
    <xdr:sp macro="" textlink="">
      <xdr:nvSpPr>
        <xdr:cNvPr id="4" name="吹き出し: 四角形 3">
          <a:extLst>
            <a:ext uri="{FF2B5EF4-FFF2-40B4-BE49-F238E27FC236}">
              <a16:creationId xmlns:a16="http://schemas.microsoft.com/office/drawing/2014/main" id="{F52C1C2A-459A-4FA5-A332-DC7A7FC74EF0}"/>
            </a:ext>
          </a:extLst>
        </xdr:cNvPr>
        <xdr:cNvSpPr/>
      </xdr:nvSpPr>
      <xdr:spPr>
        <a:xfrm>
          <a:off x="6943725" y="2600325"/>
          <a:ext cx="3390900" cy="733425"/>
        </a:xfrm>
        <a:prstGeom prst="wedgeRectCallout">
          <a:avLst>
            <a:gd name="adj1" fmla="val -68660"/>
            <a:gd name="adj2" fmla="val -94423"/>
          </a:avLst>
        </a:prstGeom>
        <a:solidFill>
          <a:schemeClr val="bg1"/>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100">
              <a:solidFill>
                <a:schemeClr val="tx1"/>
              </a:solidFill>
            </a:rPr>
            <a:t>Excel</a:t>
          </a:r>
          <a:r>
            <a:rPr kumimoji="1" lang="ja-JP" altLang="en-US" sz="1100">
              <a:solidFill>
                <a:schemeClr val="tx1"/>
              </a:solidFill>
            </a:rPr>
            <a:t>ダウンロード時、</a:t>
          </a:r>
          <a:r>
            <a:rPr kumimoji="1" lang="en-US" altLang="ja-JP" sz="1100">
              <a:solidFill>
                <a:schemeClr val="tx1"/>
              </a:solidFill>
            </a:rPr>
            <a:t>yyyy/m/d</a:t>
          </a:r>
          <a:r>
            <a:rPr kumimoji="1" lang="en-US" altLang="ja-JP" sz="1100" baseline="0">
              <a:solidFill>
                <a:schemeClr val="tx1"/>
              </a:solidFill>
            </a:rPr>
            <a:t> </a:t>
          </a:r>
          <a:r>
            <a:rPr kumimoji="1" lang="ja-JP" altLang="en-US" sz="1100" baseline="0">
              <a:solidFill>
                <a:schemeClr val="tx1"/>
              </a:solidFill>
            </a:rPr>
            <a:t>になっている。</a:t>
          </a:r>
          <a:endParaRPr kumimoji="1" lang="en-US" altLang="ja-JP" sz="1100" baseline="0">
            <a:solidFill>
              <a:schemeClr val="tx1"/>
            </a:solidFill>
          </a:endParaRPr>
        </a:p>
        <a:p>
          <a:pPr algn="l"/>
          <a:r>
            <a:rPr kumimoji="1" lang="en-US" altLang="ja-JP" sz="1100" baseline="0">
              <a:solidFill>
                <a:schemeClr val="tx1"/>
              </a:solidFill>
            </a:rPr>
            <a:t>yyyy/mm/dd </a:t>
          </a:r>
          <a:r>
            <a:rPr kumimoji="1" lang="ja-JP" altLang="en-US" sz="1100" baseline="0">
              <a:solidFill>
                <a:schemeClr val="tx1"/>
              </a:solidFill>
            </a:rPr>
            <a:t>となるようにする。</a:t>
          </a:r>
          <a:endParaRPr kumimoji="1" lang="ja-JP" altLang="en-US"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52</xdr:col>
      <xdr:colOff>208286</xdr:colOff>
      <xdr:row>25</xdr:row>
      <xdr:rowOff>107873</xdr:rowOff>
    </xdr:to>
    <xdr:pic>
      <xdr:nvPicPr>
        <xdr:cNvPr id="2" name="Picture 1">
          <a:extLst>
            <a:ext uri="{FF2B5EF4-FFF2-40B4-BE49-F238E27FC236}">
              <a16:creationId xmlns:a16="http://schemas.microsoft.com/office/drawing/2014/main" id="{95B0D762-D087-49C9-BE27-10386124C2D9}"/>
            </a:ext>
          </a:extLst>
        </xdr:cNvPr>
        <xdr:cNvPicPr>
          <a:picLocks noChangeAspect="1"/>
        </xdr:cNvPicPr>
      </xdr:nvPicPr>
      <xdr:blipFill>
        <a:blip xmlns:r="http://schemas.openxmlformats.org/officeDocument/2006/relationships" r:embed="rId1"/>
        <a:stretch>
          <a:fillRect/>
        </a:stretch>
      </xdr:blipFill>
      <xdr:spPr>
        <a:xfrm>
          <a:off x="238125" y="1428750"/>
          <a:ext cx="12352661" cy="4632248"/>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23813</xdr:colOff>
      <xdr:row>6</xdr:row>
      <xdr:rowOff>11907</xdr:rowOff>
    </xdr:from>
    <xdr:to>
      <xdr:col>52</xdr:col>
      <xdr:colOff>202407</xdr:colOff>
      <xdr:row>24</xdr:row>
      <xdr:rowOff>99400</xdr:rowOff>
    </xdr:to>
    <xdr:pic>
      <xdr:nvPicPr>
        <xdr:cNvPr id="2" name="Picture 1">
          <a:extLst>
            <a:ext uri="{FF2B5EF4-FFF2-40B4-BE49-F238E27FC236}">
              <a16:creationId xmlns:a16="http://schemas.microsoft.com/office/drawing/2014/main" id="{12C381E6-6F3B-4DDF-B14D-970743E78F4E}"/>
            </a:ext>
          </a:extLst>
        </xdr:cNvPr>
        <xdr:cNvPicPr>
          <a:picLocks noChangeAspect="1"/>
        </xdr:cNvPicPr>
      </xdr:nvPicPr>
      <xdr:blipFill rotWithShape="1">
        <a:blip xmlns:r="http://schemas.openxmlformats.org/officeDocument/2006/relationships" r:embed="rId1"/>
        <a:srcRect r="902"/>
        <a:stretch/>
      </xdr:blipFill>
      <xdr:spPr>
        <a:xfrm>
          <a:off x="261938" y="1440657"/>
          <a:ext cx="12322969" cy="4373743"/>
        </a:xfrm>
        <a:prstGeom prst="rect">
          <a:avLst/>
        </a:prstGeom>
        <a:ln>
          <a:solidFill>
            <a:schemeClr val="tx1">
              <a:lumMod val="65000"/>
              <a:lumOff val="35000"/>
            </a:schemeClr>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23812</xdr:colOff>
      <xdr:row>6</xdr:row>
      <xdr:rowOff>11906</xdr:rowOff>
    </xdr:from>
    <xdr:to>
      <xdr:col>52</xdr:col>
      <xdr:colOff>228829</xdr:colOff>
      <xdr:row>24</xdr:row>
      <xdr:rowOff>89870</xdr:rowOff>
    </xdr:to>
    <xdr:pic>
      <xdr:nvPicPr>
        <xdr:cNvPr id="2" name="Picture 1">
          <a:extLst>
            <a:ext uri="{FF2B5EF4-FFF2-40B4-BE49-F238E27FC236}">
              <a16:creationId xmlns:a16="http://schemas.microsoft.com/office/drawing/2014/main" id="{5E441E02-2884-4FC9-A9D0-1AB53C14B1A6}"/>
            </a:ext>
          </a:extLst>
        </xdr:cNvPr>
        <xdr:cNvPicPr>
          <a:picLocks noChangeAspect="1"/>
        </xdr:cNvPicPr>
      </xdr:nvPicPr>
      <xdr:blipFill>
        <a:blip xmlns:r="http://schemas.openxmlformats.org/officeDocument/2006/relationships" r:embed="rId1"/>
        <a:stretch>
          <a:fillRect/>
        </a:stretch>
      </xdr:blipFill>
      <xdr:spPr>
        <a:xfrm>
          <a:off x="261937" y="1440656"/>
          <a:ext cx="12349392" cy="4364214"/>
        </a:xfrm>
        <a:prstGeom prst="rect">
          <a:avLst/>
        </a:prstGeom>
        <a:ln>
          <a:solidFill>
            <a:schemeClr val="tx1">
              <a:lumMod val="65000"/>
              <a:lumOff val="35000"/>
            </a:schemeClr>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23812</xdr:colOff>
      <xdr:row>6</xdr:row>
      <xdr:rowOff>11906</xdr:rowOff>
    </xdr:from>
    <xdr:to>
      <xdr:col>52</xdr:col>
      <xdr:colOff>228829</xdr:colOff>
      <xdr:row>24</xdr:row>
      <xdr:rowOff>89870</xdr:rowOff>
    </xdr:to>
    <xdr:pic>
      <xdr:nvPicPr>
        <xdr:cNvPr id="2" name="Picture 1">
          <a:extLst>
            <a:ext uri="{FF2B5EF4-FFF2-40B4-BE49-F238E27FC236}">
              <a16:creationId xmlns:a16="http://schemas.microsoft.com/office/drawing/2014/main" id="{84ABD07D-E0CB-4D94-B9A2-DCF64DA60E22}"/>
            </a:ext>
          </a:extLst>
        </xdr:cNvPr>
        <xdr:cNvPicPr>
          <a:picLocks noChangeAspect="1"/>
        </xdr:cNvPicPr>
      </xdr:nvPicPr>
      <xdr:blipFill>
        <a:blip xmlns:r="http://schemas.openxmlformats.org/officeDocument/2006/relationships" r:embed="rId1"/>
        <a:stretch>
          <a:fillRect/>
        </a:stretch>
      </xdr:blipFill>
      <xdr:spPr>
        <a:xfrm>
          <a:off x="261937" y="1440656"/>
          <a:ext cx="12349392" cy="4364214"/>
        </a:xfrm>
        <a:prstGeom prst="rect">
          <a:avLst/>
        </a:prstGeom>
        <a:ln>
          <a:solidFill>
            <a:schemeClr val="tx1">
              <a:lumMod val="65000"/>
              <a:lumOff val="35000"/>
            </a:schemeClr>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10</xdr:row>
      <xdr:rowOff>1</xdr:rowOff>
    </xdr:from>
    <xdr:to>
      <xdr:col>62</xdr:col>
      <xdr:colOff>114566</xdr:colOff>
      <xdr:row>36</xdr:row>
      <xdr:rowOff>332</xdr:rowOff>
    </xdr:to>
    <xdr:pic>
      <xdr:nvPicPr>
        <xdr:cNvPr id="8" name="Picture 7">
          <a:extLst>
            <a:ext uri="{FF2B5EF4-FFF2-40B4-BE49-F238E27FC236}">
              <a16:creationId xmlns:a16="http://schemas.microsoft.com/office/drawing/2014/main" id="{DAB89418-918A-4D25-8B95-233DB7BBE3DE}"/>
            </a:ext>
          </a:extLst>
        </xdr:cNvPr>
        <xdr:cNvPicPr>
          <a:picLocks noChangeAspect="1"/>
        </xdr:cNvPicPr>
      </xdr:nvPicPr>
      <xdr:blipFill>
        <a:blip xmlns:r="http://schemas.openxmlformats.org/officeDocument/2006/relationships" r:embed="rId1"/>
        <a:stretch>
          <a:fillRect/>
        </a:stretch>
      </xdr:blipFill>
      <xdr:spPr>
        <a:xfrm>
          <a:off x="238125" y="2536032"/>
          <a:ext cx="14640191" cy="6191581"/>
        </a:xfrm>
        <a:prstGeom prst="rect">
          <a:avLst/>
        </a:prstGeom>
        <a:ln>
          <a:solidFill>
            <a:schemeClr val="bg2">
              <a:lumMod val="75000"/>
            </a:schemeClr>
          </a:solidFill>
        </a:ln>
      </xdr:spPr>
    </xdr:pic>
    <xdr:clientData/>
  </xdr:twoCellAnchor>
  <xdr:twoCellAnchor editAs="oneCell">
    <xdr:from>
      <xdr:col>1</xdr:col>
      <xdr:colOff>0</xdr:colOff>
      <xdr:row>37</xdr:row>
      <xdr:rowOff>1</xdr:rowOff>
    </xdr:from>
    <xdr:to>
      <xdr:col>62</xdr:col>
      <xdr:colOff>114566</xdr:colOff>
      <xdr:row>63</xdr:row>
      <xdr:rowOff>332</xdr:rowOff>
    </xdr:to>
    <xdr:pic>
      <xdr:nvPicPr>
        <xdr:cNvPr id="9" name="Picture 8">
          <a:extLst>
            <a:ext uri="{FF2B5EF4-FFF2-40B4-BE49-F238E27FC236}">
              <a16:creationId xmlns:a16="http://schemas.microsoft.com/office/drawing/2014/main" id="{2E36B968-817D-4AB5-9C2C-092B35E06205}"/>
            </a:ext>
          </a:extLst>
        </xdr:cNvPr>
        <xdr:cNvPicPr>
          <a:picLocks noChangeAspect="1"/>
        </xdr:cNvPicPr>
      </xdr:nvPicPr>
      <xdr:blipFill>
        <a:blip xmlns:r="http://schemas.openxmlformats.org/officeDocument/2006/relationships" r:embed="rId2"/>
        <a:stretch>
          <a:fillRect/>
        </a:stretch>
      </xdr:blipFill>
      <xdr:spPr>
        <a:xfrm>
          <a:off x="238125" y="8965407"/>
          <a:ext cx="14640191" cy="6191581"/>
        </a:xfrm>
        <a:prstGeom prst="rect">
          <a:avLst/>
        </a:prstGeom>
        <a:ln>
          <a:solidFill>
            <a:schemeClr val="bg2">
              <a:lumMod val="75000"/>
            </a:schemeClr>
          </a:solidFill>
        </a:ln>
      </xdr:spPr>
    </xdr:pic>
    <xdr:clientData/>
  </xdr:twoCellAnchor>
  <xdr:twoCellAnchor editAs="oneCell">
    <xdr:from>
      <xdr:col>1</xdr:col>
      <xdr:colOff>0</xdr:colOff>
      <xdr:row>64</xdr:row>
      <xdr:rowOff>1</xdr:rowOff>
    </xdr:from>
    <xdr:to>
      <xdr:col>62</xdr:col>
      <xdr:colOff>114566</xdr:colOff>
      <xdr:row>90</xdr:row>
      <xdr:rowOff>332</xdr:rowOff>
    </xdr:to>
    <xdr:pic>
      <xdr:nvPicPr>
        <xdr:cNvPr id="10" name="Picture 9">
          <a:extLst>
            <a:ext uri="{FF2B5EF4-FFF2-40B4-BE49-F238E27FC236}">
              <a16:creationId xmlns:a16="http://schemas.microsoft.com/office/drawing/2014/main" id="{B3D0F9EE-AB6F-4F4D-A83C-29AA1EEF9DC5}"/>
            </a:ext>
          </a:extLst>
        </xdr:cNvPr>
        <xdr:cNvPicPr>
          <a:picLocks noChangeAspect="1"/>
        </xdr:cNvPicPr>
      </xdr:nvPicPr>
      <xdr:blipFill>
        <a:blip xmlns:r="http://schemas.openxmlformats.org/officeDocument/2006/relationships" r:embed="rId3"/>
        <a:stretch>
          <a:fillRect/>
        </a:stretch>
      </xdr:blipFill>
      <xdr:spPr>
        <a:xfrm>
          <a:off x="238125" y="15394782"/>
          <a:ext cx="14640191" cy="6191581"/>
        </a:xfrm>
        <a:prstGeom prst="rect">
          <a:avLst/>
        </a:prstGeom>
        <a:ln>
          <a:solidFill>
            <a:schemeClr val="bg2">
              <a:lumMod val="75000"/>
            </a:schemeClr>
          </a:solidFill>
        </a:ln>
      </xdr:spPr>
    </xdr:pic>
    <xdr:clientData/>
  </xdr:twoCellAnchor>
  <xdr:twoCellAnchor editAs="oneCell">
    <xdr:from>
      <xdr:col>1</xdr:col>
      <xdr:colOff>0</xdr:colOff>
      <xdr:row>91</xdr:row>
      <xdr:rowOff>1</xdr:rowOff>
    </xdr:from>
    <xdr:to>
      <xdr:col>62</xdr:col>
      <xdr:colOff>114566</xdr:colOff>
      <xdr:row>117</xdr:row>
      <xdr:rowOff>332</xdr:rowOff>
    </xdr:to>
    <xdr:pic>
      <xdr:nvPicPr>
        <xdr:cNvPr id="11" name="Picture 10">
          <a:extLst>
            <a:ext uri="{FF2B5EF4-FFF2-40B4-BE49-F238E27FC236}">
              <a16:creationId xmlns:a16="http://schemas.microsoft.com/office/drawing/2014/main" id="{BDC0EA6B-8489-4F1E-8E43-57C96F647EEA}"/>
            </a:ext>
          </a:extLst>
        </xdr:cNvPr>
        <xdr:cNvPicPr>
          <a:picLocks noChangeAspect="1"/>
        </xdr:cNvPicPr>
      </xdr:nvPicPr>
      <xdr:blipFill>
        <a:blip xmlns:r="http://schemas.openxmlformats.org/officeDocument/2006/relationships" r:embed="rId4"/>
        <a:stretch>
          <a:fillRect/>
        </a:stretch>
      </xdr:blipFill>
      <xdr:spPr>
        <a:xfrm>
          <a:off x="238125" y="21824157"/>
          <a:ext cx="14640191" cy="6191581"/>
        </a:xfrm>
        <a:prstGeom prst="rect">
          <a:avLst/>
        </a:prstGeom>
        <a:ln>
          <a:solidFill>
            <a:schemeClr val="bg2">
              <a:lumMod val="75000"/>
            </a:schemeClr>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77</xdr:col>
      <xdr:colOff>197895</xdr:colOff>
      <xdr:row>44</xdr:row>
      <xdr:rowOff>60736</xdr:rowOff>
    </xdr:to>
    <xdr:pic>
      <xdr:nvPicPr>
        <xdr:cNvPr id="3" name="図 2">
          <a:extLst>
            <a:ext uri="{FF2B5EF4-FFF2-40B4-BE49-F238E27FC236}">
              <a16:creationId xmlns:a16="http://schemas.microsoft.com/office/drawing/2014/main" id="{404A99DC-608F-F4A4-BBC0-84F29FCDC78E}"/>
            </a:ext>
          </a:extLst>
        </xdr:cNvPr>
        <xdr:cNvPicPr>
          <a:picLocks noChangeAspect="1"/>
        </xdr:cNvPicPr>
      </xdr:nvPicPr>
      <xdr:blipFill>
        <a:blip xmlns:r="http://schemas.openxmlformats.org/officeDocument/2006/relationships" r:embed="rId1"/>
        <a:stretch>
          <a:fillRect/>
        </a:stretch>
      </xdr:blipFill>
      <xdr:spPr>
        <a:xfrm>
          <a:off x="238125" y="1666875"/>
          <a:ext cx="18295395" cy="8871361"/>
        </a:xfrm>
        <a:prstGeom prst="rect">
          <a:avLst/>
        </a:prstGeom>
      </xdr:spPr>
    </xdr:pic>
    <xdr:clientData/>
  </xdr:twoCellAnchor>
  <xdr:twoCellAnchor>
    <xdr:from>
      <xdr:col>15</xdr:col>
      <xdr:colOff>142874</xdr:colOff>
      <xdr:row>16</xdr:row>
      <xdr:rowOff>0</xdr:rowOff>
    </xdr:from>
    <xdr:to>
      <xdr:col>25</xdr:col>
      <xdr:colOff>95249</xdr:colOff>
      <xdr:row>40</xdr:row>
      <xdr:rowOff>154781</xdr:rowOff>
    </xdr:to>
    <xdr:sp macro="" textlink="">
      <xdr:nvSpPr>
        <xdr:cNvPr id="4" name="正方形/長方形 3">
          <a:extLst>
            <a:ext uri="{FF2B5EF4-FFF2-40B4-BE49-F238E27FC236}">
              <a16:creationId xmlns:a16="http://schemas.microsoft.com/office/drawing/2014/main" id="{558D58C6-D388-FC22-FB36-7F5CD1F4F335}"/>
            </a:ext>
          </a:extLst>
        </xdr:cNvPr>
        <xdr:cNvSpPr/>
      </xdr:nvSpPr>
      <xdr:spPr>
        <a:xfrm>
          <a:off x="3714749" y="3810000"/>
          <a:ext cx="2333625" cy="5869781"/>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0</xdr:colOff>
      <xdr:row>7</xdr:row>
      <xdr:rowOff>0</xdr:rowOff>
    </xdr:from>
    <xdr:ext cx="9874504" cy="7262907"/>
    <xdr:pic>
      <xdr:nvPicPr>
        <xdr:cNvPr id="2" name="図 12">
          <a:extLst>
            <a:ext uri="{FF2B5EF4-FFF2-40B4-BE49-F238E27FC236}">
              <a16:creationId xmlns:a16="http://schemas.microsoft.com/office/drawing/2014/main" id="{EFC1779B-D6E6-4C88-9CDF-F793ED63CF99}"/>
            </a:ext>
          </a:extLst>
        </xdr:cNvPr>
        <xdr:cNvPicPr>
          <a:picLocks noChangeAspect="1"/>
        </xdr:cNvPicPr>
      </xdr:nvPicPr>
      <xdr:blipFill>
        <a:blip xmlns:r="http://schemas.openxmlformats.org/officeDocument/2006/relationships" r:embed="rId1"/>
        <a:stretch>
          <a:fillRect/>
        </a:stretch>
      </xdr:blipFill>
      <xdr:spPr>
        <a:xfrm>
          <a:off x="238125" y="1666875"/>
          <a:ext cx="9874504" cy="7262907"/>
        </a:xfrm>
        <a:prstGeom prst="rect">
          <a:avLst/>
        </a:prstGeom>
        <a:ln w="9525">
          <a:solidFill>
            <a:schemeClr val="tx1"/>
          </a:solidFill>
        </a:ln>
      </xdr:spPr>
    </xdr:pic>
    <xdr:clientData/>
  </xdr:oneCellAnchor>
  <xdr:oneCellAnchor>
    <xdr:from>
      <xdr:col>43</xdr:col>
      <xdr:colOff>11906</xdr:colOff>
      <xdr:row>7</xdr:row>
      <xdr:rowOff>23812</xdr:rowOff>
    </xdr:from>
    <xdr:ext cx="10494043" cy="7358221"/>
    <xdr:pic>
      <xdr:nvPicPr>
        <xdr:cNvPr id="3" name="図 13">
          <a:extLst>
            <a:ext uri="{FF2B5EF4-FFF2-40B4-BE49-F238E27FC236}">
              <a16:creationId xmlns:a16="http://schemas.microsoft.com/office/drawing/2014/main" id="{0451B831-78E0-4AB6-BFEE-938C02E2DA16}"/>
            </a:ext>
          </a:extLst>
        </xdr:cNvPr>
        <xdr:cNvPicPr>
          <a:picLocks noChangeAspect="1"/>
        </xdr:cNvPicPr>
      </xdr:nvPicPr>
      <xdr:blipFill>
        <a:blip xmlns:r="http://schemas.openxmlformats.org/officeDocument/2006/relationships" r:embed="rId2"/>
        <a:stretch>
          <a:fillRect/>
        </a:stretch>
      </xdr:blipFill>
      <xdr:spPr>
        <a:xfrm>
          <a:off x="10251281" y="1690687"/>
          <a:ext cx="10494043" cy="7358221"/>
        </a:xfrm>
        <a:prstGeom prst="rect">
          <a:avLst/>
        </a:prstGeom>
        <a:ln w="9525">
          <a:solidFill>
            <a:schemeClr val="tx1"/>
          </a:solidFill>
        </a:ln>
      </xdr:spPr>
    </xdr:pic>
    <xdr:clientData/>
  </xdr:oneCellAnchor>
  <xdr:twoCellAnchor>
    <xdr:from>
      <xdr:col>12</xdr:col>
      <xdr:colOff>130969</xdr:colOff>
      <xdr:row>8</xdr:row>
      <xdr:rowOff>23812</xdr:rowOff>
    </xdr:from>
    <xdr:to>
      <xdr:col>17</xdr:col>
      <xdr:colOff>142875</xdr:colOff>
      <xdr:row>10</xdr:row>
      <xdr:rowOff>95249</xdr:rowOff>
    </xdr:to>
    <xdr:sp macro="" textlink="">
      <xdr:nvSpPr>
        <xdr:cNvPr id="4" name="正方形/長方形 14">
          <a:extLst>
            <a:ext uri="{FF2B5EF4-FFF2-40B4-BE49-F238E27FC236}">
              <a16:creationId xmlns:a16="http://schemas.microsoft.com/office/drawing/2014/main" id="{4B2BE493-59B9-49FA-B1A1-AC7D00341C6A}"/>
            </a:ext>
          </a:extLst>
        </xdr:cNvPr>
        <xdr:cNvSpPr/>
      </xdr:nvSpPr>
      <xdr:spPr>
        <a:xfrm>
          <a:off x="2988469" y="1928812"/>
          <a:ext cx="1202531" cy="547687"/>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142875</xdr:colOff>
      <xdr:row>9</xdr:row>
      <xdr:rowOff>59531</xdr:rowOff>
    </xdr:from>
    <xdr:to>
      <xdr:col>20</xdr:col>
      <xdr:colOff>119062</xdr:colOff>
      <xdr:row>20</xdr:row>
      <xdr:rowOff>130968</xdr:rowOff>
    </xdr:to>
    <xdr:cxnSp macro="">
      <xdr:nvCxnSpPr>
        <xdr:cNvPr id="5" name="直線矢印コネクタ 15">
          <a:extLst>
            <a:ext uri="{FF2B5EF4-FFF2-40B4-BE49-F238E27FC236}">
              <a16:creationId xmlns:a16="http://schemas.microsoft.com/office/drawing/2014/main" id="{C1C332FA-0281-45E2-B559-97D6608D4C90}"/>
            </a:ext>
          </a:extLst>
        </xdr:cNvPr>
        <xdr:cNvCxnSpPr>
          <a:cxnSpLocks/>
          <a:stCxn id="4" idx="3"/>
        </xdr:cNvCxnSpPr>
      </xdr:nvCxnSpPr>
      <xdr:spPr>
        <a:xfrm>
          <a:off x="4191000" y="2202656"/>
          <a:ext cx="690562" cy="2690812"/>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80963</xdr:colOff>
      <xdr:row>8</xdr:row>
      <xdr:rowOff>33337</xdr:rowOff>
    </xdr:from>
    <xdr:to>
      <xdr:col>64</xdr:col>
      <xdr:colOff>92869</xdr:colOff>
      <xdr:row>10</xdr:row>
      <xdr:rowOff>104774</xdr:rowOff>
    </xdr:to>
    <xdr:sp macro="" textlink="">
      <xdr:nvSpPr>
        <xdr:cNvPr id="6" name="正方形/長方形 17">
          <a:extLst>
            <a:ext uri="{FF2B5EF4-FFF2-40B4-BE49-F238E27FC236}">
              <a16:creationId xmlns:a16="http://schemas.microsoft.com/office/drawing/2014/main" id="{19B37509-5835-475C-87BA-2623EC83FA6D}"/>
            </a:ext>
          </a:extLst>
        </xdr:cNvPr>
        <xdr:cNvSpPr/>
      </xdr:nvSpPr>
      <xdr:spPr>
        <a:xfrm>
          <a:off x="14130338" y="1938337"/>
          <a:ext cx="1202531" cy="547687"/>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92869</xdr:colOff>
      <xdr:row>9</xdr:row>
      <xdr:rowOff>69056</xdr:rowOff>
    </xdr:from>
    <xdr:to>
      <xdr:col>67</xdr:col>
      <xdr:colOff>47625</xdr:colOff>
      <xdr:row>21</xdr:row>
      <xdr:rowOff>0</xdr:rowOff>
    </xdr:to>
    <xdr:cxnSp macro="">
      <xdr:nvCxnSpPr>
        <xdr:cNvPr id="7" name="直線矢印コネクタ 18">
          <a:extLst>
            <a:ext uri="{FF2B5EF4-FFF2-40B4-BE49-F238E27FC236}">
              <a16:creationId xmlns:a16="http://schemas.microsoft.com/office/drawing/2014/main" id="{BEC090FD-A96B-459E-ACEE-D57C729F729E}"/>
            </a:ext>
          </a:extLst>
        </xdr:cNvPr>
        <xdr:cNvCxnSpPr>
          <a:cxnSpLocks/>
          <a:stCxn id="6" idx="3"/>
        </xdr:cNvCxnSpPr>
      </xdr:nvCxnSpPr>
      <xdr:spPr>
        <a:xfrm>
          <a:off x="15332869" y="2212181"/>
          <a:ext cx="669131" cy="2788444"/>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oneCellAnchor>
    <xdr:from>
      <xdr:col>1</xdr:col>
      <xdr:colOff>0</xdr:colOff>
      <xdr:row>7</xdr:row>
      <xdr:rowOff>0</xdr:rowOff>
    </xdr:from>
    <xdr:ext cx="18300239" cy="8873709"/>
    <xdr:pic>
      <xdr:nvPicPr>
        <xdr:cNvPr id="2" name="図 7">
          <a:extLst>
            <a:ext uri="{FF2B5EF4-FFF2-40B4-BE49-F238E27FC236}">
              <a16:creationId xmlns:a16="http://schemas.microsoft.com/office/drawing/2014/main" id="{CC1EB9E4-366E-4C28-83A9-DF02BD413D23}"/>
            </a:ext>
          </a:extLst>
        </xdr:cNvPr>
        <xdr:cNvPicPr>
          <a:picLocks noChangeAspect="1"/>
        </xdr:cNvPicPr>
      </xdr:nvPicPr>
      <xdr:blipFill>
        <a:blip xmlns:r="http://schemas.openxmlformats.org/officeDocument/2006/relationships" r:embed="rId1"/>
        <a:stretch>
          <a:fillRect/>
        </a:stretch>
      </xdr:blipFill>
      <xdr:spPr>
        <a:xfrm>
          <a:off x="238125" y="1666875"/>
          <a:ext cx="18300239" cy="8873709"/>
        </a:xfrm>
        <a:prstGeom prst="rect">
          <a:avLst/>
        </a:prstGeom>
        <a:ln w="9525">
          <a:solidFill>
            <a:schemeClr val="tx1"/>
          </a:solidFill>
        </a:ln>
      </xdr:spPr>
    </xdr:pic>
    <xdr:clientData/>
  </xdr:oneCellAnchor>
  <xdr:twoCellAnchor>
    <xdr:from>
      <xdr:col>15</xdr:col>
      <xdr:colOff>190500</xdr:colOff>
      <xdr:row>16</xdr:row>
      <xdr:rowOff>0</xdr:rowOff>
    </xdr:from>
    <xdr:to>
      <xdr:col>25</xdr:col>
      <xdr:colOff>142875</xdr:colOff>
      <xdr:row>40</xdr:row>
      <xdr:rowOff>154781</xdr:rowOff>
    </xdr:to>
    <xdr:sp macro="" textlink="">
      <xdr:nvSpPr>
        <xdr:cNvPr id="3" name="正方形/長方形 8">
          <a:extLst>
            <a:ext uri="{FF2B5EF4-FFF2-40B4-BE49-F238E27FC236}">
              <a16:creationId xmlns:a16="http://schemas.microsoft.com/office/drawing/2014/main" id="{A0297A6C-29F9-4BC0-95E4-056AFC2499B3}"/>
            </a:ext>
          </a:extLst>
        </xdr:cNvPr>
        <xdr:cNvSpPr/>
      </xdr:nvSpPr>
      <xdr:spPr>
        <a:xfrm>
          <a:off x="3762375" y="3810000"/>
          <a:ext cx="2333625" cy="5869781"/>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0</xdr:col>
      <xdr:colOff>202406</xdr:colOff>
      <xdr:row>7</xdr:row>
      <xdr:rowOff>11906</xdr:rowOff>
    </xdr:from>
    <xdr:ext cx="9045274" cy="6405083"/>
    <xdr:pic>
      <xdr:nvPicPr>
        <xdr:cNvPr id="2" name="図 9">
          <a:extLst>
            <a:ext uri="{FF2B5EF4-FFF2-40B4-BE49-F238E27FC236}">
              <a16:creationId xmlns:a16="http://schemas.microsoft.com/office/drawing/2014/main" id="{0AA3BFA7-8D61-4952-9FA3-C1BAD8D96E05}"/>
            </a:ext>
          </a:extLst>
        </xdr:cNvPr>
        <xdr:cNvPicPr>
          <a:picLocks noChangeAspect="1"/>
        </xdr:cNvPicPr>
      </xdr:nvPicPr>
      <xdr:blipFill>
        <a:blip xmlns:r="http://schemas.openxmlformats.org/officeDocument/2006/relationships" r:embed="rId1"/>
        <a:stretch>
          <a:fillRect/>
        </a:stretch>
      </xdr:blipFill>
      <xdr:spPr>
        <a:xfrm>
          <a:off x="202406" y="1678781"/>
          <a:ext cx="9045274" cy="6405083"/>
        </a:xfrm>
        <a:prstGeom prst="rect">
          <a:avLst/>
        </a:prstGeom>
        <a:ln w="9525">
          <a:solidFill>
            <a:schemeClr val="tx1"/>
          </a:solidFill>
        </a:ln>
      </xdr:spPr>
    </xdr:pic>
    <xdr:clientData/>
  </xdr:oneCellAnchor>
  <xdr:oneCellAnchor>
    <xdr:from>
      <xdr:col>39</xdr:col>
      <xdr:colOff>107157</xdr:colOff>
      <xdr:row>7</xdr:row>
      <xdr:rowOff>35719</xdr:rowOff>
    </xdr:from>
    <xdr:ext cx="10351072" cy="6195393"/>
    <xdr:pic>
      <xdr:nvPicPr>
        <xdr:cNvPr id="3" name="図 11">
          <a:extLst>
            <a:ext uri="{FF2B5EF4-FFF2-40B4-BE49-F238E27FC236}">
              <a16:creationId xmlns:a16="http://schemas.microsoft.com/office/drawing/2014/main" id="{3BF1F5C5-7701-47F1-8EDA-6DD2F41275DF}"/>
            </a:ext>
          </a:extLst>
        </xdr:cNvPr>
        <xdr:cNvPicPr>
          <a:picLocks noChangeAspect="1"/>
        </xdr:cNvPicPr>
      </xdr:nvPicPr>
      <xdr:blipFill>
        <a:blip xmlns:r="http://schemas.openxmlformats.org/officeDocument/2006/relationships" r:embed="rId2"/>
        <a:stretch>
          <a:fillRect/>
        </a:stretch>
      </xdr:blipFill>
      <xdr:spPr>
        <a:xfrm>
          <a:off x="9394032" y="1702594"/>
          <a:ext cx="10351072" cy="6195393"/>
        </a:xfrm>
        <a:prstGeom prst="rect">
          <a:avLst/>
        </a:prstGeom>
        <a:ln w="9525">
          <a:solidFill>
            <a:schemeClr val="tx1"/>
          </a:solidFill>
        </a:ln>
      </xdr:spPr>
    </xdr:pic>
    <xdr:clientData/>
  </xdr:oneCellAnchor>
  <xdr:twoCellAnchor>
    <xdr:from>
      <xdr:col>9</xdr:col>
      <xdr:colOff>119062</xdr:colOff>
      <xdr:row>8</xdr:row>
      <xdr:rowOff>47625</xdr:rowOff>
    </xdr:from>
    <xdr:to>
      <xdr:col>14</xdr:col>
      <xdr:colOff>130968</xdr:colOff>
      <xdr:row>10</xdr:row>
      <xdr:rowOff>119062</xdr:rowOff>
    </xdr:to>
    <xdr:sp macro="" textlink="">
      <xdr:nvSpPr>
        <xdr:cNvPr id="4" name="正方形/長方形 12">
          <a:extLst>
            <a:ext uri="{FF2B5EF4-FFF2-40B4-BE49-F238E27FC236}">
              <a16:creationId xmlns:a16="http://schemas.microsoft.com/office/drawing/2014/main" id="{F578FD69-DCB6-4E6B-8C25-1295B40409D7}"/>
            </a:ext>
          </a:extLst>
        </xdr:cNvPr>
        <xdr:cNvSpPr/>
      </xdr:nvSpPr>
      <xdr:spPr>
        <a:xfrm>
          <a:off x="2262187" y="1952625"/>
          <a:ext cx="1202531" cy="547687"/>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130968</xdr:colOff>
      <xdr:row>9</xdr:row>
      <xdr:rowOff>83344</xdr:rowOff>
    </xdr:from>
    <xdr:to>
      <xdr:col>17</xdr:col>
      <xdr:colOff>107155</xdr:colOff>
      <xdr:row>20</xdr:row>
      <xdr:rowOff>154781</xdr:rowOff>
    </xdr:to>
    <xdr:cxnSp macro="">
      <xdr:nvCxnSpPr>
        <xdr:cNvPr id="5" name="直線矢印コネクタ 13">
          <a:extLst>
            <a:ext uri="{FF2B5EF4-FFF2-40B4-BE49-F238E27FC236}">
              <a16:creationId xmlns:a16="http://schemas.microsoft.com/office/drawing/2014/main" id="{76CA95D1-22A8-48B5-9648-053160898611}"/>
            </a:ext>
          </a:extLst>
        </xdr:cNvPr>
        <xdr:cNvCxnSpPr>
          <a:cxnSpLocks/>
          <a:stCxn id="4" idx="3"/>
        </xdr:cNvCxnSpPr>
      </xdr:nvCxnSpPr>
      <xdr:spPr>
        <a:xfrm>
          <a:off x="3464718" y="2226469"/>
          <a:ext cx="690562" cy="2690812"/>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21431</xdr:colOff>
      <xdr:row>7</xdr:row>
      <xdr:rowOff>235744</xdr:rowOff>
    </xdr:from>
    <xdr:to>
      <xdr:col>58</xdr:col>
      <xdr:colOff>33337</xdr:colOff>
      <xdr:row>10</xdr:row>
      <xdr:rowOff>69056</xdr:rowOff>
    </xdr:to>
    <xdr:sp macro="" textlink="">
      <xdr:nvSpPr>
        <xdr:cNvPr id="6" name="正方形/長方形 14">
          <a:extLst>
            <a:ext uri="{FF2B5EF4-FFF2-40B4-BE49-F238E27FC236}">
              <a16:creationId xmlns:a16="http://schemas.microsoft.com/office/drawing/2014/main" id="{331D9C01-6145-4CC1-85D1-9EE843290226}"/>
            </a:ext>
          </a:extLst>
        </xdr:cNvPr>
        <xdr:cNvSpPr/>
      </xdr:nvSpPr>
      <xdr:spPr>
        <a:xfrm>
          <a:off x="12642056" y="1902619"/>
          <a:ext cx="1202531" cy="547687"/>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33337</xdr:colOff>
      <xdr:row>9</xdr:row>
      <xdr:rowOff>33338</xdr:rowOff>
    </xdr:from>
    <xdr:to>
      <xdr:col>61</xdr:col>
      <xdr:colOff>9524</xdr:colOff>
      <xdr:row>20</xdr:row>
      <xdr:rowOff>104775</xdr:rowOff>
    </xdr:to>
    <xdr:cxnSp macro="">
      <xdr:nvCxnSpPr>
        <xdr:cNvPr id="7" name="直線矢印コネクタ 15">
          <a:extLst>
            <a:ext uri="{FF2B5EF4-FFF2-40B4-BE49-F238E27FC236}">
              <a16:creationId xmlns:a16="http://schemas.microsoft.com/office/drawing/2014/main" id="{83A68CD0-13E0-4154-BF4E-5C38C9BD6607}"/>
            </a:ext>
          </a:extLst>
        </xdr:cNvPr>
        <xdr:cNvCxnSpPr>
          <a:cxnSpLocks/>
          <a:stCxn id="6" idx="3"/>
        </xdr:cNvCxnSpPr>
      </xdr:nvCxnSpPr>
      <xdr:spPr>
        <a:xfrm>
          <a:off x="13844587" y="2176463"/>
          <a:ext cx="690562" cy="2690812"/>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oneCellAnchor>
    <xdr:from>
      <xdr:col>0</xdr:col>
      <xdr:colOff>202406</xdr:colOff>
      <xdr:row>7</xdr:row>
      <xdr:rowOff>11907</xdr:rowOff>
    </xdr:from>
    <xdr:ext cx="18300239" cy="8873709"/>
    <xdr:pic>
      <xdr:nvPicPr>
        <xdr:cNvPr id="2" name="図 1">
          <a:extLst>
            <a:ext uri="{FF2B5EF4-FFF2-40B4-BE49-F238E27FC236}">
              <a16:creationId xmlns:a16="http://schemas.microsoft.com/office/drawing/2014/main" id="{57C83BB3-6171-4289-B883-F7529004DCDA}"/>
            </a:ext>
          </a:extLst>
        </xdr:cNvPr>
        <xdr:cNvPicPr>
          <a:picLocks noChangeAspect="1"/>
        </xdr:cNvPicPr>
      </xdr:nvPicPr>
      <xdr:blipFill>
        <a:blip xmlns:r="http://schemas.openxmlformats.org/officeDocument/2006/relationships" r:embed="rId1"/>
        <a:stretch>
          <a:fillRect/>
        </a:stretch>
      </xdr:blipFill>
      <xdr:spPr>
        <a:xfrm>
          <a:off x="202406" y="1678782"/>
          <a:ext cx="18300239" cy="8873709"/>
        </a:xfrm>
        <a:prstGeom prst="rect">
          <a:avLst/>
        </a:prstGeom>
        <a:ln w="9525">
          <a:solidFill>
            <a:schemeClr val="tx1"/>
          </a:solidFill>
        </a:ln>
      </xdr:spPr>
    </xdr:pic>
    <xdr:clientData/>
  </xdr:oneCellAnchor>
  <xdr:twoCellAnchor>
    <xdr:from>
      <xdr:col>15</xdr:col>
      <xdr:colOff>107156</xdr:colOff>
      <xdr:row>16</xdr:row>
      <xdr:rowOff>0</xdr:rowOff>
    </xdr:from>
    <xdr:to>
      <xdr:col>25</xdr:col>
      <xdr:colOff>59531</xdr:colOff>
      <xdr:row>40</xdr:row>
      <xdr:rowOff>154781</xdr:rowOff>
    </xdr:to>
    <xdr:sp macro="" textlink="">
      <xdr:nvSpPr>
        <xdr:cNvPr id="3" name="正方形/長方形 2">
          <a:extLst>
            <a:ext uri="{FF2B5EF4-FFF2-40B4-BE49-F238E27FC236}">
              <a16:creationId xmlns:a16="http://schemas.microsoft.com/office/drawing/2014/main" id="{B35A8474-C3CE-441B-9EAD-FE4D2AF55B3D}"/>
            </a:ext>
          </a:extLst>
        </xdr:cNvPr>
        <xdr:cNvSpPr/>
      </xdr:nvSpPr>
      <xdr:spPr>
        <a:xfrm>
          <a:off x="3679031" y="3810000"/>
          <a:ext cx="2333625" cy="5869781"/>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0</xdr:col>
      <xdr:colOff>226219</xdr:colOff>
      <xdr:row>7</xdr:row>
      <xdr:rowOff>23813</xdr:rowOff>
    </xdr:from>
    <xdr:ext cx="10055600" cy="6347895"/>
    <xdr:pic>
      <xdr:nvPicPr>
        <xdr:cNvPr id="2" name="図 9">
          <a:extLst>
            <a:ext uri="{FF2B5EF4-FFF2-40B4-BE49-F238E27FC236}">
              <a16:creationId xmlns:a16="http://schemas.microsoft.com/office/drawing/2014/main" id="{2054EC50-A72F-4A10-A3A5-1F8FBAF052E0}"/>
            </a:ext>
          </a:extLst>
        </xdr:cNvPr>
        <xdr:cNvPicPr>
          <a:picLocks noChangeAspect="1"/>
        </xdr:cNvPicPr>
      </xdr:nvPicPr>
      <xdr:blipFill>
        <a:blip xmlns:r="http://schemas.openxmlformats.org/officeDocument/2006/relationships" r:embed="rId1"/>
        <a:stretch>
          <a:fillRect/>
        </a:stretch>
      </xdr:blipFill>
      <xdr:spPr>
        <a:xfrm>
          <a:off x="226219" y="1690688"/>
          <a:ext cx="10055600" cy="6347895"/>
        </a:xfrm>
        <a:prstGeom prst="rect">
          <a:avLst/>
        </a:prstGeom>
        <a:ln w="9525">
          <a:solidFill>
            <a:schemeClr val="tx1"/>
          </a:solidFill>
        </a:ln>
      </xdr:spPr>
    </xdr:pic>
    <xdr:clientData/>
  </xdr:oneCellAnchor>
  <xdr:oneCellAnchor>
    <xdr:from>
      <xdr:col>44</xdr:col>
      <xdr:colOff>23813</xdr:colOff>
      <xdr:row>7</xdr:row>
      <xdr:rowOff>23812</xdr:rowOff>
    </xdr:from>
    <xdr:ext cx="10770453" cy="6281176"/>
    <xdr:pic>
      <xdr:nvPicPr>
        <xdr:cNvPr id="3" name="図 10">
          <a:extLst>
            <a:ext uri="{FF2B5EF4-FFF2-40B4-BE49-F238E27FC236}">
              <a16:creationId xmlns:a16="http://schemas.microsoft.com/office/drawing/2014/main" id="{7DD93C14-15AA-4F5F-887E-23A64E1D7EDA}"/>
            </a:ext>
          </a:extLst>
        </xdr:cNvPr>
        <xdr:cNvPicPr>
          <a:picLocks noChangeAspect="1"/>
        </xdr:cNvPicPr>
      </xdr:nvPicPr>
      <xdr:blipFill>
        <a:blip xmlns:r="http://schemas.openxmlformats.org/officeDocument/2006/relationships" r:embed="rId2"/>
        <a:stretch>
          <a:fillRect/>
        </a:stretch>
      </xdr:blipFill>
      <xdr:spPr>
        <a:xfrm>
          <a:off x="10501313" y="1690687"/>
          <a:ext cx="10770453" cy="6281176"/>
        </a:xfrm>
        <a:prstGeom prst="rect">
          <a:avLst/>
        </a:prstGeom>
        <a:ln w="9525">
          <a:solidFill>
            <a:schemeClr val="tx1"/>
          </a:solidFill>
        </a:ln>
      </xdr:spPr>
    </xdr:pic>
    <xdr:clientData/>
  </xdr:oneCellAnchor>
  <xdr:twoCellAnchor>
    <xdr:from>
      <xdr:col>12</xdr:col>
      <xdr:colOff>119063</xdr:colOff>
      <xdr:row>8</xdr:row>
      <xdr:rowOff>83343</xdr:rowOff>
    </xdr:from>
    <xdr:to>
      <xdr:col>17</xdr:col>
      <xdr:colOff>130969</xdr:colOff>
      <xdr:row>10</xdr:row>
      <xdr:rowOff>154780</xdr:rowOff>
    </xdr:to>
    <xdr:sp macro="" textlink="">
      <xdr:nvSpPr>
        <xdr:cNvPr id="4" name="正方形/長方形 11">
          <a:extLst>
            <a:ext uri="{FF2B5EF4-FFF2-40B4-BE49-F238E27FC236}">
              <a16:creationId xmlns:a16="http://schemas.microsoft.com/office/drawing/2014/main" id="{1EA5C74E-F5ED-4886-8BC3-E81D3C439B29}"/>
            </a:ext>
          </a:extLst>
        </xdr:cNvPr>
        <xdr:cNvSpPr/>
      </xdr:nvSpPr>
      <xdr:spPr>
        <a:xfrm>
          <a:off x="2976563" y="1988343"/>
          <a:ext cx="1202531" cy="547687"/>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130969</xdr:colOff>
      <xdr:row>9</xdr:row>
      <xdr:rowOff>119062</xdr:rowOff>
    </xdr:from>
    <xdr:to>
      <xdr:col>20</xdr:col>
      <xdr:colOff>107156</xdr:colOff>
      <xdr:row>20</xdr:row>
      <xdr:rowOff>190499</xdr:rowOff>
    </xdr:to>
    <xdr:cxnSp macro="">
      <xdr:nvCxnSpPr>
        <xdr:cNvPr id="5" name="直線矢印コネクタ 12">
          <a:extLst>
            <a:ext uri="{FF2B5EF4-FFF2-40B4-BE49-F238E27FC236}">
              <a16:creationId xmlns:a16="http://schemas.microsoft.com/office/drawing/2014/main" id="{6D12DA6C-8637-4EF1-A0AB-30C248641FE2}"/>
            </a:ext>
          </a:extLst>
        </xdr:cNvPr>
        <xdr:cNvCxnSpPr>
          <a:cxnSpLocks/>
          <a:stCxn id="4" idx="3"/>
        </xdr:cNvCxnSpPr>
      </xdr:nvCxnSpPr>
      <xdr:spPr>
        <a:xfrm>
          <a:off x="4179094" y="2262187"/>
          <a:ext cx="690562" cy="2690812"/>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164307</xdr:colOff>
      <xdr:row>8</xdr:row>
      <xdr:rowOff>57149</xdr:rowOff>
    </xdr:from>
    <xdr:to>
      <xdr:col>65</xdr:col>
      <xdr:colOff>176213</xdr:colOff>
      <xdr:row>10</xdr:row>
      <xdr:rowOff>128586</xdr:rowOff>
    </xdr:to>
    <xdr:sp macro="" textlink="">
      <xdr:nvSpPr>
        <xdr:cNvPr id="6" name="正方形/長方形 13">
          <a:extLst>
            <a:ext uri="{FF2B5EF4-FFF2-40B4-BE49-F238E27FC236}">
              <a16:creationId xmlns:a16="http://schemas.microsoft.com/office/drawing/2014/main" id="{12BBD837-F4EE-4DBA-8EA5-EDEA737369C7}"/>
            </a:ext>
          </a:extLst>
        </xdr:cNvPr>
        <xdr:cNvSpPr/>
      </xdr:nvSpPr>
      <xdr:spPr>
        <a:xfrm>
          <a:off x="14451807" y="1962149"/>
          <a:ext cx="1202531" cy="547687"/>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176213</xdr:colOff>
      <xdr:row>9</xdr:row>
      <xdr:rowOff>92868</xdr:rowOff>
    </xdr:from>
    <xdr:to>
      <xdr:col>68</xdr:col>
      <xdr:colOff>152400</xdr:colOff>
      <xdr:row>20</xdr:row>
      <xdr:rowOff>164305</xdr:rowOff>
    </xdr:to>
    <xdr:cxnSp macro="">
      <xdr:nvCxnSpPr>
        <xdr:cNvPr id="7" name="直線矢印コネクタ 14">
          <a:extLst>
            <a:ext uri="{FF2B5EF4-FFF2-40B4-BE49-F238E27FC236}">
              <a16:creationId xmlns:a16="http://schemas.microsoft.com/office/drawing/2014/main" id="{797C9E20-D9E0-4690-B248-94C3F8143D64}"/>
            </a:ext>
          </a:extLst>
        </xdr:cNvPr>
        <xdr:cNvCxnSpPr>
          <a:cxnSpLocks/>
          <a:stCxn id="6" idx="3"/>
        </xdr:cNvCxnSpPr>
      </xdr:nvCxnSpPr>
      <xdr:spPr>
        <a:xfrm>
          <a:off x="15654338" y="2235993"/>
          <a:ext cx="690562" cy="2690812"/>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77</xdr:col>
      <xdr:colOff>121664</xdr:colOff>
      <xdr:row>44</xdr:row>
      <xdr:rowOff>70265</xdr:rowOff>
    </xdr:to>
    <xdr:pic>
      <xdr:nvPicPr>
        <xdr:cNvPr id="4" name="Picture 3">
          <a:extLst>
            <a:ext uri="{FF2B5EF4-FFF2-40B4-BE49-F238E27FC236}">
              <a16:creationId xmlns:a16="http://schemas.microsoft.com/office/drawing/2014/main" id="{150ACA53-AD10-82E3-388C-CF40EDD8C205}"/>
            </a:ext>
          </a:extLst>
        </xdr:cNvPr>
        <xdr:cNvPicPr>
          <a:picLocks noChangeAspect="1"/>
        </xdr:cNvPicPr>
      </xdr:nvPicPr>
      <xdr:blipFill>
        <a:blip xmlns:r="http://schemas.openxmlformats.org/officeDocument/2006/relationships" r:embed="rId1"/>
        <a:stretch>
          <a:fillRect/>
        </a:stretch>
      </xdr:blipFill>
      <xdr:spPr>
        <a:xfrm>
          <a:off x="238125" y="4524375"/>
          <a:ext cx="18219164" cy="8880890"/>
        </a:xfrm>
        <a:prstGeom prst="rect">
          <a:avLst/>
        </a:prstGeom>
      </xdr:spPr>
    </xdr:pic>
    <xdr:clientData/>
  </xdr:twoCellAnchor>
  <xdr:twoCellAnchor>
    <xdr:from>
      <xdr:col>15</xdr:col>
      <xdr:colOff>190500</xdr:colOff>
      <xdr:row>15</xdr:row>
      <xdr:rowOff>226217</xdr:rowOff>
    </xdr:from>
    <xdr:to>
      <xdr:col>25</xdr:col>
      <xdr:colOff>83344</xdr:colOff>
      <xdr:row>40</xdr:row>
      <xdr:rowOff>214311</xdr:rowOff>
    </xdr:to>
    <xdr:sp macro="" textlink="">
      <xdr:nvSpPr>
        <xdr:cNvPr id="5" name="Rectangle 4">
          <a:extLst>
            <a:ext uri="{FF2B5EF4-FFF2-40B4-BE49-F238E27FC236}">
              <a16:creationId xmlns:a16="http://schemas.microsoft.com/office/drawing/2014/main" id="{6C92EDDA-981C-3E69-0A55-C9084DA86F96}"/>
            </a:ext>
          </a:extLst>
        </xdr:cNvPr>
        <xdr:cNvSpPr/>
      </xdr:nvSpPr>
      <xdr:spPr>
        <a:xfrm>
          <a:off x="3762375" y="6655592"/>
          <a:ext cx="2274094" cy="5941219"/>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11906</xdr:colOff>
      <xdr:row>7</xdr:row>
      <xdr:rowOff>23812</xdr:rowOff>
    </xdr:from>
    <xdr:to>
      <xdr:col>41</xdr:col>
      <xdr:colOff>178593</xdr:colOff>
      <xdr:row>39</xdr:row>
      <xdr:rowOff>141239</xdr:rowOff>
    </xdr:to>
    <xdr:grpSp>
      <xdr:nvGrpSpPr>
        <xdr:cNvPr id="4" name="Group 3">
          <a:extLst>
            <a:ext uri="{FF2B5EF4-FFF2-40B4-BE49-F238E27FC236}">
              <a16:creationId xmlns:a16="http://schemas.microsoft.com/office/drawing/2014/main" id="{86E7A501-9D9E-4D9D-9021-DE340F333A81}"/>
            </a:ext>
          </a:extLst>
        </xdr:cNvPr>
        <xdr:cNvGrpSpPr/>
      </xdr:nvGrpSpPr>
      <xdr:grpSpPr>
        <a:xfrm>
          <a:off x="250031" y="1690687"/>
          <a:ext cx="9691687" cy="7737427"/>
          <a:chOff x="238125" y="1666875"/>
          <a:chExt cx="9691687" cy="7737427"/>
        </a:xfrm>
      </xdr:grpSpPr>
      <xdr:pic>
        <xdr:nvPicPr>
          <xdr:cNvPr id="12" name="Picture 11">
            <a:extLst>
              <a:ext uri="{FF2B5EF4-FFF2-40B4-BE49-F238E27FC236}">
                <a16:creationId xmlns:a16="http://schemas.microsoft.com/office/drawing/2014/main" id="{3683A426-B90D-4222-B1B5-087342B6D29F}"/>
              </a:ext>
            </a:extLst>
          </xdr:cNvPr>
          <xdr:cNvPicPr>
            <a:picLocks noChangeAspect="1"/>
          </xdr:cNvPicPr>
        </xdr:nvPicPr>
        <xdr:blipFill rotWithShape="1">
          <a:blip xmlns:r="http://schemas.openxmlformats.org/officeDocument/2006/relationships" r:embed="rId1"/>
          <a:srcRect r="47027"/>
          <a:stretch/>
        </xdr:blipFill>
        <xdr:spPr>
          <a:xfrm>
            <a:off x="238125" y="1666875"/>
            <a:ext cx="9691687" cy="7737427"/>
          </a:xfrm>
          <a:prstGeom prst="rect">
            <a:avLst/>
          </a:prstGeom>
          <a:ln>
            <a:solidFill>
              <a:schemeClr val="tx1"/>
            </a:solidFill>
          </a:ln>
        </xdr:spPr>
      </xdr:pic>
      <xdr:sp macro="" textlink="">
        <xdr:nvSpPr>
          <xdr:cNvPr id="3" name="Rectangle 2">
            <a:extLst>
              <a:ext uri="{FF2B5EF4-FFF2-40B4-BE49-F238E27FC236}">
                <a16:creationId xmlns:a16="http://schemas.microsoft.com/office/drawing/2014/main" id="{47678067-68CD-4C4A-85F0-A9DA0983F004}"/>
              </a:ext>
            </a:extLst>
          </xdr:cNvPr>
          <xdr:cNvSpPr/>
        </xdr:nvSpPr>
        <xdr:spPr>
          <a:xfrm>
            <a:off x="2309812" y="2071687"/>
            <a:ext cx="1262063" cy="369094"/>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Straight Arrow Connector 4">
            <a:extLst>
              <a:ext uri="{FF2B5EF4-FFF2-40B4-BE49-F238E27FC236}">
                <a16:creationId xmlns:a16="http://schemas.microsoft.com/office/drawing/2014/main" id="{FED9B3A4-2238-4F01-B794-AC8C796E859D}"/>
              </a:ext>
            </a:extLst>
          </xdr:cNvPr>
          <xdr:cNvCxnSpPr/>
        </xdr:nvCxnSpPr>
        <xdr:spPr>
          <a:xfrm>
            <a:off x="2976562" y="2464594"/>
            <a:ext cx="797719" cy="3214687"/>
          </a:xfrm>
          <a:prstGeom prst="straightConnector1">
            <a:avLst/>
          </a:prstGeom>
          <a:ln w="1905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43</xdr:col>
      <xdr:colOff>23813</xdr:colOff>
      <xdr:row>7</xdr:row>
      <xdr:rowOff>11905</xdr:rowOff>
    </xdr:from>
    <xdr:to>
      <xdr:col>83</xdr:col>
      <xdr:colOff>190500</xdr:colOff>
      <xdr:row>39</xdr:row>
      <xdr:rowOff>129332</xdr:rowOff>
    </xdr:to>
    <xdr:grpSp>
      <xdr:nvGrpSpPr>
        <xdr:cNvPr id="2" name="Group 1">
          <a:extLst>
            <a:ext uri="{FF2B5EF4-FFF2-40B4-BE49-F238E27FC236}">
              <a16:creationId xmlns:a16="http://schemas.microsoft.com/office/drawing/2014/main" id="{F82DFADF-710B-4B3F-8CB9-4CF57EF03AF2}"/>
            </a:ext>
          </a:extLst>
        </xdr:cNvPr>
        <xdr:cNvGrpSpPr/>
      </xdr:nvGrpSpPr>
      <xdr:grpSpPr>
        <a:xfrm>
          <a:off x="10263188" y="1678780"/>
          <a:ext cx="9691687" cy="7737427"/>
          <a:chOff x="238125" y="9763125"/>
          <a:chExt cx="9691687" cy="7737427"/>
        </a:xfrm>
      </xdr:grpSpPr>
      <xdr:pic>
        <xdr:nvPicPr>
          <xdr:cNvPr id="14" name="Picture 13">
            <a:extLst>
              <a:ext uri="{FF2B5EF4-FFF2-40B4-BE49-F238E27FC236}">
                <a16:creationId xmlns:a16="http://schemas.microsoft.com/office/drawing/2014/main" id="{81B2D2AB-EC8D-4D74-9EED-0CA21A841E0E}"/>
              </a:ext>
            </a:extLst>
          </xdr:cNvPr>
          <xdr:cNvPicPr>
            <a:picLocks noChangeAspect="1"/>
          </xdr:cNvPicPr>
        </xdr:nvPicPr>
        <xdr:blipFill rotWithShape="1">
          <a:blip xmlns:r="http://schemas.openxmlformats.org/officeDocument/2006/relationships" r:embed="rId2"/>
          <a:srcRect r="47027"/>
          <a:stretch/>
        </xdr:blipFill>
        <xdr:spPr>
          <a:xfrm>
            <a:off x="238125" y="9763125"/>
            <a:ext cx="9691687" cy="7737427"/>
          </a:xfrm>
          <a:prstGeom prst="rect">
            <a:avLst/>
          </a:prstGeom>
          <a:ln>
            <a:solidFill>
              <a:schemeClr val="tx1"/>
            </a:solidFill>
          </a:ln>
        </xdr:spPr>
      </xdr:pic>
      <xdr:sp macro="" textlink="">
        <xdr:nvSpPr>
          <xdr:cNvPr id="7" name="Rectangle 6">
            <a:extLst>
              <a:ext uri="{FF2B5EF4-FFF2-40B4-BE49-F238E27FC236}">
                <a16:creationId xmlns:a16="http://schemas.microsoft.com/office/drawing/2014/main" id="{8D25A066-51F3-4512-961A-5F223883BEE0}"/>
              </a:ext>
            </a:extLst>
          </xdr:cNvPr>
          <xdr:cNvSpPr/>
        </xdr:nvSpPr>
        <xdr:spPr>
          <a:xfrm>
            <a:off x="3464718" y="10167937"/>
            <a:ext cx="1262063" cy="357188"/>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8" name="Straight Arrow Connector 7">
            <a:extLst>
              <a:ext uri="{FF2B5EF4-FFF2-40B4-BE49-F238E27FC236}">
                <a16:creationId xmlns:a16="http://schemas.microsoft.com/office/drawing/2014/main" id="{16BFC0F4-6D91-4102-B457-29F141567C86}"/>
              </a:ext>
            </a:extLst>
          </xdr:cNvPr>
          <xdr:cNvCxnSpPr>
            <a:stCxn id="7" idx="2"/>
          </xdr:cNvCxnSpPr>
        </xdr:nvCxnSpPr>
        <xdr:spPr>
          <a:xfrm>
            <a:off x="4095750" y="10525125"/>
            <a:ext cx="809625" cy="3214687"/>
          </a:xfrm>
          <a:prstGeom prst="straightConnector1">
            <a:avLst/>
          </a:prstGeom>
          <a:ln w="1905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77</xdr:col>
      <xdr:colOff>197895</xdr:colOff>
      <xdr:row>45</xdr:row>
      <xdr:rowOff>127534</xdr:rowOff>
    </xdr:to>
    <xdr:pic>
      <xdr:nvPicPr>
        <xdr:cNvPr id="4" name="Picture 3">
          <a:extLst>
            <a:ext uri="{FF2B5EF4-FFF2-40B4-BE49-F238E27FC236}">
              <a16:creationId xmlns:a16="http://schemas.microsoft.com/office/drawing/2014/main" id="{B8AE1B6E-437A-4593-A498-726253F350AD}"/>
            </a:ext>
          </a:extLst>
        </xdr:cNvPr>
        <xdr:cNvPicPr>
          <a:picLocks noChangeAspect="1"/>
        </xdr:cNvPicPr>
      </xdr:nvPicPr>
      <xdr:blipFill>
        <a:blip xmlns:r="http://schemas.openxmlformats.org/officeDocument/2006/relationships" r:embed="rId1"/>
        <a:stretch>
          <a:fillRect/>
        </a:stretch>
      </xdr:blipFill>
      <xdr:spPr>
        <a:xfrm>
          <a:off x="238125" y="1666875"/>
          <a:ext cx="18295395" cy="9176284"/>
        </a:xfrm>
        <a:prstGeom prst="rect">
          <a:avLst/>
        </a:prstGeom>
      </xdr:spPr>
    </xdr:pic>
    <xdr:clientData/>
  </xdr:twoCellAnchor>
  <xdr:twoCellAnchor>
    <xdr:from>
      <xdr:col>15</xdr:col>
      <xdr:colOff>190500</xdr:colOff>
      <xdr:row>15</xdr:row>
      <xdr:rowOff>226218</xdr:rowOff>
    </xdr:from>
    <xdr:to>
      <xdr:col>25</xdr:col>
      <xdr:colOff>83344</xdr:colOff>
      <xdr:row>40</xdr:row>
      <xdr:rowOff>119063</xdr:rowOff>
    </xdr:to>
    <xdr:sp macro="" textlink="">
      <xdr:nvSpPr>
        <xdr:cNvPr id="3" name="Rectangle 2">
          <a:extLst>
            <a:ext uri="{FF2B5EF4-FFF2-40B4-BE49-F238E27FC236}">
              <a16:creationId xmlns:a16="http://schemas.microsoft.com/office/drawing/2014/main" id="{74A0DAB9-EB49-4287-BA2D-BE5CCE352DF9}"/>
            </a:ext>
          </a:extLst>
        </xdr:cNvPr>
        <xdr:cNvSpPr/>
      </xdr:nvSpPr>
      <xdr:spPr>
        <a:xfrm>
          <a:off x="3762375" y="3798093"/>
          <a:ext cx="2274094" cy="5845970"/>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11906</xdr:colOff>
      <xdr:row>7</xdr:row>
      <xdr:rowOff>23812</xdr:rowOff>
    </xdr:from>
    <xdr:to>
      <xdr:col>50</xdr:col>
      <xdr:colOff>107156</xdr:colOff>
      <xdr:row>39</xdr:row>
      <xdr:rowOff>141239</xdr:rowOff>
    </xdr:to>
    <xdr:grpSp>
      <xdr:nvGrpSpPr>
        <xdr:cNvPr id="5" name="Group 4">
          <a:extLst>
            <a:ext uri="{FF2B5EF4-FFF2-40B4-BE49-F238E27FC236}">
              <a16:creationId xmlns:a16="http://schemas.microsoft.com/office/drawing/2014/main" id="{EB3F5888-669A-47F6-84F4-13BBC40202A4}"/>
            </a:ext>
          </a:extLst>
        </xdr:cNvPr>
        <xdr:cNvGrpSpPr/>
      </xdr:nvGrpSpPr>
      <xdr:grpSpPr>
        <a:xfrm>
          <a:off x="250031" y="1690687"/>
          <a:ext cx="11763375" cy="7737427"/>
          <a:chOff x="238125" y="1666875"/>
          <a:chExt cx="11763375" cy="7737427"/>
        </a:xfrm>
      </xdr:grpSpPr>
      <xdr:pic>
        <xdr:nvPicPr>
          <xdr:cNvPr id="12" name="Picture 11">
            <a:extLst>
              <a:ext uri="{FF2B5EF4-FFF2-40B4-BE49-F238E27FC236}">
                <a16:creationId xmlns:a16="http://schemas.microsoft.com/office/drawing/2014/main" id="{5E85A1BA-8CBF-45B3-AAAC-54EA3F20D16C}"/>
              </a:ext>
            </a:extLst>
          </xdr:cNvPr>
          <xdr:cNvPicPr>
            <a:picLocks noChangeAspect="1"/>
          </xdr:cNvPicPr>
        </xdr:nvPicPr>
        <xdr:blipFill rotWithShape="1">
          <a:blip xmlns:r="http://schemas.openxmlformats.org/officeDocument/2006/relationships" r:embed="rId1"/>
          <a:srcRect r="35703"/>
          <a:stretch/>
        </xdr:blipFill>
        <xdr:spPr>
          <a:xfrm>
            <a:off x="238125" y="1666875"/>
            <a:ext cx="11763375" cy="7737427"/>
          </a:xfrm>
          <a:prstGeom prst="rect">
            <a:avLst/>
          </a:prstGeom>
          <a:ln>
            <a:solidFill>
              <a:schemeClr val="tx1"/>
            </a:solidFill>
          </a:ln>
        </xdr:spPr>
      </xdr:pic>
      <xdr:sp macro="" textlink="">
        <xdr:nvSpPr>
          <xdr:cNvPr id="3" name="Rectangle 2">
            <a:extLst>
              <a:ext uri="{FF2B5EF4-FFF2-40B4-BE49-F238E27FC236}">
                <a16:creationId xmlns:a16="http://schemas.microsoft.com/office/drawing/2014/main" id="{79723EA0-84AA-43CF-A211-948F0DC24352}"/>
              </a:ext>
            </a:extLst>
          </xdr:cNvPr>
          <xdr:cNvSpPr/>
        </xdr:nvSpPr>
        <xdr:spPr>
          <a:xfrm>
            <a:off x="3262311" y="2071686"/>
            <a:ext cx="1262063" cy="369094"/>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 name="Straight Arrow Connector 3">
            <a:extLst>
              <a:ext uri="{FF2B5EF4-FFF2-40B4-BE49-F238E27FC236}">
                <a16:creationId xmlns:a16="http://schemas.microsoft.com/office/drawing/2014/main" id="{635B0DBD-287C-4670-AFFA-32830CC1A0E6}"/>
              </a:ext>
            </a:extLst>
          </xdr:cNvPr>
          <xdr:cNvCxnSpPr/>
        </xdr:nvCxnSpPr>
        <xdr:spPr>
          <a:xfrm>
            <a:off x="3929061" y="2464593"/>
            <a:ext cx="738189" cy="3405188"/>
          </a:xfrm>
          <a:prstGeom prst="straightConnector1">
            <a:avLst/>
          </a:prstGeom>
          <a:ln w="1905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52</xdr:col>
      <xdr:colOff>11907</xdr:colOff>
      <xdr:row>7</xdr:row>
      <xdr:rowOff>11906</xdr:rowOff>
    </xdr:from>
    <xdr:to>
      <xdr:col>101</xdr:col>
      <xdr:colOff>107157</xdr:colOff>
      <xdr:row>39</xdr:row>
      <xdr:rowOff>129333</xdr:rowOff>
    </xdr:to>
    <xdr:grpSp>
      <xdr:nvGrpSpPr>
        <xdr:cNvPr id="2" name="Group 1">
          <a:extLst>
            <a:ext uri="{FF2B5EF4-FFF2-40B4-BE49-F238E27FC236}">
              <a16:creationId xmlns:a16="http://schemas.microsoft.com/office/drawing/2014/main" id="{22A53066-E075-4F06-8182-30F7788BB3BD}"/>
            </a:ext>
          </a:extLst>
        </xdr:cNvPr>
        <xdr:cNvGrpSpPr/>
      </xdr:nvGrpSpPr>
      <xdr:grpSpPr>
        <a:xfrm>
          <a:off x="12394407" y="1678781"/>
          <a:ext cx="11763375" cy="7737427"/>
          <a:chOff x="238125" y="9763125"/>
          <a:chExt cx="11763375" cy="7737427"/>
        </a:xfrm>
      </xdr:grpSpPr>
      <xdr:pic>
        <xdr:nvPicPr>
          <xdr:cNvPr id="15" name="Picture 14">
            <a:extLst>
              <a:ext uri="{FF2B5EF4-FFF2-40B4-BE49-F238E27FC236}">
                <a16:creationId xmlns:a16="http://schemas.microsoft.com/office/drawing/2014/main" id="{2F2EE87C-B86F-494E-924E-28C7FA83DEEF}"/>
              </a:ext>
            </a:extLst>
          </xdr:cNvPr>
          <xdr:cNvPicPr>
            <a:picLocks noChangeAspect="1"/>
          </xdr:cNvPicPr>
        </xdr:nvPicPr>
        <xdr:blipFill rotWithShape="1">
          <a:blip xmlns:r="http://schemas.openxmlformats.org/officeDocument/2006/relationships" r:embed="rId2"/>
          <a:srcRect r="35703"/>
          <a:stretch/>
        </xdr:blipFill>
        <xdr:spPr>
          <a:xfrm>
            <a:off x="238125" y="9763125"/>
            <a:ext cx="11763375" cy="7737427"/>
          </a:xfrm>
          <a:prstGeom prst="rect">
            <a:avLst/>
          </a:prstGeom>
          <a:ln>
            <a:solidFill>
              <a:schemeClr val="tx1"/>
            </a:solidFill>
          </a:ln>
        </xdr:spPr>
      </xdr:pic>
      <xdr:sp macro="" textlink="">
        <xdr:nvSpPr>
          <xdr:cNvPr id="6" name="Rectangle 5">
            <a:extLst>
              <a:ext uri="{FF2B5EF4-FFF2-40B4-BE49-F238E27FC236}">
                <a16:creationId xmlns:a16="http://schemas.microsoft.com/office/drawing/2014/main" id="{CE602168-F879-4FB7-84CD-67D4270D8F66}"/>
              </a:ext>
            </a:extLst>
          </xdr:cNvPr>
          <xdr:cNvSpPr/>
        </xdr:nvSpPr>
        <xdr:spPr>
          <a:xfrm>
            <a:off x="4417217" y="10179843"/>
            <a:ext cx="1262063" cy="357188"/>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 name="Straight Arrow Connector 6">
            <a:extLst>
              <a:ext uri="{FF2B5EF4-FFF2-40B4-BE49-F238E27FC236}">
                <a16:creationId xmlns:a16="http://schemas.microsoft.com/office/drawing/2014/main" id="{6BF944E0-30AB-417B-ABCA-35822A7332A7}"/>
              </a:ext>
            </a:extLst>
          </xdr:cNvPr>
          <xdr:cNvCxnSpPr>
            <a:stCxn id="6" idx="2"/>
          </xdr:cNvCxnSpPr>
        </xdr:nvCxnSpPr>
        <xdr:spPr>
          <a:xfrm>
            <a:off x="5048249" y="10537031"/>
            <a:ext cx="797720" cy="3464719"/>
          </a:xfrm>
          <a:prstGeom prst="straightConnector1">
            <a:avLst/>
          </a:prstGeom>
          <a:ln w="1905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77</xdr:col>
      <xdr:colOff>197895</xdr:colOff>
      <xdr:row>45</xdr:row>
      <xdr:rowOff>127534</xdr:rowOff>
    </xdr:to>
    <xdr:pic>
      <xdr:nvPicPr>
        <xdr:cNvPr id="4" name="Picture 3">
          <a:extLst>
            <a:ext uri="{FF2B5EF4-FFF2-40B4-BE49-F238E27FC236}">
              <a16:creationId xmlns:a16="http://schemas.microsoft.com/office/drawing/2014/main" id="{BC0A5229-F153-479E-BD0B-AA8E5DEF1559}"/>
            </a:ext>
          </a:extLst>
        </xdr:cNvPr>
        <xdr:cNvPicPr>
          <a:picLocks noChangeAspect="1"/>
        </xdr:cNvPicPr>
      </xdr:nvPicPr>
      <xdr:blipFill>
        <a:blip xmlns:r="http://schemas.openxmlformats.org/officeDocument/2006/relationships" r:embed="rId1"/>
        <a:stretch>
          <a:fillRect/>
        </a:stretch>
      </xdr:blipFill>
      <xdr:spPr>
        <a:xfrm>
          <a:off x="238125" y="1666875"/>
          <a:ext cx="18295395" cy="9176284"/>
        </a:xfrm>
        <a:prstGeom prst="rect">
          <a:avLst/>
        </a:prstGeom>
      </xdr:spPr>
    </xdr:pic>
    <xdr:clientData/>
  </xdr:twoCellAnchor>
  <xdr:twoCellAnchor>
    <xdr:from>
      <xdr:col>15</xdr:col>
      <xdr:colOff>190500</xdr:colOff>
      <xdr:row>15</xdr:row>
      <xdr:rowOff>238123</xdr:rowOff>
    </xdr:from>
    <xdr:to>
      <xdr:col>25</xdr:col>
      <xdr:colOff>83344</xdr:colOff>
      <xdr:row>42</xdr:row>
      <xdr:rowOff>23812</xdr:rowOff>
    </xdr:to>
    <xdr:sp macro="" textlink="">
      <xdr:nvSpPr>
        <xdr:cNvPr id="3" name="Rectangle 2">
          <a:extLst>
            <a:ext uri="{FF2B5EF4-FFF2-40B4-BE49-F238E27FC236}">
              <a16:creationId xmlns:a16="http://schemas.microsoft.com/office/drawing/2014/main" id="{ED263EEF-69F0-4FF3-93E1-F7EC9A68EB6C}"/>
            </a:ext>
          </a:extLst>
        </xdr:cNvPr>
        <xdr:cNvSpPr/>
      </xdr:nvSpPr>
      <xdr:spPr>
        <a:xfrm>
          <a:off x="3762375" y="3809998"/>
          <a:ext cx="2274094" cy="6215064"/>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11907</xdr:colOff>
      <xdr:row>7</xdr:row>
      <xdr:rowOff>11906</xdr:rowOff>
    </xdr:from>
    <xdr:to>
      <xdr:col>44</xdr:col>
      <xdr:colOff>107156</xdr:colOff>
      <xdr:row>39</xdr:row>
      <xdr:rowOff>129333</xdr:rowOff>
    </xdr:to>
    <xdr:grpSp>
      <xdr:nvGrpSpPr>
        <xdr:cNvPr id="3" name="Group 2">
          <a:extLst>
            <a:ext uri="{FF2B5EF4-FFF2-40B4-BE49-F238E27FC236}">
              <a16:creationId xmlns:a16="http://schemas.microsoft.com/office/drawing/2014/main" id="{FFC4DD78-D74B-4793-B937-A34EA59EABF5}"/>
            </a:ext>
          </a:extLst>
        </xdr:cNvPr>
        <xdr:cNvGrpSpPr/>
      </xdr:nvGrpSpPr>
      <xdr:grpSpPr>
        <a:xfrm>
          <a:off x="250032" y="1678781"/>
          <a:ext cx="10334624" cy="7737427"/>
          <a:chOff x="238126" y="1666875"/>
          <a:chExt cx="10334624" cy="7737427"/>
        </a:xfrm>
      </xdr:grpSpPr>
      <xdr:pic>
        <xdr:nvPicPr>
          <xdr:cNvPr id="13" name="Picture 12">
            <a:extLst>
              <a:ext uri="{FF2B5EF4-FFF2-40B4-BE49-F238E27FC236}">
                <a16:creationId xmlns:a16="http://schemas.microsoft.com/office/drawing/2014/main" id="{2B82180F-3060-4B0B-9AE4-902BF8DEDA29}"/>
              </a:ext>
            </a:extLst>
          </xdr:cNvPr>
          <xdr:cNvPicPr>
            <a:picLocks noChangeAspect="1"/>
          </xdr:cNvPicPr>
        </xdr:nvPicPr>
        <xdr:blipFill rotWithShape="1">
          <a:blip xmlns:r="http://schemas.openxmlformats.org/officeDocument/2006/relationships" r:embed="rId1"/>
          <a:srcRect r="43512"/>
          <a:stretch/>
        </xdr:blipFill>
        <xdr:spPr>
          <a:xfrm>
            <a:off x="238126" y="1666875"/>
            <a:ext cx="10334624" cy="7737427"/>
          </a:xfrm>
          <a:prstGeom prst="rect">
            <a:avLst/>
          </a:prstGeom>
          <a:ln>
            <a:solidFill>
              <a:schemeClr val="tx1"/>
            </a:solidFill>
          </a:ln>
        </xdr:spPr>
      </xdr:pic>
      <xdr:sp macro="" textlink="">
        <xdr:nvSpPr>
          <xdr:cNvPr id="4" name="Rectangle 3">
            <a:extLst>
              <a:ext uri="{FF2B5EF4-FFF2-40B4-BE49-F238E27FC236}">
                <a16:creationId xmlns:a16="http://schemas.microsoft.com/office/drawing/2014/main" id="{47CDFC42-DA6D-4BB3-8FB7-C047E5350467}"/>
              </a:ext>
            </a:extLst>
          </xdr:cNvPr>
          <xdr:cNvSpPr/>
        </xdr:nvSpPr>
        <xdr:spPr>
          <a:xfrm>
            <a:off x="3238499" y="2071686"/>
            <a:ext cx="1262063" cy="369094"/>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 name="Straight Arrow Connector 4">
            <a:extLst>
              <a:ext uri="{FF2B5EF4-FFF2-40B4-BE49-F238E27FC236}">
                <a16:creationId xmlns:a16="http://schemas.microsoft.com/office/drawing/2014/main" id="{5C85900E-F8AB-4733-898B-6515EB832EA8}"/>
              </a:ext>
            </a:extLst>
          </xdr:cNvPr>
          <xdr:cNvCxnSpPr>
            <a:stCxn id="4" idx="2"/>
          </xdr:cNvCxnSpPr>
        </xdr:nvCxnSpPr>
        <xdr:spPr>
          <a:xfrm>
            <a:off x="3869531" y="2440780"/>
            <a:ext cx="785813" cy="3429001"/>
          </a:xfrm>
          <a:prstGeom prst="straightConnector1">
            <a:avLst/>
          </a:prstGeom>
          <a:ln w="1905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46</xdr:col>
      <xdr:colOff>11907</xdr:colOff>
      <xdr:row>7</xdr:row>
      <xdr:rowOff>11907</xdr:rowOff>
    </xdr:from>
    <xdr:to>
      <xdr:col>89</xdr:col>
      <xdr:colOff>107157</xdr:colOff>
      <xdr:row>39</xdr:row>
      <xdr:rowOff>129334</xdr:rowOff>
    </xdr:to>
    <xdr:grpSp>
      <xdr:nvGrpSpPr>
        <xdr:cNvPr id="2" name="Group 1">
          <a:extLst>
            <a:ext uri="{FF2B5EF4-FFF2-40B4-BE49-F238E27FC236}">
              <a16:creationId xmlns:a16="http://schemas.microsoft.com/office/drawing/2014/main" id="{3F151C45-0975-4092-95A9-FEDA8642B7B9}"/>
            </a:ext>
          </a:extLst>
        </xdr:cNvPr>
        <xdr:cNvGrpSpPr/>
      </xdr:nvGrpSpPr>
      <xdr:grpSpPr>
        <a:xfrm>
          <a:off x="10965657" y="1678782"/>
          <a:ext cx="10334625" cy="7737427"/>
          <a:chOff x="238125" y="9763125"/>
          <a:chExt cx="10334625" cy="7737427"/>
        </a:xfrm>
      </xdr:grpSpPr>
      <xdr:pic>
        <xdr:nvPicPr>
          <xdr:cNvPr id="15" name="Picture 14">
            <a:extLst>
              <a:ext uri="{FF2B5EF4-FFF2-40B4-BE49-F238E27FC236}">
                <a16:creationId xmlns:a16="http://schemas.microsoft.com/office/drawing/2014/main" id="{528A4EF7-56B3-4C09-91D3-FA4E4807CFDC}"/>
              </a:ext>
            </a:extLst>
          </xdr:cNvPr>
          <xdr:cNvPicPr>
            <a:picLocks noChangeAspect="1"/>
          </xdr:cNvPicPr>
        </xdr:nvPicPr>
        <xdr:blipFill rotWithShape="1">
          <a:blip xmlns:r="http://schemas.openxmlformats.org/officeDocument/2006/relationships" r:embed="rId2"/>
          <a:srcRect r="43512"/>
          <a:stretch/>
        </xdr:blipFill>
        <xdr:spPr>
          <a:xfrm>
            <a:off x="238125" y="9763125"/>
            <a:ext cx="10334625" cy="7737427"/>
          </a:xfrm>
          <a:prstGeom prst="rect">
            <a:avLst/>
          </a:prstGeom>
          <a:ln>
            <a:solidFill>
              <a:schemeClr val="tx1"/>
            </a:solidFill>
          </a:ln>
        </xdr:spPr>
      </xdr:pic>
      <xdr:sp macro="" textlink="">
        <xdr:nvSpPr>
          <xdr:cNvPr id="6" name="Rectangle 5">
            <a:extLst>
              <a:ext uri="{FF2B5EF4-FFF2-40B4-BE49-F238E27FC236}">
                <a16:creationId xmlns:a16="http://schemas.microsoft.com/office/drawing/2014/main" id="{7BA7F06C-335D-40FC-8DEC-77D2633CD19F}"/>
              </a:ext>
            </a:extLst>
          </xdr:cNvPr>
          <xdr:cNvSpPr/>
        </xdr:nvSpPr>
        <xdr:spPr>
          <a:xfrm>
            <a:off x="4393405" y="10179843"/>
            <a:ext cx="1262063" cy="357188"/>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 name="Straight Arrow Connector 6">
            <a:extLst>
              <a:ext uri="{FF2B5EF4-FFF2-40B4-BE49-F238E27FC236}">
                <a16:creationId xmlns:a16="http://schemas.microsoft.com/office/drawing/2014/main" id="{6D222B91-5F24-44A2-8118-F8C1B96115DA}"/>
              </a:ext>
            </a:extLst>
          </xdr:cNvPr>
          <xdr:cNvCxnSpPr>
            <a:stCxn id="6" idx="2"/>
          </xdr:cNvCxnSpPr>
        </xdr:nvCxnSpPr>
        <xdr:spPr>
          <a:xfrm>
            <a:off x="5024437" y="10537031"/>
            <a:ext cx="821532" cy="3440906"/>
          </a:xfrm>
          <a:prstGeom prst="straightConnector1">
            <a:avLst/>
          </a:prstGeom>
          <a:ln w="1905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77</xdr:col>
      <xdr:colOff>197895</xdr:colOff>
      <xdr:row>45</xdr:row>
      <xdr:rowOff>127534</xdr:rowOff>
    </xdr:to>
    <xdr:pic>
      <xdr:nvPicPr>
        <xdr:cNvPr id="4" name="Picture 3">
          <a:extLst>
            <a:ext uri="{FF2B5EF4-FFF2-40B4-BE49-F238E27FC236}">
              <a16:creationId xmlns:a16="http://schemas.microsoft.com/office/drawing/2014/main" id="{CFCCC5D4-9C89-4A58-AC13-61DD99898418}"/>
            </a:ext>
          </a:extLst>
        </xdr:cNvPr>
        <xdr:cNvPicPr>
          <a:picLocks noChangeAspect="1"/>
        </xdr:cNvPicPr>
      </xdr:nvPicPr>
      <xdr:blipFill>
        <a:blip xmlns:r="http://schemas.openxmlformats.org/officeDocument/2006/relationships" r:embed="rId1"/>
        <a:stretch>
          <a:fillRect/>
        </a:stretch>
      </xdr:blipFill>
      <xdr:spPr>
        <a:xfrm>
          <a:off x="238125" y="1666875"/>
          <a:ext cx="18295395" cy="9176284"/>
        </a:xfrm>
        <a:prstGeom prst="rect">
          <a:avLst/>
        </a:prstGeom>
      </xdr:spPr>
    </xdr:pic>
    <xdr:clientData/>
  </xdr:twoCellAnchor>
  <xdr:twoCellAnchor>
    <xdr:from>
      <xdr:col>18</xdr:col>
      <xdr:colOff>142875</xdr:colOff>
      <xdr:row>16</xdr:row>
      <xdr:rowOff>23811</xdr:rowOff>
    </xdr:from>
    <xdr:to>
      <xdr:col>28</xdr:col>
      <xdr:colOff>35719</xdr:colOff>
      <xdr:row>42</xdr:row>
      <xdr:rowOff>71437</xdr:rowOff>
    </xdr:to>
    <xdr:sp macro="" textlink="">
      <xdr:nvSpPr>
        <xdr:cNvPr id="3" name="Rectangle 2">
          <a:extLst>
            <a:ext uri="{FF2B5EF4-FFF2-40B4-BE49-F238E27FC236}">
              <a16:creationId xmlns:a16="http://schemas.microsoft.com/office/drawing/2014/main" id="{55391E71-E610-4755-8FAC-FDF0CAEEE903}"/>
            </a:ext>
          </a:extLst>
        </xdr:cNvPr>
        <xdr:cNvSpPr/>
      </xdr:nvSpPr>
      <xdr:spPr>
        <a:xfrm>
          <a:off x="4429125" y="3833811"/>
          <a:ext cx="2274094" cy="6238876"/>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11906</xdr:colOff>
      <xdr:row>7</xdr:row>
      <xdr:rowOff>11906</xdr:rowOff>
    </xdr:from>
    <xdr:to>
      <xdr:col>40</xdr:col>
      <xdr:colOff>11906</xdr:colOff>
      <xdr:row>39</xdr:row>
      <xdr:rowOff>129333</xdr:rowOff>
    </xdr:to>
    <xdr:pic>
      <xdr:nvPicPr>
        <xdr:cNvPr id="11" name="Picture 10">
          <a:extLst>
            <a:ext uri="{FF2B5EF4-FFF2-40B4-BE49-F238E27FC236}">
              <a16:creationId xmlns:a16="http://schemas.microsoft.com/office/drawing/2014/main" id="{9DC44155-36DC-4FA6-B5B6-0D64835101FB}"/>
            </a:ext>
          </a:extLst>
        </xdr:cNvPr>
        <xdr:cNvPicPr>
          <a:picLocks noChangeAspect="1"/>
        </xdr:cNvPicPr>
      </xdr:nvPicPr>
      <xdr:blipFill rotWithShape="1">
        <a:blip xmlns:r="http://schemas.openxmlformats.org/officeDocument/2006/relationships" r:embed="rId1"/>
        <a:srcRect r="49240"/>
        <a:stretch/>
      </xdr:blipFill>
      <xdr:spPr>
        <a:xfrm>
          <a:off x="250031" y="1678781"/>
          <a:ext cx="9286875" cy="7737427"/>
        </a:xfrm>
        <a:prstGeom prst="rect">
          <a:avLst/>
        </a:prstGeom>
        <a:ln>
          <a:solidFill>
            <a:schemeClr val="tx1"/>
          </a:solidFill>
        </a:ln>
      </xdr:spPr>
    </xdr:pic>
    <xdr:clientData/>
  </xdr:twoCellAnchor>
  <xdr:twoCellAnchor>
    <xdr:from>
      <xdr:col>11</xdr:col>
      <xdr:colOff>154778</xdr:colOff>
      <xdr:row>8</xdr:row>
      <xdr:rowOff>178592</xdr:rowOff>
    </xdr:from>
    <xdr:to>
      <xdr:col>16</xdr:col>
      <xdr:colOff>226216</xdr:colOff>
      <xdr:row>10</xdr:row>
      <xdr:rowOff>47625</xdr:rowOff>
    </xdr:to>
    <xdr:sp macro="" textlink="">
      <xdr:nvSpPr>
        <xdr:cNvPr id="4" name="Rectangle 3">
          <a:extLst>
            <a:ext uri="{FF2B5EF4-FFF2-40B4-BE49-F238E27FC236}">
              <a16:creationId xmlns:a16="http://schemas.microsoft.com/office/drawing/2014/main" id="{B7D4BF35-0019-42D1-91E3-1FC3DBDE8858}"/>
            </a:ext>
          </a:extLst>
        </xdr:cNvPr>
        <xdr:cNvSpPr/>
      </xdr:nvSpPr>
      <xdr:spPr>
        <a:xfrm>
          <a:off x="2774153" y="2083592"/>
          <a:ext cx="1262063" cy="345283"/>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71435</xdr:colOff>
      <xdr:row>10</xdr:row>
      <xdr:rowOff>47625</xdr:rowOff>
    </xdr:from>
    <xdr:to>
      <xdr:col>17</xdr:col>
      <xdr:colOff>178594</xdr:colOff>
      <xdr:row>24</xdr:row>
      <xdr:rowOff>107156</xdr:rowOff>
    </xdr:to>
    <xdr:cxnSp macro="">
      <xdr:nvCxnSpPr>
        <xdr:cNvPr id="5" name="Straight Arrow Connector 4">
          <a:extLst>
            <a:ext uri="{FF2B5EF4-FFF2-40B4-BE49-F238E27FC236}">
              <a16:creationId xmlns:a16="http://schemas.microsoft.com/office/drawing/2014/main" id="{9DDE1A56-6290-4081-9BEB-C7541D659D22}"/>
            </a:ext>
          </a:extLst>
        </xdr:cNvPr>
        <xdr:cNvCxnSpPr>
          <a:stCxn id="4" idx="2"/>
        </xdr:cNvCxnSpPr>
      </xdr:nvCxnSpPr>
      <xdr:spPr>
        <a:xfrm>
          <a:off x="3405185" y="2428875"/>
          <a:ext cx="821534" cy="3393281"/>
        </a:xfrm>
        <a:prstGeom prst="straightConnector1">
          <a:avLst/>
        </a:prstGeom>
        <a:ln w="1905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41</xdr:col>
      <xdr:colOff>23812</xdr:colOff>
      <xdr:row>7</xdr:row>
      <xdr:rowOff>11907</xdr:rowOff>
    </xdr:from>
    <xdr:to>
      <xdr:col>80</xdr:col>
      <xdr:colOff>11906</xdr:colOff>
      <xdr:row>39</xdr:row>
      <xdr:rowOff>129334</xdr:rowOff>
    </xdr:to>
    <xdr:grpSp>
      <xdr:nvGrpSpPr>
        <xdr:cNvPr id="3" name="Group 2">
          <a:extLst>
            <a:ext uri="{FF2B5EF4-FFF2-40B4-BE49-F238E27FC236}">
              <a16:creationId xmlns:a16="http://schemas.microsoft.com/office/drawing/2014/main" id="{2F6D5C48-02FC-4033-845C-8545ADBDB153}"/>
            </a:ext>
          </a:extLst>
        </xdr:cNvPr>
        <xdr:cNvGrpSpPr/>
      </xdr:nvGrpSpPr>
      <xdr:grpSpPr>
        <a:xfrm>
          <a:off x="9786937" y="1678782"/>
          <a:ext cx="9274969" cy="7737427"/>
          <a:chOff x="9798843" y="1678782"/>
          <a:chExt cx="9274969" cy="7737427"/>
        </a:xfrm>
      </xdr:grpSpPr>
      <xdr:pic>
        <xdr:nvPicPr>
          <xdr:cNvPr id="13" name="Picture 12">
            <a:extLst>
              <a:ext uri="{FF2B5EF4-FFF2-40B4-BE49-F238E27FC236}">
                <a16:creationId xmlns:a16="http://schemas.microsoft.com/office/drawing/2014/main" id="{3C4ED41F-D962-4C3A-8E3E-BDFC1550624A}"/>
              </a:ext>
            </a:extLst>
          </xdr:cNvPr>
          <xdr:cNvPicPr>
            <a:picLocks noChangeAspect="1"/>
          </xdr:cNvPicPr>
        </xdr:nvPicPr>
        <xdr:blipFill rotWithShape="1">
          <a:blip xmlns:r="http://schemas.openxmlformats.org/officeDocument/2006/relationships" r:embed="rId2"/>
          <a:srcRect l="1" r="49304"/>
          <a:stretch/>
        </xdr:blipFill>
        <xdr:spPr>
          <a:xfrm>
            <a:off x="9798843" y="1678782"/>
            <a:ext cx="9274969" cy="7737427"/>
          </a:xfrm>
          <a:prstGeom prst="rect">
            <a:avLst/>
          </a:prstGeom>
          <a:ln>
            <a:solidFill>
              <a:schemeClr val="tx1"/>
            </a:solidFill>
          </a:ln>
        </xdr:spPr>
      </xdr:pic>
      <xdr:sp macro="" textlink="">
        <xdr:nvSpPr>
          <xdr:cNvPr id="6" name="Rectangle 5">
            <a:extLst>
              <a:ext uri="{FF2B5EF4-FFF2-40B4-BE49-F238E27FC236}">
                <a16:creationId xmlns:a16="http://schemas.microsoft.com/office/drawing/2014/main" id="{5D46A57D-7A10-4F9B-8D39-F0636E92FE74}"/>
              </a:ext>
            </a:extLst>
          </xdr:cNvPr>
          <xdr:cNvSpPr/>
        </xdr:nvSpPr>
        <xdr:spPr>
          <a:xfrm>
            <a:off x="13477873" y="2095499"/>
            <a:ext cx="1262063" cy="357188"/>
          </a:xfrm>
          <a:prstGeom prst="rect">
            <a:avLst/>
          </a:prstGeom>
          <a:solidFill>
            <a:schemeClr val="accent1">
              <a:alpha val="0"/>
            </a:schemeClr>
          </a:solid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 name="Straight Arrow Connector 6">
            <a:extLst>
              <a:ext uri="{FF2B5EF4-FFF2-40B4-BE49-F238E27FC236}">
                <a16:creationId xmlns:a16="http://schemas.microsoft.com/office/drawing/2014/main" id="{584C819B-F68D-4550-BBEC-CD1CE28433BB}"/>
              </a:ext>
            </a:extLst>
          </xdr:cNvPr>
          <xdr:cNvCxnSpPr>
            <a:stCxn id="6" idx="2"/>
          </xdr:cNvCxnSpPr>
        </xdr:nvCxnSpPr>
        <xdr:spPr>
          <a:xfrm>
            <a:off x="14108905" y="2452687"/>
            <a:ext cx="809625" cy="3381376"/>
          </a:xfrm>
          <a:prstGeom prst="straightConnector1">
            <a:avLst/>
          </a:prstGeom>
          <a:ln w="1905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1285337</xdr:colOff>
      <xdr:row>4</xdr:row>
      <xdr:rowOff>60386</xdr:rowOff>
    </xdr:from>
    <xdr:to>
      <xdr:col>2</xdr:col>
      <xdr:colOff>1621767</xdr:colOff>
      <xdr:row>4</xdr:row>
      <xdr:rowOff>202254</xdr:rowOff>
    </xdr:to>
    <xdr:pic>
      <xdr:nvPicPr>
        <xdr:cNvPr id="2" name="図 1">
          <a:extLst>
            <a:ext uri="{FF2B5EF4-FFF2-40B4-BE49-F238E27FC236}">
              <a16:creationId xmlns:a16="http://schemas.microsoft.com/office/drawing/2014/main" id="{237F1C56-7DE9-5CD0-4941-04F7F56DBC77}"/>
            </a:ext>
          </a:extLst>
        </xdr:cNvPr>
        <xdr:cNvPicPr>
          <a:picLocks noChangeAspect="1"/>
        </xdr:cNvPicPr>
      </xdr:nvPicPr>
      <xdr:blipFill>
        <a:blip xmlns:r="http://schemas.openxmlformats.org/officeDocument/2006/relationships" r:embed="rId1"/>
        <a:stretch>
          <a:fillRect/>
        </a:stretch>
      </xdr:blipFill>
      <xdr:spPr>
        <a:xfrm>
          <a:off x="2216990" y="957533"/>
          <a:ext cx="336430" cy="141868"/>
        </a:xfrm>
        <a:prstGeom prst="rect">
          <a:avLst/>
        </a:prstGeom>
      </xdr:spPr>
    </xdr:pic>
    <xdr:clientData/>
  </xdr:twoCellAnchor>
  <xdr:twoCellAnchor>
    <xdr:from>
      <xdr:col>2</xdr:col>
      <xdr:colOff>1276709</xdr:colOff>
      <xdr:row>3</xdr:row>
      <xdr:rowOff>181156</xdr:rowOff>
    </xdr:from>
    <xdr:to>
      <xdr:col>2</xdr:col>
      <xdr:colOff>1595886</xdr:colOff>
      <xdr:row>5</xdr:row>
      <xdr:rowOff>69012</xdr:rowOff>
    </xdr:to>
    <xdr:sp macro="" textlink="">
      <xdr:nvSpPr>
        <xdr:cNvPr id="3" name="乗算記号 2">
          <a:extLst>
            <a:ext uri="{FF2B5EF4-FFF2-40B4-BE49-F238E27FC236}">
              <a16:creationId xmlns:a16="http://schemas.microsoft.com/office/drawing/2014/main" id="{3BA11FE4-7999-4B4D-A46C-15D4E8B0954E}"/>
            </a:ext>
          </a:extLst>
        </xdr:cNvPr>
        <xdr:cNvSpPr/>
      </xdr:nvSpPr>
      <xdr:spPr>
        <a:xfrm>
          <a:off x="2208362" y="854016"/>
          <a:ext cx="319177" cy="336430"/>
        </a:xfrm>
        <a:prstGeom prst="mathMultiply">
          <a:avLst>
            <a:gd name="adj1" fmla="val 8783"/>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859767</xdr:colOff>
      <xdr:row>4</xdr:row>
      <xdr:rowOff>57510</xdr:rowOff>
    </xdr:from>
    <xdr:to>
      <xdr:col>4</xdr:col>
      <xdr:colOff>1196197</xdr:colOff>
      <xdr:row>4</xdr:row>
      <xdr:rowOff>199378</xdr:rowOff>
    </xdr:to>
    <xdr:pic>
      <xdr:nvPicPr>
        <xdr:cNvPr id="4" name="図 3">
          <a:extLst>
            <a:ext uri="{FF2B5EF4-FFF2-40B4-BE49-F238E27FC236}">
              <a16:creationId xmlns:a16="http://schemas.microsoft.com/office/drawing/2014/main" id="{19FFC8C2-DB44-485C-8170-CEC44A1A7BFB}"/>
            </a:ext>
          </a:extLst>
        </xdr:cNvPr>
        <xdr:cNvPicPr>
          <a:picLocks noChangeAspect="1"/>
        </xdr:cNvPicPr>
      </xdr:nvPicPr>
      <xdr:blipFill>
        <a:blip xmlns:r="http://schemas.openxmlformats.org/officeDocument/2006/relationships" r:embed="rId1"/>
        <a:stretch>
          <a:fillRect/>
        </a:stretch>
      </xdr:blipFill>
      <xdr:spPr>
        <a:xfrm>
          <a:off x="4465609" y="954657"/>
          <a:ext cx="336430" cy="141868"/>
        </a:xfrm>
        <a:prstGeom prst="rect">
          <a:avLst/>
        </a:prstGeom>
      </xdr:spPr>
    </xdr:pic>
    <xdr:clientData/>
  </xdr:twoCellAnchor>
  <xdr:twoCellAnchor>
    <xdr:from>
      <xdr:col>4</xdr:col>
      <xdr:colOff>851139</xdr:colOff>
      <xdr:row>3</xdr:row>
      <xdr:rowOff>178280</xdr:rowOff>
    </xdr:from>
    <xdr:to>
      <xdr:col>4</xdr:col>
      <xdr:colOff>1170316</xdr:colOff>
      <xdr:row>5</xdr:row>
      <xdr:rowOff>66136</xdr:rowOff>
    </xdr:to>
    <xdr:sp macro="" textlink="">
      <xdr:nvSpPr>
        <xdr:cNvPr id="5" name="乗算記号 4">
          <a:extLst>
            <a:ext uri="{FF2B5EF4-FFF2-40B4-BE49-F238E27FC236}">
              <a16:creationId xmlns:a16="http://schemas.microsoft.com/office/drawing/2014/main" id="{5A02A98D-8580-47E3-957B-1BE61D4D0906}"/>
            </a:ext>
          </a:extLst>
        </xdr:cNvPr>
        <xdr:cNvSpPr/>
      </xdr:nvSpPr>
      <xdr:spPr>
        <a:xfrm>
          <a:off x="4456981" y="851140"/>
          <a:ext cx="319177" cy="336430"/>
        </a:xfrm>
        <a:prstGeom prst="mathMultiply">
          <a:avLst>
            <a:gd name="adj1" fmla="val 8783"/>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1285337</xdr:colOff>
      <xdr:row>15</xdr:row>
      <xdr:rowOff>60386</xdr:rowOff>
    </xdr:from>
    <xdr:ext cx="336430" cy="141868"/>
    <xdr:pic>
      <xdr:nvPicPr>
        <xdr:cNvPr id="6" name="図 5">
          <a:extLst>
            <a:ext uri="{FF2B5EF4-FFF2-40B4-BE49-F238E27FC236}">
              <a16:creationId xmlns:a16="http://schemas.microsoft.com/office/drawing/2014/main" id="{BFCF2BCE-4987-429A-9723-628D40183F2F}"/>
            </a:ext>
          </a:extLst>
        </xdr:cNvPr>
        <xdr:cNvPicPr>
          <a:picLocks noChangeAspect="1"/>
        </xdr:cNvPicPr>
      </xdr:nvPicPr>
      <xdr:blipFill>
        <a:blip xmlns:r="http://schemas.openxmlformats.org/officeDocument/2006/relationships" r:embed="rId1"/>
        <a:stretch>
          <a:fillRect/>
        </a:stretch>
      </xdr:blipFill>
      <xdr:spPr>
        <a:xfrm>
          <a:off x="2216990" y="957533"/>
          <a:ext cx="336430" cy="141868"/>
        </a:xfrm>
        <a:prstGeom prst="rect">
          <a:avLst/>
        </a:prstGeom>
      </xdr:spPr>
    </xdr:pic>
    <xdr:clientData/>
  </xdr:oneCellAnchor>
  <xdr:oneCellAnchor>
    <xdr:from>
      <xdr:col>2</xdr:col>
      <xdr:colOff>1285335</xdr:colOff>
      <xdr:row>51</xdr:row>
      <xdr:rowOff>43132</xdr:rowOff>
    </xdr:from>
    <xdr:ext cx="336430" cy="141868"/>
    <xdr:pic>
      <xdr:nvPicPr>
        <xdr:cNvPr id="10" name="図 9">
          <a:extLst>
            <a:ext uri="{FF2B5EF4-FFF2-40B4-BE49-F238E27FC236}">
              <a16:creationId xmlns:a16="http://schemas.microsoft.com/office/drawing/2014/main" id="{994869A2-5999-40EE-B15C-FB3A16EDDAE2}"/>
            </a:ext>
          </a:extLst>
        </xdr:cNvPr>
        <xdr:cNvPicPr>
          <a:picLocks noChangeAspect="1"/>
        </xdr:cNvPicPr>
      </xdr:nvPicPr>
      <xdr:blipFill>
        <a:blip xmlns:r="http://schemas.openxmlformats.org/officeDocument/2006/relationships" r:embed="rId1"/>
        <a:stretch>
          <a:fillRect/>
        </a:stretch>
      </xdr:blipFill>
      <xdr:spPr>
        <a:xfrm>
          <a:off x="2216988" y="7220309"/>
          <a:ext cx="336430" cy="141868"/>
        </a:xfrm>
        <a:prstGeom prst="rect">
          <a:avLst/>
        </a:prstGeom>
      </xdr:spPr>
    </xdr:pic>
    <xdr:clientData/>
  </xdr:oneCellAnchor>
  <xdr:oneCellAnchor>
    <xdr:from>
      <xdr:col>4</xdr:col>
      <xdr:colOff>842512</xdr:colOff>
      <xdr:row>51</xdr:row>
      <xdr:rowOff>48883</xdr:rowOff>
    </xdr:from>
    <xdr:ext cx="336430" cy="141868"/>
    <xdr:pic>
      <xdr:nvPicPr>
        <xdr:cNvPr id="11" name="図 10">
          <a:extLst>
            <a:ext uri="{FF2B5EF4-FFF2-40B4-BE49-F238E27FC236}">
              <a16:creationId xmlns:a16="http://schemas.microsoft.com/office/drawing/2014/main" id="{4DAB941F-8059-44E9-9B65-A2BABD645480}"/>
            </a:ext>
          </a:extLst>
        </xdr:cNvPr>
        <xdr:cNvPicPr>
          <a:picLocks noChangeAspect="1"/>
        </xdr:cNvPicPr>
      </xdr:nvPicPr>
      <xdr:blipFill>
        <a:blip xmlns:r="http://schemas.openxmlformats.org/officeDocument/2006/relationships" r:embed="rId1"/>
        <a:stretch>
          <a:fillRect/>
        </a:stretch>
      </xdr:blipFill>
      <xdr:spPr>
        <a:xfrm>
          <a:off x="4448354" y="7226060"/>
          <a:ext cx="336430" cy="141868"/>
        </a:xfrm>
        <a:prstGeom prst="rect">
          <a:avLst/>
        </a:prstGeom>
      </xdr:spPr>
    </xdr:pic>
    <xdr:clientData/>
  </xdr:oneCellAnchor>
  <xdr:oneCellAnchor>
    <xdr:from>
      <xdr:col>2</xdr:col>
      <xdr:colOff>1319842</xdr:colOff>
      <xdr:row>69</xdr:row>
      <xdr:rowOff>43132</xdr:rowOff>
    </xdr:from>
    <xdr:ext cx="336430" cy="141868"/>
    <xdr:pic>
      <xdr:nvPicPr>
        <xdr:cNvPr id="12" name="図 11">
          <a:extLst>
            <a:ext uri="{FF2B5EF4-FFF2-40B4-BE49-F238E27FC236}">
              <a16:creationId xmlns:a16="http://schemas.microsoft.com/office/drawing/2014/main" id="{F0640573-CAAE-40F7-A8AC-E22DF4C7B62D}"/>
            </a:ext>
          </a:extLst>
        </xdr:cNvPr>
        <xdr:cNvPicPr>
          <a:picLocks noChangeAspect="1"/>
        </xdr:cNvPicPr>
      </xdr:nvPicPr>
      <xdr:blipFill>
        <a:blip xmlns:r="http://schemas.openxmlformats.org/officeDocument/2006/relationships" r:embed="rId1"/>
        <a:stretch>
          <a:fillRect/>
        </a:stretch>
      </xdr:blipFill>
      <xdr:spPr>
        <a:xfrm>
          <a:off x="2251495" y="10998679"/>
          <a:ext cx="336430" cy="141868"/>
        </a:xfrm>
        <a:prstGeom prst="rect">
          <a:avLst/>
        </a:prstGeom>
      </xdr:spPr>
    </xdr:pic>
    <xdr:clientData/>
  </xdr:oneCellAnchor>
  <xdr:oneCellAnchor>
    <xdr:from>
      <xdr:col>4</xdr:col>
      <xdr:colOff>877019</xdr:colOff>
      <xdr:row>69</xdr:row>
      <xdr:rowOff>48883</xdr:rowOff>
    </xdr:from>
    <xdr:ext cx="336430" cy="141868"/>
    <xdr:pic>
      <xdr:nvPicPr>
        <xdr:cNvPr id="13" name="図 12">
          <a:extLst>
            <a:ext uri="{FF2B5EF4-FFF2-40B4-BE49-F238E27FC236}">
              <a16:creationId xmlns:a16="http://schemas.microsoft.com/office/drawing/2014/main" id="{94AA837F-40E6-4FE0-91A0-2DE0D1B9D5DB}"/>
            </a:ext>
          </a:extLst>
        </xdr:cNvPr>
        <xdr:cNvPicPr>
          <a:picLocks noChangeAspect="1"/>
        </xdr:cNvPicPr>
      </xdr:nvPicPr>
      <xdr:blipFill>
        <a:blip xmlns:r="http://schemas.openxmlformats.org/officeDocument/2006/relationships" r:embed="rId1"/>
        <a:stretch>
          <a:fillRect/>
        </a:stretch>
      </xdr:blipFill>
      <xdr:spPr>
        <a:xfrm>
          <a:off x="4482861" y="11004430"/>
          <a:ext cx="336430" cy="141868"/>
        </a:xfrm>
        <a:prstGeom prst="rect">
          <a:avLst/>
        </a:prstGeom>
      </xdr:spPr>
    </xdr:pic>
    <xdr:clientData/>
  </xdr:oneCellAnchor>
  <xdr:oneCellAnchor>
    <xdr:from>
      <xdr:col>6</xdr:col>
      <xdr:colOff>698740</xdr:colOff>
      <xdr:row>69</xdr:row>
      <xdr:rowOff>51759</xdr:rowOff>
    </xdr:from>
    <xdr:ext cx="336430" cy="141868"/>
    <xdr:pic>
      <xdr:nvPicPr>
        <xdr:cNvPr id="14" name="図 13">
          <a:extLst>
            <a:ext uri="{FF2B5EF4-FFF2-40B4-BE49-F238E27FC236}">
              <a16:creationId xmlns:a16="http://schemas.microsoft.com/office/drawing/2014/main" id="{DE2B58A7-18B3-4A99-BE8D-B2713D5F2ECF}"/>
            </a:ext>
          </a:extLst>
        </xdr:cNvPr>
        <xdr:cNvPicPr>
          <a:picLocks noChangeAspect="1"/>
        </xdr:cNvPicPr>
      </xdr:nvPicPr>
      <xdr:blipFill>
        <a:blip xmlns:r="http://schemas.openxmlformats.org/officeDocument/2006/relationships" r:embed="rId1"/>
        <a:stretch>
          <a:fillRect/>
        </a:stretch>
      </xdr:blipFill>
      <xdr:spPr>
        <a:xfrm>
          <a:off x="6961517" y="11007306"/>
          <a:ext cx="336430" cy="141868"/>
        </a:xfrm>
        <a:prstGeom prst="rect">
          <a:avLst/>
        </a:prstGeom>
      </xdr:spPr>
    </xdr:pic>
    <xdr:clientData/>
  </xdr:oneCellAnchor>
  <xdr:oneCellAnchor>
    <xdr:from>
      <xdr:col>4</xdr:col>
      <xdr:colOff>974786</xdr:colOff>
      <xdr:row>15</xdr:row>
      <xdr:rowOff>51760</xdr:rowOff>
    </xdr:from>
    <xdr:ext cx="336430" cy="141868"/>
    <xdr:pic>
      <xdr:nvPicPr>
        <xdr:cNvPr id="15" name="図 14">
          <a:extLst>
            <a:ext uri="{FF2B5EF4-FFF2-40B4-BE49-F238E27FC236}">
              <a16:creationId xmlns:a16="http://schemas.microsoft.com/office/drawing/2014/main" id="{F07337D7-3385-4F2B-B6EA-668A8071CC3C}"/>
            </a:ext>
          </a:extLst>
        </xdr:cNvPr>
        <xdr:cNvPicPr>
          <a:picLocks noChangeAspect="1"/>
        </xdr:cNvPicPr>
      </xdr:nvPicPr>
      <xdr:blipFill>
        <a:blip xmlns:r="http://schemas.openxmlformats.org/officeDocument/2006/relationships" r:embed="rId1"/>
        <a:stretch>
          <a:fillRect/>
        </a:stretch>
      </xdr:blipFill>
      <xdr:spPr>
        <a:xfrm>
          <a:off x="4580628" y="3416062"/>
          <a:ext cx="336430" cy="141868"/>
        </a:xfrm>
        <a:prstGeom prst="rect">
          <a:avLst/>
        </a:prstGeom>
      </xdr:spPr>
    </xdr:pic>
    <xdr:clientData/>
  </xdr:oneCellAnchor>
  <xdr:oneCellAnchor>
    <xdr:from>
      <xdr:col>4</xdr:col>
      <xdr:colOff>859767</xdr:colOff>
      <xdr:row>26</xdr:row>
      <xdr:rowOff>57510</xdr:rowOff>
    </xdr:from>
    <xdr:ext cx="336430" cy="141868"/>
    <xdr:pic>
      <xdr:nvPicPr>
        <xdr:cNvPr id="19" name="図 18">
          <a:extLst>
            <a:ext uri="{FF2B5EF4-FFF2-40B4-BE49-F238E27FC236}">
              <a16:creationId xmlns:a16="http://schemas.microsoft.com/office/drawing/2014/main" id="{55E9303E-8A5E-4C0E-B334-B42ECB98F2DF}"/>
            </a:ext>
          </a:extLst>
        </xdr:cNvPr>
        <xdr:cNvPicPr>
          <a:picLocks noChangeAspect="1"/>
        </xdr:cNvPicPr>
      </xdr:nvPicPr>
      <xdr:blipFill>
        <a:blip xmlns:r="http://schemas.openxmlformats.org/officeDocument/2006/relationships" r:embed="rId1"/>
        <a:stretch>
          <a:fillRect/>
        </a:stretch>
      </xdr:blipFill>
      <xdr:spPr>
        <a:xfrm>
          <a:off x="4465609" y="954657"/>
          <a:ext cx="336430" cy="141868"/>
        </a:xfrm>
        <a:prstGeom prst="rect">
          <a:avLst/>
        </a:prstGeom>
      </xdr:spPr>
    </xdr:pic>
    <xdr:clientData/>
  </xdr:oneCellAnchor>
  <xdr:oneCellAnchor>
    <xdr:from>
      <xdr:col>2</xdr:col>
      <xdr:colOff>1319842</xdr:colOff>
      <xdr:row>26</xdr:row>
      <xdr:rowOff>43132</xdr:rowOff>
    </xdr:from>
    <xdr:ext cx="336430" cy="141868"/>
    <xdr:pic>
      <xdr:nvPicPr>
        <xdr:cNvPr id="22" name="図 21">
          <a:extLst>
            <a:ext uri="{FF2B5EF4-FFF2-40B4-BE49-F238E27FC236}">
              <a16:creationId xmlns:a16="http://schemas.microsoft.com/office/drawing/2014/main" id="{985EE944-607A-49BA-8143-FF8734C8FBCA}"/>
            </a:ext>
          </a:extLst>
        </xdr:cNvPr>
        <xdr:cNvPicPr>
          <a:picLocks noChangeAspect="1"/>
        </xdr:cNvPicPr>
      </xdr:nvPicPr>
      <xdr:blipFill>
        <a:blip xmlns:r="http://schemas.openxmlformats.org/officeDocument/2006/relationships" r:embed="rId1"/>
        <a:stretch>
          <a:fillRect/>
        </a:stretch>
      </xdr:blipFill>
      <xdr:spPr>
        <a:xfrm>
          <a:off x="2251495" y="5874589"/>
          <a:ext cx="336430" cy="141868"/>
        </a:xfrm>
        <a:prstGeom prst="rect">
          <a:avLst/>
        </a:prstGeom>
      </xdr:spPr>
    </xdr:pic>
    <xdr:clientData/>
  </xdr:oneCellAnchor>
  <xdr:twoCellAnchor>
    <xdr:from>
      <xdr:col>1</xdr:col>
      <xdr:colOff>25879</xdr:colOff>
      <xdr:row>27</xdr:row>
      <xdr:rowOff>0</xdr:rowOff>
    </xdr:from>
    <xdr:to>
      <xdr:col>7</xdr:col>
      <xdr:colOff>17252</xdr:colOff>
      <xdr:row>28</xdr:row>
      <xdr:rowOff>8627</xdr:rowOff>
    </xdr:to>
    <xdr:sp macro="" textlink="">
      <xdr:nvSpPr>
        <xdr:cNvPr id="23" name="正方形/長方形 22">
          <a:extLst>
            <a:ext uri="{FF2B5EF4-FFF2-40B4-BE49-F238E27FC236}">
              <a16:creationId xmlns:a16="http://schemas.microsoft.com/office/drawing/2014/main" id="{F50A146B-B389-6239-B384-940CD310A47B}"/>
            </a:ext>
          </a:extLst>
        </xdr:cNvPr>
        <xdr:cNvSpPr/>
      </xdr:nvSpPr>
      <xdr:spPr>
        <a:xfrm>
          <a:off x="267419" y="6055743"/>
          <a:ext cx="7099539" cy="232914"/>
        </a:xfrm>
        <a:prstGeom prst="rect">
          <a:avLst/>
        </a:prstGeom>
        <a:solidFill>
          <a:schemeClr val="tx1">
            <a:lumMod val="95000"/>
            <a:lumOff val="5000"/>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859767</xdr:colOff>
      <xdr:row>38</xdr:row>
      <xdr:rowOff>57510</xdr:rowOff>
    </xdr:from>
    <xdr:ext cx="336430" cy="141868"/>
    <xdr:pic>
      <xdr:nvPicPr>
        <xdr:cNvPr id="24" name="図 23">
          <a:extLst>
            <a:ext uri="{FF2B5EF4-FFF2-40B4-BE49-F238E27FC236}">
              <a16:creationId xmlns:a16="http://schemas.microsoft.com/office/drawing/2014/main" id="{9B574A90-69EA-4F28-9A44-F7C18F8654CD}"/>
            </a:ext>
          </a:extLst>
        </xdr:cNvPr>
        <xdr:cNvPicPr>
          <a:picLocks noChangeAspect="1"/>
        </xdr:cNvPicPr>
      </xdr:nvPicPr>
      <xdr:blipFill>
        <a:blip xmlns:r="http://schemas.openxmlformats.org/officeDocument/2006/relationships" r:embed="rId1"/>
        <a:stretch>
          <a:fillRect/>
        </a:stretch>
      </xdr:blipFill>
      <xdr:spPr>
        <a:xfrm>
          <a:off x="4465609" y="5888967"/>
          <a:ext cx="336430" cy="141868"/>
        </a:xfrm>
        <a:prstGeom prst="rect">
          <a:avLst/>
        </a:prstGeom>
      </xdr:spPr>
    </xdr:pic>
    <xdr:clientData/>
  </xdr:oneCellAnchor>
  <xdr:oneCellAnchor>
    <xdr:from>
      <xdr:col>2</xdr:col>
      <xdr:colOff>1319842</xdr:colOff>
      <xdr:row>38</xdr:row>
      <xdr:rowOff>43132</xdr:rowOff>
    </xdr:from>
    <xdr:ext cx="336430" cy="141868"/>
    <xdr:pic>
      <xdr:nvPicPr>
        <xdr:cNvPr id="25" name="図 24">
          <a:extLst>
            <a:ext uri="{FF2B5EF4-FFF2-40B4-BE49-F238E27FC236}">
              <a16:creationId xmlns:a16="http://schemas.microsoft.com/office/drawing/2014/main" id="{611DA63B-A3C3-40B8-8888-A4E8C7660CE9}"/>
            </a:ext>
          </a:extLst>
        </xdr:cNvPr>
        <xdr:cNvPicPr>
          <a:picLocks noChangeAspect="1"/>
        </xdr:cNvPicPr>
      </xdr:nvPicPr>
      <xdr:blipFill>
        <a:blip xmlns:r="http://schemas.openxmlformats.org/officeDocument/2006/relationships" r:embed="rId1"/>
        <a:stretch>
          <a:fillRect/>
        </a:stretch>
      </xdr:blipFill>
      <xdr:spPr>
        <a:xfrm>
          <a:off x="2251495" y="5874589"/>
          <a:ext cx="336430" cy="141868"/>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twoCellAnchor>
    <xdr:from>
      <xdr:col>38</xdr:col>
      <xdr:colOff>155501</xdr:colOff>
      <xdr:row>3</xdr:row>
      <xdr:rowOff>180846</xdr:rowOff>
    </xdr:from>
    <xdr:to>
      <xdr:col>57</xdr:col>
      <xdr:colOff>57148</xdr:colOff>
      <xdr:row>7</xdr:row>
      <xdr:rowOff>153952</xdr:rowOff>
    </xdr:to>
    <xdr:sp macro="" textlink="">
      <xdr:nvSpPr>
        <xdr:cNvPr id="3" name="正方形/長方形 2">
          <a:extLst>
            <a:ext uri="{FF2B5EF4-FFF2-40B4-BE49-F238E27FC236}">
              <a16:creationId xmlns:a16="http://schemas.microsoft.com/office/drawing/2014/main" id="{403816DB-74A0-4C90-A871-C4F1C56173CA}"/>
            </a:ext>
          </a:extLst>
        </xdr:cNvPr>
        <xdr:cNvSpPr/>
      </xdr:nvSpPr>
      <xdr:spPr>
        <a:xfrm>
          <a:off x="9343463" y="906211"/>
          <a:ext cx="4495627" cy="94026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影響のあるテーブル名を記載する</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38</xdr:col>
      <xdr:colOff>30946</xdr:colOff>
      <xdr:row>12</xdr:row>
      <xdr:rowOff>172656</xdr:rowOff>
    </xdr:from>
    <xdr:to>
      <xdr:col>56</xdr:col>
      <xdr:colOff>174381</xdr:colOff>
      <xdr:row>16</xdr:row>
      <xdr:rowOff>145763</xdr:rowOff>
    </xdr:to>
    <xdr:sp macro="" textlink="">
      <xdr:nvSpPr>
        <xdr:cNvPr id="4" name="正方形/長方形 3">
          <a:extLst>
            <a:ext uri="{FF2B5EF4-FFF2-40B4-BE49-F238E27FC236}">
              <a16:creationId xmlns:a16="http://schemas.microsoft.com/office/drawing/2014/main" id="{421BDD0D-8E2E-431D-8209-35DB3E675BA2}"/>
            </a:ext>
          </a:extLst>
        </xdr:cNvPr>
        <xdr:cNvSpPr/>
      </xdr:nvSpPr>
      <xdr:spPr>
        <a:xfrm>
          <a:off x="9218908" y="3074118"/>
          <a:ext cx="4495627" cy="94026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どのような影響が出るのか記載する</a:t>
          </a:r>
          <a:endParaRPr kumimoji="1" lang="en-US" altLang="ja-JP" sz="1100">
            <a:latin typeface="Meiryo UI" panose="020B0604030504040204" pitchFamily="50" charset="-128"/>
            <a:ea typeface="Meiryo UI" panose="020B0604030504040204" pitchFamily="50" charset="-128"/>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v-file01\&#20445;&#23384;&#36039;&#26009;\&#31038;&#22806;&#36039;&#26009;(&#36009;&#22770;&#31649;&#29702;)\&#25552;&#26696;&#26360;\&#23696;&#33288;\&#23696;&#33288;&#27096;_&#35211;&#31309;&#26126;&#32048;&#2636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v-file01\&#20445;&#23384;&#36039;&#26009;\DATA\&#35519;&#26619;&#12539;&#35373;&#35336;\&#23696;&#38428;&#30476;&#24193;\02.&#22522;&#26412;&#35373;&#35336;\02.3.&#38917;&#30446;&#23450;&#32681;\&#38917;&#30446;&#23450;&#32681;&#2636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39itcs.sharepoint.com/sites/product-dev-sharepoint/Shared%20Documents/ManageOZO3/10.&#38283;&#30330;&#36039;&#26009;/3.24.0/30122_&#20241;&#26247;&#20181;&#27096;&#19981;&#20633;_&#35373;&#35336;&#2636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OZO_THAO_SETTING\ISV_testMau_&#12486;&#12473;&#12488;&#20181;&#27096;&#2636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92.168.1.7\share\&#12487;&#12473;&#12463;&#12488;&#12483;&#12503;\WORK\&#35211;&#31309;&#31309;&#3163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ISV19/Downloads/&#12304;K870%20EXCEL&#12480;&#12454;&#12531;&#12525;&#12540;&#12489;&#26178;&#12398;&#26085;&#20184;&#26360;&#24335;&#12398;&#20462;&#27491;&#12305;_&#12486;&#12473;&#12488;&#20181;&#27096;&#26360;_20230919%2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成約額分析"/>
      <sheetName val="№130802-5（工数）"/>
      <sheetName val="№130802-5（0827）"/>
      <sheetName val="№130802-4（0827）"/>
      <sheetName val="№130802-3（0810）"/>
      <sheetName val="№130802-2（0803工数）"/>
      <sheetName val="№130802-2（0803）"/>
      <sheetName val="№130802（0802）"/>
      <sheetName val="見積明細工数詳細（0730）"/>
      <sheetName val="№130701-2（工数）（0727）"/>
      <sheetName val="№130701-2（0713）"/>
      <sheetName val="№130701（0702）"/>
      <sheetName val="機能一覧"/>
      <sheetName val="費用構成"/>
      <sheetName val="機能別工数"/>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あ"/>
      <sheetName val="か"/>
      <sheetName val="さ"/>
      <sheetName val="た"/>
      <sheetName val="な"/>
      <sheetName val="は"/>
      <sheetName val="ま"/>
      <sheetName val="や"/>
      <sheetName val="ら"/>
      <sheetName val="わ"/>
      <sheetName val="データ"/>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的・要求"/>
      <sheetName val="議事録"/>
      <sheetName val="調査"/>
      <sheetName val="業務フロー"/>
      <sheetName val="運用影響や運用条件"/>
      <sheetName val="ITCS社内への影響"/>
      <sheetName val="機能一覧"/>
      <sheetName val="要求からと機能"/>
      <sheetName val="要求～機能 "/>
      <sheetName val="見積"/>
      <sheetName val="見積 (2)"/>
      <sheetName val="見積 (3)"/>
      <sheetName val="機能説明1 "/>
      <sheetName val="機能説明2 "/>
      <sheetName val="機能説明3"/>
      <sheetName val="機能説明4"/>
      <sheetName val="機能説明5"/>
      <sheetName val="機能説明6"/>
      <sheetName val="機能説明7"/>
      <sheetName val="機能説明8"/>
      <sheetName val="代休"/>
      <sheetName val="影響範囲"/>
      <sheetName val="一覧に出す値について"/>
      <sheetName val="サポートからのフィードバック"/>
      <sheetName val="Dataフロー"/>
      <sheetName val="詳細設計_画面 (共通ポータル設定)"/>
      <sheetName val="詳細設計_画面 (特別休暇申請)"/>
      <sheetName val="詳細設計_画面 (有休休暇申請)"/>
      <sheetName val="Sheet2"/>
      <sheetName val="Sheet1"/>
      <sheetName val="詳細設計_画面 (休暇管理＞一覧)"/>
      <sheetName val="Sheet3"/>
      <sheetName val="Sheet4"/>
      <sheetName val="詳細設計_画面 (休暇管理＞休暇種別詳細)"/>
      <sheetName val="詳細設計_CSV（休暇履歴取得）"/>
      <sheetName val="有給休暇PDF"/>
      <sheetName val="詳細設計_処理（特別休暇申請）"/>
      <sheetName val="詳細設計_処理（有給休暇申請）"/>
      <sheetName val="詳細設計_処理"/>
      <sheetName val="詳細設計_影響範囲"/>
      <sheetName val="テーブル定義書"/>
      <sheetName val="入力規則"/>
      <sheetName val="30122_休暇仕様不備_設計書"/>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差分テスト"/>
      <sheetName val="影響範囲"/>
      <sheetName val="マトリクス"/>
      <sheetName val="アプリ"/>
      <sheetName val="ケース"/>
      <sheetName val="条件付き書式"/>
      <sheetName val="ISV_testMau_テスト仕様書"/>
    </sheetNames>
    <sheetDataSet>
      <sheetData sheetId="0" refreshError="1"/>
      <sheetData sheetId="1" refreshError="1"/>
      <sheetData sheetId="2" refreshError="1"/>
      <sheetData sheetId="3" refreshError="1"/>
      <sheetData sheetId="4" refreshError="1"/>
      <sheetData sheetId="5"/>
      <sheetData sheetId="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数積算"/>
      <sheetName val="機能別概算費用積算（明細）-4"/>
      <sheetName val="機能別概算費用積算（明細）-3"/>
      <sheetName val="機能別概算費用積算（明細）-2"/>
      <sheetName val="概算まとめ"/>
      <sheetName val="機能別概算費用積算（明細）"/>
      <sheetName val="機能別概算費用積算"/>
      <sheetName val="機能一覧_Ver.1"/>
      <sheetName val="機能一覧_Ver.2"/>
      <sheetName val="機能一覧_Ver.3"/>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対応内容"/>
      <sheetName val="開発の進め方"/>
      <sheetName val="スケジュール"/>
      <sheetName val="全体イメージ"/>
      <sheetName val="１，明細表EXCELダウンロード"/>
      <sheetName val="明細照会・出力_テスト仕様書"/>
      <sheetName val="明細表_テスト仕様書"/>
      <sheetName val="マスタ_テスト仕様書"/>
      <sheetName val="エビデンス（No 1~2. 明細照会・出力）"/>
      <sheetName val="エビデンス（No 3~4. 明細照会・出力）"/>
      <sheetName val="エビデンス（No 5~8. 明細照会・出力）"/>
      <sheetName val="エビデンス（No 1. 明細表）"/>
      <sheetName val="エビデンス（No 2. 明細表）"/>
      <sheetName val="エビデンス（No 3. 明細表）"/>
      <sheetName val="エビデンス（No 4. 明細表）"/>
      <sheetName val="エビデンス（No 5~8. 明細表）"/>
      <sheetName val="エビデンス（No 1~2. マスタ）"/>
      <sheetName val="エビデンス（No 3~4. マスタ）"/>
      <sheetName val="エビデンス（No 5~6. マスタ）"/>
      <sheetName val="エビデンス（No 7~8. マスタ）"/>
      <sheetName val="エビデンス（No 9~10. マスタ）"/>
      <sheetName val="エビデンス（No 11~12. マスタ）"/>
      <sheetName val="WK_画面イメージ"/>
      <sheetName val="詳細設計_影響範囲"/>
      <sheetName val="祝日"/>
    </sheetNames>
    <sheetDataSet>
      <sheetData sheetId="0"/>
      <sheetData sheetId="1"/>
      <sheetData sheetId="2"/>
      <sheetData sheetId="3"/>
      <sheetData sheetId="4"/>
      <sheetData sheetId="5"/>
      <sheetData sheetId="6"/>
      <sheetData sheetId="7">
        <row r="7">
          <cell r="B7" t="str">
            <v>[予実運用設定]-[マスタ]-[部門]</v>
          </cell>
        </row>
        <row r="11">
          <cell r="E11" t="str">
            <v>EXCELダウンロードボタンを押下で、出力EXCELファイルの有効期間開始日書式を確認</v>
          </cell>
          <cell r="G11" t="str">
            <v>有効期間開始日書式 = 「yyyy/m/d」</v>
          </cell>
        </row>
        <row r="12">
          <cell r="E12" t="str">
            <v>EXCELダウンロードボタンを押下で、出力EXCELファイルの有効期間終了日書式を確認</v>
          </cell>
          <cell r="G12" t="str">
            <v>有効期間終了日書式 = 「yyyy/m/d」</v>
          </cell>
        </row>
        <row r="13">
          <cell r="B13" t="str">
            <v>[予実運用設定]-[マスタ]-[取引先]</v>
          </cell>
        </row>
        <row r="14">
          <cell r="E14" t="str">
            <v>明細表で有効期間開始日書式を確認</v>
          </cell>
          <cell r="G14" t="str">
            <v>有効期間開始日書式 = 「yyyy/mm/dd」</v>
          </cell>
        </row>
        <row r="15">
          <cell r="E15" t="str">
            <v>明細表で有効期間終了日書式を確認</v>
          </cell>
          <cell r="G15" t="str">
            <v>有効期間終了日書式 = 「yyyy/mm/dd」</v>
          </cell>
        </row>
        <row r="17">
          <cell r="E17" t="str">
            <v>EXCELダウンロードボタンを押下で、出力EXCELファイルの有効期間開始日書式を確認</v>
          </cell>
          <cell r="G17" t="str">
            <v>有効期間開始日書式 = 「yyyy/m/d」</v>
          </cell>
        </row>
        <row r="18">
          <cell r="E18" t="str">
            <v>EXCELダウンロードボタンを押下で、出力EXCELファイルの有効期間終了日書式を確認</v>
          </cell>
          <cell r="G18" t="str">
            <v>有効期間終了日書式 = 「yyyy/m/d」</v>
          </cell>
        </row>
        <row r="19">
          <cell r="B19" t="str">
            <v>[予実運用設定]-[マスタ]-[商品]</v>
          </cell>
        </row>
        <row r="20">
          <cell r="E20" t="str">
            <v>明細表で有効期間開始日書式を確認</v>
          </cell>
          <cell r="G20" t="str">
            <v>有効期間開始日書式 = 「yyyy/mm/dd」</v>
          </cell>
        </row>
        <row r="21">
          <cell r="E21" t="str">
            <v>明細表で有効期間終了日書式を確認</v>
          </cell>
          <cell r="G21" t="str">
            <v>有効期間終了日書式 = 「yyyy/mm/dd」</v>
          </cell>
        </row>
        <row r="23">
          <cell r="E23" t="str">
            <v>EXCELダウンロードボタンを押下で、出力EXCELファイルの有効期間開始日書式を確認</v>
          </cell>
          <cell r="G23" t="str">
            <v>有効期間開始日書式 = 「yyyy/m/d」</v>
          </cell>
        </row>
        <row r="24">
          <cell r="E24" t="str">
            <v>EXCELダウンロードボタンを押下で、出力EXCELファイルの有効期間終了日書式を確認</v>
          </cell>
          <cell r="G24" t="str">
            <v>有効期間終了日書式 = 「yyyy/m/d」</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alpha val="0"/>
          </a:schemeClr>
        </a:solidFill>
        <a:ln w="25400">
          <a:solidFill>
            <a:srgbClr val="FF0000"/>
          </a:solidFill>
        </a:ln>
      </a:spPr>
      <a:bodyPr vertOverflow="clip" horzOverflow="clip" rtlCol="0" anchor="t"/>
      <a:lstStyle>
        <a:defPPr algn="l">
          <a:defRPr kumimoji="1" sz="1100"/>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86F59-E6A9-4CE9-AB28-20B809E1A2EB}">
  <sheetPr>
    <tabColor theme="7"/>
  </sheetPr>
  <dimension ref="A1:AQ27"/>
  <sheetViews>
    <sheetView showGridLines="0" zoomScaleNormal="100" zoomScaleSheetLayoutView="100" workbookViewId="0">
      <selection activeCell="V11" sqref="V11"/>
    </sheetView>
  </sheetViews>
  <sheetFormatPr defaultColWidth="3.125" defaultRowHeight="18.75"/>
  <cols>
    <col min="1" max="21" width="3.125" style="1"/>
    <col min="22" max="22" width="2.625" style="1" customWidth="1"/>
    <col min="23" max="16384" width="3.125" style="1"/>
  </cols>
  <sheetData>
    <row r="1" spans="1:43">
      <c r="A1" s="90" t="s">
        <v>0</v>
      </c>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2"/>
      <c r="AJ1" s="93" t="s">
        <v>1</v>
      </c>
      <c r="AK1" s="93"/>
      <c r="AL1" s="93"/>
      <c r="AM1" s="93"/>
      <c r="AN1" s="94" t="s">
        <v>2</v>
      </c>
      <c r="AO1" s="93"/>
      <c r="AP1" s="93"/>
      <c r="AQ1" s="93"/>
    </row>
    <row r="2" spans="1:43">
      <c r="A2" s="95" t="s">
        <v>3</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c r="AG2" s="96"/>
      <c r="AH2" s="96"/>
      <c r="AI2" s="97"/>
      <c r="AJ2" s="98"/>
      <c r="AK2" s="99"/>
      <c r="AL2" s="99"/>
      <c r="AM2" s="99"/>
      <c r="AN2" s="100"/>
      <c r="AO2" s="99"/>
      <c r="AP2" s="99"/>
      <c r="AQ2" s="99"/>
    </row>
    <row r="3" spans="1:43">
      <c r="A3" s="87" t="s">
        <v>4</v>
      </c>
      <c r="B3" s="88"/>
      <c r="C3" s="88"/>
      <c r="D3" s="88"/>
      <c r="E3" s="88"/>
      <c r="F3" s="88"/>
      <c r="G3" s="88"/>
      <c r="H3" s="88"/>
      <c r="I3" s="88"/>
      <c r="J3" s="88"/>
      <c r="K3" s="88"/>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9"/>
    </row>
    <row r="4" spans="1:43">
      <c r="A4" s="2"/>
      <c r="AQ4" s="3"/>
    </row>
    <row r="5" spans="1:43">
      <c r="A5" s="4"/>
      <c r="C5" s="53" t="s">
        <v>5</v>
      </c>
      <c r="D5" s="52"/>
      <c r="AQ5" s="5"/>
    </row>
    <row r="6" spans="1:43">
      <c r="A6" s="4"/>
      <c r="C6" s="52" t="s">
        <v>6</v>
      </c>
      <c r="AQ6" s="5"/>
    </row>
    <row r="7" spans="1:43">
      <c r="A7" s="4"/>
      <c r="C7" s="52"/>
      <c r="AQ7" s="5"/>
    </row>
    <row r="8" spans="1:43">
      <c r="A8" s="4"/>
      <c r="D8" s="52" t="s">
        <v>7</v>
      </c>
      <c r="AQ8" s="5"/>
    </row>
    <row r="9" spans="1:43">
      <c r="A9" s="4"/>
      <c r="D9" s="52"/>
      <c r="E9" s="52"/>
      <c r="AQ9" s="5"/>
    </row>
    <row r="10" spans="1:43">
      <c r="A10" s="4"/>
      <c r="AQ10" s="5"/>
    </row>
    <row r="11" spans="1:43">
      <c r="A11" s="4"/>
      <c r="D11" s="52"/>
      <c r="AQ11" s="5"/>
    </row>
    <row r="12" spans="1:43">
      <c r="A12" s="4"/>
      <c r="D12" s="52"/>
      <c r="E12" s="52"/>
      <c r="AQ12" s="5"/>
    </row>
    <row r="13" spans="1:43">
      <c r="A13" s="4"/>
      <c r="AQ13" s="5"/>
    </row>
    <row r="14" spans="1:43">
      <c r="A14" s="4"/>
      <c r="B14" s="52"/>
      <c r="AQ14" s="5"/>
    </row>
    <row r="15" spans="1:43">
      <c r="A15" s="4"/>
      <c r="C15" s="52"/>
      <c r="D15" s="52"/>
      <c r="AQ15" s="5"/>
    </row>
    <row r="16" spans="1:43">
      <c r="A16" s="4"/>
      <c r="C16" s="52"/>
      <c r="D16" s="52"/>
      <c r="AQ16" s="5"/>
    </row>
    <row r="17" spans="1:43">
      <c r="A17" s="4"/>
      <c r="D17" s="52"/>
      <c r="AQ17" s="5"/>
    </row>
    <row r="18" spans="1:43">
      <c r="A18" s="4"/>
      <c r="D18" s="52"/>
      <c r="AQ18" s="5"/>
    </row>
    <row r="19" spans="1:43">
      <c r="A19" s="4"/>
      <c r="B19" s="52"/>
      <c r="AQ19" s="5"/>
    </row>
    <row r="20" spans="1:43">
      <c r="A20" s="4"/>
      <c r="C20" s="52"/>
      <c r="D20" s="52"/>
      <c r="AQ20" s="5"/>
    </row>
    <row r="21" spans="1:43">
      <c r="A21" s="4"/>
      <c r="C21" s="52"/>
      <c r="D21" s="52"/>
      <c r="AQ21" s="5"/>
    </row>
    <row r="22" spans="1:43">
      <c r="A22" s="4"/>
      <c r="D22" s="52"/>
      <c r="E22" s="52"/>
      <c r="AQ22" s="5"/>
    </row>
    <row r="23" spans="1:43">
      <c r="A23" s="4"/>
      <c r="D23" s="52"/>
      <c r="E23" s="52"/>
      <c r="AQ23" s="5"/>
    </row>
    <row r="24" spans="1:43">
      <c r="A24" s="4"/>
      <c r="C24" s="52"/>
      <c r="D24" s="52"/>
      <c r="E24" s="52"/>
      <c r="AQ24" s="5"/>
    </row>
    <row r="25" spans="1:43">
      <c r="A25" s="4"/>
      <c r="C25" s="52"/>
      <c r="E25" s="52"/>
      <c r="AQ25" s="5"/>
    </row>
    <row r="26" spans="1:43">
      <c r="A26" s="4"/>
      <c r="C26" s="52"/>
      <c r="E26" s="52"/>
      <c r="AQ26" s="5"/>
    </row>
    <row r="27" spans="1:43">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1"/>
    </row>
  </sheetData>
  <mergeCells count="7">
    <mergeCell ref="A3:AQ3"/>
    <mergeCell ref="A1:AI1"/>
    <mergeCell ref="AJ1:AM1"/>
    <mergeCell ref="AN1:AQ1"/>
    <mergeCell ref="A2:AI2"/>
    <mergeCell ref="AJ2:AM2"/>
    <mergeCell ref="AN2:AQ2"/>
  </mergeCells>
  <phoneticPr fontId="17"/>
  <pageMargins left="0.70866141732283472" right="0.70866141732283472" top="0.74803149606299213" bottom="0.74803149606299213" header="0.31496062992125984" footer="0.31496062992125984"/>
  <pageSetup paperSize="9" scale="44" orientation="landscape" r:id="rId1"/>
  <headerFooter>
    <oddFooter>&amp;P / &amp;N ページ</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BDD45-4461-4F87-9915-8BFE6395F752}">
  <sheetPr>
    <tabColor theme="7"/>
  </sheetPr>
  <dimension ref="A1:AP44"/>
  <sheetViews>
    <sheetView showGridLines="0" zoomScale="127" zoomScaleNormal="100" zoomScaleSheetLayoutView="100" workbookViewId="0">
      <selection activeCell="AR8" sqref="AR8"/>
    </sheetView>
  </sheetViews>
  <sheetFormatPr defaultColWidth="3.125" defaultRowHeight="18.75"/>
  <cols>
    <col min="1" max="20" width="3.125" style="1"/>
    <col min="21" max="21" width="2.625" style="1" customWidth="1"/>
    <col min="22" max="16384" width="3.125" style="1"/>
  </cols>
  <sheetData>
    <row r="1" spans="1:42">
      <c r="A1" s="90" t="s">
        <v>0</v>
      </c>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2"/>
      <c r="AI1" s="93" t="s">
        <v>1</v>
      </c>
      <c r="AJ1" s="93"/>
      <c r="AK1" s="93"/>
      <c r="AL1" s="93"/>
      <c r="AM1" s="94" t="s">
        <v>2</v>
      </c>
      <c r="AN1" s="93"/>
      <c r="AO1" s="93"/>
      <c r="AP1" s="93"/>
    </row>
    <row r="2" spans="1:42">
      <c r="A2" s="95" t="s">
        <v>8</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c r="AG2" s="96"/>
      <c r="AH2" s="97"/>
      <c r="AI2" s="98"/>
      <c r="AJ2" s="99"/>
      <c r="AK2" s="99"/>
      <c r="AL2" s="99"/>
      <c r="AM2" s="100"/>
      <c r="AN2" s="99"/>
      <c r="AO2" s="99"/>
      <c r="AP2" s="99"/>
    </row>
    <row r="3" spans="1:42">
      <c r="A3" s="87" t="s">
        <v>9</v>
      </c>
      <c r="B3" s="88"/>
      <c r="C3" s="88"/>
      <c r="D3" s="88"/>
      <c r="E3" s="88"/>
      <c r="F3" s="88"/>
      <c r="G3" s="88"/>
      <c r="H3" s="88"/>
      <c r="I3" s="88"/>
      <c r="J3" s="88"/>
      <c r="K3" s="88"/>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9"/>
    </row>
    <row r="4" spans="1:42">
      <c r="A4" s="2"/>
      <c r="AP4" s="3"/>
    </row>
    <row r="5" spans="1:42">
      <c r="A5" s="4"/>
      <c r="B5" s="54" t="s">
        <v>10</v>
      </c>
      <c r="C5" s="55" t="s">
        <v>11</v>
      </c>
      <c r="D5" s="12"/>
      <c r="E5" s="55" t="s">
        <v>12</v>
      </c>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2"/>
      <c r="AP5" s="5"/>
    </row>
    <row r="6" spans="1:42">
      <c r="A6" s="4"/>
      <c r="B6" s="56" t="s">
        <v>13</v>
      </c>
      <c r="C6" s="57" t="s">
        <v>14</v>
      </c>
      <c r="D6" s="14"/>
      <c r="E6" s="57" t="s">
        <v>15</v>
      </c>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4"/>
      <c r="AP6" s="5"/>
    </row>
    <row r="7" spans="1:42">
      <c r="A7" s="4"/>
      <c r="B7" s="54" t="s">
        <v>16</v>
      </c>
      <c r="C7" s="55" t="s">
        <v>11</v>
      </c>
      <c r="D7" s="12"/>
      <c r="E7" s="55" t="s">
        <v>17</v>
      </c>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2"/>
      <c r="AP7" s="5"/>
    </row>
    <row r="8" spans="1:42">
      <c r="A8" s="4"/>
      <c r="B8" s="56" t="s">
        <v>18</v>
      </c>
      <c r="C8" s="57" t="s">
        <v>14</v>
      </c>
      <c r="D8" s="14"/>
      <c r="E8" s="57" t="s">
        <v>19</v>
      </c>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4"/>
      <c r="AP8" s="5"/>
    </row>
    <row r="9" spans="1:42">
      <c r="A9" s="4"/>
      <c r="B9" s="54" t="s">
        <v>20</v>
      </c>
      <c r="C9" s="55" t="s">
        <v>11</v>
      </c>
      <c r="D9" s="12"/>
      <c r="E9" s="55" t="s">
        <v>21</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2"/>
      <c r="AP9" s="5"/>
    </row>
    <row r="10" spans="1:42">
      <c r="A10" s="4"/>
      <c r="B10" s="56" t="s">
        <v>22</v>
      </c>
      <c r="C10" s="57" t="s">
        <v>14</v>
      </c>
      <c r="D10" s="14"/>
      <c r="E10" s="57" t="s">
        <v>23</v>
      </c>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4"/>
      <c r="AP10" s="5"/>
    </row>
    <row r="11" spans="1:42">
      <c r="A11" s="4"/>
      <c r="B11" s="56" t="s">
        <v>24</v>
      </c>
      <c r="C11" s="57" t="s">
        <v>14</v>
      </c>
      <c r="D11" s="14"/>
      <c r="E11" s="57" t="s">
        <v>25</v>
      </c>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4"/>
      <c r="AP11" s="5"/>
    </row>
    <row r="12" spans="1:42">
      <c r="A12" s="4"/>
      <c r="B12" s="54" t="s">
        <v>26</v>
      </c>
      <c r="C12" s="55" t="s">
        <v>11</v>
      </c>
      <c r="D12" s="12"/>
      <c r="E12" s="55" t="s">
        <v>27</v>
      </c>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2"/>
      <c r="AP12" s="5"/>
    </row>
    <row r="13" spans="1:42">
      <c r="A13" s="4"/>
      <c r="B13" s="56" t="s">
        <v>28</v>
      </c>
      <c r="C13" s="57" t="s">
        <v>14</v>
      </c>
      <c r="D13" s="14"/>
      <c r="E13" s="57" t="s">
        <v>29</v>
      </c>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4"/>
      <c r="AP13" s="5"/>
    </row>
    <row r="14" spans="1:42">
      <c r="A14" s="4"/>
      <c r="B14" s="54" t="s">
        <v>30</v>
      </c>
      <c r="C14" s="55" t="s">
        <v>11</v>
      </c>
      <c r="D14" s="12"/>
      <c r="E14" s="55" t="s">
        <v>31</v>
      </c>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2"/>
      <c r="AP14" s="5"/>
    </row>
    <row r="15" spans="1:42">
      <c r="A15" s="4"/>
      <c r="B15" s="56" t="s">
        <v>32</v>
      </c>
      <c r="C15" s="57" t="s">
        <v>14</v>
      </c>
      <c r="D15" s="14"/>
      <c r="E15" s="57" t="s">
        <v>33</v>
      </c>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4"/>
      <c r="AP15" s="5"/>
    </row>
    <row r="16" spans="1:42">
      <c r="A16" s="4"/>
      <c r="B16" s="54" t="s">
        <v>34</v>
      </c>
      <c r="C16" s="55" t="s">
        <v>11</v>
      </c>
      <c r="D16" s="12"/>
      <c r="E16" s="55" t="s">
        <v>35</v>
      </c>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2"/>
      <c r="AP16" s="5"/>
    </row>
    <row r="17" spans="1:42">
      <c r="A17" s="4"/>
      <c r="B17" s="56" t="s">
        <v>36</v>
      </c>
      <c r="C17" s="57" t="s">
        <v>14</v>
      </c>
      <c r="D17" s="14"/>
      <c r="E17" s="57" t="s">
        <v>37</v>
      </c>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4"/>
      <c r="AP17" s="5"/>
    </row>
    <row r="18" spans="1:42">
      <c r="A18" s="4"/>
      <c r="C18" s="52"/>
      <c r="D18" s="52"/>
      <c r="AP18" s="5"/>
    </row>
    <row r="19" spans="1:42">
      <c r="A19" s="87" t="s">
        <v>38</v>
      </c>
      <c r="B19" s="88"/>
      <c r="C19" s="88"/>
      <c r="D19" s="88"/>
      <c r="E19" s="88"/>
      <c r="F19" s="88"/>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c r="AO19" s="88"/>
      <c r="AP19" s="89"/>
    </row>
    <row r="20" spans="1:42">
      <c r="A20" s="4"/>
      <c r="D20" s="52"/>
      <c r="AP20" s="5"/>
    </row>
    <row r="21" spans="1:42">
      <c r="A21" s="4"/>
      <c r="B21" s="52" t="s">
        <v>39</v>
      </c>
      <c r="D21" s="52"/>
      <c r="AP21" s="5"/>
    </row>
    <row r="22" spans="1:42">
      <c r="A22" s="4"/>
      <c r="B22" s="52" t="s">
        <v>40</v>
      </c>
      <c r="AP22" s="5"/>
    </row>
    <row r="23" spans="1:42">
      <c r="A23" s="4"/>
      <c r="B23" s="52"/>
      <c r="C23" s="52"/>
      <c r="D23" s="52"/>
      <c r="AP23" s="5"/>
    </row>
    <row r="24" spans="1:42">
      <c r="A24" s="4"/>
      <c r="B24" s="52" t="s">
        <v>41</v>
      </c>
      <c r="C24" s="52"/>
      <c r="D24" s="52"/>
      <c r="AP24" s="5"/>
    </row>
    <row r="25" spans="1:42">
      <c r="A25" s="4"/>
      <c r="B25" s="52" t="s">
        <v>42</v>
      </c>
      <c r="D25" s="52"/>
      <c r="AP25" s="5"/>
    </row>
    <row r="26" spans="1:42">
      <c r="A26" s="4"/>
      <c r="B26" s="52" t="s">
        <v>43</v>
      </c>
      <c r="D26" s="52"/>
      <c r="AP26" s="5"/>
    </row>
    <row r="27" spans="1:42">
      <c r="A27" s="4"/>
      <c r="B27" s="52"/>
      <c r="D27" s="52"/>
      <c r="AP27" s="5"/>
    </row>
    <row r="28" spans="1:42">
      <c r="A28" s="4"/>
      <c r="B28" s="52" t="s">
        <v>44</v>
      </c>
      <c r="D28" s="52"/>
      <c r="AP28" s="5"/>
    </row>
    <row r="29" spans="1:42">
      <c r="A29" s="4"/>
      <c r="B29" s="52" t="s">
        <v>45</v>
      </c>
      <c r="D29" s="52"/>
      <c r="AP29" s="5"/>
    </row>
    <row r="30" spans="1:42">
      <c r="A30" s="4"/>
      <c r="C30" s="52"/>
      <c r="D30" s="52"/>
      <c r="AP30" s="5"/>
    </row>
    <row r="31" spans="1:42">
      <c r="A31" s="4"/>
      <c r="B31" s="52" t="s">
        <v>46</v>
      </c>
      <c r="C31" s="52"/>
      <c r="AP31" s="5"/>
    </row>
    <row r="32" spans="1:42">
      <c r="A32" s="4"/>
      <c r="B32" s="52"/>
      <c r="C32" s="52" t="s">
        <v>47</v>
      </c>
      <c r="D32" s="52" t="s">
        <v>48</v>
      </c>
      <c r="AP32" s="5"/>
    </row>
    <row r="33" spans="1:42">
      <c r="A33" s="4"/>
      <c r="B33" s="52"/>
      <c r="C33" s="52" t="s">
        <v>47</v>
      </c>
      <c r="D33" s="52" t="s">
        <v>49</v>
      </c>
      <c r="AP33" s="5"/>
    </row>
    <row r="34" spans="1:42">
      <c r="A34" s="4"/>
      <c r="B34" s="52"/>
      <c r="C34" s="52"/>
      <c r="D34" s="52" t="s">
        <v>50</v>
      </c>
      <c r="AP34" s="5"/>
    </row>
    <row r="35" spans="1:42">
      <c r="A35" s="4"/>
      <c r="B35" s="52"/>
      <c r="C35" s="52"/>
      <c r="D35" s="52" t="s">
        <v>51</v>
      </c>
      <c r="AP35" s="5"/>
    </row>
    <row r="36" spans="1:42">
      <c r="A36" s="4"/>
      <c r="B36" s="52"/>
      <c r="C36" s="52"/>
      <c r="D36" s="52" t="s">
        <v>52</v>
      </c>
      <c r="AP36" s="5"/>
    </row>
    <row r="37" spans="1:42">
      <c r="A37" s="4"/>
      <c r="B37" s="52"/>
      <c r="C37" s="52"/>
      <c r="D37" s="52" t="s">
        <v>53</v>
      </c>
      <c r="AP37" s="5"/>
    </row>
    <row r="38" spans="1:42">
      <c r="A38" s="4"/>
      <c r="B38" s="52"/>
      <c r="C38" s="52" t="s">
        <v>47</v>
      </c>
      <c r="D38" s="52" t="s">
        <v>54</v>
      </c>
      <c r="AP38" s="5"/>
    </row>
    <row r="39" spans="1:42">
      <c r="A39" s="4"/>
      <c r="B39" s="52"/>
      <c r="C39" s="52"/>
      <c r="D39" s="52" t="s">
        <v>55</v>
      </c>
      <c r="AP39" s="5"/>
    </row>
    <row r="40" spans="1:42">
      <c r="A40" s="4"/>
      <c r="B40" s="52"/>
      <c r="C40" s="52" t="s">
        <v>47</v>
      </c>
      <c r="D40" s="52" t="s">
        <v>56</v>
      </c>
      <c r="AP40" s="5"/>
    </row>
    <row r="41" spans="1:42">
      <c r="A41" s="4"/>
      <c r="B41" s="52"/>
      <c r="C41" s="52"/>
      <c r="D41" s="52" t="s">
        <v>57</v>
      </c>
      <c r="AP41" s="5"/>
    </row>
    <row r="42" spans="1:42">
      <c r="A42" s="4"/>
      <c r="B42" s="52"/>
      <c r="C42" s="52"/>
      <c r="D42" s="52" t="s">
        <v>58</v>
      </c>
      <c r="AP42" s="5"/>
    </row>
    <row r="43" spans="1:42">
      <c r="A43" s="4"/>
      <c r="C43" s="52"/>
      <c r="D43" s="52" t="s">
        <v>59</v>
      </c>
      <c r="AP43" s="5"/>
    </row>
    <row r="44" spans="1:42">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1"/>
    </row>
  </sheetData>
  <mergeCells count="8">
    <mergeCell ref="A19:AP19"/>
    <mergeCell ref="A3:AP3"/>
    <mergeCell ref="A1:AH1"/>
    <mergeCell ref="AI1:AL1"/>
    <mergeCell ref="AM1:AP1"/>
    <mergeCell ref="A2:AH2"/>
    <mergeCell ref="AI2:AL2"/>
    <mergeCell ref="AM2:AP2"/>
  </mergeCells>
  <phoneticPr fontId="17"/>
  <pageMargins left="0.70866141732283472" right="0.70866141732283472" top="0.74803149606299213" bottom="0.74803149606299213" header="0.31496062992125984" footer="0.31496062992125984"/>
  <pageSetup paperSize="9" scale="44" orientation="landscape" r:id="rId1"/>
  <headerFooter>
    <oddFooter>&amp;P / &amp;N ページ</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6FABD-60F7-4A81-813D-C4C047CF00DF}">
  <sheetPr>
    <tabColor theme="7"/>
  </sheetPr>
  <dimension ref="A1:AQ31"/>
  <sheetViews>
    <sheetView showGridLines="0" zoomScaleNormal="100" zoomScaleSheetLayoutView="100" workbookViewId="0">
      <selection sqref="A1:AI1"/>
    </sheetView>
  </sheetViews>
  <sheetFormatPr defaultColWidth="3.125" defaultRowHeight="18.75"/>
  <cols>
    <col min="1" max="21" width="3.125" style="1"/>
    <col min="22" max="22" width="2.625" style="1" customWidth="1"/>
    <col min="23" max="16384" width="3.125" style="1"/>
  </cols>
  <sheetData>
    <row r="1" spans="1:43">
      <c r="A1" s="90" t="s">
        <v>0</v>
      </c>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2"/>
      <c r="AJ1" s="93" t="s">
        <v>1</v>
      </c>
      <c r="AK1" s="93"/>
      <c r="AL1" s="93"/>
      <c r="AM1" s="93"/>
      <c r="AN1" s="94" t="s">
        <v>2</v>
      </c>
      <c r="AO1" s="93"/>
      <c r="AP1" s="93"/>
      <c r="AQ1" s="93"/>
    </row>
    <row r="2" spans="1:43">
      <c r="A2" s="95" t="s">
        <v>60</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c r="AG2" s="96"/>
      <c r="AH2" s="96"/>
      <c r="AI2" s="97"/>
      <c r="AJ2" s="98"/>
      <c r="AK2" s="99"/>
      <c r="AL2" s="99"/>
      <c r="AM2" s="99"/>
      <c r="AN2" s="100"/>
      <c r="AO2" s="99"/>
      <c r="AP2" s="99"/>
      <c r="AQ2" s="99"/>
    </row>
    <row r="3" spans="1:43">
      <c r="A3" s="87" t="s">
        <v>61</v>
      </c>
      <c r="B3" s="88"/>
      <c r="C3" s="88"/>
      <c r="D3" s="88"/>
      <c r="E3" s="88"/>
      <c r="F3" s="88"/>
      <c r="G3" s="88"/>
      <c r="H3" s="88"/>
      <c r="I3" s="88"/>
      <c r="J3" s="88"/>
      <c r="K3" s="88"/>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9"/>
    </row>
    <row r="4" spans="1:43">
      <c r="A4" s="2"/>
      <c r="AQ4" s="3"/>
    </row>
    <row r="5" spans="1:43">
      <c r="A5" s="4"/>
      <c r="AQ5" s="5"/>
    </row>
    <row r="6" spans="1:43">
      <c r="A6" s="4"/>
      <c r="B6" s="111" t="s">
        <v>62</v>
      </c>
      <c r="C6" s="112"/>
      <c r="D6" s="112"/>
      <c r="E6" s="112"/>
      <c r="F6" s="112"/>
      <c r="G6" s="113"/>
      <c r="H6" s="114" t="s">
        <v>63</v>
      </c>
      <c r="I6" s="115"/>
      <c r="J6" s="115"/>
      <c r="K6" s="115"/>
      <c r="L6" s="115"/>
      <c r="M6" s="116"/>
      <c r="N6" s="114" t="s">
        <v>64</v>
      </c>
      <c r="O6" s="115"/>
      <c r="P6" s="115"/>
      <c r="Q6" s="115"/>
      <c r="R6" s="115"/>
      <c r="S6" s="116"/>
      <c r="T6" s="114" t="s">
        <v>65</v>
      </c>
      <c r="U6" s="115"/>
      <c r="V6" s="115"/>
      <c r="W6" s="115"/>
      <c r="X6" s="115"/>
      <c r="Y6" s="116"/>
      <c r="Z6" s="114" t="s">
        <v>66</v>
      </c>
      <c r="AA6" s="115"/>
      <c r="AB6" s="115"/>
      <c r="AC6" s="115"/>
      <c r="AD6" s="115"/>
      <c r="AE6" s="116"/>
      <c r="AF6" s="114" t="s">
        <v>67</v>
      </c>
      <c r="AG6" s="115"/>
      <c r="AH6" s="115"/>
      <c r="AI6" s="115"/>
      <c r="AJ6" s="115"/>
      <c r="AK6" s="116"/>
      <c r="AL6" s="117" t="s">
        <v>68</v>
      </c>
      <c r="AM6" s="117"/>
      <c r="AN6" s="117"/>
      <c r="AO6" s="117"/>
      <c r="AP6" s="117"/>
      <c r="AQ6" s="5"/>
    </row>
    <row r="7" spans="1:43">
      <c r="A7" s="4"/>
      <c r="AQ7" s="5"/>
    </row>
    <row r="8" spans="1:43">
      <c r="A8" s="4"/>
      <c r="B8" s="108">
        <v>45165</v>
      </c>
      <c r="C8" s="109"/>
      <c r="D8" s="109"/>
      <c r="E8" s="109"/>
      <c r="F8" s="109"/>
      <c r="G8" s="110"/>
      <c r="H8" s="104">
        <f>B8+1</f>
        <v>45166</v>
      </c>
      <c r="I8" s="105"/>
      <c r="J8" s="105"/>
      <c r="K8" s="105"/>
      <c r="L8" s="105"/>
      <c r="M8" s="106"/>
      <c r="N8" s="104">
        <f t="shared" ref="N8" si="0">H8+1</f>
        <v>45167</v>
      </c>
      <c r="O8" s="105"/>
      <c r="P8" s="105"/>
      <c r="Q8" s="105"/>
      <c r="R8" s="105"/>
      <c r="S8" s="106"/>
      <c r="T8" s="104">
        <f t="shared" ref="T8" si="1">N8+1</f>
        <v>45168</v>
      </c>
      <c r="U8" s="105"/>
      <c r="V8" s="105"/>
      <c r="W8" s="105"/>
      <c r="X8" s="105"/>
      <c r="Y8" s="106"/>
      <c r="Z8" s="104">
        <f>T8+1</f>
        <v>45169</v>
      </c>
      <c r="AA8" s="105"/>
      <c r="AB8" s="105"/>
      <c r="AC8" s="105"/>
      <c r="AD8" s="105"/>
      <c r="AE8" s="106"/>
      <c r="AF8" s="108">
        <f>Z8+1</f>
        <v>45170</v>
      </c>
      <c r="AG8" s="109"/>
      <c r="AH8" s="109"/>
      <c r="AI8" s="109"/>
      <c r="AJ8" s="109"/>
      <c r="AK8" s="110"/>
      <c r="AL8" s="107">
        <f>AF8+1</f>
        <v>45171</v>
      </c>
      <c r="AM8" s="107"/>
      <c r="AN8" s="107"/>
      <c r="AO8" s="107"/>
      <c r="AP8" s="107"/>
      <c r="AQ8" s="5"/>
    </row>
    <row r="9" spans="1:43">
      <c r="A9" s="4"/>
      <c r="B9" s="103"/>
      <c r="C9" s="103"/>
      <c r="D9" s="103"/>
      <c r="E9" s="103"/>
      <c r="F9" s="103"/>
      <c r="G9" s="103"/>
      <c r="H9" s="102"/>
      <c r="I9" s="102"/>
      <c r="J9" s="102"/>
      <c r="K9" s="102"/>
      <c r="L9" s="102"/>
      <c r="M9" s="102"/>
      <c r="N9" s="102"/>
      <c r="O9" s="102"/>
      <c r="P9" s="102"/>
      <c r="Q9" s="102"/>
      <c r="R9" s="102"/>
      <c r="S9" s="102"/>
      <c r="T9" s="102"/>
      <c r="U9" s="102"/>
      <c r="V9" s="102"/>
      <c r="W9" s="102"/>
      <c r="X9" s="102"/>
      <c r="Y9" s="102"/>
      <c r="Z9" s="102"/>
      <c r="AA9" s="102"/>
      <c r="AB9" s="102"/>
      <c r="AC9" s="102"/>
      <c r="AD9" s="102"/>
      <c r="AE9" s="102"/>
      <c r="AF9" s="103"/>
      <c r="AG9" s="103"/>
      <c r="AH9" s="103"/>
      <c r="AI9" s="103"/>
      <c r="AJ9" s="103"/>
      <c r="AK9" s="103"/>
      <c r="AL9" s="103"/>
      <c r="AM9" s="103"/>
      <c r="AN9" s="103"/>
      <c r="AO9" s="103"/>
      <c r="AP9" s="103"/>
      <c r="AQ9" s="5"/>
    </row>
    <row r="10" spans="1:43">
      <c r="A10" s="4"/>
      <c r="B10" s="103"/>
      <c r="C10" s="103"/>
      <c r="D10" s="103"/>
      <c r="E10" s="103"/>
      <c r="F10" s="103"/>
      <c r="G10" s="103"/>
      <c r="H10" s="102"/>
      <c r="I10" s="102"/>
      <c r="J10" s="102"/>
      <c r="K10" s="102"/>
      <c r="L10" s="102"/>
      <c r="M10" s="102"/>
      <c r="N10" s="102"/>
      <c r="O10" s="102"/>
      <c r="P10" s="102"/>
      <c r="Q10" s="102"/>
      <c r="R10" s="102"/>
      <c r="S10" s="102"/>
      <c r="T10" s="102"/>
      <c r="U10" s="102"/>
      <c r="V10" s="102"/>
      <c r="W10" s="102"/>
      <c r="X10" s="102"/>
      <c r="Y10" s="102"/>
      <c r="Z10" s="102"/>
      <c r="AA10" s="102"/>
      <c r="AB10" s="102"/>
      <c r="AC10" s="102"/>
      <c r="AD10" s="102"/>
      <c r="AE10" s="102"/>
      <c r="AF10" s="103"/>
      <c r="AG10" s="103"/>
      <c r="AH10" s="103"/>
      <c r="AI10" s="103"/>
      <c r="AJ10" s="103"/>
      <c r="AK10" s="103"/>
      <c r="AL10" s="103"/>
      <c r="AM10" s="103"/>
      <c r="AN10" s="103"/>
      <c r="AO10" s="103"/>
      <c r="AP10" s="103"/>
      <c r="AQ10" s="5"/>
    </row>
    <row r="11" spans="1:43">
      <c r="A11" s="4"/>
      <c r="B11" s="103"/>
      <c r="C11" s="103"/>
      <c r="D11" s="103"/>
      <c r="E11" s="103"/>
      <c r="F11" s="103"/>
      <c r="G11" s="103"/>
      <c r="H11" s="102"/>
      <c r="I11" s="102"/>
      <c r="J11" s="102"/>
      <c r="K11" s="102"/>
      <c r="L11" s="102"/>
      <c r="M11" s="102"/>
      <c r="N11" s="102"/>
      <c r="O11" s="102"/>
      <c r="P11" s="102"/>
      <c r="Q11" s="102"/>
      <c r="R11" s="102"/>
      <c r="S11" s="102"/>
      <c r="T11" s="102"/>
      <c r="U11" s="102"/>
      <c r="V11" s="102"/>
      <c r="W11" s="102"/>
      <c r="X11" s="102"/>
      <c r="Y11" s="102"/>
      <c r="Z11" s="102"/>
      <c r="AA11" s="102"/>
      <c r="AB11" s="102"/>
      <c r="AC11" s="102"/>
      <c r="AD11" s="102"/>
      <c r="AE11" s="102"/>
      <c r="AF11" s="103"/>
      <c r="AG11" s="103"/>
      <c r="AH11" s="103"/>
      <c r="AI11" s="103"/>
      <c r="AJ11" s="103"/>
      <c r="AK11" s="103"/>
      <c r="AL11" s="103"/>
      <c r="AM11" s="103"/>
      <c r="AN11" s="103"/>
      <c r="AO11" s="103"/>
      <c r="AP11" s="103"/>
      <c r="AQ11" s="5"/>
    </row>
    <row r="12" spans="1:43">
      <c r="A12" s="4"/>
      <c r="B12" s="103"/>
      <c r="C12" s="103"/>
      <c r="D12" s="103"/>
      <c r="E12" s="103"/>
      <c r="F12" s="103"/>
      <c r="G12" s="103"/>
      <c r="H12" s="102"/>
      <c r="I12" s="102"/>
      <c r="J12" s="102"/>
      <c r="K12" s="102"/>
      <c r="L12" s="102"/>
      <c r="M12" s="102"/>
      <c r="N12" s="102"/>
      <c r="O12" s="102"/>
      <c r="P12" s="102"/>
      <c r="Q12" s="102"/>
      <c r="R12" s="102"/>
      <c r="S12" s="102"/>
      <c r="T12" s="102"/>
      <c r="U12" s="102"/>
      <c r="V12" s="102"/>
      <c r="W12" s="102"/>
      <c r="X12" s="102"/>
      <c r="Y12" s="102"/>
      <c r="Z12" s="102"/>
      <c r="AA12" s="102"/>
      <c r="AB12" s="102"/>
      <c r="AC12" s="102"/>
      <c r="AD12" s="102"/>
      <c r="AE12" s="102"/>
      <c r="AF12" s="103"/>
      <c r="AG12" s="103"/>
      <c r="AH12" s="103"/>
      <c r="AI12" s="103"/>
      <c r="AJ12" s="103"/>
      <c r="AK12" s="103"/>
      <c r="AL12" s="103"/>
      <c r="AM12" s="103"/>
      <c r="AN12" s="103"/>
      <c r="AO12" s="103"/>
      <c r="AP12" s="103"/>
      <c r="AQ12" s="5"/>
    </row>
    <row r="13" spans="1:43">
      <c r="A13" s="4"/>
      <c r="B13" s="108">
        <f>AL8+1</f>
        <v>45172</v>
      </c>
      <c r="C13" s="109"/>
      <c r="D13" s="109"/>
      <c r="E13" s="109"/>
      <c r="F13" s="109"/>
      <c r="G13" s="110"/>
      <c r="H13" s="108">
        <f>B13+1</f>
        <v>45173</v>
      </c>
      <c r="I13" s="109"/>
      <c r="J13" s="109"/>
      <c r="K13" s="109"/>
      <c r="L13" s="109"/>
      <c r="M13" s="110"/>
      <c r="N13" s="104">
        <f t="shared" ref="N13" si="2">H13+1</f>
        <v>45174</v>
      </c>
      <c r="O13" s="105"/>
      <c r="P13" s="105"/>
      <c r="Q13" s="105"/>
      <c r="R13" s="105"/>
      <c r="S13" s="106"/>
      <c r="T13" s="104">
        <f t="shared" ref="T13" si="3">N13+1</f>
        <v>45175</v>
      </c>
      <c r="U13" s="105"/>
      <c r="V13" s="105"/>
      <c r="W13" s="105"/>
      <c r="X13" s="105"/>
      <c r="Y13" s="106"/>
      <c r="Z13" s="104">
        <f>T13+1</f>
        <v>45176</v>
      </c>
      <c r="AA13" s="105"/>
      <c r="AB13" s="105"/>
      <c r="AC13" s="105"/>
      <c r="AD13" s="105"/>
      <c r="AE13" s="106"/>
      <c r="AF13" s="104">
        <f>Z13+1</f>
        <v>45177</v>
      </c>
      <c r="AG13" s="105"/>
      <c r="AH13" s="105"/>
      <c r="AI13" s="105"/>
      <c r="AJ13" s="105"/>
      <c r="AK13" s="106"/>
      <c r="AL13" s="107">
        <f>AF13+1</f>
        <v>45178</v>
      </c>
      <c r="AM13" s="107"/>
      <c r="AN13" s="107"/>
      <c r="AO13" s="107"/>
      <c r="AP13" s="107"/>
      <c r="AQ13" s="5"/>
    </row>
    <row r="14" spans="1:43">
      <c r="A14" s="4"/>
      <c r="B14" s="103"/>
      <c r="C14" s="103"/>
      <c r="D14" s="103"/>
      <c r="E14" s="103"/>
      <c r="F14" s="103"/>
      <c r="G14" s="103"/>
      <c r="H14" s="103"/>
      <c r="I14" s="103"/>
      <c r="J14" s="103"/>
      <c r="K14" s="103"/>
      <c r="L14" s="103"/>
      <c r="M14" s="103"/>
      <c r="N14" s="102"/>
      <c r="O14" s="102"/>
      <c r="P14" s="102"/>
      <c r="Q14" s="102"/>
      <c r="R14" s="102"/>
      <c r="S14" s="102"/>
      <c r="T14" s="102"/>
      <c r="U14" s="102"/>
      <c r="V14" s="102"/>
      <c r="W14" s="102"/>
      <c r="X14" s="102"/>
      <c r="Y14" s="102"/>
      <c r="Z14" s="102"/>
      <c r="AA14" s="102"/>
      <c r="AB14" s="102"/>
      <c r="AC14" s="102"/>
      <c r="AD14" s="102"/>
      <c r="AE14" s="102"/>
      <c r="AF14" s="101" t="s">
        <v>69</v>
      </c>
      <c r="AG14" s="102"/>
      <c r="AH14" s="102"/>
      <c r="AI14" s="102"/>
      <c r="AJ14" s="102"/>
      <c r="AK14" s="102"/>
      <c r="AL14" s="103"/>
      <c r="AM14" s="103"/>
      <c r="AN14" s="103"/>
      <c r="AO14" s="103"/>
      <c r="AP14" s="103"/>
      <c r="AQ14" s="5"/>
    </row>
    <row r="15" spans="1:43">
      <c r="A15" s="4"/>
      <c r="B15" s="103"/>
      <c r="C15" s="103"/>
      <c r="D15" s="103"/>
      <c r="E15" s="103"/>
      <c r="F15" s="103"/>
      <c r="G15" s="103"/>
      <c r="H15" s="103"/>
      <c r="I15" s="103"/>
      <c r="J15" s="103"/>
      <c r="K15" s="103"/>
      <c r="L15" s="103"/>
      <c r="M15" s="103"/>
      <c r="N15" s="102"/>
      <c r="O15" s="102"/>
      <c r="P15" s="102"/>
      <c r="Q15" s="102"/>
      <c r="R15" s="102"/>
      <c r="S15" s="102"/>
      <c r="T15" s="102"/>
      <c r="U15" s="102"/>
      <c r="V15" s="102"/>
      <c r="W15" s="102"/>
      <c r="X15" s="102"/>
      <c r="Y15" s="102"/>
      <c r="Z15" s="102"/>
      <c r="AA15" s="102"/>
      <c r="AB15" s="102"/>
      <c r="AC15" s="102"/>
      <c r="AD15" s="102"/>
      <c r="AE15" s="102"/>
      <c r="AF15" s="102"/>
      <c r="AG15" s="102"/>
      <c r="AH15" s="102"/>
      <c r="AI15" s="102"/>
      <c r="AJ15" s="102"/>
      <c r="AK15" s="102"/>
      <c r="AL15" s="103"/>
      <c r="AM15" s="103"/>
      <c r="AN15" s="103"/>
      <c r="AO15" s="103"/>
      <c r="AP15" s="103"/>
      <c r="AQ15" s="5"/>
    </row>
    <row r="16" spans="1:43">
      <c r="A16" s="4"/>
      <c r="B16" s="103"/>
      <c r="C16" s="103"/>
      <c r="D16" s="103"/>
      <c r="E16" s="103"/>
      <c r="F16" s="103"/>
      <c r="G16" s="103"/>
      <c r="H16" s="103"/>
      <c r="I16" s="103"/>
      <c r="J16" s="103"/>
      <c r="K16" s="103"/>
      <c r="L16" s="103"/>
      <c r="M16" s="103"/>
      <c r="N16" s="102"/>
      <c r="O16" s="102"/>
      <c r="P16" s="102"/>
      <c r="Q16" s="102"/>
      <c r="R16" s="102"/>
      <c r="S16" s="102"/>
      <c r="T16" s="102"/>
      <c r="U16" s="102"/>
      <c r="V16" s="102"/>
      <c r="W16" s="102"/>
      <c r="X16" s="102"/>
      <c r="Y16" s="102"/>
      <c r="Z16" s="102"/>
      <c r="AA16" s="102"/>
      <c r="AB16" s="102"/>
      <c r="AC16" s="102"/>
      <c r="AD16" s="102"/>
      <c r="AE16" s="102"/>
      <c r="AF16" s="102"/>
      <c r="AG16" s="102"/>
      <c r="AH16" s="102"/>
      <c r="AI16" s="102"/>
      <c r="AJ16" s="102"/>
      <c r="AK16" s="102"/>
      <c r="AL16" s="103"/>
      <c r="AM16" s="103"/>
      <c r="AN16" s="103"/>
      <c r="AO16" s="103"/>
      <c r="AP16" s="103"/>
      <c r="AQ16" s="5"/>
    </row>
    <row r="17" spans="1:43">
      <c r="A17" s="4"/>
      <c r="B17" s="103"/>
      <c r="C17" s="103"/>
      <c r="D17" s="103"/>
      <c r="E17" s="103"/>
      <c r="F17" s="103"/>
      <c r="G17" s="103"/>
      <c r="H17" s="103"/>
      <c r="I17" s="103"/>
      <c r="J17" s="103"/>
      <c r="K17" s="103"/>
      <c r="L17" s="103"/>
      <c r="M17" s="103"/>
      <c r="N17" s="102"/>
      <c r="O17" s="102"/>
      <c r="P17" s="102"/>
      <c r="Q17" s="102"/>
      <c r="R17" s="102"/>
      <c r="S17" s="102"/>
      <c r="T17" s="102"/>
      <c r="U17" s="102"/>
      <c r="V17" s="102"/>
      <c r="W17" s="102"/>
      <c r="X17" s="102"/>
      <c r="Y17" s="102"/>
      <c r="Z17" s="102"/>
      <c r="AA17" s="102"/>
      <c r="AB17" s="102"/>
      <c r="AC17" s="102"/>
      <c r="AD17" s="102"/>
      <c r="AE17" s="102"/>
      <c r="AF17" s="102"/>
      <c r="AG17" s="102"/>
      <c r="AH17" s="102"/>
      <c r="AI17" s="102"/>
      <c r="AJ17" s="102"/>
      <c r="AK17" s="102"/>
      <c r="AL17" s="103"/>
      <c r="AM17" s="103"/>
      <c r="AN17" s="103"/>
      <c r="AO17" s="103"/>
      <c r="AP17" s="103"/>
      <c r="AQ17" s="5"/>
    </row>
    <row r="18" spans="1:43">
      <c r="A18" s="4"/>
      <c r="B18" s="108">
        <f>AL13+1</f>
        <v>45179</v>
      </c>
      <c r="C18" s="109"/>
      <c r="D18" s="109"/>
      <c r="E18" s="109"/>
      <c r="F18" s="109"/>
      <c r="G18" s="110"/>
      <c r="H18" s="104">
        <f>B18+1</f>
        <v>45180</v>
      </c>
      <c r="I18" s="105"/>
      <c r="J18" s="105"/>
      <c r="K18" s="105"/>
      <c r="L18" s="105"/>
      <c r="M18" s="106"/>
      <c r="N18" s="104">
        <f t="shared" ref="N18" si="4">H18+1</f>
        <v>45181</v>
      </c>
      <c r="O18" s="105"/>
      <c r="P18" s="105"/>
      <c r="Q18" s="105"/>
      <c r="R18" s="105"/>
      <c r="S18" s="106"/>
      <c r="T18" s="104">
        <f t="shared" ref="T18" si="5">N18+1</f>
        <v>45182</v>
      </c>
      <c r="U18" s="105"/>
      <c r="V18" s="105"/>
      <c r="W18" s="105"/>
      <c r="X18" s="105"/>
      <c r="Y18" s="106"/>
      <c r="Z18" s="104">
        <f>T18+1</f>
        <v>45183</v>
      </c>
      <c r="AA18" s="105"/>
      <c r="AB18" s="105"/>
      <c r="AC18" s="105"/>
      <c r="AD18" s="105"/>
      <c r="AE18" s="106"/>
      <c r="AF18" s="104">
        <f>Z18+1</f>
        <v>45184</v>
      </c>
      <c r="AG18" s="105"/>
      <c r="AH18" s="105"/>
      <c r="AI18" s="105"/>
      <c r="AJ18" s="105"/>
      <c r="AK18" s="106"/>
      <c r="AL18" s="107">
        <f>AF18+1</f>
        <v>45185</v>
      </c>
      <c r="AM18" s="107"/>
      <c r="AN18" s="107"/>
      <c r="AO18" s="107"/>
      <c r="AP18" s="107"/>
      <c r="AQ18" s="5"/>
    </row>
    <row r="19" spans="1:43">
      <c r="A19" s="4"/>
      <c r="B19" s="103"/>
      <c r="C19" s="103"/>
      <c r="D19" s="103"/>
      <c r="E19" s="103"/>
      <c r="F19" s="103"/>
      <c r="G19" s="103"/>
      <c r="H19" s="101" t="s">
        <v>70</v>
      </c>
      <c r="I19" s="102"/>
      <c r="J19" s="102"/>
      <c r="K19" s="102"/>
      <c r="L19" s="102"/>
      <c r="M19" s="102"/>
      <c r="N19" s="102"/>
      <c r="O19" s="102"/>
      <c r="P19" s="102"/>
      <c r="Q19" s="102"/>
      <c r="R19" s="102"/>
      <c r="S19" s="102"/>
      <c r="T19" s="102"/>
      <c r="U19" s="102"/>
      <c r="V19" s="102"/>
      <c r="W19" s="102"/>
      <c r="X19" s="102"/>
      <c r="Y19" s="102"/>
      <c r="Z19" s="102"/>
      <c r="AA19" s="102"/>
      <c r="AB19" s="102"/>
      <c r="AC19" s="102"/>
      <c r="AD19" s="102"/>
      <c r="AE19" s="102"/>
      <c r="AF19" s="101" t="s">
        <v>71</v>
      </c>
      <c r="AG19" s="102"/>
      <c r="AH19" s="102"/>
      <c r="AI19" s="102"/>
      <c r="AJ19" s="102"/>
      <c r="AK19" s="102"/>
      <c r="AL19" s="103"/>
      <c r="AM19" s="103"/>
      <c r="AN19" s="103"/>
      <c r="AO19" s="103"/>
      <c r="AP19" s="103"/>
      <c r="AQ19" s="5"/>
    </row>
    <row r="20" spans="1:43">
      <c r="A20" s="4"/>
      <c r="B20" s="103"/>
      <c r="C20" s="103"/>
      <c r="D20" s="103"/>
      <c r="E20" s="103"/>
      <c r="F20" s="103"/>
      <c r="G20" s="103"/>
      <c r="H20" s="102"/>
      <c r="I20" s="102"/>
      <c r="J20" s="102"/>
      <c r="K20" s="102"/>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3"/>
      <c r="AM20" s="103"/>
      <c r="AN20" s="103"/>
      <c r="AO20" s="103"/>
      <c r="AP20" s="103"/>
      <c r="AQ20" s="5"/>
    </row>
    <row r="21" spans="1:43">
      <c r="A21" s="4"/>
      <c r="B21" s="103"/>
      <c r="C21" s="103"/>
      <c r="D21" s="103"/>
      <c r="E21" s="103"/>
      <c r="F21" s="103"/>
      <c r="G21" s="103"/>
      <c r="H21" s="102"/>
      <c r="I21" s="102"/>
      <c r="J21" s="102"/>
      <c r="K21" s="102"/>
      <c r="L21" s="102"/>
      <c r="M21" s="102"/>
      <c r="N21" s="102"/>
      <c r="O21" s="102"/>
      <c r="P21" s="102"/>
      <c r="Q21" s="102"/>
      <c r="R21" s="102"/>
      <c r="S21" s="102"/>
      <c r="T21" s="102"/>
      <c r="U21" s="102"/>
      <c r="V21" s="102"/>
      <c r="W21" s="102"/>
      <c r="X21" s="102"/>
      <c r="Y21" s="102"/>
      <c r="Z21" s="102"/>
      <c r="AA21" s="102"/>
      <c r="AB21" s="102"/>
      <c r="AC21" s="102"/>
      <c r="AD21" s="102"/>
      <c r="AE21" s="102"/>
      <c r="AF21" s="102"/>
      <c r="AG21" s="102"/>
      <c r="AH21" s="102"/>
      <c r="AI21" s="102"/>
      <c r="AJ21" s="102"/>
      <c r="AK21" s="102"/>
      <c r="AL21" s="103"/>
      <c r="AM21" s="103"/>
      <c r="AN21" s="103"/>
      <c r="AO21" s="103"/>
      <c r="AP21" s="103"/>
      <c r="AQ21" s="5"/>
    </row>
    <row r="22" spans="1:43">
      <c r="A22" s="4"/>
      <c r="B22" s="103"/>
      <c r="C22" s="103"/>
      <c r="D22" s="103"/>
      <c r="E22" s="103"/>
      <c r="F22" s="103"/>
      <c r="G22" s="103"/>
      <c r="H22" s="102"/>
      <c r="I22" s="102"/>
      <c r="J22" s="102"/>
      <c r="K22" s="102"/>
      <c r="L22" s="102"/>
      <c r="M22" s="102"/>
      <c r="N22" s="102"/>
      <c r="O22" s="102"/>
      <c r="P22" s="102"/>
      <c r="Q22" s="102"/>
      <c r="R22" s="102"/>
      <c r="S22" s="102"/>
      <c r="T22" s="102"/>
      <c r="U22" s="102"/>
      <c r="V22" s="102"/>
      <c r="W22" s="102"/>
      <c r="X22" s="102"/>
      <c r="Y22" s="102"/>
      <c r="Z22" s="102"/>
      <c r="AA22" s="102"/>
      <c r="AB22" s="102"/>
      <c r="AC22" s="102"/>
      <c r="AD22" s="102"/>
      <c r="AE22" s="102"/>
      <c r="AF22" s="102"/>
      <c r="AG22" s="102"/>
      <c r="AH22" s="102"/>
      <c r="AI22" s="102"/>
      <c r="AJ22" s="102"/>
      <c r="AK22" s="102"/>
      <c r="AL22" s="103"/>
      <c r="AM22" s="103"/>
      <c r="AN22" s="103"/>
      <c r="AO22" s="103"/>
      <c r="AP22" s="103"/>
      <c r="AQ22" s="5"/>
    </row>
    <row r="23" spans="1:43">
      <c r="A23" s="4"/>
      <c r="B23" s="52"/>
      <c r="AQ23" s="5"/>
    </row>
    <row r="24" spans="1:43">
      <c r="A24" s="4"/>
      <c r="C24" s="52"/>
      <c r="D24" s="52"/>
      <c r="AQ24" s="5"/>
    </row>
    <row r="25" spans="1:43">
      <c r="A25" s="4"/>
      <c r="C25" s="52"/>
      <c r="D25" s="52"/>
      <c r="AQ25" s="5"/>
    </row>
    <row r="26" spans="1:43">
      <c r="A26" s="4"/>
      <c r="D26" s="52"/>
      <c r="E26" s="52"/>
      <c r="AQ26" s="5"/>
    </row>
    <row r="27" spans="1:43">
      <c r="A27" s="4"/>
      <c r="D27" s="52"/>
      <c r="E27" s="52"/>
      <c r="AQ27" s="5"/>
    </row>
    <row r="28" spans="1:43">
      <c r="A28" s="4"/>
      <c r="C28" s="52"/>
      <c r="D28" s="52"/>
      <c r="E28" s="52"/>
      <c r="AQ28" s="5"/>
    </row>
    <row r="29" spans="1:43">
      <c r="A29" s="4"/>
      <c r="C29" s="52"/>
      <c r="E29" s="52"/>
      <c r="AQ29" s="5"/>
    </row>
    <row r="30" spans="1:43">
      <c r="A30" s="4"/>
      <c r="C30" s="52"/>
      <c r="E30" s="52"/>
      <c r="AQ30" s="5"/>
    </row>
    <row r="31" spans="1:43">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1"/>
    </row>
  </sheetData>
  <mergeCells count="56">
    <mergeCell ref="A1:AI1"/>
    <mergeCell ref="AJ1:AM1"/>
    <mergeCell ref="AN1:AQ1"/>
    <mergeCell ref="A2:AI2"/>
    <mergeCell ref="AJ2:AM2"/>
    <mergeCell ref="AN2:AQ2"/>
    <mergeCell ref="B6:G6"/>
    <mergeCell ref="H6:M6"/>
    <mergeCell ref="N6:S6"/>
    <mergeCell ref="T6:Y6"/>
    <mergeCell ref="A3:AQ3"/>
    <mergeCell ref="Z6:AE6"/>
    <mergeCell ref="AF6:AK6"/>
    <mergeCell ref="AL6:AP6"/>
    <mergeCell ref="AL8:AP8"/>
    <mergeCell ref="B8:G8"/>
    <mergeCell ref="B9:G12"/>
    <mergeCell ref="H9:M12"/>
    <mergeCell ref="N9:S12"/>
    <mergeCell ref="T9:Y12"/>
    <mergeCell ref="Z9:AE12"/>
    <mergeCell ref="AF9:AK12"/>
    <mergeCell ref="AL9:AP12"/>
    <mergeCell ref="H8:M8"/>
    <mergeCell ref="N8:S8"/>
    <mergeCell ref="T8:Y8"/>
    <mergeCell ref="Z8:AE8"/>
    <mergeCell ref="AF8:AK8"/>
    <mergeCell ref="B13:G13"/>
    <mergeCell ref="H13:M13"/>
    <mergeCell ref="N13:S13"/>
    <mergeCell ref="T13:Y13"/>
    <mergeCell ref="Z13:AE13"/>
    <mergeCell ref="AF13:AK13"/>
    <mergeCell ref="AL13:AP13"/>
    <mergeCell ref="AF14:AK17"/>
    <mergeCell ref="AL14:AP17"/>
    <mergeCell ref="B18:G18"/>
    <mergeCell ref="H18:M18"/>
    <mergeCell ref="N18:S18"/>
    <mergeCell ref="T18:Y18"/>
    <mergeCell ref="Z18:AE18"/>
    <mergeCell ref="AF18:AK18"/>
    <mergeCell ref="AL18:AP18"/>
    <mergeCell ref="B14:G17"/>
    <mergeCell ref="H14:M17"/>
    <mergeCell ref="N14:S17"/>
    <mergeCell ref="T14:Y17"/>
    <mergeCell ref="Z14:AE17"/>
    <mergeCell ref="AF19:AK22"/>
    <mergeCell ref="AL19:AP22"/>
    <mergeCell ref="B19:G22"/>
    <mergeCell ref="H19:M22"/>
    <mergeCell ref="N19:S22"/>
    <mergeCell ref="T19:Y22"/>
    <mergeCell ref="Z19:AE22"/>
  </mergeCells>
  <phoneticPr fontId="17"/>
  <pageMargins left="0.70866141732283472" right="0.70866141732283472" top="0.74803149606299213" bottom="0.74803149606299213" header="0.31496062992125984" footer="0.31496062992125984"/>
  <pageSetup paperSize="9" scale="44" orientation="landscape" r:id="rId1"/>
  <headerFooter>
    <oddFooter>&amp;P / &amp;N ページ</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5B58A-2E3D-4AB0-BEB8-CB07EFEE55BE}">
  <sheetPr>
    <tabColor theme="7"/>
  </sheetPr>
  <dimension ref="A1:AQ31"/>
  <sheetViews>
    <sheetView showGridLines="0" zoomScaleNormal="100" zoomScaleSheetLayoutView="100" workbookViewId="0">
      <selection sqref="A1:AI1"/>
    </sheetView>
  </sheetViews>
  <sheetFormatPr defaultColWidth="3.125" defaultRowHeight="18.75"/>
  <cols>
    <col min="1" max="21" width="3.125" style="1"/>
    <col min="22" max="22" width="2.625" style="1" customWidth="1"/>
    <col min="23" max="16384" width="3.125" style="1"/>
  </cols>
  <sheetData>
    <row r="1" spans="1:43">
      <c r="A1" s="90" t="s">
        <v>0</v>
      </c>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2"/>
      <c r="AJ1" s="93" t="s">
        <v>1</v>
      </c>
      <c r="AK1" s="93"/>
      <c r="AL1" s="93"/>
      <c r="AM1" s="93"/>
      <c r="AN1" s="94" t="s">
        <v>2</v>
      </c>
      <c r="AO1" s="93"/>
      <c r="AP1" s="93"/>
      <c r="AQ1" s="93"/>
    </row>
    <row r="2" spans="1:43">
      <c r="A2" s="95" t="s">
        <v>72</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c r="AG2" s="96"/>
      <c r="AH2" s="96"/>
      <c r="AI2" s="97"/>
      <c r="AJ2" s="98"/>
      <c r="AK2" s="99"/>
      <c r="AL2" s="99"/>
      <c r="AM2" s="99"/>
      <c r="AN2" s="100"/>
      <c r="AO2" s="99"/>
      <c r="AP2" s="99"/>
      <c r="AQ2" s="99"/>
    </row>
    <row r="3" spans="1:43">
      <c r="A3" s="87" t="s">
        <v>73</v>
      </c>
      <c r="B3" s="88"/>
      <c r="C3" s="88"/>
      <c r="D3" s="88"/>
      <c r="E3" s="88"/>
      <c r="F3" s="88"/>
      <c r="G3" s="88"/>
      <c r="H3" s="88"/>
      <c r="I3" s="88"/>
      <c r="J3" s="88"/>
      <c r="K3" s="88"/>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9"/>
    </row>
    <row r="4" spans="1:43">
      <c r="A4" s="2"/>
      <c r="AQ4" s="3"/>
    </row>
    <row r="5" spans="1:43">
      <c r="A5" s="4"/>
      <c r="AQ5" s="5"/>
    </row>
    <row r="6" spans="1:43">
      <c r="A6" s="4"/>
      <c r="AQ6" s="5"/>
    </row>
    <row r="7" spans="1:43">
      <c r="A7" s="4"/>
      <c r="AQ7" s="5"/>
    </row>
    <row r="8" spans="1:43">
      <c r="A8" s="4"/>
      <c r="AQ8" s="5"/>
    </row>
    <row r="9" spans="1:43">
      <c r="A9" s="4"/>
      <c r="AQ9" s="5"/>
    </row>
    <row r="10" spans="1:43">
      <c r="A10" s="4"/>
      <c r="AQ10" s="5"/>
    </row>
    <row r="11" spans="1:43">
      <c r="A11" s="4"/>
      <c r="AQ11" s="5"/>
    </row>
    <row r="12" spans="1:43">
      <c r="A12" s="4"/>
      <c r="AQ12" s="5"/>
    </row>
    <row r="13" spans="1:43">
      <c r="A13" s="4"/>
      <c r="AQ13" s="5"/>
    </row>
    <row r="14" spans="1:43">
      <c r="A14" s="4"/>
      <c r="AQ14" s="5"/>
    </row>
    <row r="15" spans="1:43">
      <c r="A15" s="4"/>
      <c r="AQ15" s="5"/>
    </row>
    <row r="16" spans="1:43">
      <c r="A16" s="4"/>
      <c r="AQ16" s="5"/>
    </row>
    <row r="17" spans="1:43">
      <c r="A17" s="4"/>
      <c r="AQ17" s="5"/>
    </row>
    <row r="18" spans="1:43">
      <c r="A18" s="4"/>
      <c r="B18" s="52"/>
      <c r="AQ18" s="5"/>
    </row>
    <row r="19" spans="1:43">
      <c r="A19" s="4"/>
      <c r="C19" s="52"/>
      <c r="D19" s="52"/>
      <c r="AQ19" s="5"/>
    </row>
    <row r="20" spans="1:43">
      <c r="A20" s="4"/>
      <c r="C20" s="52"/>
      <c r="D20" s="52"/>
      <c r="AQ20" s="5"/>
    </row>
    <row r="21" spans="1:43">
      <c r="A21" s="4"/>
      <c r="D21" s="52"/>
      <c r="AQ21" s="5"/>
    </row>
    <row r="22" spans="1:43">
      <c r="A22" s="4"/>
      <c r="D22" s="52"/>
      <c r="Y22" s="58" t="s">
        <v>47</v>
      </c>
      <c r="Z22" s="59" t="s">
        <v>74</v>
      </c>
      <c r="AA22" s="20"/>
      <c r="AB22" s="20"/>
      <c r="AC22" s="20"/>
      <c r="AD22" s="20"/>
      <c r="AE22" s="20"/>
      <c r="AF22" s="20"/>
      <c r="AG22" s="20"/>
      <c r="AH22" s="20"/>
      <c r="AI22" s="20"/>
      <c r="AJ22" s="20"/>
      <c r="AK22" s="20"/>
      <c r="AL22" s="20"/>
      <c r="AM22" s="20"/>
      <c r="AN22" s="20"/>
      <c r="AO22" s="20"/>
      <c r="AP22" s="21"/>
      <c r="AQ22" s="5"/>
    </row>
    <row r="23" spans="1:43">
      <c r="A23" s="4"/>
      <c r="B23" s="52"/>
      <c r="Y23" s="60" t="s">
        <v>47</v>
      </c>
      <c r="Z23" s="52" t="s">
        <v>75</v>
      </c>
      <c r="AP23" s="5"/>
      <c r="AQ23" s="5"/>
    </row>
    <row r="24" spans="1:43">
      <c r="A24" s="4"/>
      <c r="C24" s="52"/>
      <c r="D24" s="52"/>
      <c r="Y24" s="60" t="s">
        <v>47</v>
      </c>
      <c r="Z24" s="52" t="s">
        <v>76</v>
      </c>
      <c r="AP24" s="5"/>
      <c r="AQ24" s="5"/>
    </row>
    <row r="25" spans="1:43">
      <c r="A25" s="4"/>
      <c r="C25" s="52"/>
      <c r="D25" s="52"/>
      <c r="Y25" s="60" t="s">
        <v>47</v>
      </c>
      <c r="Z25" s="52" t="s">
        <v>77</v>
      </c>
      <c r="AP25" s="5"/>
      <c r="AQ25" s="5"/>
    </row>
    <row r="26" spans="1:43">
      <c r="A26" s="4"/>
      <c r="D26" s="52"/>
      <c r="E26" s="52"/>
      <c r="Y26" s="60" t="s">
        <v>47</v>
      </c>
      <c r="Z26" s="52" t="s">
        <v>78</v>
      </c>
      <c r="AP26" s="5"/>
      <c r="AQ26" s="5"/>
    </row>
    <row r="27" spans="1:43">
      <c r="A27" s="4"/>
      <c r="D27" s="52"/>
      <c r="E27" s="52"/>
      <c r="Y27" s="4"/>
      <c r="Z27" s="52" t="s">
        <v>79</v>
      </c>
      <c r="AP27" s="5"/>
      <c r="AQ27" s="5"/>
    </row>
    <row r="28" spans="1:43">
      <c r="A28" s="4"/>
      <c r="C28" s="52"/>
      <c r="D28" s="52"/>
      <c r="E28" s="52"/>
      <c r="Y28" s="60" t="s">
        <v>47</v>
      </c>
      <c r="Z28" s="52" t="s">
        <v>80</v>
      </c>
      <c r="AP28" s="5"/>
      <c r="AQ28" s="5"/>
    </row>
    <row r="29" spans="1:43">
      <c r="A29" s="4"/>
      <c r="C29" s="52"/>
      <c r="E29" s="52"/>
      <c r="Y29" s="9"/>
      <c r="Z29" s="61" t="s">
        <v>81</v>
      </c>
      <c r="AA29" s="10"/>
      <c r="AB29" s="10"/>
      <c r="AC29" s="10"/>
      <c r="AD29" s="10"/>
      <c r="AE29" s="10"/>
      <c r="AF29" s="10"/>
      <c r="AG29" s="10"/>
      <c r="AH29" s="10"/>
      <c r="AI29" s="10"/>
      <c r="AJ29" s="10"/>
      <c r="AK29" s="10"/>
      <c r="AL29" s="10"/>
      <c r="AM29" s="10"/>
      <c r="AN29" s="10"/>
      <c r="AO29" s="10"/>
      <c r="AP29" s="11"/>
      <c r="AQ29" s="5"/>
    </row>
    <row r="30" spans="1:43">
      <c r="A30" s="4"/>
      <c r="C30" s="52"/>
      <c r="E30" s="52"/>
      <c r="AQ30" s="5"/>
    </row>
    <row r="31" spans="1:43">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1"/>
    </row>
  </sheetData>
  <mergeCells count="7">
    <mergeCell ref="A3:AQ3"/>
    <mergeCell ref="A1:AI1"/>
    <mergeCell ref="AJ1:AM1"/>
    <mergeCell ref="AN1:AQ1"/>
    <mergeCell ref="A2:AI2"/>
    <mergeCell ref="AJ2:AM2"/>
    <mergeCell ref="AN2:AQ2"/>
  </mergeCells>
  <phoneticPr fontId="17"/>
  <pageMargins left="0.70866141732283472" right="0.70866141732283472" top="0.74803149606299213" bottom="0.74803149606299213" header="0.31496062992125984" footer="0.31496062992125984"/>
  <pageSetup paperSize="9" scale="44" orientation="landscape" r:id="rId1"/>
  <headerFooter>
    <oddFooter>&amp;P / &amp;N ページ</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0BAF7-FE3A-4AE4-BF04-B75016290A0F}">
  <sheetPr>
    <tabColor theme="4"/>
  </sheetPr>
  <dimension ref="A1:AQ75"/>
  <sheetViews>
    <sheetView showGridLines="0" zoomScaleNormal="100" zoomScaleSheetLayoutView="100" workbookViewId="0">
      <selection activeCell="C6" sqref="C6"/>
    </sheetView>
  </sheetViews>
  <sheetFormatPr defaultColWidth="3.125" defaultRowHeight="18.75"/>
  <cols>
    <col min="1" max="21" width="3.125" style="1"/>
    <col min="22" max="22" width="2.625" style="1" customWidth="1"/>
    <col min="23" max="16384" width="3.125" style="1"/>
  </cols>
  <sheetData>
    <row r="1" spans="1:43">
      <c r="A1" s="90" t="s">
        <v>0</v>
      </c>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2"/>
      <c r="AJ1" s="94" t="s">
        <v>1</v>
      </c>
      <c r="AK1" s="93"/>
      <c r="AL1" s="93"/>
      <c r="AM1" s="93"/>
      <c r="AN1" s="94" t="s">
        <v>2</v>
      </c>
      <c r="AO1" s="93"/>
      <c r="AP1" s="93"/>
      <c r="AQ1" s="93"/>
    </row>
    <row r="2" spans="1:43">
      <c r="A2" s="95" t="s">
        <v>82</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c r="AG2" s="96"/>
      <c r="AH2" s="96"/>
      <c r="AI2" s="97"/>
      <c r="AJ2" s="98" t="s">
        <v>83</v>
      </c>
      <c r="AK2" s="99"/>
      <c r="AL2" s="99"/>
      <c r="AM2" s="99"/>
      <c r="AN2" s="100">
        <v>45182</v>
      </c>
      <c r="AO2" s="99"/>
      <c r="AP2" s="99"/>
      <c r="AQ2" s="99"/>
    </row>
    <row r="3" spans="1:43">
      <c r="A3" s="87" t="s">
        <v>84</v>
      </c>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9"/>
    </row>
    <row r="4" spans="1:43">
      <c r="A4" s="2"/>
      <c r="AQ4" s="3"/>
    </row>
    <row r="5" spans="1:43">
      <c r="A5" s="4"/>
      <c r="B5" s="52" t="s">
        <v>85</v>
      </c>
      <c r="AQ5" s="5"/>
    </row>
    <row r="6" spans="1:43">
      <c r="A6" s="4"/>
      <c r="C6" s="6" t="s">
        <v>86</v>
      </c>
      <c r="AQ6" s="5"/>
    </row>
    <row r="7" spans="1:43">
      <c r="A7" s="4"/>
      <c r="C7" s="52"/>
      <c r="AQ7" s="5"/>
    </row>
    <row r="8" spans="1:43">
      <c r="A8" s="4"/>
      <c r="C8" s="52"/>
      <c r="AQ8" s="5"/>
    </row>
    <row r="9" spans="1:43">
      <c r="A9" s="4"/>
      <c r="C9" s="52"/>
      <c r="AQ9" s="5"/>
    </row>
    <row r="10" spans="1:43">
      <c r="A10" s="4"/>
      <c r="C10" s="52"/>
      <c r="AQ10" s="5"/>
    </row>
    <row r="11" spans="1:43">
      <c r="A11" s="4"/>
      <c r="C11" s="52"/>
      <c r="AQ11" s="5"/>
    </row>
    <row r="12" spans="1:43">
      <c r="A12" s="4"/>
      <c r="C12" s="52"/>
      <c r="AQ12" s="5"/>
    </row>
    <row r="13" spans="1:43">
      <c r="A13" s="4"/>
      <c r="C13" s="52"/>
      <c r="AQ13" s="5"/>
    </row>
    <row r="14" spans="1:43">
      <c r="A14" s="4"/>
      <c r="C14" s="52"/>
      <c r="AQ14" s="5"/>
    </row>
    <row r="15" spans="1:43">
      <c r="A15" s="4"/>
      <c r="AQ15" s="5"/>
    </row>
    <row r="16" spans="1:43">
      <c r="A16" s="4"/>
      <c r="AQ16" s="5"/>
    </row>
    <row r="17" spans="1:43">
      <c r="A17" s="4"/>
      <c r="AQ17" s="5"/>
    </row>
    <row r="18" spans="1:43">
      <c r="A18" s="4"/>
      <c r="AQ18" s="5"/>
    </row>
    <row r="19" spans="1:43">
      <c r="A19" s="4"/>
      <c r="AQ19" s="5"/>
    </row>
    <row r="20" spans="1:43">
      <c r="A20" s="4"/>
      <c r="AQ20" s="5"/>
    </row>
    <row r="21" spans="1:43">
      <c r="A21" s="4"/>
      <c r="B21" s="52"/>
      <c r="AQ21" s="5"/>
    </row>
    <row r="22" spans="1:43">
      <c r="A22" s="4"/>
      <c r="C22" s="52"/>
      <c r="AQ22" s="5"/>
    </row>
    <row r="23" spans="1:43">
      <c r="A23" s="4"/>
      <c r="C23" s="52"/>
      <c r="AQ23" s="5"/>
    </row>
    <row r="24" spans="1:43">
      <c r="A24" s="4"/>
      <c r="C24" s="52"/>
      <c r="AQ24" s="5"/>
    </row>
    <row r="25" spans="1:43">
      <c r="A25" s="4"/>
      <c r="B25" s="52"/>
      <c r="C25" s="52"/>
      <c r="AQ25" s="5"/>
    </row>
    <row r="26" spans="1:43">
      <c r="A26" s="4"/>
      <c r="C26" s="52"/>
      <c r="AQ26" s="5"/>
    </row>
    <row r="27" spans="1:43">
      <c r="A27" s="4"/>
      <c r="C27" s="52"/>
      <c r="AQ27" s="5"/>
    </row>
    <row r="28" spans="1:43">
      <c r="A28" s="4"/>
      <c r="C28" s="52"/>
      <c r="AQ28" s="5"/>
    </row>
    <row r="29" spans="1:43" hidden="1">
      <c r="A29" s="4"/>
      <c r="C29" s="52"/>
      <c r="AQ29" s="5"/>
    </row>
    <row r="30" spans="1:43" hidden="1">
      <c r="A30" s="4"/>
      <c r="C30" s="52"/>
      <c r="AQ30" s="5"/>
    </row>
    <row r="31" spans="1:43" hidden="1">
      <c r="A31" s="4"/>
      <c r="C31" s="52"/>
      <c r="AQ31" s="5"/>
    </row>
    <row r="32" spans="1:43" hidden="1">
      <c r="A32" s="4"/>
      <c r="C32" s="52"/>
      <c r="AQ32" s="5"/>
    </row>
    <row r="33" spans="1:43" hidden="1">
      <c r="A33" s="4"/>
      <c r="C33" s="52"/>
      <c r="AQ33" s="5"/>
    </row>
    <row r="34" spans="1:43" hidden="1">
      <c r="A34" s="4"/>
      <c r="C34" s="52"/>
      <c r="AQ34" s="5"/>
    </row>
    <row r="35" spans="1:43" hidden="1">
      <c r="A35" s="4"/>
      <c r="C35" s="52"/>
      <c r="AQ35" s="5"/>
    </row>
    <row r="36" spans="1:43" hidden="1">
      <c r="A36" s="4"/>
      <c r="C36" s="52"/>
      <c r="AQ36" s="5"/>
    </row>
    <row r="37" spans="1:43" hidden="1">
      <c r="A37" s="4"/>
      <c r="C37" s="52"/>
      <c r="AQ37" s="5"/>
    </row>
    <row r="38" spans="1:43" hidden="1">
      <c r="A38" s="4"/>
      <c r="C38" s="52"/>
      <c r="AQ38" s="5"/>
    </row>
    <row r="39" spans="1:43" hidden="1">
      <c r="A39" s="4"/>
      <c r="C39" s="52"/>
      <c r="AQ39" s="5"/>
    </row>
    <row r="40" spans="1:43" hidden="1">
      <c r="A40" s="4"/>
      <c r="C40" s="52"/>
      <c r="AQ40" s="5"/>
    </row>
    <row r="41" spans="1:43" hidden="1">
      <c r="A41" s="4"/>
      <c r="C41" s="52"/>
      <c r="AQ41" s="5"/>
    </row>
    <row r="42" spans="1:43" hidden="1">
      <c r="A42" s="4"/>
      <c r="C42" s="52"/>
      <c r="AQ42" s="5"/>
    </row>
    <row r="43" spans="1:43" hidden="1">
      <c r="A43" s="4"/>
      <c r="C43" s="52"/>
      <c r="AQ43" s="5"/>
    </row>
    <row r="44" spans="1:43" hidden="1">
      <c r="A44" s="4"/>
      <c r="C44" s="52"/>
      <c r="AQ44" s="5"/>
    </row>
    <row r="45" spans="1:43" hidden="1">
      <c r="A45" s="4"/>
      <c r="C45" s="52"/>
      <c r="AQ45" s="5"/>
    </row>
    <row r="46" spans="1:43" hidden="1">
      <c r="A46" s="4"/>
      <c r="C46" s="52"/>
      <c r="AQ46" s="5"/>
    </row>
    <row r="47" spans="1:43" hidden="1">
      <c r="A47" s="4"/>
      <c r="C47" s="52"/>
      <c r="AQ47" s="5"/>
    </row>
    <row r="48" spans="1:43" hidden="1">
      <c r="A48" s="4"/>
      <c r="C48" s="52"/>
      <c r="AQ48" s="5"/>
    </row>
    <row r="49" spans="1:43" hidden="1">
      <c r="A49" s="4"/>
      <c r="C49" s="52"/>
      <c r="AQ49" s="5"/>
    </row>
    <row r="50" spans="1:43" hidden="1">
      <c r="A50" s="4"/>
      <c r="C50" s="52"/>
      <c r="AQ50" s="5"/>
    </row>
    <row r="51" spans="1:43">
      <c r="A51" s="4"/>
      <c r="C51" s="52"/>
      <c r="AQ51" s="5"/>
    </row>
    <row r="52" spans="1:43">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1"/>
    </row>
    <row r="53" spans="1:43">
      <c r="A53" s="87" t="s">
        <v>87</v>
      </c>
      <c r="B53" s="11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c r="AC53" s="118"/>
      <c r="AD53" s="118"/>
      <c r="AE53" s="118"/>
      <c r="AF53" s="118"/>
      <c r="AG53" s="118"/>
      <c r="AH53" s="118"/>
      <c r="AI53" s="118"/>
      <c r="AJ53" s="118"/>
      <c r="AK53" s="118"/>
      <c r="AL53" s="118"/>
      <c r="AM53" s="118"/>
      <c r="AN53" s="118"/>
      <c r="AO53" s="118"/>
      <c r="AP53" s="118"/>
      <c r="AQ53" s="119"/>
    </row>
    <row r="54" spans="1:43">
      <c r="A54" s="2"/>
      <c r="AQ54" s="3"/>
    </row>
    <row r="55" spans="1:43">
      <c r="A55" s="4"/>
      <c r="B55" s="52" t="s">
        <v>88</v>
      </c>
      <c r="AQ55" s="5"/>
    </row>
    <row r="56" spans="1:43" hidden="1">
      <c r="A56" s="4"/>
      <c r="B56" s="52"/>
      <c r="AQ56" s="5"/>
    </row>
    <row r="57" spans="1:43" hidden="1">
      <c r="A57" s="4"/>
      <c r="B57" s="52"/>
      <c r="AQ57" s="5"/>
    </row>
    <row r="58" spans="1:43" hidden="1">
      <c r="A58" s="4"/>
      <c r="B58" s="52"/>
      <c r="AQ58" s="5"/>
    </row>
    <row r="59" spans="1:43" hidden="1">
      <c r="A59" s="4"/>
      <c r="B59" s="52"/>
      <c r="AQ59" s="5"/>
    </row>
    <row r="60" spans="1:43">
      <c r="A60" s="4"/>
      <c r="AQ60" s="5"/>
    </row>
    <row r="61" spans="1:43">
      <c r="A61" s="87" t="s">
        <v>89</v>
      </c>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c r="AC61" s="118"/>
      <c r="AD61" s="118"/>
      <c r="AE61" s="118"/>
      <c r="AF61" s="118"/>
      <c r="AG61" s="118"/>
      <c r="AH61" s="118"/>
      <c r="AI61" s="118"/>
      <c r="AJ61" s="118"/>
      <c r="AK61" s="118"/>
      <c r="AL61" s="118"/>
      <c r="AM61" s="118"/>
      <c r="AN61" s="118"/>
      <c r="AO61" s="118"/>
      <c r="AP61" s="118"/>
      <c r="AQ61" s="119"/>
    </row>
    <row r="62" spans="1:43">
      <c r="A62" s="2"/>
      <c r="AQ62" s="3"/>
    </row>
    <row r="63" spans="1:43">
      <c r="A63" s="4"/>
      <c r="B63" s="52" t="s">
        <v>90</v>
      </c>
      <c r="AQ63" s="5"/>
    </row>
    <row r="64" spans="1:43">
      <c r="A64" s="4"/>
      <c r="C64" s="52" t="s">
        <v>91</v>
      </c>
      <c r="AQ64" s="5"/>
    </row>
    <row r="65" spans="1:43">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1"/>
    </row>
    <row r="66" spans="1:43">
      <c r="A66" s="87" t="s">
        <v>92</v>
      </c>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c r="AC66" s="118"/>
      <c r="AD66" s="118"/>
      <c r="AE66" s="118"/>
      <c r="AF66" s="118"/>
      <c r="AG66" s="118"/>
      <c r="AH66" s="118"/>
      <c r="AI66" s="118"/>
      <c r="AJ66" s="118"/>
      <c r="AK66" s="118"/>
      <c r="AL66" s="118"/>
      <c r="AM66" s="118"/>
      <c r="AN66" s="118"/>
      <c r="AO66" s="118"/>
      <c r="AP66" s="118"/>
      <c r="AQ66" s="119"/>
    </row>
    <row r="67" spans="1:43">
      <c r="A67" s="2"/>
      <c r="AQ67" s="3"/>
    </row>
    <row r="68" spans="1:43">
      <c r="A68" s="4"/>
      <c r="B68" s="52" t="s">
        <v>93</v>
      </c>
      <c r="AQ68" s="5"/>
    </row>
    <row r="69" spans="1:43">
      <c r="A69" s="4"/>
      <c r="C69" s="52" t="s">
        <v>94</v>
      </c>
      <c r="AQ69" s="5"/>
    </row>
    <row r="70" spans="1:43">
      <c r="A70" s="4"/>
      <c r="AQ70" s="5"/>
    </row>
    <row r="71" spans="1:43">
      <c r="A71" s="4"/>
      <c r="B71" s="52" t="s">
        <v>95</v>
      </c>
      <c r="AQ71" s="5"/>
    </row>
    <row r="72" spans="1:43">
      <c r="A72" s="4"/>
      <c r="B72" s="52" t="s">
        <v>96</v>
      </c>
      <c r="AQ72" s="5"/>
    </row>
    <row r="73" spans="1:43">
      <c r="A73" s="4"/>
      <c r="C73" s="52"/>
      <c r="AQ73" s="5"/>
    </row>
    <row r="74" spans="1:43">
      <c r="A74" s="4"/>
      <c r="AQ74" s="5"/>
    </row>
    <row r="75" spans="1:43">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1"/>
    </row>
  </sheetData>
  <mergeCells count="10">
    <mergeCell ref="A66:AQ66"/>
    <mergeCell ref="A61:AQ61"/>
    <mergeCell ref="A53:AQ53"/>
    <mergeCell ref="A1:AI1"/>
    <mergeCell ref="AJ1:AM1"/>
    <mergeCell ref="AN1:AQ1"/>
    <mergeCell ref="A2:AI2"/>
    <mergeCell ref="AJ2:AM2"/>
    <mergeCell ref="AN2:AQ2"/>
    <mergeCell ref="A3:AQ3"/>
  </mergeCells>
  <phoneticPr fontId="17"/>
  <pageMargins left="0.70866141732283472" right="0.70866141732283472" top="0.74803149606299213" bottom="0.74803149606299213" header="0.31496062992125984" footer="0.31496062992125984"/>
  <pageSetup paperSize="9" scale="44" orientation="landscape" r:id="rId1"/>
  <headerFooter>
    <oddFooter>&amp;P / &amp;N ページ</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FA624-699A-4880-9788-BDB78DA19A69}">
  <sheetPr>
    <tabColor rgb="FF7030A0"/>
  </sheetPr>
  <dimension ref="A2:M16"/>
  <sheetViews>
    <sheetView zoomScaleNormal="100" workbookViewId="0"/>
  </sheetViews>
  <sheetFormatPr defaultColWidth="9" defaultRowHeight="14.25"/>
  <cols>
    <col min="1" max="1" width="1.5" style="29" customWidth="1"/>
    <col min="2" max="2" width="2.25" style="29" customWidth="1"/>
    <col min="3" max="3" width="6.375" style="29" bestFit="1" customWidth="1"/>
    <col min="4" max="4" width="6.25" style="29" customWidth="1"/>
    <col min="5" max="5" width="65" style="29" customWidth="1"/>
    <col min="6" max="6" width="6.25" style="31" customWidth="1"/>
    <col min="7" max="7" width="67.875" style="29" customWidth="1"/>
    <col min="8" max="8" width="11.125" style="30" bestFit="1" customWidth="1"/>
    <col min="9" max="9" width="8.125" style="29" bestFit="1" customWidth="1"/>
    <col min="10" max="10" width="6.375" style="29" customWidth="1"/>
    <col min="11" max="11" width="20.625" style="29" customWidth="1"/>
    <col min="12" max="16384" width="9" style="29"/>
  </cols>
  <sheetData>
    <row r="2" spans="1:13" ht="15.75">
      <c r="B2" s="120" t="s">
        <v>97</v>
      </c>
      <c r="C2" s="120"/>
      <c r="D2" s="120"/>
      <c r="E2" s="121" t="s">
        <v>98</v>
      </c>
      <c r="F2" s="122"/>
      <c r="G2" s="123"/>
      <c r="I2" s="30"/>
      <c r="J2" s="30"/>
      <c r="K2" s="30"/>
      <c r="L2" s="30"/>
      <c r="M2" s="30"/>
    </row>
    <row r="3" spans="1:13" ht="15.75">
      <c r="B3" s="120" t="s">
        <v>99</v>
      </c>
      <c r="C3" s="120"/>
      <c r="D3" s="120"/>
      <c r="E3" s="124"/>
      <c r="F3" s="125"/>
      <c r="G3" s="126"/>
      <c r="I3" s="30"/>
      <c r="J3" s="30"/>
      <c r="K3" s="30"/>
      <c r="L3" s="30"/>
      <c r="M3" s="30"/>
    </row>
    <row r="5" spans="1:13" ht="18.75" customHeight="1">
      <c r="D5" s="29" t="str">
        <f ca="1">"総数「" &amp; MAX(C5:C49691) &amp; "」　OK「" &amp; COUNTIF(J5:J49691,"OK") &amp; "」　NG「" &amp; COUNTIF(J5:J49691,"NG") &amp; "」　未「" &amp; MAX(C5:C49691)-(COUNTIF(J5:J49691,"OK")+COUNTIF(J5:J49691,"NG")) &amp; "」　進捗「" &amp; ROUND((COUNTIF(J5:J49691,"OK")+COUNTIF(J5:J49691,"NG"))/MAX(C5:C49691)*100,1) &amp; "%」"</f>
        <v>総数「8」　OK「8」　NG「0」　未「0」　進捗「100%」</v>
      </c>
      <c r="H5" s="29"/>
    </row>
    <row r="6" spans="1:13" ht="18.75" customHeight="1">
      <c r="A6" s="47"/>
      <c r="B6" s="127" t="s">
        <v>100</v>
      </c>
      <c r="C6" s="128"/>
      <c r="D6" s="46" t="s">
        <v>101</v>
      </c>
      <c r="E6" s="46" t="s">
        <v>102</v>
      </c>
      <c r="F6" s="46" t="s">
        <v>103</v>
      </c>
      <c r="G6" s="46" t="s">
        <v>104</v>
      </c>
      <c r="H6" s="45" t="s">
        <v>105</v>
      </c>
      <c r="I6" s="45" t="s">
        <v>106</v>
      </c>
      <c r="J6" s="45" t="s">
        <v>107</v>
      </c>
      <c r="K6" s="45" t="s">
        <v>108</v>
      </c>
    </row>
    <row r="7" spans="1:13">
      <c r="B7" s="44" t="s">
        <v>114</v>
      </c>
      <c r="C7" s="43"/>
      <c r="D7" s="42"/>
      <c r="E7" s="41"/>
      <c r="F7" s="41"/>
      <c r="G7" s="42"/>
      <c r="H7" s="41"/>
      <c r="I7" s="41"/>
      <c r="J7" s="41"/>
      <c r="K7" s="40"/>
    </row>
    <row r="8" spans="1:13" ht="32.1" customHeight="1">
      <c r="B8" s="39"/>
      <c r="C8" s="51" cm="1">
        <f t="array" aca="1" ref="C8" ca="1">OFFSET(INDIRECT(ADDRESS(ROW(),COLUMN())), -2, 0)+1</f>
        <v>1</v>
      </c>
      <c r="D8" s="37"/>
      <c r="E8" s="36" t="s">
        <v>115</v>
      </c>
      <c r="F8" s="35"/>
      <c r="G8" s="34" t="s">
        <v>110</v>
      </c>
      <c r="H8" s="33">
        <v>45188</v>
      </c>
      <c r="I8" s="65" t="s">
        <v>189</v>
      </c>
      <c r="J8" s="32" t="s">
        <v>111</v>
      </c>
      <c r="K8" s="32"/>
    </row>
    <row r="9" spans="1:13" ht="18.75">
      <c r="B9" s="39"/>
      <c r="C9" s="51" cm="1">
        <f t="array" aca="1" ref="C9" ca="1">OFFSET(INDIRECT(ADDRESS(ROW(),COLUMN())), -1, 0)+1</f>
        <v>2</v>
      </c>
      <c r="D9" s="37"/>
      <c r="E9" s="36" t="s">
        <v>116</v>
      </c>
      <c r="F9" s="35"/>
      <c r="G9" s="34" t="s">
        <v>112</v>
      </c>
      <c r="H9" s="33">
        <v>45188</v>
      </c>
      <c r="I9" s="65" t="s">
        <v>189</v>
      </c>
      <c r="J9" s="32" t="s">
        <v>111</v>
      </c>
      <c r="K9" s="32"/>
    </row>
    <row r="10" spans="1:13" ht="18.75">
      <c r="B10" s="39"/>
      <c r="C10" s="51" cm="1">
        <f t="array" aca="1" ref="C10" ca="1">OFFSET(INDIRECT(ADDRESS(ROW(),COLUMN())), -1, 0)+1</f>
        <v>3</v>
      </c>
      <c r="D10" s="37"/>
      <c r="E10" s="36" t="s">
        <v>117</v>
      </c>
      <c r="F10" s="35"/>
      <c r="G10" s="34" t="s">
        <v>118</v>
      </c>
      <c r="H10" s="33">
        <v>45188</v>
      </c>
      <c r="I10" s="65" t="s">
        <v>189</v>
      </c>
      <c r="J10" s="32" t="s">
        <v>111</v>
      </c>
      <c r="K10" s="32"/>
    </row>
    <row r="11" spans="1:13" ht="36.75" customHeight="1">
      <c r="B11" s="48"/>
      <c r="C11" s="51" cm="1">
        <f t="array" aca="1" ref="C11" ca="1">OFFSET(INDIRECT(ADDRESS(ROW(),COLUMN())), -1, 0)+1</f>
        <v>4</v>
      </c>
      <c r="D11" s="37"/>
      <c r="E11" s="36" t="s">
        <v>119</v>
      </c>
      <c r="F11" s="35"/>
      <c r="G11" s="34" t="s">
        <v>120</v>
      </c>
      <c r="H11" s="33">
        <v>45188</v>
      </c>
      <c r="I11" s="65" t="s">
        <v>189</v>
      </c>
      <c r="J11" s="32" t="s">
        <v>111</v>
      </c>
      <c r="K11" s="32"/>
    </row>
    <row r="12" spans="1:13" ht="18.75">
      <c r="B12" s="48"/>
      <c r="C12" s="16"/>
      <c r="D12" s="37"/>
      <c r="E12" s="49" t="s">
        <v>109</v>
      </c>
      <c r="F12" s="35"/>
      <c r="G12" s="34"/>
      <c r="H12" s="33"/>
      <c r="I12" s="65"/>
      <c r="J12" s="32"/>
      <c r="K12" s="32"/>
    </row>
    <row r="13" spans="1:13" ht="18.75">
      <c r="B13" s="48"/>
      <c r="C13" s="51">
        <v>5</v>
      </c>
      <c r="D13" s="37"/>
      <c r="E13" s="36" t="s">
        <v>121</v>
      </c>
      <c r="F13" s="35"/>
      <c r="G13" s="34" t="s">
        <v>122</v>
      </c>
      <c r="H13" s="33">
        <v>45188</v>
      </c>
      <c r="I13" s="65" t="s">
        <v>189</v>
      </c>
      <c r="J13" s="32" t="s">
        <v>111</v>
      </c>
      <c r="K13" s="32"/>
    </row>
    <row r="14" spans="1:13" ht="25.5" customHeight="1">
      <c r="B14" s="48"/>
      <c r="C14" s="51" cm="1">
        <f t="array" aca="1" ref="C14" ca="1">OFFSET(INDIRECT(ADDRESS(ROW(),COLUMN())), -1, 0)+1</f>
        <v>6</v>
      </c>
      <c r="D14" s="37"/>
      <c r="E14" s="36" t="s">
        <v>123</v>
      </c>
      <c r="F14" s="35"/>
      <c r="G14" s="34" t="s">
        <v>124</v>
      </c>
      <c r="H14" s="33">
        <v>45188</v>
      </c>
      <c r="I14" s="65" t="s">
        <v>189</v>
      </c>
      <c r="J14" s="32" t="s">
        <v>111</v>
      </c>
      <c r="K14" s="32"/>
    </row>
    <row r="15" spans="1:13" ht="28.5">
      <c r="B15" s="39"/>
      <c r="C15" s="51" cm="1">
        <f t="array" aca="1" ref="C15" ca="1">OFFSET(INDIRECT(ADDRESS(ROW(),COLUMN())), -1, 0)+1</f>
        <v>7</v>
      </c>
      <c r="D15" s="37"/>
      <c r="E15" s="36" t="s">
        <v>125</v>
      </c>
      <c r="F15" s="35"/>
      <c r="G15" s="34" t="s">
        <v>113</v>
      </c>
      <c r="H15" s="33">
        <v>45188</v>
      </c>
      <c r="I15" s="65" t="s">
        <v>189</v>
      </c>
      <c r="J15" s="32" t="s">
        <v>111</v>
      </c>
      <c r="K15" s="32"/>
    </row>
    <row r="16" spans="1:13" ht="42.75">
      <c r="B16" s="38"/>
      <c r="C16" s="51" cm="1">
        <f t="array" aca="1" ref="C16" ca="1">OFFSET(INDIRECT(ADDRESS(ROW(),COLUMN())), -1, 0)+1</f>
        <v>8</v>
      </c>
      <c r="D16" s="37"/>
      <c r="E16" s="36" t="s">
        <v>126</v>
      </c>
      <c r="F16" s="35"/>
      <c r="G16" s="34" t="s">
        <v>127</v>
      </c>
      <c r="H16" s="33">
        <v>45188</v>
      </c>
      <c r="I16" s="65" t="s">
        <v>189</v>
      </c>
      <c r="J16" s="32" t="s">
        <v>111</v>
      </c>
      <c r="K16" s="32"/>
    </row>
  </sheetData>
  <mergeCells count="5">
    <mergeCell ref="B2:D2"/>
    <mergeCell ref="E2:G2"/>
    <mergeCell ref="B3:D3"/>
    <mergeCell ref="E3:G3"/>
    <mergeCell ref="B6:C6"/>
  </mergeCells>
  <phoneticPr fontId="17"/>
  <conditionalFormatting sqref="F5:F1048576">
    <cfRule type="cellIs" dxfId="3" priority="1" operator="equal">
      <formula>"ログ"</formula>
    </cfRule>
  </conditionalFormatting>
  <conditionalFormatting sqref="J8:J16">
    <cfRule type="cellIs" dxfId="2" priority="3" operator="equal">
      <formula>"NG"</formula>
    </cfRule>
  </conditionalFormatting>
  <dataValidations count="1">
    <dataValidation imeMode="off" allowBlank="1" showInputMessage="1" showErrorMessage="1" sqref="E1:XFD1 E2:E3 C17:XFD1048576 C4:G16 A1:B1048576 H2:XFD16" xr:uid="{5B2A338F-638D-4893-9BFC-660AB6F3C5C7}"/>
  </dataValidations>
  <hyperlinks>
    <hyperlink ref="C13" location="'エビデンス（No 5~8. 明細表）'!A1" display="'エビデンス（No 5~8. 明細表）'!A1" xr:uid="{647393A5-A3C0-40E0-A645-FE823E4B22DC}"/>
    <hyperlink ref="C8" location="'エビデンス（No 1. 明細表）'!A1" display="'エビデンス（No 1. 明細表）'!A1" xr:uid="{0104D9A8-92BC-4885-BA0A-92840ADB02D8}"/>
    <hyperlink ref="C9" location="'エビデンス（No 2. 明細表）'!A1" display="'エビデンス（No 2. 明細表）'!A1" xr:uid="{C747AD2A-C40F-4EB0-8AF9-1D16AE7FE65F}"/>
    <hyperlink ref="C10" location="'エビデンス（No 3. 明細表）'!A1" display="'エビデンス（No 3. 明細表）'!A1" xr:uid="{803A89C9-3674-4975-A827-294A66CBB308}"/>
    <hyperlink ref="C11" location="'エビデンス（No 4. 明細表）'!A1" display="'エビデンス（No 4. 明細表）'!A1" xr:uid="{8E2AF596-AFE6-46D3-85F4-47DF7C5E95EA}"/>
    <hyperlink ref="C14" location="'エビデンス（No 5~8. 明細表）'!A1" display="'エビデンス（No 5~8. 明細表）'!A1" xr:uid="{90AF3CC4-ED49-431B-8C71-099D887C785F}"/>
    <hyperlink ref="C15" location="'エビデンス（No 5~8. 明細表）'!A1" display="'エビデンス（No 5~8. 明細表）'!A1" xr:uid="{4D3AB7DA-44B3-4F2C-8BD7-99369AF7E1C4}"/>
    <hyperlink ref="C16" location="'エビデンス（No 5~8. 明細表）'!A1" display="'エビデンス（No 5~8. 明細表）'!A1" xr:uid="{9784D064-F0E9-4A74-BBA9-99075415EECC}"/>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C92DF-2DD6-4984-8307-3629524D92E6}">
  <sheetPr>
    <tabColor rgb="FFFFC000"/>
  </sheetPr>
  <dimension ref="A2:M49"/>
  <sheetViews>
    <sheetView tabSelected="1" zoomScaleNormal="100" workbookViewId="0">
      <selection activeCell="D5" sqref="D5"/>
    </sheetView>
  </sheetViews>
  <sheetFormatPr defaultColWidth="9" defaultRowHeight="14.25"/>
  <cols>
    <col min="1" max="1" width="1.5" style="62" customWidth="1"/>
    <col min="2" max="2" width="2.25" style="62" customWidth="1"/>
    <col min="3" max="3" width="6.375" style="62" bestFit="1" customWidth="1"/>
    <col min="4" max="4" width="6.25" style="62" customWidth="1"/>
    <col min="5" max="5" width="65" style="62" customWidth="1"/>
    <col min="6" max="6" width="6.25" style="64" customWidth="1"/>
    <col min="7" max="7" width="67.875" style="62" customWidth="1"/>
    <col min="8" max="8" width="11.125" style="63" bestFit="1" customWidth="1"/>
    <col min="9" max="9" width="8.125" style="62" bestFit="1" customWidth="1"/>
    <col min="10" max="10" width="6.375" style="62" customWidth="1"/>
    <col min="11" max="11" width="20.625" style="62" customWidth="1"/>
    <col min="12" max="16384" width="9" style="62"/>
  </cols>
  <sheetData>
    <row r="2" spans="1:13" ht="15.75">
      <c r="B2" s="129" t="s">
        <v>97</v>
      </c>
      <c r="C2" s="129"/>
      <c r="D2" s="129"/>
      <c r="E2" s="130" t="s">
        <v>98</v>
      </c>
      <c r="F2" s="131"/>
      <c r="G2" s="132"/>
      <c r="I2" s="63"/>
      <c r="J2" s="63"/>
      <c r="K2" s="63"/>
      <c r="L2" s="63"/>
      <c r="M2" s="63"/>
    </row>
    <row r="3" spans="1:13" ht="15.75">
      <c r="B3" s="129" t="s">
        <v>99</v>
      </c>
      <c r="C3" s="129"/>
      <c r="D3" s="129"/>
      <c r="E3" s="124"/>
      <c r="F3" s="125"/>
      <c r="G3" s="126"/>
      <c r="I3" s="63"/>
      <c r="J3" s="63"/>
      <c r="K3" s="63"/>
      <c r="L3" s="63"/>
      <c r="M3" s="63"/>
    </row>
    <row r="5" spans="1:13">
      <c r="D5" s="62" t="str">
        <f ca="1">"総数「" &amp; MAX(C5:C49653) &amp; "」　OK「" &amp; COUNTIF(J5:J49653,"OK") &amp; "」　NG「" &amp; COUNTIF(J5:J49653,"NG") &amp; "」　未「" &amp; MAX(C5:C49653)-(COUNTIF(J5:J49653,"OK")+COUNTIF(J5:J49653,"NG")) &amp; "」　進捗「" &amp; ROUND((COUNTIF(J5:J49653,"OK")+COUNTIF(J5:J49653,"NG"))/MAX(C5:C49653)*100,1) &amp; "%」"</f>
        <v>総数「28」　OK「28」　NG「0」　未「0」　進捗「100%」</v>
      </c>
      <c r="H5" s="62"/>
    </row>
    <row r="6" spans="1:13">
      <c r="A6" s="80"/>
      <c r="B6" s="133" t="s">
        <v>100</v>
      </c>
      <c r="C6" s="134"/>
      <c r="D6" s="79" t="s">
        <v>101</v>
      </c>
      <c r="E6" s="79" t="s">
        <v>102</v>
      </c>
      <c r="F6" s="79" t="s">
        <v>103</v>
      </c>
      <c r="G6" s="79" t="s">
        <v>104</v>
      </c>
      <c r="H6" s="78" t="s">
        <v>105</v>
      </c>
      <c r="I6" s="78" t="s">
        <v>106</v>
      </c>
      <c r="J6" s="78" t="s">
        <v>107</v>
      </c>
      <c r="K6" s="78" t="s">
        <v>108</v>
      </c>
    </row>
    <row r="7" spans="1:13">
      <c r="B7" s="77" t="s">
        <v>128</v>
      </c>
      <c r="C7" s="76"/>
      <c r="D7" s="75"/>
      <c r="E7" s="74"/>
      <c r="F7" s="74"/>
      <c r="G7" s="75"/>
      <c r="H7" s="74"/>
      <c r="I7" s="74"/>
      <c r="J7" s="74"/>
      <c r="K7" s="73"/>
    </row>
    <row r="8" spans="1:13" ht="18.75">
      <c r="B8" s="71"/>
      <c r="C8" s="51">
        <v>1</v>
      </c>
      <c r="D8" s="69"/>
      <c r="E8" s="68" t="s">
        <v>129</v>
      </c>
      <c r="F8" s="67"/>
      <c r="G8" s="70" t="s">
        <v>130</v>
      </c>
      <c r="H8" s="33">
        <v>45188</v>
      </c>
      <c r="I8" s="65" t="s">
        <v>189</v>
      </c>
      <c r="J8" s="65" t="s">
        <v>111</v>
      </c>
      <c r="K8" s="65"/>
    </row>
    <row r="9" spans="1:13" ht="18.75">
      <c r="B9" s="71"/>
      <c r="C9" s="51" cm="1">
        <f t="array" aca="1" ref="C9" ca="1">OFFSET(INDIRECT(ADDRESS(ROW(),COLUMN())), -1, 0)+1</f>
        <v>2</v>
      </c>
      <c r="D9" s="69"/>
      <c r="E9" s="68" t="s">
        <v>131</v>
      </c>
      <c r="F9" s="67"/>
      <c r="G9" s="70" t="s">
        <v>132</v>
      </c>
      <c r="H9" s="33">
        <v>45188</v>
      </c>
      <c r="I9" s="65" t="s">
        <v>189</v>
      </c>
      <c r="J9" s="65" t="s">
        <v>111</v>
      </c>
      <c r="K9" s="65"/>
    </row>
    <row r="10" spans="1:13" ht="18.75">
      <c r="B10" s="71"/>
      <c r="C10" s="16"/>
      <c r="D10" s="69"/>
      <c r="E10" s="72" t="s">
        <v>109</v>
      </c>
      <c r="F10" s="67"/>
      <c r="G10" s="70"/>
      <c r="H10" s="66"/>
      <c r="I10" s="65"/>
      <c r="J10" s="65"/>
      <c r="K10" s="65"/>
    </row>
    <row r="11" spans="1:13" ht="18.75">
      <c r="B11" s="71"/>
      <c r="C11" s="83">
        <v>3</v>
      </c>
      <c r="D11" s="69"/>
      <c r="E11" s="68" t="s">
        <v>133</v>
      </c>
      <c r="F11" s="67"/>
      <c r="G11" s="70" t="s">
        <v>134</v>
      </c>
      <c r="H11" s="33">
        <v>45188</v>
      </c>
      <c r="I11" s="65" t="s">
        <v>189</v>
      </c>
      <c r="J11" s="65" t="s">
        <v>111</v>
      </c>
      <c r="K11" s="65"/>
    </row>
    <row r="12" spans="1:13" ht="18.75">
      <c r="B12" s="71"/>
      <c r="C12" s="83" cm="1">
        <f t="array" aca="1" ref="C12" ca="1">OFFSET(INDIRECT(ADDRESS(ROW(),COLUMN())), -1, 0)+1</f>
        <v>4</v>
      </c>
      <c r="D12" s="69"/>
      <c r="E12" s="68" t="s">
        <v>135</v>
      </c>
      <c r="F12" s="67"/>
      <c r="G12" s="70" t="s">
        <v>136</v>
      </c>
      <c r="H12" s="33">
        <v>45188</v>
      </c>
      <c r="I12" s="65" t="s">
        <v>189</v>
      </c>
      <c r="J12" s="65" t="s">
        <v>111</v>
      </c>
      <c r="K12" s="65"/>
    </row>
    <row r="13" spans="1:13">
      <c r="B13" s="71" t="s">
        <v>137</v>
      </c>
      <c r="C13" s="76"/>
      <c r="D13" s="75"/>
      <c r="E13" s="74"/>
      <c r="F13" s="74"/>
      <c r="G13" s="75"/>
      <c r="H13" s="74"/>
      <c r="I13" s="74"/>
      <c r="J13" s="74"/>
      <c r="K13" s="73"/>
    </row>
    <row r="14" spans="1:13" ht="18.75">
      <c r="B14" s="71"/>
      <c r="C14" s="83" cm="1">
        <f t="array" aca="1" ref="C14" ca="1">OFFSET(INDIRECT(ADDRESS(ROW(),COLUMN())), -2, 0)+1</f>
        <v>5</v>
      </c>
      <c r="D14" s="69"/>
      <c r="E14" s="68" t="s">
        <v>129</v>
      </c>
      <c r="F14" s="67"/>
      <c r="G14" s="70" t="s">
        <v>130</v>
      </c>
      <c r="H14" s="33">
        <v>45188</v>
      </c>
      <c r="I14" s="65" t="s">
        <v>189</v>
      </c>
      <c r="J14" s="65" t="s">
        <v>111</v>
      </c>
      <c r="K14" s="65"/>
    </row>
    <row r="15" spans="1:13" ht="18.75">
      <c r="B15" s="71"/>
      <c r="C15" s="83" cm="1">
        <f t="array" aca="1" ref="C15" ca="1">OFFSET(INDIRECT(ADDRESS(ROW(),COLUMN())), -1, 0)+1</f>
        <v>6</v>
      </c>
      <c r="D15" s="69"/>
      <c r="E15" s="68" t="s">
        <v>131</v>
      </c>
      <c r="F15" s="67"/>
      <c r="G15" s="70" t="s">
        <v>132</v>
      </c>
      <c r="H15" s="33">
        <v>45188</v>
      </c>
      <c r="I15" s="65" t="s">
        <v>189</v>
      </c>
      <c r="J15" s="65" t="s">
        <v>111</v>
      </c>
      <c r="K15" s="65"/>
    </row>
    <row r="16" spans="1:13" ht="18.75">
      <c r="B16" s="71"/>
      <c r="C16" s="16"/>
      <c r="D16" s="69"/>
      <c r="E16" s="72" t="s">
        <v>109</v>
      </c>
      <c r="F16" s="67"/>
      <c r="G16" s="70"/>
      <c r="H16" s="66"/>
      <c r="I16" s="65"/>
      <c r="J16" s="65"/>
      <c r="K16" s="65"/>
    </row>
    <row r="17" spans="2:11" ht="18.75">
      <c r="B17" s="71"/>
      <c r="C17" s="83">
        <v>7</v>
      </c>
      <c r="D17" s="69"/>
      <c r="E17" s="68" t="s">
        <v>133</v>
      </c>
      <c r="F17" s="67"/>
      <c r="G17" s="70" t="s">
        <v>134</v>
      </c>
      <c r="H17" s="33">
        <v>45188</v>
      </c>
      <c r="I17" s="65" t="s">
        <v>189</v>
      </c>
      <c r="J17" s="65" t="s">
        <v>111</v>
      </c>
      <c r="K17" s="65"/>
    </row>
    <row r="18" spans="2:11" ht="18.75">
      <c r="B18" s="71"/>
      <c r="C18" s="83" cm="1">
        <f t="array" aca="1" ref="C18" ca="1">OFFSET(INDIRECT(ADDRESS(ROW(),COLUMN())), -1, 0)+1</f>
        <v>8</v>
      </c>
      <c r="D18" s="69"/>
      <c r="E18" s="68" t="s">
        <v>135</v>
      </c>
      <c r="F18" s="67"/>
      <c r="G18" s="70" t="s">
        <v>136</v>
      </c>
      <c r="H18" s="33">
        <v>45188</v>
      </c>
      <c r="I18" s="65" t="s">
        <v>189</v>
      </c>
      <c r="J18" s="65" t="s">
        <v>111</v>
      </c>
      <c r="K18" s="65"/>
    </row>
    <row r="19" spans="2:11">
      <c r="B19" s="71" t="s">
        <v>138</v>
      </c>
      <c r="C19" s="76"/>
      <c r="D19" s="75"/>
      <c r="E19" s="74"/>
      <c r="F19" s="74"/>
      <c r="G19" s="75"/>
      <c r="H19" s="74"/>
      <c r="I19" s="74"/>
      <c r="J19" s="74"/>
      <c r="K19" s="73"/>
    </row>
    <row r="20" spans="2:11" ht="18.75">
      <c r="B20" s="71"/>
      <c r="C20" s="83" cm="1">
        <f t="array" aca="1" ref="C20" ca="1">OFFSET(INDIRECT(ADDRESS(ROW(),COLUMN())), -2, 0)+1</f>
        <v>9</v>
      </c>
      <c r="D20" s="69"/>
      <c r="E20" s="68" t="s">
        <v>129</v>
      </c>
      <c r="F20" s="67"/>
      <c r="G20" s="70" t="s">
        <v>130</v>
      </c>
      <c r="H20" s="33">
        <v>45188</v>
      </c>
      <c r="I20" s="65" t="s">
        <v>189</v>
      </c>
      <c r="J20" s="65" t="s">
        <v>111</v>
      </c>
      <c r="K20" s="65"/>
    </row>
    <row r="21" spans="2:11" ht="18.75">
      <c r="B21" s="71"/>
      <c r="C21" s="83" cm="1">
        <f t="array" aca="1" ref="C21" ca="1">OFFSET(INDIRECT(ADDRESS(ROW(),COLUMN())), -1, 0)+1</f>
        <v>10</v>
      </c>
      <c r="D21" s="69"/>
      <c r="E21" s="68" t="s">
        <v>131</v>
      </c>
      <c r="F21" s="67"/>
      <c r="G21" s="70" t="s">
        <v>132</v>
      </c>
      <c r="H21" s="33">
        <v>45188</v>
      </c>
      <c r="I21" s="65" t="s">
        <v>189</v>
      </c>
      <c r="J21" s="65" t="s">
        <v>111</v>
      </c>
      <c r="K21" s="65"/>
    </row>
    <row r="22" spans="2:11" ht="18.75">
      <c r="B22" s="71"/>
      <c r="C22" s="16"/>
      <c r="D22" s="69"/>
      <c r="E22" s="72" t="s">
        <v>109</v>
      </c>
      <c r="F22" s="67"/>
      <c r="G22" s="70"/>
      <c r="H22" s="66"/>
      <c r="I22" s="65"/>
      <c r="J22" s="65"/>
      <c r="K22" s="65"/>
    </row>
    <row r="23" spans="2:11" ht="18.75">
      <c r="B23" s="71"/>
      <c r="C23" s="83">
        <v>11</v>
      </c>
      <c r="D23" s="69"/>
      <c r="E23" s="68" t="s">
        <v>133</v>
      </c>
      <c r="F23" s="67"/>
      <c r="G23" s="70" t="s">
        <v>134</v>
      </c>
      <c r="H23" s="33">
        <v>45188</v>
      </c>
      <c r="I23" s="65" t="s">
        <v>189</v>
      </c>
      <c r="J23" s="65" t="s">
        <v>111</v>
      </c>
      <c r="K23" s="65"/>
    </row>
    <row r="24" spans="2:11" ht="18.75">
      <c r="B24" s="71"/>
      <c r="C24" s="83" cm="1">
        <f t="array" aca="1" ref="C24" ca="1">OFFSET(INDIRECT(ADDRESS(ROW(),COLUMN())), -1, 0)+1</f>
        <v>12</v>
      </c>
      <c r="D24" s="69"/>
      <c r="E24" s="68" t="s">
        <v>135</v>
      </c>
      <c r="F24" s="67"/>
      <c r="G24" s="70" t="s">
        <v>136</v>
      </c>
      <c r="H24" s="33">
        <v>45188</v>
      </c>
      <c r="I24" s="65" t="s">
        <v>189</v>
      </c>
      <c r="J24" s="65" t="s">
        <v>111</v>
      </c>
      <c r="K24" s="65"/>
    </row>
    <row r="25" spans="2:11">
      <c r="B25" s="71" t="s">
        <v>139</v>
      </c>
      <c r="C25" s="76"/>
      <c r="D25" s="75"/>
      <c r="E25" s="74"/>
      <c r="F25" s="74"/>
      <c r="G25" s="75"/>
      <c r="H25" s="74"/>
      <c r="I25" s="74"/>
      <c r="J25" s="74"/>
      <c r="K25" s="73"/>
    </row>
    <row r="26" spans="2:11" ht="18.75">
      <c r="B26" s="71"/>
      <c r="C26" s="83" cm="1">
        <f t="array" aca="1" ref="C26" ca="1">OFFSET(INDIRECT(ADDRESS(ROW(),COLUMN())), -2, 0)+1</f>
        <v>13</v>
      </c>
      <c r="D26" s="69"/>
      <c r="E26" s="68" t="s">
        <v>129</v>
      </c>
      <c r="F26" s="67"/>
      <c r="G26" s="70" t="s">
        <v>130</v>
      </c>
      <c r="H26" s="33">
        <v>45188</v>
      </c>
      <c r="I26" s="65" t="s">
        <v>189</v>
      </c>
      <c r="J26" s="65" t="s">
        <v>111</v>
      </c>
      <c r="K26" s="65"/>
    </row>
    <row r="27" spans="2:11" ht="18.75">
      <c r="B27" s="71"/>
      <c r="C27" s="83" cm="1">
        <f t="array" aca="1" ref="C27" ca="1">OFFSET(INDIRECT(ADDRESS(ROW(),COLUMN())), -1, 0)+1</f>
        <v>14</v>
      </c>
      <c r="D27" s="69"/>
      <c r="E27" s="68" t="s">
        <v>131</v>
      </c>
      <c r="F27" s="67"/>
      <c r="G27" s="70" t="s">
        <v>132</v>
      </c>
      <c r="H27" s="33">
        <v>45188</v>
      </c>
      <c r="I27" s="65" t="s">
        <v>189</v>
      </c>
      <c r="J27" s="65" t="s">
        <v>111</v>
      </c>
      <c r="K27" s="65"/>
    </row>
    <row r="28" spans="2:11" ht="18.75">
      <c r="B28" s="71"/>
      <c r="C28" s="16"/>
      <c r="D28" s="69"/>
      <c r="E28" s="72" t="s">
        <v>109</v>
      </c>
      <c r="F28" s="67"/>
      <c r="G28" s="70"/>
      <c r="H28" s="66"/>
      <c r="I28" s="65"/>
      <c r="J28" s="65"/>
      <c r="K28" s="65"/>
    </row>
    <row r="29" spans="2:11" ht="18.75">
      <c r="B29" s="71"/>
      <c r="C29" s="83">
        <v>15</v>
      </c>
      <c r="D29" s="69"/>
      <c r="E29" s="68" t="s">
        <v>133</v>
      </c>
      <c r="F29" s="67"/>
      <c r="G29" s="70" t="s">
        <v>134</v>
      </c>
      <c r="H29" s="33">
        <v>45188</v>
      </c>
      <c r="I29" s="65" t="s">
        <v>189</v>
      </c>
      <c r="J29" s="65" t="s">
        <v>111</v>
      </c>
      <c r="K29" s="65"/>
    </row>
    <row r="30" spans="2:11" ht="18.75">
      <c r="B30" s="71"/>
      <c r="C30" s="83" cm="1">
        <f t="array" aca="1" ref="C30" ca="1">OFFSET(INDIRECT(ADDRESS(ROW(),COLUMN())), -1, 0)+1</f>
        <v>16</v>
      </c>
      <c r="D30" s="69"/>
      <c r="E30" s="68" t="s">
        <v>135</v>
      </c>
      <c r="F30" s="67"/>
      <c r="G30" s="70" t="s">
        <v>136</v>
      </c>
      <c r="H30" s="33">
        <v>45188</v>
      </c>
      <c r="I30" s="65" t="s">
        <v>189</v>
      </c>
      <c r="J30" s="65" t="s">
        <v>111</v>
      </c>
      <c r="K30" s="65"/>
    </row>
    <row r="31" spans="2:11">
      <c r="B31" s="71" t="s">
        <v>140</v>
      </c>
      <c r="C31" s="76"/>
      <c r="D31" s="75"/>
      <c r="E31" s="74"/>
      <c r="F31" s="74"/>
      <c r="G31" s="75"/>
      <c r="H31" s="74"/>
      <c r="I31" s="74"/>
      <c r="J31" s="74"/>
      <c r="K31" s="73"/>
    </row>
    <row r="32" spans="2:11" ht="18.75">
      <c r="B32" s="71"/>
      <c r="C32" s="83" cm="1">
        <f t="array" aca="1" ref="C32" ca="1">OFFSET(INDIRECT(ADDRESS(ROW(),COLUMN())), -2, 0)+1</f>
        <v>17</v>
      </c>
      <c r="D32" s="69"/>
      <c r="E32" s="68" t="s">
        <v>129</v>
      </c>
      <c r="F32" s="67"/>
      <c r="G32" s="70" t="s">
        <v>130</v>
      </c>
      <c r="H32" s="33">
        <v>45188</v>
      </c>
      <c r="I32" s="65" t="s">
        <v>189</v>
      </c>
      <c r="J32" s="65" t="s">
        <v>111</v>
      </c>
      <c r="K32" s="65"/>
    </row>
    <row r="33" spans="2:11" ht="18.75">
      <c r="B33" s="71"/>
      <c r="C33" s="83" cm="1">
        <f t="array" aca="1" ref="C33" ca="1">OFFSET(INDIRECT(ADDRESS(ROW(),COLUMN())), -1, 0)+1</f>
        <v>18</v>
      </c>
      <c r="D33" s="69"/>
      <c r="E33" s="68" t="s">
        <v>131</v>
      </c>
      <c r="F33" s="67"/>
      <c r="G33" s="70" t="s">
        <v>132</v>
      </c>
      <c r="H33" s="33">
        <v>45188</v>
      </c>
      <c r="I33" s="65" t="s">
        <v>189</v>
      </c>
      <c r="J33" s="65" t="s">
        <v>111</v>
      </c>
      <c r="K33" s="65"/>
    </row>
    <row r="34" spans="2:11" ht="18.75">
      <c r="B34" s="71"/>
      <c r="C34" s="16"/>
      <c r="D34" s="69"/>
      <c r="E34" s="72" t="s">
        <v>109</v>
      </c>
      <c r="F34" s="67"/>
      <c r="G34" s="70"/>
      <c r="H34" s="66"/>
      <c r="I34" s="65"/>
      <c r="J34" s="65"/>
      <c r="K34" s="65"/>
    </row>
    <row r="35" spans="2:11" ht="18.75">
      <c r="B35" s="71"/>
      <c r="C35" s="83">
        <v>19</v>
      </c>
      <c r="D35" s="69"/>
      <c r="E35" s="68" t="s">
        <v>133</v>
      </c>
      <c r="F35" s="67"/>
      <c r="G35" s="70" t="s">
        <v>134</v>
      </c>
      <c r="H35" s="33">
        <v>45188</v>
      </c>
      <c r="I35" s="65" t="s">
        <v>189</v>
      </c>
      <c r="J35" s="65" t="s">
        <v>111</v>
      </c>
      <c r="K35" s="65"/>
    </row>
    <row r="36" spans="2:11" ht="18.75">
      <c r="B36" s="71"/>
      <c r="C36" s="83" cm="1">
        <f t="array" aca="1" ref="C36" ca="1">OFFSET(INDIRECT(ADDRESS(ROW(),COLUMN())), -1, 0)+1</f>
        <v>20</v>
      </c>
      <c r="D36" s="69"/>
      <c r="E36" s="68" t="s">
        <v>135</v>
      </c>
      <c r="F36" s="67"/>
      <c r="G36" s="70" t="s">
        <v>136</v>
      </c>
      <c r="H36" s="33">
        <v>45188</v>
      </c>
      <c r="I36" s="65" t="s">
        <v>189</v>
      </c>
      <c r="J36" s="65" t="s">
        <v>111</v>
      </c>
      <c r="K36" s="65"/>
    </row>
    <row r="37" spans="2:11">
      <c r="B37" s="71" t="s">
        <v>141</v>
      </c>
      <c r="C37" s="76"/>
      <c r="D37" s="75"/>
      <c r="E37" s="74"/>
      <c r="F37" s="74"/>
      <c r="G37" s="75"/>
      <c r="H37" s="74"/>
      <c r="I37" s="74"/>
      <c r="J37" s="74"/>
      <c r="K37" s="73"/>
    </row>
    <row r="38" spans="2:11" ht="18.75">
      <c r="B38" s="71"/>
      <c r="C38" s="83" cm="1">
        <f t="array" aca="1" ref="C38" ca="1">OFFSET(INDIRECT(ADDRESS(ROW(),COLUMN())), -2, 0)+1</f>
        <v>21</v>
      </c>
      <c r="D38" s="69"/>
      <c r="E38" s="68" t="s">
        <v>129</v>
      </c>
      <c r="F38" s="67"/>
      <c r="G38" s="70" t="s">
        <v>130</v>
      </c>
      <c r="H38" s="33">
        <v>45188</v>
      </c>
      <c r="I38" s="65" t="s">
        <v>189</v>
      </c>
      <c r="J38" s="65" t="s">
        <v>111</v>
      </c>
      <c r="K38" s="65"/>
    </row>
    <row r="39" spans="2:11" ht="18.75">
      <c r="B39" s="71"/>
      <c r="C39" s="83" cm="1">
        <f t="array" aca="1" ref="C39" ca="1">OFFSET(INDIRECT(ADDRESS(ROW(),COLUMN())), -1, 0)+1</f>
        <v>22</v>
      </c>
      <c r="D39" s="69"/>
      <c r="E39" s="68" t="s">
        <v>131</v>
      </c>
      <c r="F39" s="67"/>
      <c r="G39" s="70" t="s">
        <v>132</v>
      </c>
      <c r="H39" s="33">
        <v>45188</v>
      </c>
      <c r="I39" s="65" t="s">
        <v>189</v>
      </c>
      <c r="J39" s="65" t="s">
        <v>111</v>
      </c>
      <c r="K39" s="65"/>
    </row>
    <row r="40" spans="2:11" ht="18.75">
      <c r="B40" s="71"/>
      <c r="C40" s="16"/>
      <c r="D40" s="69"/>
      <c r="E40" s="72" t="s">
        <v>109</v>
      </c>
      <c r="F40" s="67"/>
      <c r="G40" s="70"/>
      <c r="H40" s="66"/>
      <c r="I40" s="65"/>
      <c r="J40" s="65"/>
      <c r="K40" s="65"/>
    </row>
    <row r="41" spans="2:11" ht="18.75">
      <c r="B41" s="71"/>
      <c r="C41" s="83">
        <v>23</v>
      </c>
      <c r="D41" s="69"/>
      <c r="E41" s="68" t="s">
        <v>133</v>
      </c>
      <c r="F41" s="67"/>
      <c r="G41" s="70" t="s">
        <v>134</v>
      </c>
      <c r="H41" s="33">
        <v>45188</v>
      </c>
      <c r="I41" s="65" t="s">
        <v>189</v>
      </c>
      <c r="J41" s="65" t="s">
        <v>111</v>
      </c>
      <c r="K41" s="65"/>
    </row>
    <row r="42" spans="2:11" ht="18.75">
      <c r="B42" s="71"/>
      <c r="C42" s="83" cm="1">
        <f t="array" aca="1" ref="C42" ca="1">OFFSET(INDIRECT(ADDRESS(ROW(),COLUMN())), -1, 0)+1</f>
        <v>24</v>
      </c>
      <c r="D42" s="69"/>
      <c r="E42" s="68" t="s">
        <v>135</v>
      </c>
      <c r="F42" s="67"/>
      <c r="G42" s="70" t="s">
        <v>136</v>
      </c>
      <c r="H42" s="33">
        <v>45188</v>
      </c>
      <c r="I42" s="65" t="s">
        <v>189</v>
      </c>
      <c r="J42" s="65" t="s">
        <v>111</v>
      </c>
      <c r="K42" s="65"/>
    </row>
    <row r="43" spans="2:11">
      <c r="B43" s="71" t="s">
        <v>142</v>
      </c>
      <c r="C43" s="76"/>
      <c r="D43" s="75"/>
      <c r="E43" s="74"/>
      <c r="F43" s="74"/>
      <c r="G43" s="75"/>
      <c r="H43" s="74"/>
      <c r="I43" s="74"/>
      <c r="J43" s="74"/>
      <c r="K43" s="73"/>
    </row>
    <row r="44" spans="2:11" ht="18.75">
      <c r="B44" s="71"/>
      <c r="C44" s="83" cm="1">
        <f t="array" aca="1" ref="C44" ca="1">OFFSET(INDIRECT(ADDRESS(ROW(),COLUMN())), -2, 0)+1</f>
        <v>25</v>
      </c>
      <c r="D44" s="69"/>
      <c r="E44" s="68" t="s">
        <v>129</v>
      </c>
      <c r="F44" s="67"/>
      <c r="G44" s="70" t="s">
        <v>130</v>
      </c>
      <c r="H44" s="33">
        <v>45188</v>
      </c>
      <c r="I44" s="65" t="s">
        <v>189</v>
      </c>
      <c r="J44" s="65" t="s">
        <v>111</v>
      </c>
      <c r="K44" s="65"/>
    </row>
    <row r="45" spans="2:11" ht="18.75">
      <c r="B45" s="71"/>
      <c r="C45" s="83" cm="1">
        <f t="array" aca="1" ref="C45" ca="1">OFFSET(INDIRECT(ADDRESS(ROW(),COLUMN())), -1, 0)+1</f>
        <v>26</v>
      </c>
      <c r="D45" s="69"/>
      <c r="E45" s="68" t="s">
        <v>131</v>
      </c>
      <c r="F45" s="67"/>
      <c r="G45" s="70" t="s">
        <v>132</v>
      </c>
      <c r="H45" s="33">
        <v>45188</v>
      </c>
      <c r="I45" s="65" t="s">
        <v>189</v>
      </c>
      <c r="J45" s="65" t="s">
        <v>111</v>
      </c>
      <c r="K45" s="65"/>
    </row>
    <row r="46" spans="2:11" ht="18.75">
      <c r="B46" s="71"/>
      <c r="C46" s="16"/>
      <c r="D46" s="69"/>
      <c r="E46" s="72" t="s">
        <v>109</v>
      </c>
      <c r="F46" s="67"/>
      <c r="G46" s="70"/>
      <c r="H46" s="66"/>
      <c r="I46" s="65"/>
      <c r="J46" s="65"/>
      <c r="K46" s="65"/>
    </row>
    <row r="47" spans="2:11" ht="18.75">
      <c r="B47" s="71"/>
      <c r="C47" s="83">
        <v>27</v>
      </c>
      <c r="D47" s="69"/>
      <c r="E47" s="68" t="s">
        <v>133</v>
      </c>
      <c r="F47" s="67"/>
      <c r="G47" s="70" t="s">
        <v>134</v>
      </c>
      <c r="H47" s="33">
        <v>45188</v>
      </c>
      <c r="I47" s="65" t="s">
        <v>189</v>
      </c>
      <c r="J47" s="65" t="s">
        <v>111</v>
      </c>
      <c r="K47" s="65"/>
    </row>
    <row r="48" spans="2:11" ht="18.75">
      <c r="B48" s="71"/>
      <c r="C48" s="83" cm="1">
        <f t="array" aca="1" ref="C48" ca="1">OFFSET(INDIRECT(ADDRESS(ROW(),COLUMN())), -1, 0)+1</f>
        <v>28</v>
      </c>
      <c r="D48" s="69"/>
      <c r="E48" s="68" t="s">
        <v>135</v>
      </c>
      <c r="F48" s="67"/>
      <c r="G48" s="70" t="s">
        <v>136</v>
      </c>
      <c r="H48" s="33">
        <v>45188</v>
      </c>
      <c r="I48" s="65" t="s">
        <v>189</v>
      </c>
      <c r="J48" s="65" t="s">
        <v>111</v>
      </c>
      <c r="K48" s="65"/>
    </row>
    <row r="49" spans="2:2">
      <c r="B49" s="81"/>
    </row>
  </sheetData>
  <mergeCells count="5">
    <mergeCell ref="B2:D2"/>
    <mergeCell ref="E2:G2"/>
    <mergeCell ref="B3:D3"/>
    <mergeCell ref="E3:G3"/>
    <mergeCell ref="B6:C6"/>
  </mergeCells>
  <phoneticPr fontId="17"/>
  <conditionalFormatting sqref="F5:F1048576">
    <cfRule type="cellIs" dxfId="1" priority="1" operator="equal">
      <formula>"ログ"</formula>
    </cfRule>
  </conditionalFormatting>
  <conditionalFormatting sqref="J8:J12 J14:J18 J20:J24 J26:J30 J32:J36 J38:J42 J44:J48">
    <cfRule type="cellIs" dxfId="0" priority="2" operator="equal">
      <formula>"NG"</formula>
    </cfRule>
  </conditionalFormatting>
  <dataValidations count="1">
    <dataValidation imeMode="off" allowBlank="1" showInputMessage="1" showErrorMessage="1" sqref="E1:XFD1 E2:E3 C49:K1048576 C4:G48 A1:B1048576 H2:XFD12 L13:XFD1048576 H13:K48" xr:uid="{C4BF9967-2E49-40F1-A49E-2A5878199210}"/>
  </dataValidations>
  <hyperlinks>
    <hyperlink ref="C8" location="'エビデンス（No 1~2. マスタ）'!A1" display="'エビデンス（No 1~2. マスタ）'!A1" xr:uid="{A91FF176-51E5-49CD-A25B-363E6230DCF4}"/>
    <hyperlink ref="C9" location="'エビデンス（No 1~2. マスタ）'!A1" display="'エビデンス（No 1~2. マスタ）'!A1" xr:uid="{072F8C9A-B661-4BEE-9271-876748B75695}"/>
    <hyperlink ref="C11:C12" location="'エビデンス（No 3~4. マスタ）'!A1" display="'エビデンス（No 3~4. マスタ）'!A1" xr:uid="{61FBAF49-A11F-4173-8AD4-9FFE3BF3EB89}"/>
    <hyperlink ref="C26:C27" location="'エビデンス（No 13~14. マスタ）'!A1" display="'エビデンス（No 13~14. マスタ）'!A1" xr:uid="{998B81E0-63BB-4162-ADD4-6F49BD05EAB0}"/>
    <hyperlink ref="C29:C30" location="'エビデンス（No 15~16. マスタ）'!A1" display="'エビデンス（No 15~16. マスタ）'!A1" xr:uid="{3913D1BF-77C6-4709-ABCD-9E3B067939AB}"/>
    <hyperlink ref="C32:C33" location="'エビデンス（No 17~18. マスタ）'!A1" display="'エビデンス（No 17~18. マスタ）'!A1" xr:uid="{4686EAD5-8449-476D-AAC7-7A28D4F97D03}"/>
    <hyperlink ref="C35:C36" location="'エビデンス（No 19~20. マスタ）'!A1" display="'エビデンス（No 19~20. マスタ）'!A1" xr:uid="{0060836A-ADA4-44A5-B742-FB27F86D7DE2}"/>
    <hyperlink ref="C38:C39" location="'エビデンス（No 21~22. マスタ）'!A1" display="'エビデンス（No 21~22. マスタ）'!A1" xr:uid="{BB73489E-AE6B-472A-8453-F840EB674F12}"/>
    <hyperlink ref="C41:C42" location="'エビデンス（No 23~24. マスタ）'!A1" display="'エビデンス（No 23~24. マスタ）'!A1" xr:uid="{03685606-91CE-430E-A281-977C473CB953}"/>
    <hyperlink ref="C44:C45" location="'エビデンス（No 25~26. マスタ）'!A1" display="'エビデンス（No 25~26. マスタ）'!A1" xr:uid="{D12795B6-46D7-45B3-9D2B-1AA7DFD220D4}"/>
    <hyperlink ref="C47:C48" location="'エビデンス（No 27~28. マスタ）'!A1" display="'エビデンス（No 27~28. マスタ）'!A1" xr:uid="{0CB74537-ECCE-4573-8024-6F5BEF6ADFB7}"/>
    <hyperlink ref="C14:C15" location="'エビデンス（No 5~6. マスタ）'!A1" display="'エビデンス（No 5~6. マスタ）'!A1" xr:uid="{1596D298-A7C5-4AB8-943B-470EAE6D6B50}"/>
    <hyperlink ref="C17:C18" location="'エビデンス（No 7~8. マスタ）'!A1" display="'エビデンス（No 7~8. マスタ）'!A1" xr:uid="{2DDEDEA2-1F98-4396-891C-6F3D7B9BD697}"/>
    <hyperlink ref="C20:C21" location="'エビデンス（No 9~10. マスタ）'!A1" display="'エビデンス（No 9~10. マスタ）'!A1" xr:uid="{2DA22CDF-FD76-4423-96EE-11AC13CCA43D}"/>
    <hyperlink ref="C23:C24" location="'エビデンス（No 11~12. マスタ）'!A1" display="'エビデンス（No 11~12. マスタ）'!A1" xr:uid="{90683E03-4829-4564-8412-8A62BB1AD209}"/>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120E1-3498-4C74-A1C7-A6B9363BE0DB}">
  <sheetPr>
    <tabColor rgb="FF7030A0"/>
  </sheetPr>
  <dimension ref="B1:BB4"/>
  <sheetViews>
    <sheetView zoomScale="80" zoomScaleNormal="80" workbookViewId="0">
      <pane ySplit="5" topLeftCell="A6" activePane="bottomLeft" state="frozen"/>
      <selection pane="bottomLeft" activeCell="BQ14" sqref="BQ14"/>
    </sheetView>
  </sheetViews>
  <sheetFormatPr defaultColWidth="3.125" defaultRowHeight="18.75"/>
  <sheetData>
    <row r="1" spans="2:54">
      <c r="B1" s="50" t="s">
        <v>143</v>
      </c>
    </row>
    <row r="2" spans="2:54">
      <c r="B2" s="135" t="s">
        <v>144</v>
      </c>
      <c r="C2" s="136"/>
      <c r="D2" s="136"/>
      <c r="E2" s="136"/>
      <c r="F2" s="136"/>
      <c r="G2" s="136"/>
      <c r="H2" s="136"/>
      <c r="I2" s="136"/>
      <c r="J2" s="136"/>
      <c r="K2" s="136"/>
      <c r="L2" s="136"/>
      <c r="M2" s="136"/>
      <c r="N2" s="136"/>
      <c r="O2" s="136"/>
      <c r="P2" s="136"/>
      <c r="Q2" s="136"/>
      <c r="R2" s="136"/>
      <c r="S2" s="136"/>
      <c r="T2" s="136"/>
      <c r="U2" s="136"/>
      <c r="V2" s="136"/>
      <c r="W2" s="137"/>
      <c r="X2" s="138" t="s">
        <v>145</v>
      </c>
      <c r="Y2" s="138"/>
      <c r="Z2" s="138"/>
      <c r="AA2" s="138"/>
      <c r="AB2" s="138"/>
      <c r="AC2" s="138"/>
      <c r="AD2" s="138"/>
      <c r="AE2" s="138"/>
      <c r="AF2" s="138"/>
      <c r="AG2" s="138"/>
      <c r="AH2" s="138"/>
      <c r="AI2" s="138"/>
      <c r="AJ2" s="138"/>
      <c r="AK2" s="138"/>
      <c r="AL2" s="138"/>
      <c r="AM2" s="138"/>
      <c r="AN2" s="138"/>
      <c r="AO2" s="138"/>
      <c r="AP2" s="138"/>
      <c r="AQ2" s="138"/>
      <c r="AR2" s="138"/>
      <c r="AS2" s="138"/>
      <c r="AT2" s="138"/>
      <c r="AU2" s="138"/>
      <c r="AV2" s="138"/>
      <c r="AW2" s="138"/>
      <c r="AX2" s="138"/>
      <c r="AY2" s="138"/>
      <c r="AZ2" s="138"/>
      <c r="BA2" s="138"/>
      <c r="BB2" s="138"/>
    </row>
    <row r="3" spans="2:54" ht="18.75" customHeight="1">
      <c r="B3" s="140" t="s">
        <v>115</v>
      </c>
      <c r="C3" s="140"/>
      <c r="D3" s="140"/>
      <c r="E3" s="140"/>
      <c r="F3" s="140"/>
      <c r="G3" s="140"/>
      <c r="H3" s="140"/>
      <c r="I3" s="140"/>
      <c r="J3" s="140"/>
      <c r="K3" s="140"/>
      <c r="L3" s="140"/>
      <c r="M3" s="140"/>
      <c r="N3" s="140"/>
      <c r="O3" s="140"/>
      <c r="P3" s="140"/>
      <c r="Q3" s="140"/>
      <c r="R3" s="140"/>
      <c r="S3" s="140"/>
      <c r="T3" s="140"/>
      <c r="U3" s="140"/>
      <c r="V3" s="140"/>
      <c r="W3" s="140"/>
      <c r="X3" s="139" t="s">
        <v>110</v>
      </c>
      <c r="Y3" s="139"/>
      <c r="Z3" s="139"/>
      <c r="AA3" s="139"/>
      <c r="AB3" s="139"/>
      <c r="AC3" s="139"/>
      <c r="AD3" s="139"/>
      <c r="AE3" s="139"/>
      <c r="AF3" s="139"/>
      <c r="AG3" s="139"/>
      <c r="AH3" s="139"/>
      <c r="AI3" s="139"/>
      <c r="AJ3" s="139"/>
      <c r="AK3" s="139"/>
      <c r="AL3" s="139"/>
      <c r="AM3" s="139"/>
      <c r="AN3" s="139"/>
      <c r="AO3" s="139"/>
      <c r="AP3" s="139"/>
      <c r="AQ3" s="139"/>
      <c r="AR3" s="139"/>
      <c r="AS3" s="139"/>
      <c r="AT3" s="139"/>
      <c r="AU3" s="139"/>
      <c r="AV3" s="139"/>
      <c r="AW3" s="139"/>
      <c r="AX3" s="139"/>
      <c r="AY3" s="139"/>
      <c r="AZ3" s="139"/>
      <c r="BA3" s="139"/>
      <c r="BB3" s="139"/>
    </row>
    <row r="4" spans="2:54" ht="18.75" customHeight="1">
      <c r="B4" s="140"/>
      <c r="C4" s="140"/>
      <c r="D4" s="140"/>
      <c r="E4" s="140"/>
      <c r="F4" s="140"/>
      <c r="G4" s="140"/>
      <c r="H4" s="140"/>
      <c r="I4" s="140"/>
      <c r="J4" s="140"/>
      <c r="K4" s="140"/>
      <c r="L4" s="140"/>
      <c r="M4" s="140"/>
      <c r="N4" s="140"/>
      <c r="O4" s="140"/>
      <c r="P4" s="140"/>
      <c r="Q4" s="140"/>
      <c r="R4" s="140"/>
      <c r="S4" s="140"/>
      <c r="T4" s="140"/>
      <c r="U4" s="140"/>
      <c r="V4" s="140"/>
      <c r="W4" s="140"/>
      <c r="X4" s="139"/>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row>
  </sheetData>
  <mergeCells count="4">
    <mergeCell ref="B2:W2"/>
    <mergeCell ref="X2:BB2"/>
    <mergeCell ref="X3:BB4"/>
    <mergeCell ref="B3:W4"/>
  </mergeCells>
  <phoneticPr fontId="17"/>
  <hyperlinks>
    <hyperlink ref="B1" location="明細表_テスト仕様書!C8" display="戻る" xr:uid="{8616EE10-8B95-4BDC-9058-D429B8D25EB9}"/>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2F389-F530-4DDA-9B7F-D1F39B7125BB}">
  <sheetPr>
    <tabColor rgb="FF7030A0"/>
  </sheetPr>
  <dimension ref="B1:BB4"/>
  <sheetViews>
    <sheetView zoomScale="80" zoomScaleNormal="80" workbookViewId="0">
      <pane ySplit="5" topLeftCell="A6" activePane="bottomLeft" state="frozen"/>
      <selection activeCell="CE33" sqref="CE33"/>
      <selection pane="bottomLeft" activeCell="BI18" sqref="BI18"/>
    </sheetView>
  </sheetViews>
  <sheetFormatPr defaultColWidth="3.125" defaultRowHeight="18.75"/>
  <sheetData>
    <row r="1" spans="2:54">
      <c r="B1" s="50" t="s">
        <v>143</v>
      </c>
    </row>
    <row r="2" spans="2:54">
      <c r="B2" s="135" t="s">
        <v>144</v>
      </c>
      <c r="C2" s="136"/>
      <c r="D2" s="136"/>
      <c r="E2" s="136"/>
      <c r="F2" s="136"/>
      <c r="G2" s="136"/>
      <c r="H2" s="136"/>
      <c r="I2" s="136"/>
      <c r="J2" s="136"/>
      <c r="K2" s="136"/>
      <c r="L2" s="136"/>
      <c r="M2" s="136"/>
      <c r="N2" s="136"/>
      <c r="O2" s="136"/>
      <c r="P2" s="136"/>
      <c r="Q2" s="136"/>
      <c r="R2" s="136"/>
      <c r="S2" s="136"/>
      <c r="T2" s="136"/>
      <c r="U2" s="136"/>
      <c r="V2" s="136"/>
      <c r="W2" s="137"/>
      <c r="X2" s="138" t="s">
        <v>145</v>
      </c>
      <c r="Y2" s="138"/>
      <c r="Z2" s="138"/>
      <c r="AA2" s="138"/>
      <c r="AB2" s="138"/>
      <c r="AC2" s="138"/>
      <c r="AD2" s="138"/>
      <c r="AE2" s="138"/>
      <c r="AF2" s="138"/>
      <c r="AG2" s="138"/>
      <c r="AH2" s="138"/>
      <c r="AI2" s="138"/>
      <c r="AJ2" s="138"/>
      <c r="AK2" s="138"/>
      <c r="AL2" s="138"/>
      <c r="AM2" s="138"/>
      <c r="AN2" s="138"/>
      <c r="AO2" s="138"/>
      <c r="AP2" s="138"/>
      <c r="AQ2" s="138"/>
      <c r="AR2" s="138"/>
      <c r="AS2" s="138"/>
      <c r="AT2" s="138"/>
      <c r="AU2" s="138"/>
      <c r="AV2" s="138"/>
      <c r="AW2" s="138"/>
      <c r="AX2" s="138"/>
      <c r="AY2" s="138"/>
      <c r="AZ2" s="138"/>
      <c r="BA2" s="138"/>
      <c r="BB2" s="138"/>
    </row>
    <row r="3" spans="2:54" ht="18.75" customHeight="1">
      <c r="B3" s="140" t="s">
        <v>116</v>
      </c>
      <c r="C3" s="140"/>
      <c r="D3" s="140"/>
      <c r="E3" s="140"/>
      <c r="F3" s="140"/>
      <c r="G3" s="140"/>
      <c r="H3" s="140"/>
      <c r="I3" s="140"/>
      <c r="J3" s="140"/>
      <c r="K3" s="140"/>
      <c r="L3" s="140"/>
      <c r="M3" s="140"/>
      <c r="N3" s="140"/>
      <c r="O3" s="140"/>
      <c r="P3" s="140"/>
      <c r="Q3" s="140"/>
      <c r="R3" s="140"/>
      <c r="S3" s="140"/>
      <c r="T3" s="140"/>
      <c r="U3" s="140"/>
      <c r="V3" s="140"/>
      <c r="W3" s="140"/>
      <c r="X3" s="139" t="s">
        <v>112</v>
      </c>
      <c r="Y3" s="139"/>
      <c r="Z3" s="139"/>
      <c r="AA3" s="139"/>
      <c r="AB3" s="139"/>
      <c r="AC3" s="139"/>
      <c r="AD3" s="139"/>
      <c r="AE3" s="139"/>
      <c r="AF3" s="139"/>
      <c r="AG3" s="139"/>
      <c r="AH3" s="139"/>
      <c r="AI3" s="139"/>
      <c r="AJ3" s="139"/>
      <c r="AK3" s="139"/>
      <c r="AL3" s="139"/>
      <c r="AM3" s="139"/>
      <c r="AN3" s="139"/>
      <c r="AO3" s="139"/>
      <c r="AP3" s="139"/>
      <c r="AQ3" s="139"/>
      <c r="AR3" s="139"/>
      <c r="AS3" s="139"/>
      <c r="AT3" s="139"/>
      <c r="AU3" s="139"/>
      <c r="AV3" s="139"/>
      <c r="AW3" s="139"/>
      <c r="AX3" s="139"/>
      <c r="AY3" s="139"/>
      <c r="AZ3" s="139"/>
      <c r="BA3" s="139"/>
      <c r="BB3" s="139"/>
    </row>
    <row r="4" spans="2:54" ht="18.75" customHeight="1">
      <c r="B4" s="140"/>
      <c r="C4" s="140"/>
      <c r="D4" s="140"/>
      <c r="E4" s="140"/>
      <c r="F4" s="140"/>
      <c r="G4" s="140"/>
      <c r="H4" s="140"/>
      <c r="I4" s="140"/>
      <c r="J4" s="140"/>
      <c r="K4" s="140"/>
      <c r="L4" s="140"/>
      <c r="M4" s="140"/>
      <c r="N4" s="140"/>
      <c r="O4" s="140"/>
      <c r="P4" s="140"/>
      <c r="Q4" s="140"/>
      <c r="R4" s="140"/>
      <c r="S4" s="140"/>
      <c r="T4" s="140"/>
      <c r="U4" s="140"/>
      <c r="V4" s="140"/>
      <c r="W4" s="140"/>
      <c r="X4" s="139"/>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row>
  </sheetData>
  <mergeCells count="4">
    <mergeCell ref="B2:W2"/>
    <mergeCell ref="X2:BB2"/>
    <mergeCell ref="B3:W4"/>
    <mergeCell ref="X3:BB4"/>
  </mergeCells>
  <phoneticPr fontId="17"/>
  <hyperlinks>
    <hyperlink ref="B1" location="明細表_テスト仕様書!C9" display="戻る" xr:uid="{86CE55E7-B0FF-4BAD-85DB-004DDF1FEB49}"/>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F2DF7-B46F-476E-871A-99889F2866DE}">
  <sheetPr>
    <tabColor rgb="FF7030A0"/>
  </sheetPr>
  <dimension ref="B1:BB4"/>
  <sheetViews>
    <sheetView zoomScale="80" zoomScaleNormal="80" workbookViewId="0">
      <pane ySplit="5" topLeftCell="A6" activePane="bottomLeft" state="frozen"/>
      <selection activeCell="CE33" sqref="CE33"/>
      <selection pane="bottomLeft" activeCell="BE22" sqref="BE22"/>
    </sheetView>
  </sheetViews>
  <sheetFormatPr defaultColWidth="3.125" defaultRowHeight="18.75"/>
  <sheetData>
    <row r="1" spans="2:54">
      <c r="B1" s="50" t="s">
        <v>143</v>
      </c>
    </row>
    <row r="2" spans="2:54">
      <c r="B2" s="135" t="s">
        <v>144</v>
      </c>
      <c r="C2" s="136"/>
      <c r="D2" s="136"/>
      <c r="E2" s="136"/>
      <c r="F2" s="136"/>
      <c r="G2" s="136"/>
      <c r="H2" s="136"/>
      <c r="I2" s="136"/>
      <c r="J2" s="136"/>
      <c r="K2" s="136"/>
      <c r="L2" s="136"/>
      <c r="M2" s="136"/>
      <c r="N2" s="136"/>
      <c r="O2" s="136"/>
      <c r="P2" s="136"/>
      <c r="Q2" s="136"/>
      <c r="R2" s="136"/>
      <c r="S2" s="136"/>
      <c r="T2" s="136"/>
      <c r="U2" s="136"/>
      <c r="V2" s="136"/>
      <c r="W2" s="137"/>
      <c r="X2" s="138" t="s">
        <v>145</v>
      </c>
      <c r="Y2" s="138"/>
      <c r="Z2" s="138"/>
      <c r="AA2" s="138"/>
      <c r="AB2" s="138"/>
      <c r="AC2" s="138"/>
      <c r="AD2" s="138"/>
      <c r="AE2" s="138"/>
      <c r="AF2" s="138"/>
      <c r="AG2" s="138"/>
      <c r="AH2" s="138"/>
      <c r="AI2" s="138"/>
      <c r="AJ2" s="138"/>
      <c r="AK2" s="138"/>
      <c r="AL2" s="138"/>
      <c r="AM2" s="138"/>
      <c r="AN2" s="138"/>
      <c r="AO2" s="138"/>
      <c r="AP2" s="138"/>
      <c r="AQ2" s="138"/>
      <c r="AR2" s="138"/>
      <c r="AS2" s="138"/>
      <c r="AT2" s="138"/>
      <c r="AU2" s="138"/>
      <c r="AV2" s="138"/>
      <c r="AW2" s="138"/>
      <c r="AX2" s="138"/>
      <c r="AY2" s="138"/>
      <c r="AZ2" s="138"/>
      <c r="BA2" s="138"/>
      <c r="BB2" s="138"/>
    </row>
    <row r="3" spans="2:54" ht="18.75" customHeight="1">
      <c r="B3" s="140" t="s">
        <v>146</v>
      </c>
      <c r="C3" s="140"/>
      <c r="D3" s="140"/>
      <c r="E3" s="140"/>
      <c r="F3" s="140"/>
      <c r="G3" s="140"/>
      <c r="H3" s="140"/>
      <c r="I3" s="140"/>
      <c r="J3" s="140"/>
      <c r="K3" s="140"/>
      <c r="L3" s="140"/>
      <c r="M3" s="140"/>
      <c r="N3" s="140"/>
      <c r="O3" s="140"/>
      <c r="P3" s="140"/>
      <c r="Q3" s="140"/>
      <c r="R3" s="140"/>
      <c r="S3" s="140"/>
      <c r="T3" s="140"/>
      <c r="U3" s="140"/>
      <c r="V3" s="140"/>
      <c r="W3" s="140"/>
      <c r="X3" s="139" t="s">
        <v>118</v>
      </c>
      <c r="Y3" s="139"/>
      <c r="Z3" s="139"/>
      <c r="AA3" s="139"/>
      <c r="AB3" s="139"/>
      <c r="AC3" s="139"/>
      <c r="AD3" s="139"/>
      <c r="AE3" s="139"/>
      <c r="AF3" s="139"/>
      <c r="AG3" s="139"/>
      <c r="AH3" s="139"/>
      <c r="AI3" s="139"/>
      <c r="AJ3" s="139"/>
      <c r="AK3" s="139"/>
      <c r="AL3" s="139"/>
      <c r="AM3" s="139"/>
      <c r="AN3" s="139"/>
      <c r="AO3" s="139"/>
      <c r="AP3" s="139"/>
      <c r="AQ3" s="139"/>
      <c r="AR3" s="139"/>
      <c r="AS3" s="139"/>
      <c r="AT3" s="139"/>
      <c r="AU3" s="139"/>
      <c r="AV3" s="139"/>
      <c r="AW3" s="139"/>
      <c r="AX3" s="139"/>
      <c r="AY3" s="139"/>
      <c r="AZ3" s="139"/>
      <c r="BA3" s="139"/>
      <c r="BB3" s="139"/>
    </row>
    <row r="4" spans="2:54" ht="18.75" customHeight="1">
      <c r="B4" s="140"/>
      <c r="C4" s="140"/>
      <c r="D4" s="140"/>
      <c r="E4" s="140"/>
      <c r="F4" s="140"/>
      <c r="G4" s="140"/>
      <c r="H4" s="140"/>
      <c r="I4" s="140"/>
      <c r="J4" s="140"/>
      <c r="K4" s="140"/>
      <c r="L4" s="140"/>
      <c r="M4" s="140"/>
      <c r="N4" s="140"/>
      <c r="O4" s="140"/>
      <c r="P4" s="140"/>
      <c r="Q4" s="140"/>
      <c r="R4" s="140"/>
      <c r="S4" s="140"/>
      <c r="T4" s="140"/>
      <c r="U4" s="140"/>
      <c r="V4" s="140"/>
      <c r="W4" s="140"/>
      <c r="X4" s="139"/>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row>
  </sheetData>
  <mergeCells count="4">
    <mergeCell ref="B2:W2"/>
    <mergeCell ref="X2:BB2"/>
    <mergeCell ref="B3:W4"/>
    <mergeCell ref="X3:BB4"/>
  </mergeCells>
  <phoneticPr fontId="17"/>
  <hyperlinks>
    <hyperlink ref="B1" location="明細表_テスト仕様書!C10" display="戻る" xr:uid="{7F426875-3C9C-416E-8C00-A2DB5953B1E3}"/>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8D995-469D-4E01-9000-E4DA72C82D1F}">
  <sheetPr>
    <tabColor rgb="FF7030A0"/>
  </sheetPr>
  <dimension ref="B1:BB4"/>
  <sheetViews>
    <sheetView zoomScale="80" zoomScaleNormal="80" workbookViewId="0">
      <pane ySplit="5" topLeftCell="A6" activePane="bottomLeft" state="frozen"/>
      <selection activeCell="B1" sqref="B1"/>
      <selection pane="bottomLeft" activeCell="BR26" sqref="BR26"/>
    </sheetView>
  </sheetViews>
  <sheetFormatPr defaultColWidth="3.125" defaultRowHeight="18.75"/>
  <sheetData>
    <row r="1" spans="2:54">
      <c r="B1" s="50" t="s">
        <v>143</v>
      </c>
    </row>
    <row r="2" spans="2:54">
      <c r="B2" s="135" t="s">
        <v>144</v>
      </c>
      <c r="C2" s="136"/>
      <c r="D2" s="136"/>
      <c r="E2" s="136"/>
      <c r="F2" s="136"/>
      <c r="G2" s="136"/>
      <c r="H2" s="136"/>
      <c r="I2" s="136"/>
      <c r="J2" s="136"/>
      <c r="K2" s="136"/>
      <c r="L2" s="136"/>
      <c r="M2" s="136"/>
      <c r="N2" s="136"/>
      <c r="O2" s="136"/>
      <c r="P2" s="136"/>
      <c r="Q2" s="136"/>
      <c r="R2" s="136"/>
      <c r="S2" s="136"/>
      <c r="T2" s="136"/>
      <c r="U2" s="136"/>
      <c r="V2" s="136"/>
      <c r="W2" s="137"/>
      <c r="X2" s="138" t="s">
        <v>145</v>
      </c>
      <c r="Y2" s="138"/>
      <c r="Z2" s="138"/>
      <c r="AA2" s="138"/>
      <c r="AB2" s="138"/>
      <c r="AC2" s="138"/>
      <c r="AD2" s="138"/>
      <c r="AE2" s="138"/>
      <c r="AF2" s="138"/>
      <c r="AG2" s="138"/>
      <c r="AH2" s="138"/>
      <c r="AI2" s="138"/>
      <c r="AJ2" s="138"/>
      <c r="AK2" s="138"/>
      <c r="AL2" s="138"/>
      <c r="AM2" s="138"/>
      <c r="AN2" s="138"/>
      <c r="AO2" s="138"/>
      <c r="AP2" s="138"/>
      <c r="AQ2" s="138"/>
      <c r="AR2" s="138"/>
      <c r="AS2" s="138"/>
      <c r="AT2" s="138"/>
      <c r="AU2" s="138"/>
      <c r="AV2" s="138"/>
      <c r="AW2" s="138"/>
      <c r="AX2" s="138"/>
      <c r="AY2" s="138"/>
      <c r="AZ2" s="138"/>
      <c r="BA2" s="138"/>
      <c r="BB2" s="138"/>
    </row>
    <row r="3" spans="2:54" ht="18.75" customHeight="1">
      <c r="B3" s="140" t="s">
        <v>119</v>
      </c>
      <c r="C3" s="140"/>
      <c r="D3" s="140"/>
      <c r="E3" s="140"/>
      <c r="F3" s="140"/>
      <c r="G3" s="140"/>
      <c r="H3" s="140"/>
      <c r="I3" s="140"/>
      <c r="J3" s="140"/>
      <c r="K3" s="140"/>
      <c r="L3" s="140"/>
      <c r="M3" s="140"/>
      <c r="N3" s="140"/>
      <c r="O3" s="140"/>
      <c r="P3" s="140"/>
      <c r="Q3" s="140"/>
      <c r="R3" s="140"/>
      <c r="S3" s="140"/>
      <c r="T3" s="140"/>
      <c r="U3" s="140"/>
      <c r="V3" s="140"/>
      <c r="W3" s="140"/>
      <c r="X3" s="139" t="s">
        <v>120</v>
      </c>
      <c r="Y3" s="139"/>
      <c r="Z3" s="139"/>
      <c r="AA3" s="139"/>
      <c r="AB3" s="139"/>
      <c r="AC3" s="139"/>
      <c r="AD3" s="139"/>
      <c r="AE3" s="139"/>
      <c r="AF3" s="139"/>
      <c r="AG3" s="139"/>
      <c r="AH3" s="139"/>
      <c r="AI3" s="139"/>
      <c r="AJ3" s="139"/>
      <c r="AK3" s="139"/>
      <c r="AL3" s="139"/>
      <c r="AM3" s="139"/>
      <c r="AN3" s="139"/>
      <c r="AO3" s="139"/>
      <c r="AP3" s="139"/>
      <c r="AQ3" s="139"/>
      <c r="AR3" s="139"/>
      <c r="AS3" s="139"/>
      <c r="AT3" s="139"/>
      <c r="AU3" s="139"/>
      <c r="AV3" s="139"/>
      <c r="AW3" s="139"/>
      <c r="AX3" s="139"/>
      <c r="AY3" s="139"/>
      <c r="AZ3" s="139"/>
      <c r="BA3" s="139"/>
      <c r="BB3" s="139"/>
    </row>
    <row r="4" spans="2:54" ht="18.75" customHeight="1">
      <c r="B4" s="140"/>
      <c r="C4" s="140"/>
      <c r="D4" s="140"/>
      <c r="E4" s="140"/>
      <c r="F4" s="140"/>
      <c r="G4" s="140"/>
      <c r="H4" s="140"/>
      <c r="I4" s="140"/>
      <c r="J4" s="140"/>
      <c r="K4" s="140"/>
      <c r="L4" s="140"/>
      <c r="M4" s="140"/>
      <c r="N4" s="140"/>
      <c r="O4" s="140"/>
      <c r="P4" s="140"/>
      <c r="Q4" s="140"/>
      <c r="R4" s="140"/>
      <c r="S4" s="140"/>
      <c r="T4" s="140"/>
      <c r="U4" s="140"/>
      <c r="V4" s="140"/>
      <c r="W4" s="140"/>
      <c r="X4" s="139"/>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row>
  </sheetData>
  <mergeCells count="4">
    <mergeCell ref="B2:W2"/>
    <mergeCell ref="X2:BB2"/>
    <mergeCell ref="B3:W4"/>
    <mergeCell ref="X3:BB4"/>
  </mergeCells>
  <phoneticPr fontId="17"/>
  <hyperlinks>
    <hyperlink ref="B1" location="明細表_テスト仕様書!C11" display="戻る" xr:uid="{3C87E7AD-A570-458E-BCE1-E2EAA72558F2}"/>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2A0A6-5FEE-4E3C-8394-F01A6995812B}">
  <sheetPr>
    <tabColor rgb="FF7030A0"/>
  </sheetPr>
  <dimension ref="B1:BB8"/>
  <sheetViews>
    <sheetView zoomScale="80" zoomScaleNormal="80" workbookViewId="0">
      <pane ySplit="9" topLeftCell="A91" activePane="bottomLeft" state="frozen"/>
      <selection pane="bottomLeft" activeCell="BX22" sqref="BX22"/>
    </sheetView>
  </sheetViews>
  <sheetFormatPr defaultColWidth="3.125" defaultRowHeight="18.75"/>
  <sheetData>
    <row r="1" spans="2:54">
      <c r="B1" s="50" t="s">
        <v>143</v>
      </c>
    </row>
    <row r="2" spans="2:54">
      <c r="B2" s="135" t="s">
        <v>144</v>
      </c>
      <c r="C2" s="136"/>
      <c r="D2" s="136"/>
      <c r="E2" s="136"/>
      <c r="F2" s="136"/>
      <c r="G2" s="136"/>
      <c r="H2" s="136"/>
      <c r="I2" s="136"/>
      <c r="J2" s="136"/>
      <c r="K2" s="136"/>
      <c r="L2" s="136"/>
      <c r="M2" s="136"/>
      <c r="N2" s="136"/>
      <c r="O2" s="136"/>
      <c r="P2" s="136"/>
      <c r="Q2" s="136"/>
      <c r="R2" s="136"/>
      <c r="S2" s="136"/>
      <c r="T2" s="136"/>
      <c r="U2" s="136"/>
      <c r="V2" s="136"/>
      <c r="W2" s="137"/>
      <c r="X2" s="138" t="s">
        <v>145</v>
      </c>
      <c r="Y2" s="138"/>
      <c r="Z2" s="138"/>
      <c r="AA2" s="138"/>
      <c r="AB2" s="138"/>
      <c r="AC2" s="138"/>
      <c r="AD2" s="138"/>
      <c r="AE2" s="138"/>
      <c r="AF2" s="138"/>
      <c r="AG2" s="138"/>
      <c r="AH2" s="138"/>
      <c r="AI2" s="138"/>
      <c r="AJ2" s="138"/>
      <c r="AK2" s="138"/>
      <c r="AL2" s="138"/>
      <c r="AM2" s="138"/>
      <c r="AN2" s="138"/>
      <c r="AO2" s="138"/>
      <c r="AP2" s="138"/>
      <c r="AQ2" s="138"/>
      <c r="AR2" s="138"/>
      <c r="AS2" s="138"/>
      <c r="AT2" s="138"/>
      <c r="AU2" s="138"/>
      <c r="AV2" s="138"/>
      <c r="AW2" s="138"/>
      <c r="AX2" s="138"/>
      <c r="AY2" s="138"/>
      <c r="AZ2" s="138"/>
      <c r="BA2" s="138"/>
      <c r="BB2" s="138"/>
    </row>
    <row r="3" spans="2:54" ht="18.75" customHeight="1">
      <c r="B3" s="153" t="s">
        <v>121</v>
      </c>
      <c r="C3" s="154"/>
      <c r="D3" s="154"/>
      <c r="E3" s="154"/>
      <c r="F3" s="154"/>
      <c r="G3" s="154"/>
      <c r="H3" s="154"/>
      <c r="I3" s="154"/>
      <c r="J3" s="154"/>
      <c r="K3" s="154"/>
      <c r="L3" s="154"/>
      <c r="M3" s="154"/>
      <c r="N3" s="154"/>
      <c r="O3" s="154"/>
      <c r="P3" s="154"/>
      <c r="Q3" s="154"/>
      <c r="R3" s="154"/>
      <c r="S3" s="154"/>
      <c r="T3" s="154"/>
      <c r="U3" s="154"/>
      <c r="V3" s="154"/>
      <c r="W3" s="155"/>
      <c r="X3" s="156" t="s">
        <v>110</v>
      </c>
      <c r="Y3" s="157"/>
      <c r="Z3" s="157"/>
      <c r="AA3" s="157"/>
      <c r="AB3" s="157"/>
      <c r="AC3" s="157"/>
      <c r="AD3" s="157"/>
      <c r="AE3" s="157"/>
      <c r="AF3" s="157"/>
      <c r="AG3" s="157"/>
      <c r="AH3" s="157"/>
      <c r="AI3" s="157"/>
      <c r="AJ3" s="157"/>
      <c r="AK3" s="157"/>
      <c r="AL3" s="157"/>
      <c r="AM3" s="157"/>
      <c r="AN3" s="157"/>
      <c r="AO3" s="157"/>
      <c r="AP3" s="157"/>
      <c r="AQ3" s="157"/>
      <c r="AR3" s="157"/>
      <c r="AS3" s="157"/>
      <c r="AT3" s="157"/>
      <c r="AU3" s="157"/>
      <c r="AV3" s="157"/>
      <c r="AW3" s="157"/>
      <c r="AX3" s="157"/>
      <c r="AY3" s="157"/>
      <c r="AZ3" s="157"/>
      <c r="BA3" s="157"/>
      <c r="BB3" s="158"/>
    </row>
    <row r="4" spans="2:54" ht="18.75" customHeight="1">
      <c r="B4" s="153" t="s">
        <v>123</v>
      </c>
      <c r="C4" s="154"/>
      <c r="D4" s="154"/>
      <c r="E4" s="154"/>
      <c r="F4" s="154"/>
      <c r="G4" s="154"/>
      <c r="H4" s="154"/>
      <c r="I4" s="154"/>
      <c r="J4" s="154"/>
      <c r="K4" s="154"/>
      <c r="L4" s="154"/>
      <c r="M4" s="154"/>
      <c r="N4" s="154"/>
      <c r="O4" s="154"/>
      <c r="P4" s="154"/>
      <c r="Q4" s="154"/>
      <c r="R4" s="154"/>
      <c r="S4" s="154"/>
      <c r="T4" s="154"/>
      <c r="U4" s="154"/>
      <c r="V4" s="154"/>
      <c r="W4" s="155"/>
      <c r="X4" s="156" t="s">
        <v>112</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7"/>
      <c r="BB4" s="158"/>
    </row>
    <row r="5" spans="2:54" ht="18.75" customHeight="1">
      <c r="B5" s="141" t="s">
        <v>147</v>
      </c>
      <c r="C5" s="142"/>
      <c r="D5" s="142"/>
      <c r="E5" s="142"/>
      <c r="F5" s="142"/>
      <c r="G5" s="142"/>
      <c r="H5" s="142"/>
      <c r="I5" s="142"/>
      <c r="J5" s="142"/>
      <c r="K5" s="142"/>
      <c r="L5" s="142"/>
      <c r="M5" s="142"/>
      <c r="N5" s="142"/>
      <c r="O5" s="142"/>
      <c r="P5" s="142"/>
      <c r="Q5" s="142"/>
      <c r="R5" s="142"/>
      <c r="S5" s="142"/>
      <c r="T5" s="142"/>
      <c r="U5" s="142"/>
      <c r="V5" s="142"/>
      <c r="W5" s="143"/>
      <c r="X5" s="147" t="s">
        <v>113</v>
      </c>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9"/>
    </row>
    <row r="6" spans="2:54" ht="18.75" customHeight="1">
      <c r="B6" s="144"/>
      <c r="C6" s="145"/>
      <c r="D6" s="145"/>
      <c r="E6" s="145"/>
      <c r="F6" s="145"/>
      <c r="G6" s="145"/>
      <c r="H6" s="145"/>
      <c r="I6" s="145"/>
      <c r="J6" s="145"/>
      <c r="K6" s="145"/>
      <c r="L6" s="145"/>
      <c r="M6" s="145"/>
      <c r="N6" s="145"/>
      <c r="O6" s="145"/>
      <c r="P6" s="145"/>
      <c r="Q6" s="145"/>
      <c r="R6" s="145"/>
      <c r="S6" s="145"/>
      <c r="T6" s="145"/>
      <c r="U6" s="145"/>
      <c r="V6" s="145"/>
      <c r="W6" s="146"/>
      <c r="X6" s="150"/>
      <c r="Y6" s="151"/>
      <c r="Z6" s="151"/>
      <c r="AA6" s="151"/>
      <c r="AB6" s="151"/>
      <c r="AC6" s="151"/>
      <c r="AD6" s="151"/>
      <c r="AE6" s="151"/>
      <c r="AF6" s="151"/>
      <c r="AG6" s="151"/>
      <c r="AH6" s="151"/>
      <c r="AI6" s="151"/>
      <c r="AJ6" s="151"/>
      <c r="AK6" s="151"/>
      <c r="AL6" s="151"/>
      <c r="AM6" s="151"/>
      <c r="AN6" s="151"/>
      <c r="AO6" s="151"/>
      <c r="AP6" s="151"/>
      <c r="AQ6" s="151"/>
      <c r="AR6" s="151"/>
      <c r="AS6" s="151"/>
      <c r="AT6" s="151"/>
      <c r="AU6" s="151"/>
      <c r="AV6" s="151"/>
      <c r="AW6" s="151"/>
      <c r="AX6" s="151"/>
      <c r="AY6" s="151"/>
      <c r="AZ6" s="151"/>
      <c r="BA6" s="151"/>
      <c r="BB6" s="152"/>
    </row>
    <row r="7" spans="2:54" ht="18.75" customHeight="1">
      <c r="B7" s="141" t="s">
        <v>148</v>
      </c>
      <c r="C7" s="142"/>
      <c r="D7" s="142"/>
      <c r="E7" s="142"/>
      <c r="F7" s="142"/>
      <c r="G7" s="142"/>
      <c r="H7" s="142"/>
      <c r="I7" s="142"/>
      <c r="J7" s="142"/>
      <c r="K7" s="142"/>
      <c r="L7" s="142"/>
      <c r="M7" s="142"/>
      <c r="N7" s="142"/>
      <c r="O7" s="142"/>
      <c r="P7" s="142"/>
      <c r="Q7" s="142"/>
      <c r="R7" s="142"/>
      <c r="S7" s="142"/>
      <c r="T7" s="142"/>
      <c r="U7" s="142"/>
      <c r="V7" s="142"/>
      <c r="W7" s="143"/>
      <c r="X7" s="147" t="s">
        <v>149</v>
      </c>
      <c r="Y7" s="148"/>
      <c r="Z7" s="148"/>
      <c r="AA7" s="148"/>
      <c r="AB7" s="148"/>
      <c r="AC7" s="148"/>
      <c r="AD7" s="148"/>
      <c r="AE7" s="148"/>
      <c r="AF7" s="148"/>
      <c r="AG7" s="148"/>
      <c r="AH7" s="148"/>
      <c r="AI7" s="148"/>
      <c r="AJ7" s="148"/>
      <c r="AK7" s="148"/>
      <c r="AL7" s="148"/>
      <c r="AM7" s="148"/>
      <c r="AN7" s="148"/>
      <c r="AO7" s="148"/>
      <c r="AP7" s="148"/>
      <c r="AQ7" s="148"/>
      <c r="AR7" s="148"/>
      <c r="AS7" s="148"/>
      <c r="AT7" s="148"/>
      <c r="AU7" s="148"/>
      <c r="AV7" s="148"/>
      <c r="AW7" s="148"/>
      <c r="AX7" s="148"/>
      <c r="AY7" s="148"/>
      <c r="AZ7" s="148"/>
      <c r="BA7" s="148"/>
      <c r="BB7" s="149"/>
    </row>
    <row r="8" spans="2:54" ht="30.75" customHeight="1">
      <c r="B8" s="144"/>
      <c r="C8" s="145"/>
      <c r="D8" s="145"/>
      <c r="E8" s="145"/>
      <c r="F8" s="145"/>
      <c r="G8" s="145"/>
      <c r="H8" s="145"/>
      <c r="I8" s="145"/>
      <c r="J8" s="145"/>
      <c r="K8" s="145"/>
      <c r="L8" s="145"/>
      <c r="M8" s="145"/>
      <c r="N8" s="145"/>
      <c r="O8" s="145"/>
      <c r="P8" s="145"/>
      <c r="Q8" s="145"/>
      <c r="R8" s="145"/>
      <c r="S8" s="145"/>
      <c r="T8" s="145"/>
      <c r="U8" s="145"/>
      <c r="V8" s="145"/>
      <c r="W8" s="146"/>
      <c r="X8" s="150"/>
      <c r="Y8" s="151"/>
      <c r="Z8" s="151"/>
      <c r="AA8" s="151"/>
      <c r="AB8" s="151"/>
      <c r="AC8" s="151"/>
      <c r="AD8" s="151"/>
      <c r="AE8" s="151"/>
      <c r="AF8" s="151"/>
      <c r="AG8" s="151"/>
      <c r="AH8" s="151"/>
      <c r="AI8" s="151"/>
      <c r="AJ8" s="151"/>
      <c r="AK8" s="151"/>
      <c r="AL8" s="151"/>
      <c r="AM8" s="151"/>
      <c r="AN8" s="151"/>
      <c r="AO8" s="151"/>
      <c r="AP8" s="151"/>
      <c r="AQ8" s="151"/>
      <c r="AR8" s="151"/>
      <c r="AS8" s="151"/>
      <c r="AT8" s="151"/>
      <c r="AU8" s="151"/>
      <c r="AV8" s="151"/>
      <c r="AW8" s="151"/>
      <c r="AX8" s="151"/>
      <c r="AY8" s="151"/>
      <c r="AZ8" s="151"/>
      <c r="BA8" s="151"/>
      <c r="BB8" s="152"/>
    </row>
  </sheetData>
  <mergeCells count="10">
    <mergeCell ref="B7:W8"/>
    <mergeCell ref="X7:BB8"/>
    <mergeCell ref="B2:W2"/>
    <mergeCell ref="X2:BB2"/>
    <mergeCell ref="B3:W3"/>
    <mergeCell ref="B4:W4"/>
    <mergeCell ref="B5:W6"/>
    <mergeCell ref="X5:BB6"/>
    <mergeCell ref="X3:BB3"/>
    <mergeCell ref="X4:BB4"/>
  </mergeCells>
  <phoneticPr fontId="17"/>
  <dataValidations count="1">
    <dataValidation imeMode="off" allowBlank="1" showInputMessage="1" showErrorMessage="1" sqref="X3:X5 X7" xr:uid="{251D7806-E8A5-44B0-A0BF-2EB88F9F4EA5}"/>
  </dataValidations>
  <hyperlinks>
    <hyperlink ref="B1" location="明細表_テスト仕様書!C13" display="戻る" xr:uid="{774E82BE-62BE-4EEC-9FF1-51EE645FFCE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61258-3F60-47C2-BF50-624B8C0F03CE}">
  <sheetPr>
    <tabColor rgb="FFFFC000"/>
  </sheetPr>
  <dimension ref="B1:BB5"/>
  <sheetViews>
    <sheetView zoomScale="80" zoomScaleNormal="80" workbookViewId="0">
      <pane ySplit="6" topLeftCell="A19" activePane="bottomLeft" state="frozen"/>
      <selection pane="bottomLeft" activeCell="B1" sqref="B1"/>
    </sheetView>
  </sheetViews>
  <sheetFormatPr defaultColWidth="3.125" defaultRowHeight="18.75"/>
  <sheetData>
    <row r="1" spans="2:54">
      <c r="B1" s="50" t="s">
        <v>143</v>
      </c>
    </row>
    <row r="2" spans="2:54">
      <c r="B2" s="82" t="str">
        <f>マスタ_テスト仕様書!B7</f>
        <v>[予実運用設定]-[マスタ]-[部門]</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マスタ_テスト仕様書!E8</f>
        <v>明細表で有効期間開始日書式を確認</v>
      </c>
      <c r="C4" s="154"/>
      <c r="D4" s="154"/>
      <c r="E4" s="154"/>
      <c r="F4" s="154"/>
      <c r="G4" s="154"/>
      <c r="H4" s="154"/>
      <c r="I4" s="154"/>
      <c r="J4" s="154"/>
      <c r="K4" s="154"/>
      <c r="L4" s="154"/>
      <c r="M4" s="154"/>
      <c r="N4" s="154"/>
      <c r="O4" s="154"/>
      <c r="P4" s="154"/>
      <c r="Q4" s="154"/>
      <c r="R4" s="154"/>
      <c r="S4" s="154"/>
      <c r="T4" s="154"/>
      <c r="U4" s="154"/>
      <c r="V4" s="154"/>
      <c r="W4" s="155"/>
      <c r="X4" s="156" t="str">
        <f>マスタ_テスト仕様書!G8</f>
        <v>有効期間開始日書式 = 「yyyy/mm/dd」</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7"/>
      <c r="BB4" s="158"/>
    </row>
    <row r="5" spans="2:54" ht="18.75" customHeight="1">
      <c r="B5" s="153" t="str">
        <f>マスタ_テスト仕様書!E9</f>
        <v>明細表で有効期間終了日書式を確認</v>
      </c>
      <c r="C5" s="154"/>
      <c r="D5" s="154"/>
      <c r="E5" s="154"/>
      <c r="F5" s="154"/>
      <c r="G5" s="154"/>
      <c r="H5" s="154"/>
      <c r="I5" s="154"/>
      <c r="J5" s="154"/>
      <c r="K5" s="154"/>
      <c r="L5" s="154"/>
      <c r="M5" s="154"/>
      <c r="N5" s="154"/>
      <c r="O5" s="154"/>
      <c r="P5" s="154"/>
      <c r="Q5" s="154"/>
      <c r="R5" s="154"/>
      <c r="S5" s="154"/>
      <c r="T5" s="154"/>
      <c r="U5" s="154"/>
      <c r="V5" s="154"/>
      <c r="W5" s="155"/>
      <c r="X5" s="156" t="str">
        <f>マスタ_テスト仕様書!G9</f>
        <v>有効期間終了日書式 = 「yyyy/mm/dd」</v>
      </c>
      <c r="Y5" s="157"/>
      <c r="Z5" s="157"/>
      <c r="AA5" s="157"/>
      <c r="AB5" s="157"/>
      <c r="AC5" s="157"/>
      <c r="AD5" s="157"/>
      <c r="AE5" s="157"/>
      <c r="AF5" s="157"/>
      <c r="AG5" s="157"/>
      <c r="AH5" s="157"/>
      <c r="AI5" s="157"/>
      <c r="AJ5" s="157"/>
      <c r="AK5" s="157"/>
      <c r="AL5" s="157"/>
      <c r="AM5" s="157"/>
      <c r="AN5" s="157"/>
      <c r="AO5" s="157"/>
      <c r="AP5" s="157"/>
      <c r="AQ5" s="157"/>
      <c r="AR5" s="157"/>
      <c r="AS5" s="157"/>
      <c r="AT5" s="157"/>
      <c r="AU5" s="157"/>
      <c r="AV5" s="157"/>
      <c r="AW5" s="157"/>
      <c r="AX5" s="157"/>
      <c r="AY5" s="157"/>
      <c r="AZ5" s="157"/>
      <c r="BA5" s="157"/>
      <c r="BB5" s="158"/>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88FF6892-A563-4F54-96E2-E2F8E224C7FB}"/>
  </dataValidations>
  <hyperlinks>
    <hyperlink ref="B1" location="マスタ_テスト仕様書!C8" display="戻る" xr:uid="{7F338644-73CA-41B1-A5F9-31B537CEEF92}"/>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CAABC-E486-43F8-80F6-F01328CE2807}">
  <sheetPr>
    <tabColor rgb="FFFFC000"/>
  </sheetPr>
  <dimension ref="B1:BB5"/>
  <sheetViews>
    <sheetView zoomScale="80" zoomScaleNormal="80" workbookViewId="0">
      <pane ySplit="6" topLeftCell="A7" activePane="bottomLeft" state="frozen"/>
      <selection pane="bottomLeft" activeCell="AR41" sqref="AR41"/>
    </sheetView>
  </sheetViews>
  <sheetFormatPr defaultColWidth="3.125" defaultRowHeight="18.75"/>
  <sheetData>
    <row r="1" spans="2:54" ht="21.75">
      <c r="B1" s="85" t="s">
        <v>143</v>
      </c>
    </row>
    <row r="2" spans="2:54">
      <c r="B2" s="82" t="str">
        <f>[6]マスタ_テスト仕様書!B7</f>
        <v>[予実運用設定]-[マスタ]-[部門]</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[6]マスタ_テスト仕様書!E11</f>
        <v>EXCELダウンロードボタンを押下で、出力EXCELファイルの有効期間開始日書式を確認</v>
      </c>
      <c r="C4" s="154"/>
      <c r="D4" s="154"/>
      <c r="E4" s="154"/>
      <c r="F4" s="154"/>
      <c r="G4" s="154"/>
      <c r="H4" s="154"/>
      <c r="I4" s="154"/>
      <c r="J4" s="154"/>
      <c r="K4" s="154"/>
      <c r="L4" s="154"/>
      <c r="M4" s="154"/>
      <c r="N4" s="154"/>
      <c r="O4" s="154"/>
      <c r="P4" s="154"/>
      <c r="Q4" s="154"/>
      <c r="R4" s="154"/>
      <c r="S4" s="154"/>
      <c r="T4" s="154"/>
      <c r="U4" s="154"/>
      <c r="V4" s="154"/>
      <c r="W4" s="155"/>
      <c r="X4" s="163" t="str">
        <f>[6]マスタ_テスト仕様書!G11</f>
        <v>有効期間開始日書式 = 「yyyy/m/d」</v>
      </c>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5"/>
    </row>
    <row r="5" spans="2:54" ht="18.75" customHeight="1">
      <c r="B5" s="153" t="str">
        <f>[6]マスタ_テスト仕様書!E12</f>
        <v>EXCELダウンロードボタンを押下で、出力EXCELファイルの有効期間終了日書式を確認</v>
      </c>
      <c r="C5" s="154"/>
      <c r="D5" s="154"/>
      <c r="E5" s="154"/>
      <c r="F5" s="154"/>
      <c r="G5" s="154"/>
      <c r="H5" s="154"/>
      <c r="I5" s="154"/>
      <c r="J5" s="154"/>
      <c r="K5" s="154"/>
      <c r="L5" s="154"/>
      <c r="M5" s="154"/>
      <c r="N5" s="154"/>
      <c r="O5" s="154"/>
      <c r="P5" s="154"/>
      <c r="Q5" s="154"/>
      <c r="R5" s="154"/>
      <c r="S5" s="154"/>
      <c r="T5" s="154"/>
      <c r="U5" s="154"/>
      <c r="V5" s="154"/>
      <c r="W5" s="155"/>
      <c r="X5" s="163" t="str">
        <f>[6]マスタ_テスト仕様書!G12</f>
        <v>有効期間終了日書式 = 「yyyy/m/d」</v>
      </c>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5"/>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6785ACA4-32ED-475A-A611-9859942DBBE2}"/>
  </dataValidations>
  <hyperlinks>
    <hyperlink ref="B1" location="マスタ_テスト仕様書!C11" display="戻る" xr:uid="{08CC3159-0C2C-4828-8E31-C2C8B0E2A3D5}"/>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36A63-B3B2-4521-8ABC-E6401555ADFA}">
  <sheetPr>
    <tabColor rgb="FFFFC000"/>
  </sheetPr>
  <dimension ref="B1:BB5"/>
  <sheetViews>
    <sheetView zoomScale="80" zoomScaleNormal="80" workbookViewId="0">
      <pane ySplit="6" topLeftCell="A13" activePane="bottomLeft" state="frozen"/>
      <selection activeCell="B1" sqref="B1"/>
      <selection pane="bottomLeft" activeCell="B1" sqref="B1"/>
    </sheetView>
  </sheetViews>
  <sheetFormatPr defaultColWidth="3.125" defaultRowHeight="18.75"/>
  <sheetData>
    <row r="1" spans="2:54" ht="21.75">
      <c r="B1" s="85" t="s">
        <v>143</v>
      </c>
    </row>
    <row r="2" spans="2:54">
      <c r="B2" s="82" t="str">
        <f>[6]マスタ_テスト仕様書!B13</f>
        <v>[予実運用設定]-[マスタ]-[取引先]</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[6]マスタ_テスト仕様書!E14</f>
        <v>明細表で有効期間開始日書式を確認</v>
      </c>
      <c r="C4" s="154"/>
      <c r="D4" s="154"/>
      <c r="E4" s="154"/>
      <c r="F4" s="154"/>
      <c r="G4" s="154"/>
      <c r="H4" s="154"/>
      <c r="I4" s="154"/>
      <c r="J4" s="154"/>
      <c r="K4" s="154"/>
      <c r="L4" s="154"/>
      <c r="M4" s="154"/>
      <c r="N4" s="154"/>
      <c r="O4" s="154"/>
      <c r="P4" s="154"/>
      <c r="Q4" s="154"/>
      <c r="R4" s="154"/>
      <c r="S4" s="154"/>
      <c r="T4" s="154"/>
      <c r="U4" s="154"/>
      <c r="V4" s="154"/>
      <c r="W4" s="155"/>
      <c r="X4" s="163" t="str">
        <f>[6]マスタ_テスト仕様書!G14</f>
        <v>有効期間開始日書式 = 「yyyy/mm/dd」</v>
      </c>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5"/>
    </row>
    <row r="5" spans="2:54" ht="18.75" customHeight="1">
      <c r="B5" s="153" t="str">
        <f>[6]マスタ_テスト仕様書!E15</f>
        <v>明細表で有効期間終了日書式を確認</v>
      </c>
      <c r="C5" s="154"/>
      <c r="D5" s="154"/>
      <c r="E5" s="154"/>
      <c r="F5" s="154"/>
      <c r="G5" s="154"/>
      <c r="H5" s="154"/>
      <c r="I5" s="154"/>
      <c r="J5" s="154"/>
      <c r="K5" s="154"/>
      <c r="L5" s="154"/>
      <c r="M5" s="154"/>
      <c r="N5" s="154"/>
      <c r="O5" s="154"/>
      <c r="P5" s="154"/>
      <c r="Q5" s="154"/>
      <c r="R5" s="154"/>
      <c r="S5" s="154"/>
      <c r="T5" s="154"/>
      <c r="U5" s="154"/>
      <c r="V5" s="154"/>
      <c r="W5" s="155"/>
      <c r="X5" s="163" t="str">
        <f>[6]マスタ_テスト仕様書!G15</f>
        <v>有効期間終了日書式 = 「yyyy/mm/dd」</v>
      </c>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5"/>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123BF789-F988-4817-AE3B-A449B215F099}"/>
  </dataValidations>
  <hyperlinks>
    <hyperlink ref="B1" location="マスタ_テスト仕様書!C14" display="戻る" xr:uid="{7B66474E-BB80-43FC-95AC-4822E2B9B826}"/>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DCC92-5944-4042-A0C8-8B945DB5831A}">
  <sheetPr>
    <tabColor rgb="FFFFC000"/>
  </sheetPr>
  <dimension ref="B1:BB5"/>
  <sheetViews>
    <sheetView zoomScale="80" zoomScaleNormal="80" workbookViewId="0">
      <pane ySplit="6" topLeftCell="A7" activePane="bottomLeft" state="frozen"/>
      <selection activeCell="B1" sqref="B1"/>
      <selection pane="bottomLeft" activeCell="B1" sqref="B1"/>
    </sheetView>
  </sheetViews>
  <sheetFormatPr defaultColWidth="3.125" defaultRowHeight="18.75"/>
  <sheetData>
    <row r="1" spans="2:54" ht="21.75">
      <c r="B1" s="85" t="s">
        <v>143</v>
      </c>
    </row>
    <row r="2" spans="2:54">
      <c r="B2" s="82" t="str">
        <f>[6]マスタ_テスト仕様書!B13</f>
        <v>[予実運用設定]-[マスタ]-[取引先]</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[6]マスタ_テスト仕様書!E17</f>
        <v>EXCELダウンロードボタンを押下で、出力EXCELファイルの有効期間開始日書式を確認</v>
      </c>
      <c r="C4" s="154"/>
      <c r="D4" s="154"/>
      <c r="E4" s="154"/>
      <c r="F4" s="154"/>
      <c r="G4" s="154"/>
      <c r="H4" s="154"/>
      <c r="I4" s="154"/>
      <c r="J4" s="154"/>
      <c r="K4" s="154"/>
      <c r="L4" s="154"/>
      <c r="M4" s="154"/>
      <c r="N4" s="154"/>
      <c r="O4" s="154"/>
      <c r="P4" s="154"/>
      <c r="Q4" s="154"/>
      <c r="R4" s="154"/>
      <c r="S4" s="154"/>
      <c r="T4" s="154"/>
      <c r="U4" s="154"/>
      <c r="V4" s="154"/>
      <c r="W4" s="155"/>
      <c r="X4" s="163" t="str">
        <f>[6]マスタ_テスト仕様書!G17</f>
        <v>有効期間開始日書式 = 「yyyy/m/d」</v>
      </c>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5"/>
    </row>
    <row r="5" spans="2:54" ht="18.75" customHeight="1">
      <c r="B5" s="153" t="str">
        <f>[6]マスタ_テスト仕様書!E18</f>
        <v>EXCELダウンロードボタンを押下で、出力EXCELファイルの有効期間終了日書式を確認</v>
      </c>
      <c r="C5" s="154"/>
      <c r="D5" s="154"/>
      <c r="E5" s="154"/>
      <c r="F5" s="154"/>
      <c r="G5" s="154"/>
      <c r="H5" s="154"/>
      <c r="I5" s="154"/>
      <c r="J5" s="154"/>
      <c r="K5" s="154"/>
      <c r="L5" s="154"/>
      <c r="M5" s="154"/>
      <c r="N5" s="154"/>
      <c r="O5" s="154"/>
      <c r="P5" s="154"/>
      <c r="Q5" s="154"/>
      <c r="R5" s="154"/>
      <c r="S5" s="154"/>
      <c r="T5" s="154"/>
      <c r="U5" s="154"/>
      <c r="V5" s="154"/>
      <c r="W5" s="155"/>
      <c r="X5" s="163" t="str">
        <f>[6]マスタ_テスト仕様書!G18</f>
        <v>有効期間終了日書式 = 「yyyy/m/d」</v>
      </c>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5"/>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DB45C7C4-FE50-4BCC-8910-60D52E95B045}"/>
  </dataValidations>
  <hyperlinks>
    <hyperlink ref="B1" location="マスタ_テスト仕様書!C17" display="戻る" xr:uid="{AD0E1D80-FFA7-4E66-A695-1D166087F97C}"/>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015DA-86A5-46D9-86D0-5861750962FF}">
  <sheetPr>
    <tabColor rgb="FFFFC000"/>
  </sheetPr>
  <dimension ref="B1:BB5"/>
  <sheetViews>
    <sheetView zoomScale="80" zoomScaleNormal="80" workbookViewId="0">
      <pane ySplit="6" topLeftCell="A7" activePane="bottomLeft" state="frozen"/>
      <selection activeCell="B1" sqref="B1"/>
      <selection pane="bottomLeft" activeCell="B1" sqref="B1"/>
    </sheetView>
  </sheetViews>
  <sheetFormatPr defaultColWidth="3.125" defaultRowHeight="18.75"/>
  <sheetData>
    <row r="1" spans="2:54" ht="21.75">
      <c r="B1" s="85" t="s">
        <v>143</v>
      </c>
    </row>
    <row r="2" spans="2:54">
      <c r="B2" s="82" t="str">
        <f>[6]マスタ_テスト仕様書!B19</f>
        <v>[予実運用設定]-[マスタ]-[商品]</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[6]マスタ_テスト仕様書!E20</f>
        <v>明細表で有効期間開始日書式を確認</v>
      </c>
      <c r="C4" s="154"/>
      <c r="D4" s="154"/>
      <c r="E4" s="154"/>
      <c r="F4" s="154"/>
      <c r="G4" s="154"/>
      <c r="H4" s="154"/>
      <c r="I4" s="154"/>
      <c r="J4" s="154"/>
      <c r="K4" s="154"/>
      <c r="L4" s="154"/>
      <c r="M4" s="154"/>
      <c r="N4" s="154"/>
      <c r="O4" s="154"/>
      <c r="P4" s="154"/>
      <c r="Q4" s="154"/>
      <c r="R4" s="154"/>
      <c r="S4" s="154"/>
      <c r="T4" s="154"/>
      <c r="U4" s="154"/>
      <c r="V4" s="154"/>
      <c r="W4" s="155"/>
      <c r="X4" s="163" t="str">
        <f>[6]マスタ_テスト仕様書!G20</f>
        <v>有効期間開始日書式 = 「yyyy/mm/dd」</v>
      </c>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5"/>
    </row>
    <row r="5" spans="2:54" ht="18.75" customHeight="1">
      <c r="B5" s="153" t="str">
        <f>[6]マスタ_テスト仕様書!E21</f>
        <v>明細表で有効期間終了日書式を確認</v>
      </c>
      <c r="C5" s="154"/>
      <c r="D5" s="154"/>
      <c r="E5" s="154"/>
      <c r="F5" s="154"/>
      <c r="G5" s="154"/>
      <c r="H5" s="154"/>
      <c r="I5" s="154"/>
      <c r="J5" s="154"/>
      <c r="K5" s="154"/>
      <c r="L5" s="154"/>
      <c r="M5" s="154"/>
      <c r="N5" s="154"/>
      <c r="O5" s="154"/>
      <c r="P5" s="154"/>
      <c r="Q5" s="154"/>
      <c r="R5" s="154"/>
      <c r="S5" s="154"/>
      <c r="T5" s="154"/>
      <c r="U5" s="154"/>
      <c r="V5" s="154"/>
      <c r="W5" s="155"/>
      <c r="X5" s="163" t="str">
        <f>[6]マスタ_テスト仕様書!G21</f>
        <v>有効期間終了日書式 = 「yyyy/mm/dd」</v>
      </c>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5"/>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91FFB5E2-C911-47E3-9CE9-DD7421354305}"/>
  </dataValidations>
  <hyperlinks>
    <hyperlink ref="B1" location="マスタ_テスト仕様書!C20" display="戻る" xr:uid="{10DD001A-D874-4C51-82F2-6A38ABB0CAA8}"/>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CB2CA-1966-458B-8941-96FCE563F6BB}">
  <sheetPr>
    <tabColor rgb="FFFFC000"/>
  </sheetPr>
  <dimension ref="B1:BB5"/>
  <sheetViews>
    <sheetView zoomScale="80" zoomScaleNormal="80" workbookViewId="0">
      <pane ySplit="6" topLeftCell="A7" activePane="bottomLeft" state="frozen"/>
      <selection activeCell="B1" sqref="B1"/>
      <selection pane="bottomLeft" activeCell="B1" sqref="B1"/>
    </sheetView>
  </sheetViews>
  <sheetFormatPr defaultColWidth="3.125" defaultRowHeight="18.75"/>
  <sheetData>
    <row r="1" spans="2:54" ht="21.75">
      <c r="B1" s="85" t="s">
        <v>143</v>
      </c>
    </row>
    <row r="2" spans="2:54">
      <c r="B2" s="82" t="str">
        <f>[6]マスタ_テスト仕様書!B19</f>
        <v>[予実運用設定]-[マスタ]-[商品]</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[6]マスタ_テスト仕様書!E23</f>
        <v>EXCELダウンロードボタンを押下で、出力EXCELファイルの有効期間開始日書式を確認</v>
      </c>
      <c r="C4" s="154"/>
      <c r="D4" s="154"/>
      <c r="E4" s="154"/>
      <c r="F4" s="154"/>
      <c r="G4" s="154"/>
      <c r="H4" s="154"/>
      <c r="I4" s="154"/>
      <c r="J4" s="154"/>
      <c r="K4" s="154"/>
      <c r="L4" s="154"/>
      <c r="M4" s="154"/>
      <c r="N4" s="154"/>
      <c r="O4" s="154"/>
      <c r="P4" s="154"/>
      <c r="Q4" s="154"/>
      <c r="R4" s="154"/>
      <c r="S4" s="154"/>
      <c r="T4" s="154"/>
      <c r="U4" s="154"/>
      <c r="V4" s="154"/>
      <c r="W4" s="155"/>
      <c r="X4" s="163" t="str">
        <f>[6]マスタ_テスト仕様書!G23</f>
        <v>有効期間開始日書式 = 「yyyy/m/d」</v>
      </c>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5"/>
    </row>
    <row r="5" spans="2:54" ht="18.75" customHeight="1">
      <c r="B5" s="153" t="str">
        <f>[6]マスタ_テスト仕様書!E24</f>
        <v>EXCELダウンロードボタンを押下で、出力EXCELファイルの有効期間終了日書式を確認</v>
      </c>
      <c r="C5" s="154"/>
      <c r="D5" s="154"/>
      <c r="E5" s="154"/>
      <c r="F5" s="154"/>
      <c r="G5" s="154"/>
      <c r="H5" s="154"/>
      <c r="I5" s="154"/>
      <c r="J5" s="154"/>
      <c r="K5" s="154"/>
      <c r="L5" s="154"/>
      <c r="M5" s="154"/>
      <c r="N5" s="154"/>
      <c r="O5" s="154"/>
      <c r="P5" s="154"/>
      <c r="Q5" s="154"/>
      <c r="R5" s="154"/>
      <c r="S5" s="154"/>
      <c r="T5" s="154"/>
      <c r="U5" s="154"/>
      <c r="V5" s="154"/>
      <c r="W5" s="155"/>
      <c r="X5" s="163" t="str">
        <f>[6]マスタ_テスト仕様書!G24</f>
        <v>有効期間終了日書式 = 「yyyy/m/d」</v>
      </c>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5"/>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B0AB1F8A-EB76-45C6-B34F-7403AEEC9BF1}"/>
  </dataValidations>
  <hyperlinks>
    <hyperlink ref="B1" location="マスタ_テスト仕様書!C23" display="戻る" xr:uid="{D92EF76B-33F3-497E-8A82-574CEFCCF55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BA6A6-B126-4D00-B6FA-0ED3BBC9F10B}">
  <sheetPr>
    <tabColor rgb="FFFFC000"/>
  </sheetPr>
  <dimension ref="B1:BB5"/>
  <sheetViews>
    <sheetView zoomScale="80" zoomScaleNormal="80" workbookViewId="0">
      <pane ySplit="6" topLeftCell="A10" activePane="bottomLeft" state="frozen"/>
      <selection activeCell="B2" sqref="B2"/>
      <selection pane="bottomLeft" activeCell="B1" sqref="B1"/>
    </sheetView>
  </sheetViews>
  <sheetFormatPr defaultColWidth="3.125" defaultRowHeight="18.75"/>
  <sheetData>
    <row r="1" spans="2:54" ht="24.75">
      <c r="B1" s="86" t="s">
        <v>143</v>
      </c>
    </row>
    <row r="2" spans="2:54">
      <c r="B2" s="82" t="str">
        <f>マスタ_テスト仕様書!B25</f>
        <v>[予実運用設定]-[マスタ]-[担当者]</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マスタ_テスト仕様書!E26</f>
        <v>明細表で有効期間開始日書式を確認</v>
      </c>
      <c r="C4" s="154"/>
      <c r="D4" s="154"/>
      <c r="E4" s="154"/>
      <c r="F4" s="154"/>
      <c r="G4" s="154"/>
      <c r="H4" s="154"/>
      <c r="I4" s="154"/>
      <c r="J4" s="154"/>
      <c r="K4" s="154"/>
      <c r="L4" s="154"/>
      <c r="M4" s="154"/>
      <c r="N4" s="154"/>
      <c r="O4" s="154"/>
      <c r="P4" s="154"/>
      <c r="Q4" s="154"/>
      <c r="R4" s="154"/>
      <c r="S4" s="154"/>
      <c r="T4" s="154"/>
      <c r="U4" s="154"/>
      <c r="V4" s="154"/>
      <c r="W4" s="155"/>
      <c r="X4" s="156" t="str">
        <f>マスタ_テスト仕様書!G26</f>
        <v>有効期間開始日書式 = 「yyyy/mm/dd」</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7"/>
      <c r="BB4" s="158"/>
    </row>
    <row r="5" spans="2:54" ht="18.75" customHeight="1">
      <c r="B5" s="153" t="str">
        <f>マスタ_テスト仕様書!E27</f>
        <v>明細表で有効期間終了日書式を確認</v>
      </c>
      <c r="C5" s="154"/>
      <c r="D5" s="154"/>
      <c r="E5" s="154"/>
      <c r="F5" s="154"/>
      <c r="G5" s="154"/>
      <c r="H5" s="154"/>
      <c r="I5" s="154"/>
      <c r="J5" s="154"/>
      <c r="K5" s="154"/>
      <c r="L5" s="154"/>
      <c r="M5" s="154"/>
      <c r="N5" s="154"/>
      <c r="O5" s="154"/>
      <c r="P5" s="154"/>
      <c r="Q5" s="154"/>
      <c r="R5" s="154"/>
      <c r="S5" s="154"/>
      <c r="T5" s="154"/>
      <c r="U5" s="154"/>
      <c r="V5" s="154"/>
      <c r="W5" s="155"/>
      <c r="X5" s="156" t="str">
        <f>マスタ_テスト仕様書!G27</f>
        <v>有効期間終了日書式 = 「yyyy/mm/dd」</v>
      </c>
      <c r="Y5" s="157"/>
      <c r="Z5" s="157"/>
      <c r="AA5" s="157"/>
      <c r="AB5" s="157"/>
      <c r="AC5" s="157"/>
      <c r="AD5" s="157"/>
      <c r="AE5" s="157"/>
      <c r="AF5" s="157"/>
      <c r="AG5" s="157"/>
      <c r="AH5" s="157"/>
      <c r="AI5" s="157"/>
      <c r="AJ5" s="157"/>
      <c r="AK5" s="157"/>
      <c r="AL5" s="157"/>
      <c r="AM5" s="157"/>
      <c r="AN5" s="157"/>
      <c r="AO5" s="157"/>
      <c r="AP5" s="157"/>
      <c r="AQ5" s="157"/>
      <c r="AR5" s="157"/>
      <c r="AS5" s="157"/>
      <c r="AT5" s="157"/>
      <c r="AU5" s="157"/>
      <c r="AV5" s="157"/>
      <c r="AW5" s="157"/>
      <c r="AX5" s="157"/>
      <c r="AY5" s="157"/>
      <c r="AZ5" s="157"/>
      <c r="BA5" s="157"/>
      <c r="BB5" s="158"/>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9FC1A7A1-5E63-4B0B-82AF-A4D278A540A7}"/>
  </dataValidations>
  <hyperlinks>
    <hyperlink ref="B1" location="マスタ_テスト仕様書!C26" display="戻る" xr:uid="{62C6F440-F344-4AA6-A063-A01EE8D6D96A}"/>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22E5-F507-4798-9921-697C65CCBFC1}">
  <sheetPr>
    <tabColor rgb="FFFFC000"/>
  </sheetPr>
  <dimension ref="B1:BB5"/>
  <sheetViews>
    <sheetView zoomScale="80" zoomScaleNormal="80" workbookViewId="0">
      <pane ySplit="6" topLeftCell="A7" activePane="bottomLeft" state="frozen"/>
      <selection activeCell="B2" sqref="B2"/>
      <selection pane="bottomLeft" activeCell="CK17" sqref="CK17"/>
    </sheetView>
  </sheetViews>
  <sheetFormatPr defaultColWidth="3.125" defaultRowHeight="18.75"/>
  <sheetData>
    <row r="1" spans="2:54">
      <c r="B1" s="84" t="s">
        <v>143</v>
      </c>
    </row>
    <row r="2" spans="2:54">
      <c r="B2" s="82" t="str">
        <f>マスタ_テスト仕様書!B25</f>
        <v>[予実運用設定]-[マスタ]-[担当者]</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マスタ_テスト仕様書!E29</f>
        <v>EXCELダウンロードボタンを押下で、出力EXCELファイルの有効期間開始日書式を確認</v>
      </c>
      <c r="C4" s="154"/>
      <c r="D4" s="154"/>
      <c r="E4" s="154"/>
      <c r="F4" s="154"/>
      <c r="G4" s="154"/>
      <c r="H4" s="154"/>
      <c r="I4" s="154"/>
      <c r="J4" s="154"/>
      <c r="K4" s="154"/>
      <c r="L4" s="154"/>
      <c r="M4" s="154"/>
      <c r="N4" s="154"/>
      <c r="O4" s="154"/>
      <c r="P4" s="154"/>
      <c r="Q4" s="154"/>
      <c r="R4" s="154"/>
      <c r="S4" s="154"/>
      <c r="T4" s="154"/>
      <c r="U4" s="154"/>
      <c r="V4" s="154"/>
      <c r="W4" s="155"/>
      <c r="X4" s="156" t="str">
        <f>マスタ_テスト仕様書!G29</f>
        <v>有効期間開始日書式 = 「yyyy/m/d」</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7"/>
      <c r="BB4" s="158"/>
    </row>
    <row r="5" spans="2:54" ht="18.75" customHeight="1">
      <c r="B5" s="153" t="str">
        <f>マスタ_テスト仕様書!E30</f>
        <v>EXCELダウンロードボタンを押下で、出力EXCELファイルの有効期間終了日書式を確認</v>
      </c>
      <c r="C5" s="154"/>
      <c r="D5" s="154"/>
      <c r="E5" s="154"/>
      <c r="F5" s="154"/>
      <c r="G5" s="154"/>
      <c r="H5" s="154"/>
      <c r="I5" s="154"/>
      <c r="J5" s="154"/>
      <c r="K5" s="154"/>
      <c r="L5" s="154"/>
      <c r="M5" s="154"/>
      <c r="N5" s="154"/>
      <c r="O5" s="154"/>
      <c r="P5" s="154"/>
      <c r="Q5" s="154"/>
      <c r="R5" s="154"/>
      <c r="S5" s="154"/>
      <c r="T5" s="154"/>
      <c r="U5" s="154"/>
      <c r="V5" s="154"/>
      <c r="W5" s="155"/>
      <c r="X5" s="156" t="str">
        <f>マスタ_テスト仕様書!G30</f>
        <v>有効期間終了日書式 = 「yyyy/m/d」</v>
      </c>
      <c r="Y5" s="157"/>
      <c r="Z5" s="157"/>
      <c r="AA5" s="157"/>
      <c r="AB5" s="157"/>
      <c r="AC5" s="157"/>
      <c r="AD5" s="157"/>
      <c r="AE5" s="157"/>
      <c r="AF5" s="157"/>
      <c r="AG5" s="157"/>
      <c r="AH5" s="157"/>
      <c r="AI5" s="157"/>
      <c r="AJ5" s="157"/>
      <c r="AK5" s="157"/>
      <c r="AL5" s="157"/>
      <c r="AM5" s="157"/>
      <c r="AN5" s="157"/>
      <c r="AO5" s="157"/>
      <c r="AP5" s="157"/>
      <c r="AQ5" s="157"/>
      <c r="AR5" s="157"/>
      <c r="AS5" s="157"/>
      <c r="AT5" s="157"/>
      <c r="AU5" s="157"/>
      <c r="AV5" s="157"/>
      <c r="AW5" s="157"/>
      <c r="AX5" s="157"/>
      <c r="AY5" s="157"/>
      <c r="AZ5" s="157"/>
      <c r="BA5" s="157"/>
      <c r="BB5" s="158"/>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EEF8D204-46DB-4A56-869D-DC49E21B5CB2}"/>
  </dataValidations>
  <hyperlinks>
    <hyperlink ref="B1" location="マスタ_テスト仕様書!C29" display="戻る" xr:uid="{7DF75AAF-673D-46E8-9F6E-92A33950FEE4}"/>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E7084-C5B5-4A10-B40B-31224AA3A4B7}">
  <sheetPr>
    <tabColor rgb="FFFFC000"/>
  </sheetPr>
  <dimension ref="B1:BB5"/>
  <sheetViews>
    <sheetView zoomScale="80" zoomScaleNormal="80" workbookViewId="0">
      <pane ySplit="6" topLeftCell="A16" activePane="bottomLeft" state="frozen"/>
      <selection activeCell="B1" sqref="B1"/>
      <selection pane="bottomLeft" activeCell="B5" sqref="B5:W5"/>
    </sheetView>
  </sheetViews>
  <sheetFormatPr defaultColWidth="3.125" defaultRowHeight="18.75"/>
  <sheetData>
    <row r="1" spans="2:54">
      <c r="B1" s="84" t="s">
        <v>143</v>
      </c>
    </row>
    <row r="2" spans="2:54">
      <c r="B2" s="82" t="str">
        <f>マスタ_テスト仕様書!B31</f>
        <v>[予実運用設定]-[マスタ]-[プロジェクト]</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マスタ_テスト仕様書!E32</f>
        <v>明細表で有効期間開始日書式を確認</v>
      </c>
      <c r="C4" s="154"/>
      <c r="D4" s="154"/>
      <c r="E4" s="154"/>
      <c r="F4" s="154"/>
      <c r="G4" s="154"/>
      <c r="H4" s="154"/>
      <c r="I4" s="154"/>
      <c r="J4" s="154"/>
      <c r="K4" s="154"/>
      <c r="L4" s="154"/>
      <c r="M4" s="154"/>
      <c r="N4" s="154"/>
      <c r="O4" s="154"/>
      <c r="P4" s="154"/>
      <c r="Q4" s="154"/>
      <c r="R4" s="154"/>
      <c r="S4" s="154"/>
      <c r="T4" s="154"/>
      <c r="U4" s="154"/>
      <c r="V4" s="154"/>
      <c r="W4" s="155"/>
      <c r="X4" s="156" t="str">
        <f>マスタ_テスト仕様書!G32</f>
        <v>有効期間開始日書式 = 「yyyy/mm/dd」</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7"/>
      <c r="BB4" s="158"/>
    </row>
    <row r="5" spans="2:54" ht="18.75" customHeight="1">
      <c r="B5" s="153" t="str">
        <f>マスタ_テスト仕様書!E33</f>
        <v>明細表で有効期間終了日書式を確認</v>
      </c>
      <c r="C5" s="154"/>
      <c r="D5" s="154"/>
      <c r="E5" s="154"/>
      <c r="F5" s="154"/>
      <c r="G5" s="154"/>
      <c r="H5" s="154"/>
      <c r="I5" s="154"/>
      <c r="J5" s="154"/>
      <c r="K5" s="154"/>
      <c r="L5" s="154"/>
      <c r="M5" s="154"/>
      <c r="N5" s="154"/>
      <c r="O5" s="154"/>
      <c r="P5" s="154"/>
      <c r="Q5" s="154"/>
      <c r="R5" s="154"/>
      <c r="S5" s="154"/>
      <c r="T5" s="154"/>
      <c r="U5" s="154"/>
      <c r="V5" s="154"/>
      <c r="W5" s="155"/>
      <c r="X5" s="156" t="str">
        <f>マスタ_テスト仕様書!G33</f>
        <v>有効期間終了日書式 = 「yyyy/mm/dd」</v>
      </c>
      <c r="Y5" s="157"/>
      <c r="Z5" s="157"/>
      <c r="AA5" s="157"/>
      <c r="AB5" s="157"/>
      <c r="AC5" s="157"/>
      <c r="AD5" s="157"/>
      <c r="AE5" s="157"/>
      <c r="AF5" s="157"/>
      <c r="AG5" s="157"/>
      <c r="AH5" s="157"/>
      <c r="AI5" s="157"/>
      <c r="AJ5" s="157"/>
      <c r="AK5" s="157"/>
      <c r="AL5" s="157"/>
      <c r="AM5" s="157"/>
      <c r="AN5" s="157"/>
      <c r="AO5" s="157"/>
      <c r="AP5" s="157"/>
      <c r="AQ5" s="157"/>
      <c r="AR5" s="157"/>
      <c r="AS5" s="157"/>
      <c r="AT5" s="157"/>
      <c r="AU5" s="157"/>
      <c r="AV5" s="157"/>
      <c r="AW5" s="157"/>
      <c r="AX5" s="157"/>
      <c r="AY5" s="157"/>
      <c r="AZ5" s="157"/>
      <c r="BA5" s="157"/>
      <c r="BB5" s="158"/>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A0F7732B-1D4E-42D4-BCAD-D42AE5F2D418}"/>
  </dataValidations>
  <hyperlinks>
    <hyperlink ref="B1" location="マスタ_テスト仕様書!C26" display="戻る" xr:uid="{502067BF-D6B7-4FB6-AD26-D2875DE9B95A}"/>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CDE1B-B4B0-46F4-A756-C8AB2ADE06DB}">
  <sheetPr>
    <tabColor rgb="FFFFC000"/>
  </sheetPr>
  <dimension ref="B1:BB5"/>
  <sheetViews>
    <sheetView zoomScale="80" zoomScaleNormal="80" workbookViewId="0">
      <pane ySplit="6" topLeftCell="A7" activePane="bottomLeft" state="frozen"/>
      <selection activeCell="B1" sqref="B1"/>
      <selection pane="bottomLeft" activeCell="BJ4" sqref="BJ4"/>
    </sheetView>
  </sheetViews>
  <sheetFormatPr defaultColWidth="3.125" defaultRowHeight="18.75"/>
  <sheetData>
    <row r="1" spans="2:54">
      <c r="B1" s="84" t="s">
        <v>143</v>
      </c>
    </row>
    <row r="2" spans="2:54">
      <c r="B2" s="82" t="str">
        <f>マスタ_テスト仕様書!B31</f>
        <v>[予実運用設定]-[マスタ]-[プロジェクト]</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マスタ_テスト仕様書!E35</f>
        <v>EXCELダウンロードボタンを押下で、出力EXCELファイルの有効期間開始日書式を確認</v>
      </c>
      <c r="C4" s="154"/>
      <c r="D4" s="154"/>
      <c r="E4" s="154"/>
      <c r="F4" s="154"/>
      <c r="G4" s="154"/>
      <c r="H4" s="154"/>
      <c r="I4" s="154"/>
      <c r="J4" s="154"/>
      <c r="K4" s="154"/>
      <c r="L4" s="154"/>
      <c r="M4" s="154"/>
      <c r="N4" s="154"/>
      <c r="O4" s="154"/>
      <c r="P4" s="154"/>
      <c r="Q4" s="154"/>
      <c r="R4" s="154"/>
      <c r="S4" s="154"/>
      <c r="T4" s="154"/>
      <c r="U4" s="154"/>
      <c r="V4" s="154"/>
      <c r="W4" s="155"/>
      <c r="X4" s="156" t="str">
        <f>マスタ_テスト仕様書!G35</f>
        <v>有効期間開始日書式 = 「yyyy/m/d」</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7"/>
      <c r="BB4" s="158"/>
    </row>
    <row r="5" spans="2:54" ht="18.75" customHeight="1">
      <c r="B5" s="153" t="str">
        <f>マスタ_テスト仕様書!E36</f>
        <v>EXCELダウンロードボタンを押下で、出力EXCELファイルの有効期間終了日書式を確認</v>
      </c>
      <c r="C5" s="154"/>
      <c r="D5" s="154"/>
      <c r="E5" s="154"/>
      <c r="F5" s="154"/>
      <c r="G5" s="154"/>
      <c r="H5" s="154"/>
      <c r="I5" s="154"/>
      <c r="J5" s="154"/>
      <c r="K5" s="154"/>
      <c r="L5" s="154"/>
      <c r="M5" s="154"/>
      <c r="N5" s="154"/>
      <c r="O5" s="154"/>
      <c r="P5" s="154"/>
      <c r="Q5" s="154"/>
      <c r="R5" s="154"/>
      <c r="S5" s="154"/>
      <c r="T5" s="154"/>
      <c r="U5" s="154"/>
      <c r="V5" s="154"/>
      <c r="W5" s="155"/>
      <c r="X5" s="156" t="str">
        <f>マスタ_テスト仕様書!G36</f>
        <v>有効期間終了日書式 = 「yyyy/m/d」</v>
      </c>
      <c r="Y5" s="157"/>
      <c r="Z5" s="157"/>
      <c r="AA5" s="157"/>
      <c r="AB5" s="157"/>
      <c r="AC5" s="157"/>
      <c r="AD5" s="157"/>
      <c r="AE5" s="157"/>
      <c r="AF5" s="157"/>
      <c r="AG5" s="157"/>
      <c r="AH5" s="157"/>
      <c r="AI5" s="157"/>
      <c r="AJ5" s="157"/>
      <c r="AK5" s="157"/>
      <c r="AL5" s="157"/>
      <c r="AM5" s="157"/>
      <c r="AN5" s="157"/>
      <c r="AO5" s="157"/>
      <c r="AP5" s="157"/>
      <c r="AQ5" s="157"/>
      <c r="AR5" s="157"/>
      <c r="AS5" s="157"/>
      <c r="AT5" s="157"/>
      <c r="AU5" s="157"/>
      <c r="AV5" s="157"/>
      <c r="AW5" s="157"/>
      <c r="AX5" s="157"/>
      <c r="AY5" s="157"/>
      <c r="AZ5" s="157"/>
      <c r="BA5" s="157"/>
      <c r="BB5" s="158"/>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773B06C4-F081-4728-86A2-0F0982211531}"/>
  </dataValidations>
  <hyperlinks>
    <hyperlink ref="B1" location="マスタ_テスト仕様書!C35" display="戻る" xr:uid="{7A9A0324-7FDA-4C65-B105-B03791FB980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9F1B6-DE01-4A74-8D22-768F2D2F27A8}">
  <sheetPr>
    <tabColor rgb="FFFFC000"/>
  </sheetPr>
  <dimension ref="B1:BB5"/>
  <sheetViews>
    <sheetView zoomScale="80" zoomScaleNormal="80" workbookViewId="0">
      <pane ySplit="6" topLeftCell="A16" activePane="bottomLeft" state="frozen"/>
      <selection activeCell="B8" sqref="B8"/>
      <selection pane="bottomLeft" activeCell="X4" sqref="X4:BB4"/>
    </sheetView>
  </sheetViews>
  <sheetFormatPr defaultColWidth="3.125" defaultRowHeight="18.75"/>
  <sheetData>
    <row r="1" spans="2:54">
      <c r="B1" s="84" t="s">
        <v>143</v>
      </c>
    </row>
    <row r="2" spans="2:54">
      <c r="B2" s="82" t="str">
        <f>マスタ_テスト仕様書!B37</f>
        <v>[予実運用設定]-[マスタ]-[事業]</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マスタ_テスト仕様書!E38</f>
        <v>明細表で有効期間開始日書式を確認</v>
      </c>
      <c r="C4" s="154"/>
      <c r="D4" s="154"/>
      <c r="E4" s="154"/>
      <c r="F4" s="154"/>
      <c r="G4" s="154"/>
      <c r="H4" s="154"/>
      <c r="I4" s="154"/>
      <c r="J4" s="154"/>
      <c r="K4" s="154"/>
      <c r="L4" s="154"/>
      <c r="M4" s="154"/>
      <c r="N4" s="154"/>
      <c r="O4" s="154"/>
      <c r="P4" s="154"/>
      <c r="Q4" s="154"/>
      <c r="R4" s="154"/>
      <c r="S4" s="154"/>
      <c r="T4" s="154"/>
      <c r="U4" s="154"/>
      <c r="V4" s="154"/>
      <c r="W4" s="155"/>
      <c r="X4" s="156" t="str">
        <f>マスタ_テスト仕様書!G38</f>
        <v>有効期間開始日書式 = 「yyyy/mm/dd」</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7"/>
      <c r="BB4" s="158"/>
    </row>
    <row r="5" spans="2:54" ht="18.75" customHeight="1">
      <c r="B5" s="153" t="str">
        <f>マスタ_テスト仕様書!E39</f>
        <v>明細表で有効期間終了日書式を確認</v>
      </c>
      <c r="C5" s="154"/>
      <c r="D5" s="154"/>
      <c r="E5" s="154"/>
      <c r="F5" s="154"/>
      <c r="G5" s="154"/>
      <c r="H5" s="154"/>
      <c r="I5" s="154"/>
      <c r="J5" s="154"/>
      <c r="K5" s="154"/>
      <c r="L5" s="154"/>
      <c r="M5" s="154"/>
      <c r="N5" s="154"/>
      <c r="O5" s="154"/>
      <c r="P5" s="154"/>
      <c r="Q5" s="154"/>
      <c r="R5" s="154"/>
      <c r="S5" s="154"/>
      <c r="T5" s="154"/>
      <c r="U5" s="154"/>
      <c r="V5" s="154"/>
      <c r="W5" s="155"/>
      <c r="X5" s="156" t="str">
        <f>マスタ_テスト仕様書!G39</f>
        <v>有効期間終了日書式 = 「yyyy/mm/dd」</v>
      </c>
      <c r="Y5" s="157"/>
      <c r="Z5" s="157"/>
      <c r="AA5" s="157"/>
      <c r="AB5" s="157"/>
      <c r="AC5" s="157"/>
      <c r="AD5" s="157"/>
      <c r="AE5" s="157"/>
      <c r="AF5" s="157"/>
      <c r="AG5" s="157"/>
      <c r="AH5" s="157"/>
      <c r="AI5" s="157"/>
      <c r="AJ5" s="157"/>
      <c r="AK5" s="157"/>
      <c r="AL5" s="157"/>
      <c r="AM5" s="157"/>
      <c r="AN5" s="157"/>
      <c r="AO5" s="157"/>
      <c r="AP5" s="157"/>
      <c r="AQ5" s="157"/>
      <c r="AR5" s="157"/>
      <c r="AS5" s="157"/>
      <c r="AT5" s="157"/>
      <c r="AU5" s="157"/>
      <c r="AV5" s="157"/>
      <c r="AW5" s="157"/>
      <c r="AX5" s="157"/>
      <c r="AY5" s="157"/>
      <c r="AZ5" s="157"/>
      <c r="BA5" s="157"/>
      <c r="BB5" s="158"/>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F9EB41A4-2521-4994-BDF2-01183942C7BE}"/>
  </dataValidations>
  <hyperlinks>
    <hyperlink ref="B1" location="マスタ_テスト仕様書!C38" display="戻る" xr:uid="{42F2B001-671E-453F-AF46-DBB5B67FF901}"/>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345A2-DC41-495F-BA0D-ABF0F793A195}">
  <sheetPr>
    <tabColor rgb="FFFFC000"/>
  </sheetPr>
  <dimension ref="B1:BB5"/>
  <sheetViews>
    <sheetView zoomScale="80" zoomScaleNormal="80" workbookViewId="0">
      <pane ySplit="6" topLeftCell="A7" activePane="bottomLeft" state="frozen"/>
      <selection activeCell="B8" sqref="B8"/>
      <selection pane="bottomLeft" activeCell="BJ4" sqref="BJ4"/>
    </sheetView>
  </sheetViews>
  <sheetFormatPr defaultColWidth="3.125" defaultRowHeight="18.75"/>
  <sheetData>
    <row r="1" spans="2:54">
      <c r="B1" s="84" t="s">
        <v>143</v>
      </c>
    </row>
    <row r="2" spans="2:54">
      <c r="B2" s="82" t="str">
        <f>マスタ_テスト仕様書!B37</f>
        <v>[予実運用設定]-[マスタ]-[事業]</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マスタ_テスト仕様書!E41</f>
        <v>EXCELダウンロードボタンを押下で、出力EXCELファイルの有効期間開始日書式を確認</v>
      </c>
      <c r="C4" s="154"/>
      <c r="D4" s="154"/>
      <c r="E4" s="154"/>
      <c r="F4" s="154"/>
      <c r="G4" s="154"/>
      <c r="H4" s="154"/>
      <c r="I4" s="154"/>
      <c r="J4" s="154"/>
      <c r="K4" s="154"/>
      <c r="L4" s="154"/>
      <c r="M4" s="154"/>
      <c r="N4" s="154"/>
      <c r="O4" s="154"/>
      <c r="P4" s="154"/>
      <c r="Q4" s="154"/>
      <c r="R4" s="154"/>
      <c r="S4" s="154"/>
      <c r="T4" s="154"/>
      <c r="U4" s="154"/>
      <c r="V4" s="154"/>
      <c r="W4" s="155"/>
      <c r="X4" s="156" t="str">
        <f>マスタ_テスト仕様書!G41</f>
        <v>有効期間開始日書式 = 「yyyy/m/d」</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7"/>
      <c r="BB4" s="158"/>
    </row>
    <row r="5" spans="2:54" ht="18.75" customHeight="1">
      <c r="B5" s="153" t="str">
        <f>マスタ_テスト仕様書!E42</f>
        <v>EXCELダウンロードボタンを押下で、出力EXCELファイルの有効期間終了日書式を確認</v>
      </c>
      <c r="C5" s="154"/>
      <c r="D5" s="154"/>
      <c r="E5" s="154"/>
      <c r="F5" s="154"/>
      <c r="G5" s="154"/>
      <c r="H5" s="154"/>
      <c r="I5" s="154"/>
      <c r="J5" s="154"/>
      <c r="K5" s="154"/>
      <c r="L5" s="154"/>
      <c r="M5" s="154"/>
      <c r="N5" s="154"/>
      <c r="O5" s="154"/>
      <c r="P5" s="154"/>
      <c r="Q5" s="154"/>
      <c r="R5" s="154"/>
      <c r="S5" s="154"/>
      <c r="T5" s="154"/>
      <c r="U5" s="154"/>
      <c r="V5" s="154"/>
      <c r="W5" s="155"/>
      <c r="X5" s="156" t="str">
        <f>マスタ_テスト仕様書!G42</f>
        <v>有効期間終了日書式 = 「yyyy/m/d」</v>
      </c>
      <c r="Y5" s="157"/>
      <c r="Z5" s="157"/>
      <c r="AA5" s="157"/>
      <c r="AB5" s="157"/>
      <c r="AC5" s="157"/>
      <c r="AD5" s="157"/>
      <c r="AE5" s="157"/>
      <c r="AF5" s="157"/>
      <c r="AG5" s="157"/>
      <c r="AH5" s="157"/>
      <c r="AI5" s="157"/>
      <c r="AJ5" s="157"/>
      <c r="AK5" s="157"/>
      <c r="AL5" s="157"/>
      <c r="AM5" s="157"/>
      <c r="AN5" s="157"/>
      <c r="AO5" s="157"/>
      <c r="AP5" s="157"/>
      <c r="AQ5" s="157"/>
      <c r="AR5" s="157"/>
      <c r="AS5" s="157"/>
      <c r="AT5" s="157"/>
      <c r="AU5" s="157"/>
      <c r="AV5" s="157"/>
      <c r="AW5" s="157"/>
      <c r="AX5" s="157"/>
      <c r="AY5" s="157"/>
      <c r="AZ5" s="157"/>
      <c r="BA5" s="157"/>
      <c r="BB5" s="158"/>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9ECE03C1-C6F9-48B9-BBA2-4302B6486234}"/>
  </dataValidations>
  <hyperlinks>
    <hyperlink ref="B1" location="マスタ_テスト仕様書!C41" display="戻る" xr:uid="{86D9B912-0344-42BD-8BA0-B3752DA713B8}"/>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0F6B3-6A03-453A-AAD1-38009BFD3DDC}">
  <sheetPr>
    <tabColor rgb="FFFFC000"/>
  </sheetPr>
  <dimension ref="B1:BB5"/>
  <sheetViews>
    <sheetView zoomScale="80" zoomScaleNormal="80" workbookViewId="0">
      <pane ySplit="6" topLeftCell="A10" activePane="bottomLeft" state="frozen"/>
      <selection activeCell="B8" sqref="B8"/>
      <selection pane="bottomLeft" activeCell="B8" sqref="B8"/>
    </sheetView>
  </sheetViews>
  <sheetFormatPr defaultColWidth="3.125" defaultRowHeight="18.75"/>
  <sheetData>
    <row r="1" spans="2:54">
      <c r="B1" s="84" t="s">
        <v>143</v>
      </c>
    </row>
    <row r="2" spans="2:54">
      <c r="B2" s="82" t="str">
        <f>マスタ_テスト仕様書!B43</f>
        <v>[予実運用設定]-[マスタ]-[科目]</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マスタ_テスト仕様書!E44</f>
        <v>明細表で有効期間開始日書式を確認</v>
      </c>
      <c r="C4" s="154"/>
      <c r="D4" s="154"/>
      <c r="E4" s="154"/>
      <c r="F4" s="154"/>
      <c r="G4" s="154"/>
      <c r="H4" s="154"/>
      <c r="I4" s="154"/>
      <c r="J4" s="154"/>
      <c r="K4" s="154"/>
      <c r="L4" s="154"/>
      <c r="M4" s="154"/>
      <c r="N4" s="154"/>
      <c r="O4" s="154"/>
      <c r="P4" s="154"/>
      <c r="Q4" s="154"/>
      <c r="R4" s="154"/>
      <c r="S4" s="154"/>
      <c r="T4" s="154"/>
      <c r="U4" s="154"/>
      <c r="V4" s="154"/>
      <c r="W4" s="155"/>
      <c r="X4" s="156" t="str">
        <f>マスタ_テスト仕様書!G44</f>
        <v>有効期間開始日書式 = 「yyyy/mm/dd」</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7"/>
      <c r="BB4" s="158"/>
    </row>
    <row r="5" spans="2:54" ht="18.75" customHeight="1">
      <c r="B5" s="153" t="str">
        <f>マスタ_テスト仕様書!E45</f>
        <v>明細表で有効期間終了日書式を確認</v>
      </c>
      <c r="C5" s="154"/>
      <c r="D5" s="154"/>
      <c r="E5" s="154"/>
      <c r="F5" s="154"/>
      <c r="G5" s="154"/>
      <c r="H5" s="154"/>
      <c r="I5" s="154"/>
      <c r="J5" s="154"/>
      <c r="K5" s="154"/>
      <c r="L5" s="154"/>
      <c r="M5" s="154"/>
      <c r="N5" s="154"/>
      <c r="O5" s="154"/>
      <c r="P5" s="154"/>
      <c r="Q5" s="154"/>
      <c r="R5" s="154"/>
      <c r="S5" s="154"/>
      <c r="T5" s="154"/>
      <c r="U5" s="154"/>
      <c r="V5" s="154"/>
      <c r="W5" s="155"/>
      <c r="X5" s="156" t="str">
        <f>マスタ_テスト仕様書!G45</f>
        <v>有効期間終了日書式 = 「yyyy/mm/dd」</v>
      </c>
      <c r="Y5" s="157"/>
      <c r="Z5" s="157"/>
      <c r="AA5" s="157"/>
      <c r="AB5" s="157"/>
      <c r="AC5" s="157"/>
      <c r="AD5" s="157"/>
      <c r="AE5" s="157"/>
      <c r="AF5" s="157"/>
      <c r="AG5" s="157"/>
      <c r="AH5" s="157"/>
      <c r="AI5" s="157"/>
      <c r="AJ5" s="157"/>
      <c r="AK5" s="157"/>
      <c r="AL5" s="157"/>
      <c r="AM5" s="157"/>
      <c r="AN5" s="157"/>
      <c r="AO5" s="157"/>
      <c r="AP5" s="157"/>
      <c r="AQ5" s="157"/>
      <c r="AR5" s="157"/>
      <c r="AS5" s="157"/>
      <c r="AT5" s="157"/>
      <c r="AU5" s="157"/>
      <c r="AV5" s="157"/>
      <c r="AW5" s="157"/>
      <c r="AX5" s="157"/>
      <c r="AY5" s="157"/>
      <c r="AZ5" s="157"/>
      <c r="BA5" s="157"/>
      <c r="BB5" s="158"/>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B1BA5A63-1A76-4153-98A6-6C5B351E11DE}"/>
  </dataValidations>
  <hyperlinks>
    <hyperlink ref="B1" location="マスタ_テスト仕様書!C38" display="戻る" xr:uid="{C41682B6-177F-4480-8F9B-4A52F8C6923D}"/>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FDB4F-EA71-435C-8658-E638287502BA}">
  <sheetPr>
    <tabColor rgb="FFFFC000"/>
  </sheetPr>
  <dimension ref="B1:BB5"/>
  <sheetViews>
    <sheetView zoomScale="80" zoomScaleNormal="80" workbookViewId="0">
      <pane ySplit="6" topLeftCell="A7" activePane="bottomLeft" state="frozen"/>
      <selection activeCell="B8" sqref="B8"/>
      <selection pane="bottomLeft" activeCell="CH18" sqref="CH18"/>
    </sheetView>
  </sheetViews>
  <sheetFormatPr defaultColWidth="3.125" defaultRowHeight="18.75"/>
  <sheetData>
    <row r="1" spans="2:54">
      <c r="B1" s="84" t="s">
        <v>143</v>
      </c>
    </row>
    <row r="2" spans="2:54">
      <c r="B2" s="82" t="str">
        <f>マスタ_テスト仕様書!B37</f>
        <v>[予実運用設定]-[マスタ]-[事業]</v>
      </c>
    </row>
    <row r="3" spans="2:54">
      <c r="B3" s="159" t="s">
        <v>144</v>
      </c>
      <c r="C3" s="160"/>
      <c r="D3" s="160"/>
      <c r="E3" s="160"/>
      <c r="F3" s="160"/>
      <c r="G3" s="160"/>
      <c r="H3" s="160"/>
      <c r="I3" s="160"/>
      <c r="J3" s="160"/>
      <c r="K3" s="160"/>
      <c r="L3" s="160"/>
      <c r="M3" s="160"/>
      <c r="N3" s="160"/>
      <c r="O3" s="160"/>
      <c r="P3" s="160"/>
      <c r="Q3" s="160"/>
      <c r="R3" s="160"/>
      <c r="S3" s="160"/>
      <c r="T3" s="160"/>
      <c r="U3" s="160"/>
      <c r="V3" s="160"/>
      <c r="W3" s="161"/>
      <c r="X3" s="162" t="s">
        <v>145</v>
      </c>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row>
    <row r="4" spans="2:54" ht="18.75" customHeight="1">
      <c r="B4" s="153" t="str">
        <f>マスタ_テスト仕様書!E41</f>
        <v>EXCELダウンロードボタンを押下で、出力EXCELファイルの有効期間開始日書式を確認</v>
      </c>
      <c r="C4" s="154"/>
      <c r="D4" s="154"/>
      <c r="E4" s="154"/>
      <c r="F4" s="154"/>
      <c r="G4" s="154"/>
      <c r="H4" s="154"/>
      <c r="I4" s="154"/>
      <c r="J4" s="154"/>
      <c r="K4" s="154"/>
      <c r="L4" s="154"/>
      <c r="M4" s="154"/>
      <c r="N4" s="154"/>
      <c r="O4" s="154"/>
      <c r="P4" s="154"/>
      <c r="Q4" s="154"/>
      <c r="R4" s="154"/>
      <c r="S4" s="154"/>
      <c r="T4" s="154"/>
      <c r="U4" s="154"/>
      <c r="V4" s="154"/>
      <c r="W4" s="155"/>
      <c r="X4" s="156" t="str">
        <f>マスタ_テスト仕様書!G41</f>
        <v>有効期間開始日書式 = 「yyyy/m/d」</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7"/>
      <c r="BB4" s="158"/>
    </row>
    <row r="5" spans="2:54" ht="18.75" customHeight="1">
      <c r="B5" s="153" t="str">
        <f>マスタ_テスト仕様書!E42</f>
        <v>EXCELダウンロードボタンを押下で、出力EXCELファイルの有効期間終了日書式を確認</v>
      </c>
      <c r="C5" s="154"/>
      <c r="D5" s="154"/>
      <c r="E5" s="154"/>
      <c r="F5" s="154"/>
      <c r="G5" s="154"/>
      <c r="H5" s="154"/>
      <c r="I5" s="154"/>
      <c r="J5" s="154"/>
      <c r="K5" s="154"/>
      <c r="L5" s="154"/>
      <c r="M5" s="154"/>
      <c r="N5" s="154"/>
      <c r="O5" s="154"/>
      <c r="P5" s="154"/>
      <c r="Q5" s="154"/>
      <c r="R5" s="154"/>
      <c r="S5" s="154"/>
      <c r="T5" s="154"/>
      <c r="U5" s="154"/>
      <c r="V5" s="154"/>
      <c r="W5" s="155"/>
      <c r="X5" s="156" t="str">
        <f>マスタ_テスト仕様書!G42</f>
        <v>有効期間終了日書式 = 「yyyy/m/d」</v>
      </c>
      <c r="Y5" s="157"/>
      <c r="Z5" s="157"/>
      <c r="AA5" s="157"/>
      <c r="AB5" s="157"/>
      <c r="AC5" s="157"/>
      <c r="AD5" s="157"/>
      <c r="AE5" s="157"/>
      <c r="AF5" s="157"/>
      <c r="AG5" s="157"/>
      <c r="AH5" s="157"/>
      <c r="AI5" s="157"/>
      <c r="AJ5" s="157"/>
      <c r="AK5" s="157"/>
      <c r="AL5" s="157"/>
      <c r="AM5" s="157"/>
      <c r="AN5" s="157"/>
      <c r="AO5" s="157"/>
      <c r="AP5" s="157"/>
      <c r="AQ5" s="157"/>
      <c r="AR5" s="157"/>
      <c r="AS5" s="157"/>
      <c r="AT5" s="157"/>
      <c r="AU5" s="157"/>
      <c r="AV5" s="157"/>
      <c r="AW5" s="157"/>
      <c r="AX5" s="157"/>
      <c r="AY5" s="157"/>
      <c r="AZ5" s="157"/>
      <c r="BA5" s="157"/>
      <c r="BB5" s="158"/>
    </row>
  </sheetData>
  <mergeCells count="6">
    <mergeCell ref="B3:W3"/>
    <mergeCell ref="X3:BB3"/>
    <mergeCell ref="B4:W4"/>
    <mergeCell ref="X4:BB4"/>
    <mergeCell ref="B5:W5"/>
    <mergeCell ref="X5:BB5"/>
  </mergeCells>
  <phoneticPr fontId="17"/>
  <dataValidations count="1">
    <dataValidation imeMode="off" allowBlank="1" showInputMessage="1" showErrorMessage="1" sqref="X4:X5" xr:uid="{C74BFB36-9C5E-45A4-BA84-99C5A053E354}"/>
  </dataValidations>
  <hyperlinks>
    <hyperlink ref="B1" location="マスタ_テスト仕様書!C41" display="戻る" xr:uid="{CFFA6C86-BB8E-410C-800A-37E460AB1E73}"/>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F17F6-E75D-454B-B60F-1E146C8C72BC}">
  <dimension ref="A2:I75"/>
  <sheetViews>
    <sheetView showGridLines="0" workbookViewId="0">
      <selection activeCell="F38" sqref="F38"/>
    </sheetView>
  </sheetViews>
  <sheetFormatPr defaultRowHeight="18.75"/>
  <cols>
    <col min="1" max="1" width="3.125" customWidth="1"/>
    <col min="3" max="3" width="22" customWidth="1"/>
    <col min="4" max="4" width="12.5" bestFit="1" customWidth="1"/>
    <col min="5" max="6" width="17.125" bestFit="1" customWidth="1"/>
    <col min="7" max="7" width="14" bestFit="1" customWidth="1"/>
  </cols>
  <sheetData>
    <row r="2" spans="1:8">
      <c r="A2" t="s">
        <v>150</v>
      </c>
    </row>
    <row r="3" spans="1:8">
      <c r="B3" t="s">
        <v>151</v>
      </c>
    </row>
    <row r="4" spans="1:8">
      <c r="B4" s="17" t="s">
        <v>152</v>
      </c>
      <c r="C4" s="16" t="s">
        <v>153</v>
      </c>
      <c r="D4" s="17" t="s">
        <v>154</v>
      </c>
      <c r="E4" s="16" t="s">
        <v>155</v>
      </c>
      <c r="F4" s="17" t="s">
        <v>156</v>
      </c>
      <c r="G4" s="16" t="s">
        <v>157</v>
      </c>
    </row>
    <row r="5" spans="1:8">
      <c r="B5" s="17" t="s">
        <v>158</v>
      </c>
      <c r="C5" s="16" t="s">
        <v>159</v>
      </c>
      <c r="D5" s="17" t="s">
        <v>160</v>
      </c>
      <c r="E5" s="16" t="s">
        <v>161</v>
      </c>
    </row>
    <row r="7" spans="1:8">
      <c r="B7" s="17" t="s">
        <v>152</v>
      </c>
      <c r="C7" s="17" t="s">
        <v>154</v>
      </c>
      <c r="D7" s="17" t="s">
        <v>162</v>
      </c>
      <c r="E7" s="17" t="s">
        <v>158</v>
      </c>
      <c r="F7" s="17" t="s">
        <v>160</v>
      </c>
      <c r="G7" s="17" t="s">
        <v>163</v>
      </c>
      <c r="H7" s="17" t="s">
        <v>164</v>
      </c>
    </row>
    <row r="8" spans="1:8">
      <c r="B8" s="16" t="s">
        <v>165</v>
      </c>
      <c r="C8" s="16" t="s">
        <v>166</v>
      </c>
      <c r="D8" s="18">
        <v>45139</v>
      </c>
      <c r="E8" s="16" t="s">
        <v>167</v>
      </c>
      <c r="F8" s="16" t="s">
        <v>161</v>
      </c>
      <c r="G8" s="16" t="s">
        <v>168</v>
      </c>
      <c r="H8" s="19">
        <v>10000</v>
      </c>
    </row>
    <row r="9" spans="1:8">
      <c r="B9" s="16" t="s">
        <v>165</v>
      </c>
      <c r="C9" s="16" t="s">
        <v>166</v>
      </c>
      <c r="D9" s="18">
        <v>45139</v>
      </c>
      <c r="E9" s="16" t="s">
        <v>167</v>
      </c>
      <c r="F9" s="16" t="s">
        <v>161</v>
      </c>
      <c r="G9" s="16" t="s">
        <v>168</v>
      </c>
      <c r="H9" s="19">
        <v>20000</v>
      </c>
    </row>
    <row r="10" spans="1:8">
      <c r="B10" s="16" t="s">
        <v>165</v>
      </c>
      <c r="C10" s="16" t="s">
        <v>166</v>
      </c>
      <c r="D10" s="18">
        <v>45139</v>
      </c>
      <c r="E10" s="16" t="s">
        <v>167</v>
      </c>
      <c r="F10" s="16" t="s">
        <v>161</v>
      </c>
      <c r="G10" s="16" t="s">
        <v>169</v>
      </c>
      <c r="H10" s="19">
        <v>5000</v>
      </c>
    </row>
    <row r="11" spans="1:8">
      <c r="B11" s="16" t="s">
        <v>165</v>
      </c>
      <c r="C11" s="16" t="s">
        <v>166</v>
      </c>
      <c r="D11" s="18">
        <v>45139</v>
      </c>
      <c r="E11" s="16" t="s">
        <v>167</v>
      </c>
      <c r="F11" s="16" t="s">
        <v>161</v>
      </c>
      <c r="G11" s="16" t="s">
        <v>169</v>
      </c>
      <c r="H11" s="19">
        <v>3000</v>
      </c>
    </row>
    <row r="12" spans="1:8">
      <c r="B12" s="16" t="s">
        <v>165</v>
      </c>
      <c r="C12" s="16" t="s">
        <v>166</v>
      </c>
      <c r="D12" s="18">
        <v>45139</v>
      </c>
      <c r="E12" s="16" t="s">
        <v>167</v>
      </c>
      <c r="F12" s="16" t="s">
        <v>161</v>
      </c>
      <c r="G12" s="16" t="s">
        <v>169</v>
      </c>
      <c r="H12" s="19">
        <v>1000</v>
      </c>
    </row>
    <row r="14" spans="1:8">
      <c r="B14" t="s">
        <v>151</v>
      </c>
    </row>
    <row r="15" spans="1:8">
      <c r="B15" s="17" t="s">
        <v>152</v>
      </c>
      <c r="C15" s="16" t="s">
        <v>170</v>
      </c>
      <c r="D15" s="17" t="s">
        <v>154</v>
      </c>
      <c r="E15" s="22" t="s">
        <v>171</v>
      </c>
      <c r="F15" s="17" t="s">
        <v>156</v>
      </c>
      <c r="G15" s="16" t="s">
        <v>172</v>
      </c>
    </row>
    <row r="16" spans="1:8">
      <c r="B16" s="17" t="s">
        <v>158</v>
      </c>
      <c r="C16" s="22">
        <v>100</v>
      </c>
      <c r="D16" s="17" t="s">
        <v>160</v>
      </c>
      <c r="E16" s="22" t="s">
        <v>173</v>
      </c>
    </row>
    <row r="18" spans="2:8">
      <c r="B18" s="17" t="s">
        <v>152</v>
      </c>
      <c r="C18" s="17" t="s">
        <v>154</v>
      </c>
      <c r="D18" s="17" t="s">
        <v>162</v>
      </c>
      <c r="E18" s="17" t="s">
        <v>158</v>
      </c>
      <c r="F18" s="17" t="s">
        <v>160</v>
      </c>
      <c r="G18" s="17" t="s">
        <v>163</v>
      </c>
      <c r="H18" s="17" t="s">
        <v>164</v>
      </c>
    </row>
    <row r="19" spans="2:8">
      <c r="B19" s="16">
        <v>2023</v>
      </c>
      <c r="C19" s="16">
        <v>1</v>
      </c>
      <c r="D19" s="16">
        <v>8</v>
      </c>
      <c r="E19" s="16">
        <v>100</v>
      </c>
      <c r="F19" s="16" t="s">
        <v>174</v>
      </c>
      <c r="G19" s="16" t="s">
        <v>175</v>
      </c>
      <c r="H19" s="19">
        <v>10000</v>
      </c>
    </row>
    <row r="20" spans="2:8">
      <c r="B20" s="16">
        <v>2023</v>
      </c>
      <c r="C20" s="16">
        <v>1</v>
      </c>
      <c r="D20" s="16">
        <v>8</v>
      </c>
      <c r="E20" s="16">
        <v>100</v>
      </c>
      <c r="F20" s="16" t="s">
        <v>174</v>
      </c>
      <c r="G20" s="16" t="s">
        <v>175</v>
      </c>
      <c r="H20" s="19">
        <v>20000</v>
      </c>
    </row>
    <row r="21" spans="2:8">
      <c r="B21" s="16">
        <v>2023</v>
      </c>
      <c r="C21" s="16">
        <v>1</v>
      </c>
      <c r="D21" s="16">
        <v>8</v>
      </c>
      <c r="E21" s="16">
        <v>100</v>
      </c>
      <c r="F21" s="16" t="s">
        <v>174</v>
      </c>
      <c r="G21" s="16" t="s">
        <v>176</v>
      </c>
      <c r="H21" s="19">
        <v>5000</v>
      </c>
    </row>
    <row r="22" spans="2:8">
      <c r="B22" s="16">
        <v>2023</v>
      </c>
      <c r="C22" s="16">
        <v>1</v>
      </c>
      <c r="D22" s="16">
        <v>8</v>
      </c>
      <c r="E22" s="16">
        <v>100</v>
      </c>
      <c r="F22" s="16" t="s">
        <v>174</v>
      </c>
      <c r="G22" s="16" t="s">
        <v>176</v>
      </c>
      <c r="H22" s="19">
        <v>3000</v>
      </c>
    </row>
    <row r="23" spans="2:8">
      <c r="B23" s="16">
        <v>2023</v>
      </c>
      <c r="C23" s="16">
        <v>1</v>
      </c>
      <c r="D23" s="16">
        <v>8</v>
      </c>
      <c r="E23" s="16">
        <v>100</v>
      </c>
      <c r="F23" s="16" t="s">
        <v>174</v>
      </c>
      <c r="G23" s="16" t="s">
        <v>176</v>
      </c>
      <c r="H23" s="19">
        <v>1000</v>
      </c>
    </row>
    <row r="25" spans="2:8">
      <c r="B25" t="s">
        <v>151</v>
      </c>
    </row>
    <row r="26" spans="2:8">
      <c r="B26" s="17" t="s">
        <v>152</v>
      </c>
      <c r="C26" s="16" t="s">
        <v>153</v>
      </c>
      <c r="D26" s="17" t="s">
        <v>154</v>
      </c>
      <c r="E26" s="16" t="s">
        <v>155</v>
      </c>
      <c r="F26" s="17" t="s">
        <v>156</v>
      </c>
      <c r="G26" s="16" t="s">
        <v>157</v>
      </c>
    </row>
    <row r="27" spans="2:8">
      <c r="B27" s="17" t="s">
        <v>158</v>
      </c>
      <c r="C27" s="24" t="s">
        <v>159</v>
      </c>
      <c r="D27" s="25" t="s">
        <v>160</v>
      </c>
      <c r="E27" s="24" t="s">
        <v>161</v>
      </c>
    </row>
    <row r="28" spans="2:8">
      <c r="B28" s="23" t="s">
        <v>177</v>
      </c>
      <c r="C28" s="26" t="s">
        <v>178</v>
      </c>
      <c r="D28" s="27"/>
      <c r="E28" s="28"/>
      <c r="F28" s="17" t="s">
        <v>179</v>
      </c>
      <c r="G28" s="16" t="s">
        <v>180</v>
      </c>
    </row>
    <row r="30" spans="2:8">
      <c r="B30" s="17" t="s">
        <v>152</v>
      </c>
      <c r="C30" s="17" t="s">
        <v>154</v>
      </c>
      <c r="D30" s="17" t="s">
        <v>162</v>
      </c>
      <c r="E30" s="17" t="s">
        <v>158</v>
      </c>
      <c r="F30" s="17" t="s">
        <v>160</v>
      </c>
      <c r="G30" s="17" t="s">
        <v>163</v>
      </c>
      <c r="H30" s="17" t="s">
        <v>164</v>
      </c>
    </row>
    <row r="31" spans="2:8">
      <c r="B31" s="16" t="s">
        <v>165</v>
      </c>
      <c r="C31" s="16" t="s">
        <v>166</v>
      </c>
      <c r="D31" s="18">
        <v>45139</v>
      </c>
      <c r="E31" s="16" t="s">
        <v>167</v>
      </c>
      <c r="F31" s="16" t="s">
        <v>161</v>
      </c>
      <c r="G31" s="16" t="s">
        <v>168</v>
      </c>
      <c r="H31" s="19">
        <v>10000</v>
      </c>
    </row>
    <row r="32" spans="2:8">
      <c r="B32" s="16" t="s">
        <v>165</v>
      </c>
      <c r="C32" s="16" t="s">
        <v>166</v>
      </c>
      <c r="D32" s="18">
        <v>45139</v>
      </c>
      <c r="E32" s="16" t="s">
        <v>167</v>
      </c>
      <c r="F32" s="16" t="s">
        <v>161</v>
      </c>
      <c r="G32" s="16" t="s">
        <v>168</v>
      </c>
      <c r="H32" s="19">
        <v>20000</v>
      </c>
    </row>
    <row r="33" spans="2:8">
      <c r="B33" s="16" t="s">
        <v>165</v>
      </c>
      <c r="C33" s="16" t="s">
        <v>166</v>
      </c>
      <c r="D33" s="18">
        <v>45139</v>
      </c>
      <c r="E33" s="16" t="s">
        <v>167</v>
      </c>
      <c r="F33" s="16" t="s">
        <v>161</v>
      </c>
      <c r="G33" s="16" t="s">
        <v>169</v>
      </c>
      <c r="H33" s="19">
        <v>5000</v>
      </c>
    </row>
    <row r="34" spans="2:8">
      <c r="B34" s="16" t="s">
        <v>165</v>
      </c>
      <c r="C34" s="16" t="s">
        <v>166</v>
      </c>
      <c r="D34" s="18">
        <v>45139</v>
      </c>
      <c r="E34" s="16" t="s">
        <v>167</v>
      </c>
      <c r="F34" s="16" t="s">
        <v>161</v>
      </c>
      <c r="G34" s="16" t="s">
        <v>169</v>
      </c>
      <c r="H34" s="19">
        <v>3000</v>
      </c>
    </row>
    <row r="35" spans="2:8">
      <c r="B35" s="16" t="s">
        <v>165</v>
      </c>
      <c r="C35" s="16" t="s">
        <v>166</v>
      </c>
      <c r="D35" s="18">
        <v>45139</v>
      </c>
      <c r="E35" s="16" t="s">
        <v>167</v>
      </c>
      <c r="F35" s="16" t="s">
        <v>161</v>
      </c>
      <c r="G35" s="16" t="s">
        <v>169</v>
      </c>
      <c r="H35" s="19">
        <v>1000</v>
      </c>
    </row>
    <row r="37" spans="2:8">
      <c r="B37" t="s">
        <v>151</v>
      </c>
    </row>
    <row r="38" spans="2:8">
      <c r="B38" s="17" t="s">
        <v>152</v>
      </c>
      <c r="C38" s="16" t="s">
        <v>153</v>
      </c>
      <c r="D38" s="17" t="s">
        <v>154</v>
      </c>
      <c r="E38" s="16" t="s">
        <v>155</v>
      </c>
      <c r="F38" s="17" t="s">
        <v>156</v>
      </c>
      <c r="G38" s="16" t="s">
        <v>157</v>
      </c>
    </row>
    <row r="39" spans="2:8">
      <c r="B39" s="17" t="s">
        <v>158</v>
      </c>
      <c r="C39" s="24" t="s">
        <v>159</v>
      </c>
      <c r="D39" s="25" t="s">
        <v>160</v>
      </c>
      <c r="E39" s="24" t="s">
        <v>161</v>
      </c>
    </row>
    <row r="40" spans="2:8">
      <c r="B40" s="23" t="s">
        <v>177</v>
      </c>
      <c r="C40" s="26" t="s">
        <v>178</v>
      </c>
      <c r="D40" s="27"/>
      <c r="E40" s="28"/>
      <c r="F40" s="17" t="s">
        <v>179</v>
      </c>
      <c r="G40" s="16" t="s">
        <v>180</v>
      </c>
    </row>
    <row r="42" spans="2:8">
      <c r="B42" s="17" t="s">
        <v>152</v>
      </c>
      <c r="C42" s="17" t="s">
        <v>154</v>
      </c>
      <c r="D42" s="17" t="s">
        <v>162</v>
      </c>
      <c r="E42" s="17" t="s">
        <v>158</v>
      </c>
      <c r="F42" s="17" t="s">
        <v>160</v>
      </c>
      <c r="G42" s="17" t="s">
        <v>163</v>
      </c>
      <c r="H42" s="17" t="s">
        <v>164</v>
      </c>
    </row>
    <row r="43" spans="2:8">
      <c r="B43" s="16" t="s">
        <v>165</v>
      </c>
      <c r="C43" s="16" t="s">
        <v>166</v>
      </c>
      <c r="D43" s="18">
        <v>45139</v>
      </c>
      <c r="E43" s="16" t="s">
        <v>167</v>
      </c>
      <c r="F43" s="16" t="s">
        <v>161</v>
      </c>
      <c r="G43" s="16" t="s">
        <v>168</v>
      </c>
      <c r="H43" s="19">
        <v>10000</v>
      </c>
    </row>
    <row r="44" spans="2:8">
      <c r="B44" s="16" t="s">
        <v>165</v>
      </c>
      <c r="C44" s="16" t="s">
        <v>166</v>
      </c>
      <c r="D44" s="18">
        <v>45139</v>
      </c>
      <c r="E44" s="16" t="s">
        <v>167</v>
      </c>
      <c r="F44" s="16" t="s">
        <v>161</v>
      </c>
      <c r="G44" s="16" t="s">
        <v>168</v>
      </c>
      <c r="H44" s="19">
        <v>20000</v>
      </c>
    </row>
    <row r="45" spans="2:8">
      <c r="B45" s="16" t="s">
        <v>165</v>
      </c>
      <c r="C45" s="16" t="s">
        <v>166</v>
      </c>
      <c r="D45" s="18">
        <v>45139</v>
      </c>
      <c r="E45" s="16" t="s">
        <v>167</v>
      </c>
      <c r="F45" s="16" t="s">
        <v>161</v>
      </c>
      <c r="G45" s="16" t="s">
        <v>169</v>
      </c>
      <c r="H45" s="19">
        <v>5000</v>
      </c>
    </row>
    <row r="46" spans="2:8">
      <c r="B46" s="16" t="s">
        <v>165</v>
      </c>
      <c r="C46" s="16" t="s">
        <v>166</v>
      </c>
      <c r="D46" s="18">
        <v>45139</v>
      </c>
      <c r="E46" s="16" t="s">
        <v>167</v>
      </c>
      <c r="F46" s="16" t="s">
        <v>161</v>
      </c>
      <c r="G46" s="16" t="s">
        <v>169</v>
      </c>
      <c r="H46" s="19">
        <v>3000</v>
      </c>
    </row>
    <row r="47" spans="2:8">
      <c r="B47" s="16" t="s">
        <v>165</v>
      </c>
      <c r="C47" s="16" t="s">
        <v>166</v>
      </c>
      <c r="D47" s="18">
        <v>45139</v>
      </c>
      <c r="E47" s="16" t="s">
        <v>167</v>
      </c>
      <c r="F47" s="16" t="s">
        <v>161</v>
      </c>
      <c r="G47" s="16" t="s">
        <v>169</v>
      </c>
      <c r="H47" s="19">
        <v>1000</v>
      </c>
    </row>
    <row r="49" spans="1:9">
      <c r="A49" t="s">
        <v>181</v>
      </c>
    </row>
    <row r="50" spans="1:9">
      <c r="B50" t="s">
        <v>151</v>
      </c>
    </row>
    <row r="51" spans="1:9">
      <c r="B51" s="17" t="s">
        <v>152</v>
      </c>
      <c r="C51" s="16" t="s">
        <v>153</v>
      </c>
      <c r="D51" s="17" t="s">
        <v>154</v>
      </c>
      <c r="E51" s="16" t="s">
        <v>155</v>
      </c>
      <c r="F51" s="17" t="s">
        <v>156</v>
      </c>
      <c r="G51" s="16" t="s">
        <v>157</v>
      </c>
    </row>
    <row r="52" spans="1:9">
      <c r="B52" s="17" t="s">
        <v>158</v>
      </c>
      <c r="C52" s="16" t="s">
        <v>159</v>
      </c>
      <c r="D52" s="17" t="s">
        <v>160</v>
      </c>
      <c r="E52" s="16" t="s">
        <v>161</v>
      </c>
    </row>
    <row r="53" spans="1:9" ht="7.5" customHeight="1"/>
    <row r="54" spans="1:9">
      <c r="B54" s="17" t="s">
        <v>182</v>
      </c>
      <c r="C54" s="17" t="s">
        <v>152</v>
      </c>
      <c r="D54" s="17" t="s">
        <v>154</v>
      </c>
      <c r="E54" s="17" t="s">
        <v>162</v>
      </c>
      <c r="F54" s="17" t="s">
        <v>158</v>
      </c>
      <c r="G54" s="17" t="s">
        <v>160</v>
      </c>
      <c r="H54" s="17" t="s">
        <v>163</v>
      </c>
      <c r="I54" s="17" t="s">
        <v>164</v>
      </c>
    </row>
    <row r="55" spans="1:9">
      <c r="B55" s="16">
        <v>1</v>
      </c>
      <c r="C55" s="16" t="s">
        <v>165</v>
      </c>
      <c r="D55" s="16" t="s">
        <v>166</v>
      </c>
      <c r="E55" s="18">
        <v>45139</v>
      </c>
      <c r="F55" s="16" t="s">
        <v>167</v>
      </c>
      <c r="G55" s="16" t="s">
        <v>161</v>
      </c>
      <c r="H55" s="16" t="s">
        <v>168</v>
      </c>
      <c r="I55" s="19">
        <v>10000</v>
      </c>
    </row>
    <row r="56" spans="1:9">
      <c r="B56" s="16">
        <v>2</v>
      </c>
      <c r="C56" s="16" t="s">
        <v>165</v>
      </c>
      <c r="D56" s="16" t="s">
        <v>166</v>
      </c>
      <c r="E56" s="18">
        <v>45139</v>
      </c>
      <c r="F56" s="16" t="s">
        <v>167</v>
      </c>
      <c r="G56" s="16" t="s">
        <v>161</v>
      </c>
      <c r="H56" s="16" t="s">
        <v>168</v>
      </c>
      <c r="I56" s="19">
        <v>20000</v>
      </c>
    </row>
    <row r="57" spans="1:9">
      <c r="B57" s="16">
        <v>3</v>
      </c>
      <c r="C57" s="16" t="s">
        <v>165</v>
      </c>
      <c r="D57" s="16" t="s">
        <v>166</v>
      </c>
      <c r="E57" s="18">
        <v>45139</v>
      </c>
      <c r="F57" s="16" t="s">
        <v>167</v>
      </c>
      <c r="G57" s="16" t="s">
        <v>161</v>
      </c>
      <c r="H57" s="16" t="s">
        <v>169</v>
      </c>
      <c r="I57" s="19">
        <v>5000</v>
      </c>
    </row>
    <row r="58" spans="1:9">
      <c r="B58" s="16">
        <v>4</v>
      </c>
      <c r="C58" s="16" t="s">
        <v>165</v>
      </c>
      <c r="D58" s="16" t="s">
        <v>166</v>
      </c>
      <c r="E58" s="18">
        <v>45139</v>
      </c>
      <c r="F58" s="16" t="s">
        <v>167</v>
      </c>
      <c r="G58" s="16" t="s">
        <v>161</v>
      </c>
      <c r="H58" s="16" t="s">
        <v>169</v>
      </c>
      <c r="I58" s="19">
        <v>3000</v>
      </c>
    </row>
    <row r="59" spans="1:9">
      <c r="B59" s="16">
        <v>5</v>
      </c>
      <c r="C59" s="16" t="s">
        <v>165</v>
      </c>
      <c r="D59" s="16" t="s">
        <v>166</v>
      </c>
      <c r="E59" s="18">
        <v>45139</v>
      </c>
      <c r="F59" s="16" t="s">
        <v>167</v>
      </c>
      <c r="G59" s="16" t="s">
        <v>161</v>
      </c>
      <c r="H59" s="16" t="s">
        <v>169</v>
      </c>
      <c r="I59" s="19">
        <v>1000</v>
      </c>
    </row>
    <row r="61" spans="1:9">
      <c r="B61" t="s">
        <v>151</v>
      </c>
    </row>
    <row r="62" spans="1:9">
      <c r="B62" s="17" t="s">
        <v>182</v>
      </c>
      <c r="C62" s="16">
        <v>3</v>
      </c>
    </row>
    <row r="63" spans="1:9" ht="7.5" customHeight="1"/>
    <row r="64" spans="1:9">
      <c r="B64" s="17" t="s">
        <v>182</v>
      </c>
      <c r="C64" s="17" t="s">
        <v>152</v>
      </c>
      <c r="D64" s="17" t="s">
        <v>154</v>
      </c>
      <c r="E64" s="17" t="s">
        <v>162</v>
      </c>
      <c r="F64" s="17" t="s">
        <v>158</v>
      </c>
      <c r="G64" s="17" t="s">
        <v>160</v>
      </c>
      <c r="H64" s="17" t="s">
        <v>163</v>
      </c>
      <c r="I64" s="17" t="s">
        <v>164</v>
      </c>
    </row>
    <row r="65" spans="2:9">
      <c r="B65" s="16">
        <v>3</v>
      </c>
      <c r="C65" s="16" t="s">
        <v>165</v>
      </c>
      <c r="D65" s="16" t="s">
        <v>166</v>
      </c>
      <c r="E65" s="18">
        <v>45139</v>
      </c>
      <c r="F65" s="16" t="s">
        <v>167</v>
      </c>
      <c r="G65" s="16" t="s">
        <v>161</v>
      </c>
      <c r="H65" s="16" t="s">
        <v>169</v>
      </c>
      <c r="I65" s="19">
        <v>5000</v>
      </c>
    </row>
    <row r="68" spans="2:9">
      <c r="B68" t="s">
        <v>151</v>
      </c>
    </row>
    <row r="69" spans="2:9">
      <c r="B69" s="17" t="s">
        <v>152</v>
      </c>
      <c r="C69" s="16" t="s">
        <v>153</v>
      </c>
      <c r="D69" s="17" t="s">
        <v>154</v>
      </c>
      <c r="E69" s="16" t="s">
        <v>155</v>
      </c>
      <c r="F69" s="17" t="s">
        <v>156</v>
      </c>
      <c r="G69" s="16" t="s">
        <v>157</v>
      </c>
    </row>
    <row r="70" spans="2:9">
      <c r="B70" s="17" t="s">
        <v>158</v>
      </c>
      <c r="C70" s="16" t="s">
        <v>159</v>
      </c>
      <c r="D70" s="17" t="s">
        <v>160</v>
      </c>
      <c r="E70" s="16" t="s">
        <v>161</v>
      </c>
      <c r="F70" s="17" t="s">
        <v>163</v>
      </c>
      <c r="G70" s="16" t="s">
        <v>169</v>
      </c>
    </row>
    <row r="72" spans="2:9">
      <c r="B72" s="17" t="s">
        <v>182</v>
      </c>
      <c r="C72" s="17" t="s">
        <v>152</v>
      </c>
      <c r="D72" s="17" t="s">
        <v>154</v>
      </c>
      <c r="E72" s="17" t="s">
        <v>162</v>
      </c>
      <c r="F72" s="17" t="s">
        <v>158</v>
      </c>
      <c r="G72" s="17" t="s">
        <v>160</v>
      </c>
      <c r="H72" s="17" t="s">
        <v>163</v>
      </c>
      <c r="I72" s="17" t="s">
        <v>164</v>
      </c>
    </row>
    <row r="73" spans="2:9">
      <c r="B73" s="16">
        <v>3</v>
      </c>
      <c r="C73" s="16" t="s">
        <v>165</v>
      </c>
      <c r="D73" s="16" t="s">
        <v>166</v>
      </c>
      <c r="E73" s="18">
        <v>45139</v>
      </c>
      <c r="F73" s="16" t="s">
        <v>167</v>
      </c>
      <c r="G73" s="16" t="s">
        <v>161</v>
      </c>
      <c r="H73" s="16" t="s">
        <v>169</v>
      </c>
      <c r="I73" s="19">
        <v>5000</v>
      </c>
    </row>
    <row r="74" spans="2:9">
      <c r="B74" s="16">
        <v>4</v>
      </c>
      <c r="C74" s="16" t="s">
        <v>165</v>
      </c>
      <c r="D74" s="16" t="s">
        <v>166</v>
      </c>
      <c r="E74" s="18">
        <v>45139</v>
      </c>
      <c r="F74" s="16" t="s">
        <v>167</v>
      </c>
      <c r="G74" s="16" t="s">
        <v>161</v>
      </c>
      <c r="H74" s="16" t="s">
        <v>169</v>
      </c>
      <c r="I74" s="19">
        <v>3000</v>
      </c>
    </row>
    <row r="75" spans="2:9">
      <c r="B75" s="16">
        <v>5</v>
      </c>
      <c r="C75" s="16" t="s">
        <v>165</v>
      </c>
      <c r="D75" s="16" t="s">
        <v>166</v>
      </c>
      <c r="E75" s="18">
        <v>45139</v>
      </c>
      <c r="F75" s="16" t="s">
        <v>167</v>
      </c>
      <c r="G75" s="16" t="s">
        <v>161</v>
      </c>
      <c r="H75" s="16" t="s">
        <v>169</v>
      </c>
      <c r="I75" s="19">
        <v>1000</v>
      </c>
    </row>
  </sheetData>
  <phoneticPr fontId="17"/>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6AF68-E0DE-4220-9311-8E11F8BF93AC}">
  <sheetPr codeName="Sheet16"/>
  <dimension ref="A1:AL20"/>
  <sheetViews>
    <sheetView showGridLines="0" view="pageBreakPreview" zoomScaleNormal="85" zoomScaleSheetLayoutView="100" workbookViewId="0">
      <selection activeCell="AL33" sqref="AL33"/>
    </sheetView>
  </sheetViews>
  <sheetFormatPr defaultColWidth="3.125" defaultRowHeight="18.75"/>
  <cols>
    <col min="1" max="16384" width="3.125" style="1"/>
  </cols>
  <sheetData>
    <row r="1" spans="1:38">
      <c r="A1" s="93" t="s">
        <v>183</v>
      </c>
      <c r="B1" s="93"/>
      <c r="C1" s="93"/>
      <c r="D1" s="93"/>
      <c r="E1" s="93" t="s">
        <v>184</v>
      </c>
      <c r="F1" s="93"/>
      <c r="G1" s="93"/>
      <c r="H1" s="93"/>
      <c r="I1" s="93"/>
      <c r="J1" s="93"/>
      <c r="K1" s="93"/>
      <c r="L1" s="93"/>
      <c r="M1" s="93"/>
      <c r="N1" s="93"/>
      <c r="O1" s="93"/>
      <c r="P1" s="93"/>
      <c r="Q1" s="93"/>
      <c r="R1" s="93"/>
      <c r="S1" s="93"/>
      <c r="T1" s="93"/>
      <c r="U1" s="93"/>
      <c r="V1" s="93"/>
      <c r="W1" s="93"/>
      <c r="X1" s="93"/>
      <c r="Y1" s="93"/>
      <c r="Z1" s="93"/>
      <c r="AA1" s="93"/>
      <c r="AB1" s="93"/>
      <c r="AC1" s="93"/>
      <c r="AD1" s="93"/>
      <c r="AE1" s="93" t="s">
        <v>1</v>
      </c>
      <c r="AF1" s="93"/>
      <c r="AG1" s="93"/>
      <c r="AH1" s="93"/>
      <c r="AI1" s="93" t="s">
        <v>185</v>
      </c>
      <c r="AJ1" s="93"/>
      <c r="AK1" s="93"/>
      <c r="AL1" s="93"/>
    </row>
    <row r="2" spans="1:38">
      <c r="A2" s="99" t="e">
        <f>#REF!</f>
        <v>#REF!</v>
      </c>
      <c r="B2" s="99"/>
      <c r="C2" s="99"/>
      <c r="D2" s="99"/>
      <c r="E2" s="99" t="e">
        <f>#REF!</f>
        <v>#REF!</v>
      </c>
      <c r="F2" s="99"/>
      <c r="G2" s="99"/>
      <c r="H2" s="99"/>
      <c r="I2" s="99"/>
      <c r="J2" s="99"/>
      <c r="K2" s="99"/>
      <c r="L2" s="99"/>
      <c r="M2" s="99"/>
      <c r="N2" s="99"/>
      <c r="O2" s="99"/>
      <c r="P2" s="99"/>
      <c r="Q2" s="99"/>
      <c r="R2" s="99"/>
      <c r="S2" s="99"/>
      <c r="T2" s="99"/>
      <c r="U2" s="99"/>
      <c r="V2" s="99"/>
      <c r="W2" s="99"/>
      <c r="X2" s="99"/>
      <c r="Y2" s="99"/>
      <c r="Z2" s="99"/>
      <c r="AA2" s="99"/>
      <c r="AB2" s="99"/>
      <c r="AC2" s="99"/>
      <c r="AD2" s="99"/>
      <c r="AE2" s="99" t="e">
        <f>#REF!</f>
        <v>#REF!</v>
      </c>
      <c r="AF2" s="99"/>
      <c r="AG2" s="99"/>
      <c r="AH2" s="99"/>
      <c r="AI2" s="167">
        <v>44197</v>
      </c>
      <c r="AJ2" s="99"/>
      <c r="AK2" s="99"/>
      <c r="AL2" s="99"/>
    </row>
    <row r="3" spans="1:38">
      <c r="A3" s="166" t="s">
        <v>186</v>
      </c>
      <c r="B3" s="118"/>
      <c r="C3" s="118"/>
      <c r="D3" s="118"/>
      <c r="E3" s="118"/>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9"/>
    </row>
    <row r="4" spans="1:38">
      <c r="A4" s="2"/>
      <c r="AL4" s="3"/>
    </row>
    <row r="5" spans="1:38">
      <c r="A5" s="4"/>
      <c r="B5" s="6"/>
      <c r="C5" s="1" t="s">
        <v>187</v>
      </c>
      <c r="AL5" s="5"/>
    </row>
    <row r="6" spans="1:38">
      <c r="A6" s="4"/>
      <c r="AL6" s="5"/>
    </row>
    <row r="7" spans="1:38">
      <c r="A7" s="4"/>
      <c r="AL7" s="5"/>
    </row>
    <row r="8" spans="1:38">
      <c r="A8" s="4"/>
      <c r="AL8" s="5"/>
    </row>
    <row r="9" spans="1:38">
      <c r="A9" s="166" t="s">
        <v>188</v>
      </c>
      <c r="B9" s="118"/>
      <c r="C9" s="118"/>
      <c r="D9" s="118"/>
      <c r="E9" s="118"/>
      <c r="F9" s="118"/>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9"/>
    </row>
    <row r="10" spans="1:38">
      <c r="A10" s="4"/>
      <c r="AL10" s="5"/>
    </row>
    <row r="11" spans="1:38">
      <c r="A11" s="4"/>
      <c r="AL11" s="5"/>
    </row>
    <row r="12" spans="1:38">
      <c r="A12" s="4"/>
      <c r="AL12" s="5"/>
    </row>
    <row r="13" spans="1:38">
      <c r="A13" s="4"/>
      <c r="AL13" s="5"/>
    </row>
    <row r="14" spans="1:38">
      <c r="A14" s="4"/>
      <c r="AL14" s="5"/>
    </row>
    <row r="15" spans="1:38">
      <c r="A15" s="4"/>
      <c r="AL15" s="5"/>
    </row>
    <row r="16" spans="1:38">
      <c r="A16" s="4"/>
      <c r="AL16" s="5"/>
    </row>
    <row r="17" spans="1:38">
      <c r="A17" s="4"/>
      <c r="AL17" s="5"/>
    </row>
    <row r="18" spans="1:38">
      <c r="A18" s="4"/>
      <c r="AL18" s="5"/>
    </row>
    <row r="19" spans="1:38">
      <c r="A19" s="4"/>
      <c r="AL19" s="5"/>
    </row>
    <row r="20" spans="1:38">
      <c r="A20" s="4"/>
      <c r="AL20" s="5"/>
    </row>
  </sheetData>
  <mergeCells count="10">
    <mergeCell ref="A3:AL3"/>
    <mergeCell ref="A9:AL9"/>
    <mergeCell ref="A1:D1"/>
    <mergeCell ref="E1:AD1"/>
    <mergeCell ref="AE1:AH1"/>
    <mergeCell ref="AI1:AL1"/>
    <mergeCell ref="A2:D2"/>
    <mergeCell ref="E2:AD2"/>
    <mergeCell ref="AE2:AH2"/>
    <mergeCell ref="AI2:AL2"/>
  </mergeCells>
  <phoneticPr fontId="17"/>
  <pageMargins left="0.70866141732283472" right="0.70866141732283472" top="0.74803149606299213" bottom="0.74803149606299213" header="0.31496062992125984" footer="0.31496062992125984"/>
  <pageSetup paperSize="9" orientation="landscape" r:id="rId1"/>
  <headerFooter>
    <oddFooter>&amp;P / &amp;N ページ</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0E296-1548-4CD6-8949-2B35FA188C9F}">
  <sheetPr codeName="Sheet17">
    <tabColor theme="3"/>
  </sheetPr>
  <dimension ref="A1:A11"/>
  <sheetViews>
    <sheetView workbookViewId="0">
      <selection activeCell="A12" sqref="A12"/>
    </sheetView>
  </sheetViews>
  <sheetFormatPr defaultColWidth="8.75" defaultRowHeight="13.5"/>
  <cols>
    <col min="1" max="1" width="10.625" style="7" bestFit="1" customWidth="1"/>
    <col min="2" max="16384" width="8.75" style="8"/>
  </cols>
  <sheetData>
    <row r="1" spans="1:1">
      <c r="A1" s="7">
        <v>44095</v>
      </c>
    </row>
    <row r="2" spans="1:1">
      <c r="A2" s="7">
        <v>44096</v>
      </c>
    </row>
    <row r="3" spans="1:1">
      <c r="A3" s="7">
        <v>44158</v>
      </c>
    </row>
    <row r="4" spans="1:1">
      <c r="A4" s="7">
        <v>44194</v>
      </c>
    </row>
    <row r="5" spans="1:1">
      <c r="A5" s="7">
        <v>44195</v>
      </c>
    </row>
    <row r="6" spans="1:1">
      <c r="A6" s="7">
        <v>44196</v>
      </c>
    </row>
    <row r="7" spans="1:1">
      <c r="A7" s="7">
        <v>44197</v>
      </c>
    </row>
    <row r="8" spans="1:1">
      <c r="A8" s="7">
        <v>44198</v>
      </c>
    </row>
    <row r="9" spans="1:1">
      <c r="A9" s="7">
        <v>44199</v>
      </c>
    </row>
    <row r="10" spans="1:1">
      <c r="A10" s="7">
        <v>44207</v>
      </c>
    </row>
    <row r="11" spans="1:1">
      <c r="A11" s="7">
        <v>44238</v>
      </c>
    </row>
  </sheetData>
  <phoneticPr fontId="17"/>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0B92E25238637C4D9CDEDCE0B5B54010" ma:contentTypeVersion="19" ma:contentTypeDescription="新しいドキュメントを作成します。" ma:contentTypeScope="" ma:versionID="06df03b102a6c843dd1297e3c16657fc">
  <xsd:schema xmlns:xsd="http://www.w3.org/2001/XMLSchema" xmlns:xs="http://www.w3.org/2001/XMLSchema" xmlns:p="http://schemas.microsoft.com/office/2006/metadata/properties" xmlns:ns2="f031e7fd-81d4-4383-bfbb-9de214625796" xmlns:ns3="41dd583f-f64e-4fd4-85c9-a3af6446f418" targetNamespace="http://schemas.microsoft.com/office/2006/metadata/properties" ma:root="true" ma:fieldsID="03e72b0a564e7d41e64fc6fc812037dd" ns2:_="" ns3:_="">
    <xsd:import namespace="f031e7fd-81d4-4383-bfbb-9de214625796"/>
    <xsd:import namespace="41dd583f-f64e-4fd4-85c9-a3af6446f41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Thumbnail" minOccurs="0"/>
                <xsd:element ref="ns2:_x30e1__x30e2_"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031e7fd-81d4-4383-bfbb-9de2146257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画像タグ" ma:readOnly="false" ma:fieldId="{5cf76f15-5ced-4ddc-b409-7134ff3c332f}" ma:taxonomyMulti="true" ma:sspId="ba0bd834-113d-4344-87cf-5e1a5ee24acc" ma:termSetId="09814cd3-568e-fe90-9814-8d621ff8fb84" ma:anchorId="fba54fb3-c3e1-fe81-a776-ca4b69148c4d" ma:open="true" ma:isKeyword="false">
      <xsd:complexType>
        <xsd:sequence>
          <xsd:element ref="pc:Terms" minOccurs="0" maxOccurs="1"/>
        </xsd:sequence>
      </xsd:complexType>
    </xsd:element>
    <xsd:element name="Thumbnail" ma:index="24" nillable="true" ma:displayName="Thumbnail" ma:format="Dropdown" ma:internalName="Thumbnail">
      <xsd:simpleType>
        <xsd:restriction base="dms:Text">
          <xsd:maxLength value="255"/>
        </xsd:restriction>
      </xsd:simpleType>
    </xsd:element>
    <xsd:element name="_x30e1__x30e2_" ma:index="25" nillable="true" ma:displayName="メモ" ma:format="Dropdown" ma:internalName="_x30e1__x30e2_">
      <xsd:simpleType>
        <xsd:restriction base="dms:Text">
          <xsd:maxLength value="255"/>
        </xsd:restriction>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dd583f-f64e-4fd4-85c9-a3af6446f418" elementFormDefault="qualified">
    <xsd:import namespace="http://schemas.microsoft.com/office/2006/documentManagement/types"/>
    <xsd:import namespace="http://schemas.microsoft.com/office/infopath/2007/PartnerControls"/>
    <xsd:element name="SharedWithUsers" ma:index="14"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共有相手の詳細情報" ma:internalName="SharedWithDetails" ma:readOnly="true">
      <xsd:simpleType>
        <xsd:restriction base="dms:Note">
          <xsd:maxLength value="255"/>
        </xsd:restriction>
      </xsd:simpleType>
    </xsd:element>
    <xsd:element name="TaxCatchAll" ma:index="23" nillable="true" ma:displayName="Taxonomy Catch All Column" ma:hidden="true" ma:list="{830d39a8-81e5-458a-9f2c-41bdaa52834f}" ma:internalName="TaxCatchAll" ma:showField="CatchAllData" ma:web="41dd583f-f64e-4fd4-85c9-a3af6446f41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41dd583f-f64e-4fd4-85c9-a3af6446f418" xsi:nil="true"/>
    <lcf76f155ced4ddcb4097134ff3c332f xmlns="f031e7fd-81d4-4383-bfbb-9de214625796">
      <Terms xmlns="http://schemas.microsoft.com/office/infopath/2007/PartnerControls"/>
    </lcf76f155ced4ddcb4097134ff3c332f>
    <Thumbnail xmlns="f031e7fd-81d4-4383-bfbb-9de214625796" xsi:nil="true"/>
    <_x30e1__x30e2_ xmlns="f031e7fd-81d4-4383-bfbb-9de214625796" xsi:nil="true"/>
  </documentManagement>
</p:properties>
</file>

<file path=customXml/itemProps1.xml><?xml version="1.0" encoding="utf-8"?>
<ds:datastoreItem xmlns:ds="http://schemas.openxmlformats.org/officeDocument/2006/customXml" ds:itemID="{C45132A2-D01D-4B66-8E0A-45FC0D72628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031e7fd-81d4-4383-bfbb-9de214625796"/>
    <ds:schemaRef ds:uri="41dd583f-f64e-4fd4-85c9-a3af6446f41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85FF87E-76E4-4FD5-932E-8839F29B8F23}">
  <ds:schemaRefs>
    <ds:schemaRef ds:uri="http://schemas.microsoft.com/sharepoint/v3/contenttype/forms"/>
  </ds:schemaRefs>
</ds:datastoreItem>
</file>

<file path=customXml/itemProps3.xml><?xml version="1.0" encoding="utf-8"?>
<ds:datastoreItem xmlns:ds="http://schemas.openxmlformats.org/officeDocument/2006/customXml" ds:itemID="{92A8E3EB-B11A-4C5B-8EA2-72629CB649E4}">
  <ds:schemaRefs>
    <ds:schemaRef ds:uri="http://schemas.microsoft.com/office/2006/metadata/properties"/>
    <ds:schemaRef ds:uri="http://schemas.microsoft.com/office/infopath/2007/PartnerControls"/>
    <ds:schemaRef ds:uri="41dd583f-f64e-4fd4-85c9-a3af6446f418"/>
    <ds:schemaRef ds:uri="f031e7fd-81d4-4383-bfbb-9de21462579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13</vt:i4>
      </vt:variant>
    </vt:vector>
  </HeadingPairs>
  <TitlesOfParts>
    <vt:vector size="42" baseType="lpstr">
      <vt:lpstr>対応内容</vt:lpstr>
      <vt:lpstr>開発の進め方</vt:lpstr>
      <vt:lpstr>スケジュール</vt:lpstr>
      <vt:lpstr>全体イメージ</vt:lpstr>
      <vt:lpstr>１，明細表EXCELダウンロード</vt:lpstr>
      <vt:lpstr>明細表_テスト仕様書</vt:lpstr>
      <vt:lpstr>マスタ_テスト仕様書</vt:lpstr>
      <vt:lpstr>エビデンス（No 1. 明細表）</vt:lpstr>
      <vt:lpstr>エビデンス（No 2. 明細表）</vt:lpstr>
      <vt:lpstr>エビデンス（No 3. 明細表）</vt:lpstr>
      <vt:lpstr>エビデンス（No 4. 明細表）</vt:lpstr>
      <vt:lpstr>エビデンス（No 5~8. 明細表）</vt:lpstr>
      <vt:lpstr>エビデンス（No 1~2. マスタ）</vt:lpstr>
      <vt:lpstr>エビデンス（No 3~4. マスタ）</vt:lpstr>
      <vt:lpstr>エビデンス（No 5~6. マスタ）</vt:lpstr>
      <vt:lpstr>エビデンス（No 7~8. マスタ）</vt:lpstr>
      <vt:lpstr>エビデンス（No 9~10. マスタ）</vt:lpstr>
      <vt:lpstr>エビデンス（No 11~12. マスタ）</vt:lpstr>
      <vt:lpstr>エビデンス（No 13~14. マスタ）</vt:lpstr>
      <vt:lpstr>エビデンス（No 15~16. マスタ）</vt:lpstr>
      <vt:lpstr>エビデンス（No 17~18. マスタ）</vt:lpstr>
      <vt:lpstr>エビデンス（No 19~20. マスタ）</vt:lpstr>
      <vt:lpstr>エビデンス（No 21~22. マスタ）</vt:lpstr>
      <vt:lpstr>エビデンス（No 23~24. マスタ）</vt:lpstr>
      <vt:lpstr>エビデンス（No 25~26. マスタ）</vt:lpstr>
      <vt:lpstr>エビデンス（No 27~28. マスタ）</vt:lpstr>
      <vt:lpstr>WK_画面イメージ</vt:lpstr>
      <vt:lpstr>詳細設計_影響範囲</vt:lpstr>
      <vt:lpstr>祝日</vt:lpstr>
      <vt:lpstr>'１，明細表EXCELダウンロード'!Print_Area</vt:lpstr>
      <vt:lpstr>スケジュール!Print_Area</vt:lpstr>
      <vt:lpstr>開発の進め方!Print_Area</vt:lpstr>
      <vt:lpstr>詳細設計_影響範囲!Print_Area</vt:lpstr>
      <vt:lpstr>全体イメージ!Print_Area</vt:lpstr>
      <vt:lpstr>対応内容!Print_Area</vt:lpstr>
      <vt:lpstr>'１，明細表EXCELダウンロード'!Print_Titles</vt:lpstr>
      <vt:lpstr>スケジュール!Print_Titles</vt:lpstr>
      <vt:lpstr>開発の進め方!Print_Titles</vt:lpstr>
      <vt:lpstr>詳細設計_影響範囲!Print_Titles</vt:lpstr>
      <vt:lpstr>全体イメージ!Print_Titles</vt:lpstr>
      <vt:lpstr>対応内容!Print_Titles</vt:lpstr>
      <vt:lpstr>祝日リスト</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西永 千里</dc:creator>
  <cp:keywords/>
  <dc:description/>
  <cp:lastModifiedBy>ISV19</cp:lastModifiedBy>
  <cp:revision/>
  <dcterms:created xsi:type="dcterms:W3CDTF">2015-06-05T18:19:34Z</dcterms:created>
  <dcterms:modified xsi:type="dcterms:W3CDTF">2023-09-22T09:17:21Z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0x0101006EBE33D73A64CF4A965061EF2C506CE3</vt:lpwstr>
  </property>
  <property fmtid="{D5CDD505-2E9C-101B-9397-08002B2CF9AE}" pid="3" name="MediaServiceImageTags">
    <vt:lpwstr/>
  </property>
</Properties>
</file>