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Launch" sheetId="1" r:id="rId4"/>
    <sheet name="Stage" sheetId="2" r:id="rId5"/>
    <sheet name="Next Stage" sheetId="3" r:id="rId6"/>
    <sheet name="Final Stage" sheetId="4" r:id="rId7"/>
  </sheets>
</workbook>
</file>

<file path=xl/sharedStrings.xml><?xml version="1.0" encoding="utf-8"?>
<sst xmlns="http://schemas.openxmlformats.org/spreadsheetml/2006/main" uniqueCount="16">
  <si>
    <t>Table 1</t>
  </si>
  <si>
    <t>Reliant</t>
  </si>
  <si>
    <t>Swivel</t>
  </si>
  <si>
    <t>Wet Weight</t>
  </si>
  <si>
    <t>Dry Weight</t>
  </si>
  <si>
    <t>Stage 1</t>
  </si>
  <si>
    <t>Thrust (ASL)</t>
  </si>
  <si>
    <t>Isp (ASL)</t>
  </si>
  <si>
    <t>Number in stage</t>
  </si>
  <si>
    <t>Combined Isp (ASL)</t>
  </si>
  <si>
    <t>Dv this stage</t>
  </si>
  <si>
    <t>Dv Total</t>
  </si>
  <si>
    <t>Wet Weight Kg</t>
  </si>
  <si>
    <t>Dry Weight Kg</t>
  </si>
  <si>
    <t>Thrust (VAC)</t>
  </si>
  <si>
    <t>Isp (VAC)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</si>
</sst>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3</v>
      </c>
      <c r="F3" t="s" s="6">
        <v>4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6</v>
      </c>
      <c r="B5" s="9">
        <v>205.161</v>
      </c>
      <c r="C5" s="10">
        <v>167.969</v>
      </c>
      <c r="D5" s="10"/>
      <c r="E5" s="11">
        <v>72600</v>
      </c>
      <c r="F5" s="11">
        <v>56600</v>
      </c>
    </row>
    <row r="6" ht="20.05" customHeight="1">
      <c r="A6" t="s" s="8">
        <v>7</v>
      </c>
      <c r="B6" s="9">
        <v>265</v>
      </c>
      <c r="C6" s="10">
        <v>250</v>
      </c>
      <c r="D6" s="10"/>
      <c r="E6" s="10"/>
      <c r="F6" s="10"/>
    </row>
    <row r="7" ht="20.05" customHeight="1">
      <c r="A7" t="s" s="8">
        <v>8</v>
      </c>
      <c r="B7" s="12">
        <v>6</v>
      </c>
      <c r="C7" s="13">
        <v>1</v>
      </c>
      <c r="D7" s="10"/>
      <c r="E7" s="10"/>
      <c r="F7" s="10"/>
    </row>
    <row r="8" ht="20.05" customHeight="1">
      <c r="A8" t="s" s="8">
        <v>6</v>
      </c>
      <c r="B8" s="9">
        <f>B7*B5</f>
        <v>1230.966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263.1045548659681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642.5691350923438</v>
      </c>
      <c r="C11" s="10"/>
      <c r="D11" s="10"/>
      <c r="E11" s="10"/>
      <c r="F11" s="10"/>
    </row>
    <row r="12" ht="20.05" customHeight="1">
      <c r="A12" t="s" s="8">
        <v>11</v>
      </c>
      <c r="B12" s="9">
        <f>B11+'Stage'!B11+'Next Stage'!B11+'Final Stage'!B11</f>
        <v>7933.545250449594</v>
      </c>
      <c r="C12" s="10"/>
      <c r="D12" s="10"/>
      <c r="E12" s="10"/>
      <c r="F12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256" width="16.3516" style="15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3</v>
      </c>
      <c r="F3" t="s" s="6">
        <v>4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6</v>
      </c>
      <c r="B5" s="9">
        <v>205.161</v>
      </c>
      <c r="C5" s="10">
        <v>167.969</v>
      </c>
      <c r="D5" s="10"/>
      <c r="E5" s="11">
        <v>51900</v>
      </c>
      <c r="F5" s="11">
        <v>35900</v>
      </c>
    </row>
    <row r="6" ht="20.05" customHeight="1">
      <c r="A6" t="s" s="8">
        <v>7</v>
      </c>
      <c r="B6" s="9">
        <v>265</v>
      </c>
      <c r="C6" s="10">
        <v>250</v>
      </c>
      <c r="D6" s="10"/>
      <c r="E6" s="10"/>
      <c r="F6" s="10"/>
    </row>
    <row r="7" ht="20.05" customHeight="1">
      <c r="A7" t="s" s="8">
        <v>8</v>
      </c>
      <c r="B7" s="12">
        <v>4</v>
      </c>
      <c r="C7" s="13">
        <v>1</v>
      </c>
      <c r="D7" s="10"/>
      <c r="E7" s="10"/>
      <c r="F7" s="10"/>
    </row>
    <row r="8" ht="20.05" customHeight="1">
      <c r="A8" t="s" s="8">
        <v>6</v>
      </c>
      <c r="B8" s="9">
        <f>B7*B5</f>
        <v>820.644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262.3257927370819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948.5135255671156</v>
      </c>
      <c r="C11" s="10"/>
      <c r="D11" s="10"/>
      <c r="E11" s="10"/>
      <c r="F11" s="10"/>
    </row>
    <row r="12" ht="20.05" customHeight="1">
      <c r="A12" t="s" s="8">
        <v>11</v>
      </c>
      <c r="B12" s="9">
        <f>B11+'Next Stage'!B11+'Final Stage'!B11</f>
        <v>7290.976115357251</v>
      </c>
      <c r="C12" s="10"/>
      <c r="D12" s="10"/>
      <c r="E12" s="10"/>
      <c r="F12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256" width="16.3516" style="16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3</v>
      </c>
      <c r="F3" t="s" s="6">
        <v>4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6</v>
      </c>
      <c r="B5" s="9">
        <v>205.161</v>
      </c>
      <c r="C5" s="10">
        <v>167.969</v>
      </c>
      <c r="D5" s="10"/>
      <c r="E5" s="11">
        <v>31200</v>
      </c>
      <c r="F5" s="11">
        <v>15200</v>
      </c>
    </row>
    <row r="6" ht="20.05" customHeight="1">
      <c r="A6" t="s" s="8">
        <v>7</v>
      </c>
      <c r="B6" s="9">
        <v>265</v>
      </c>
      <c r="C6" s="10">
        <v>250</v>
      </c>
      <c r="D6" s="10"/>
      <c r="E6" s="10"/>
      <c r="F6" s="10"/>
    </row>
    <row r="7" ht="20.05" customHeight="1">
      <c r="A7" t="s" s="8">
        <v>8</v>
      </c>
      <c r="B7" s="12">
        <v>2</v>
      </c>
      <c r="C7" s="13">
        <v>1</v>
      </c>
      <c r="D7" s="10"/>
      <c r="E7" s="10"/>
      <c r="F7" s="10"/>
    </row>
    <row r="8" ht="20.05" customHeight="1">
      <c r="A8" t="s" s="8">
        <v>6</v>
      </c>
      <c r="B8" s="9">
        <f>B7*B5</f>
        <v>410.322</v>
      </c>
      <c r="C8" s="10">
        <f>C7*C5</f>
        <v>167.969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260.4608307634897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1837.445248001892</v>
      </c>
      <c r="C11" s="10"/>
      <c r="D11" s="10"/>
      <c r="E11" s="10"/>
      <c r="F11" s="10"/>
    </row>
    <row r="12" ht="20.05" customHeight="1">
      <c r="A12" t="s" s="8">
        <v>11</v>
      </c>
      <c r="B12" s="9">
        <f>B11+'Final Stage'!B11</f>
        <v>6342.462589790135</v>
      </c>
      <c r="C12" s="10"/>
      <c r="D12" s="10"/>
      <c r="E12" s="10"/>
      <c r="F12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256" width="16.3516" style="17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t="s" s="5">
        <v>1</v>
      </c>
      <c r="C3" t="s" s="6">
        <v>2</v>
      </c>
      <c r="D3" s="7"/>
      <c r="E3" t="s" s="6">
        <v>12</v>
      </c>
      <c r="F3" t="s" s="6">
        <v>13</v>
      </c>
    </row>
    <row r="4" ht="20.05" customHeight="1">
      <c r="A4" t="s" s="8">
        <v>5</v>
      </c>
      <c r="B4" s="9"/>
      <c r="C4" s="10"/>
      <c r="D4" s="10"/>
      <c r="E4" s="10"/>
      <c r="F4" s="10"/>
    </row>
    <row r="5" ht="20.05" customHeight="1">
      <c r="A5" t="s" s="8">
        <v>14</v>
      </c>
      <c r="B5" s="9">
        <v>240</v>
      </c>
      <c r="C5" s="10">
        <v>215</v>
      </c>
      <c r="D5" s="10"/>
      <c r="E5" s="11">
        <v>10500</v>
      </c>
      <c r="F5" s="11">
        <v>2500</v>
      </c>
    </row>
    <row r="6" ht="20.05" customHeight="1">
      <c r="A6" t="s" s="8">
        <v>15</v>
      </c>
      <c r="B6" s="9">
        <v>310</v>
      </c>
      <c r="C6" s="10">
        <v>320</v>
      </c>
      <c r="D6" s="10"/>
      <c r="E6" s="10"/>
      <c r="F6" s="10"/>
    </row>
    <row r="7" ht="20.05" customHeight="1">
      <c r="A7" t="s" s="8">
        <v>8</v>
      </c>
      <c r="B7" s="12">
        <v>0</v>
      </c>
      <c r="C7" s="13">
        <v>1</v>
      </c>
      <c r="D7" s="10"/>
      <c r="E7" s="10"/>
      <c r="F7" s="10"/>
    </row>
    <row r="8" ht="20.05" customHeight="1">
      <c r="A8" t="s" s="8">
        <v>14</v>
      </c>
      <c r="B8" s="9">
        <f>B7*B5</f>
        <v>0</v>
      </c>
      <c r="C8" s="10">
        <f>C7*C5</f>
        <v>215</v>
      </c>
      <c r="D8" s="10"/>
      <c r="E8" s="10"/>
      <c r="F8" s="10"/>
    </row>
    <row r="9" ht="32.05" customHeight="1">
      <c r="A9" t="s" s="8">
        <v>9</v>
      </c>
      <c r="B9" s="9"/>
      <c r="C9" s="10"/>
      <c r="D9" s="10">
        <f>(B8+C8)/((B8/B6)+(C8/C6))</f>
        <v>320</v>
      </c>
      <c r="E9" s="10"/>
      <c r="F9" s="10"/>
    </row>
    <row r="10" ht="20.05" customHeight="1">
      <c r="A10" s="14"/>
      <c r="B10" s="9"/>
      <c r="C10" s="10"/>
      <c r="D10" s="10"/>
      <c r="E10" s="10"/>
      <c r="F10" s="10"/>
    </row>
    <row r="11" ht="20.05" customHeight="1">
      <c r="A11" t="s" s="8">
        <v>10</v>
      </c>
      <c r="B11" s="9">
        <f>(D9*LN(E5/F5))*9.81</f>
        <v>4505.017341788242</v>
      </c>
      <c r="C11" s="10"/>
      <c r="D11" s="10"/>
      <c r="E11" s="10"/>
      <c r="F11" s="10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