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shoyhanna/Documents/YouTube video Excel files/"/>
    </mc:Choice>
  </mc:AlternateContent>
  <xr:revisionPtr revIDLastSave="0" documentId="13_ncr:1_{F1F6C180-8F7F-4644-A6CA-3F7FD64F1045}" xr6:coauthVersionLast="47" xr6:coauthVersionMax="47" xr10:uidLastSave="{00000000-0000-0000-0000-000000000000}"/>
  <bookViews>
    <workbookView xWindow="34560" yWindow="0" windowWidth="38400" windowHeight="21600" xr2:uid="{01E74F6B-8786-6A4F-829D-586A8134C40A}"/>
  </bookViews>
  <sheets>
    <sheet name="Manual Forec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D12" i="1"/>
  <c r="N67" i="1"/>
  <c r="M67" i="1" s="1"/>
  <c r="L67" i="1" s="1"/>
  <c r="K67" i="1" s="1"/>
  <c r="J67" i="1" s="1"/>
  <c r="I67" i="1" s="1"/>
  <c r="H67" i="1" s="1"/>
  <c r="G67" i="1" s="1"/>
  <c r="F67" i="1" s="1"/>
  <c r="E67" i="1" s="1"/>
  <c r="D67" i="1" s="1"/>
  <c r="N29" i="1"/>
  <c r="M29" i="1"/>
  <c r="L29" i="1" s="1"/>
  <c r="K29" i="1" s="1"/>
  <c r="J29" i="1" s="1"/>
  <c r="I29" i="1" s="1"/>
  <c r="H29" i="1" s="1"/>
  <c r="G29" i="1" s="1"/>
  <c r="F29" i="1" s="1"/>
  <c r="E29" i="1" s="1"/>
  <c r="D29" i="1" s="1"/>
  <c r="N3" i="1"/>
  <c r="M3" i="1" s="1"/>
  <c r="L3" i="1" s="1"/>
  <c r="K3" i="1" s="1"/>
  <c r="J3" i="1" s="1"/>
  <c r="I3" i="1" s="1"/>
  <c r="H3" i="1" s="1"/>
  <c r="G3" i="1" s="1"/>
  <c r="F3" i="1" s="1"/>
  <c r="E3" i="1" s="1"/>
  <c r="D3" i="1" s="1"/>
</calcChain>
</file>

<file path=xl/sharedStrings.xml><?xml version="1.0" encoding="utf-8"?>
<sst xmlns="http://schemas.openxmlformats.org/spreadsheetml/2006/main" count="72" uniqueCount="68">
  <si>
    <t>Income Statement - USD</t>
  </si>
  <si>
    <t>Category</t>
  </si>
  <si>
    <t>Revenue</t>
  </si>
  <si>
    <t>Hosting &amp; Platform Fees</t>
  </si>
  <si>
    <t>Customer Support</t>
  </si>
  <si>
    <t>Total Cost of Sales</t>
  </si>
  <si>
    <t>Gross Profit</t>
  </si>
  <si>
    <t>S&amp;M</t>
  </si>
  <si>
    <t>R&amp;D</t>
  </si>
  <si>
    <t>G&amp;A</t>
  </si>
  <si>
    <t>Total Opex</t>
  </si>
  <si>
    <t>EBITDA</t>
  </si>
  <si>
    <t>Depreciation</t>
  </si>
  <si>
    <t>Amortization</t>
  </si>
  <si>
    <t>Interest (Income) / Paid</t>
  </si>
  <si>
    <t>Net Income / (Loss)</t>
  </si>
  <si>
    <t>Balance Sheet - USD</t>
  </si>
  <si>
    <t>Assets</t>
  </si>
  <si>
    <t>Current Assets</t>
  </si>
  <si>
    <t xml:space="preserve">   Cash &amp; Cash Equivalents</t>
  </si>
  <si>
    <t xml:space="preserve">   Accounts Receivable</t>
  </si>
  <si>
    <t xml:space="preserve">   Prepaid Expenses</t>
  </si>
  <si>
    <t>Total Current Assets</t>
  </si>
  <si>
    <t xml:space="preserve">  Deferred Commissions</t>
  </si>
  <si>
    <t xml:space="preserve">  Fixed Assets</t>
  </si>
  <si>
    <t>Total Assets</t>
  </si>
  <si>
    <t>Liabilities</t>
  </si>
  <si>
    <t>Current Liabilities</t>
  </si>
  <si>
    <t xml:space="preserve">   Accounts Payable</t>
  </si>
  <si>
    <t xml:space="preserve">   Other Accrued Expenses</t>
  </si>
  <si>
    <t>Total Current Liabilities</t>
  </si>
  <si>
    <t xml:space="preserve">   Deferred Revenue</t>
  </si>
  <si>
    <t xml:space="preserve">   Long-Term Debt</t>
  </si>
  <si>
    <t>Total Liabilities</t>
  </si>
  <si>
    <t>Shareholder's Equity</t>
  </si>
  <si>
    <t xml:space="preserve">   Common Shares </t>
  </si>
  <si>
    <t xml:space="preserve">   Preferred Shares</t>
  </si>
  <si>
    <t xml:space="preserve">   APIC</t>
  </si>
  <si>
    <t xml:space="preserve">   Other APIC</t>
  </si>
  <si>
    <t xml:space="preserve">   Retained Earnings</t>
  </si>
  <si>
    <t>Total Equity</t>
  </si>
  <si>
    <t>Total Liabilities &amp; Equity</t>
  </si>
  <si>
    <t>Cashflow Statement - USD</t>
  </si>
  <si>
    <t>Net Income</t>
  </si>
  <si>
    <t>Change in Accounts Receivable</t>
  </si>
  <si>
    <t>Change in Prepaid Expenses</t>
  </si>
  <si>
    <t>Change in Deferred Commissions</t>
  </si>
  <si>
    <t>Change in Accounts Payable</t>
  </si>
  <si>
    <t>Change in Accrued Expenses</t>
  </si>
  <si>
    <t>Change in Deferred Revenue</t>
  </si>
  <si>
    <t>Cash Flow from Operating Activities</t>
  </si>
  <si>
    <t>Property, Plant &amp; Equipment</t>
  </si>
  <si>
    <t>ST Investments</t>
  </si>
  <si>
    <t>Cash Flow from Investing Activities</t>
  </si>
  <si>
    <t>Proceeds from Issuance of ST Debt</t>
  </si>
  <si>
    <t>Proceeds from Issuance of LT Debt</t>
  </si>
  <si>
    <t>Repayment of ST Debt</t>
  </si>
  <si>
    <t>Repayment of LT Debt</t>
  </si>
  <si>
    <t>Proceeds from Issuance of Convert. Debt</t>
  </si>
  <si>
    <t>Proceeds from Issuance of Preferred Equity</t>
  </si>
  <si>
    <t>Proceeds from Issuance of Common Equity</t>
  </si>
  <si>
    <t>Repurchase of Common Equity</t>
  </si>
  <si>
    <t>Capitalized Financing Costs</t>
  </si>
  <si>
    <t>Cash Flow from Financing Activities</t>
  </si>
  <si>
    <t>Net Change in Cash Flows</t>
  </si>
  <si>
    <t>Beginning Cash Balance</t>
  </si>
  <si>
    <t>Ending Cash Balance</t>
  </si>
  <si>
    <t>Check CFS vs.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</si>
</sst>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%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3"/>
      <color theme="0"/>
      <name val="Arial"/>
      <family val="2"/>
    </font>
    <font>
      <b/>
      <sz val="14"/>
      <color theme="0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4"/>
      <color theme="1"/>
      <name val="Arial"/>
      <family val="2"/>
    </font>
    <font>
      <i/>
      <sz val="13"/>
      <color theme="1"/>
      <name val="Arial"/>
      <family val="2"/>
    </font>
    <font>
      <i/>
      <sz val="14"/>
      <color theme="1"/>
      <name val="Arial"/>
      <family val="2"/>
    </font>
    <font>
      <b/>
      <sz val="16"/>
      <color theme="0"/>
      <name val="Arial"/>
      <family val="2"/>
    </font>
    <font>
      <sz val="11"/>
      <color rgb="FF000000"/>
      <name val="Calibri"/>
      <family val="2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164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65" fontId="9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Border="1"/>
    <xf numFmtId="9" fontId="5" fillId="0" borderId="0" xfId="2" applyFont="1" applyBorder="1"/>
    <xf numFmtId="0" fontId="8" fillId="0" borderId="1" xfId="0" applyFont="1" applyBorder="1"/>
    <xf numFmtId="0" fontId="5" fillId="0" borderId="1" xfId="0" applyFont="1" applyBorder="1"/>
    <xf numFmtId="165" fontId="8" fillId="0" borderId="1" xfId="1" applyNumberFormat="1" applyFont="1" applyFill="1" applyBorder="1" applyAlignment="1">
      <alignment horizontal="center"/>
    </xf>
    <xf numFmtId="0" fontId="9" fillId="5" borderId="2" xfId="0" applyFont="1" applyFill="1" applyBorder="1"/>
    <xf numFmtId="0" fontId="10" fillId="5" borderId="2" xfId="0" applyFont="1" applyFill="1" applyBorder="1"/>
    <xf numFmtId="165" fontId="9" fillId="3" borderId="2" xfId="1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166" fontId="11" fillId="0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9" fillId="3" borderId="2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165" fontId="9" fillId="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2" borderId="4" xfId="0" applyFont="1" applyFill="1" applyBorder="1"/>
    <xf numFmtId="0" fontId="3" fillId="2" borderId="5" xfId="0" applyFont="1" applyFill="1" applyBorder="1"/>
    <xf numFmtId="164" fontId="6" fillId="4" borderId="6" xfId="0" applyNumberFormat="1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8" fillId="0" borderId="7" xfId="0" applyFont="1" applyBorder="1"/>
    <xf numFmtId="165" fontId="8" fillId="0" borderId="0" xfId="1" applyNumberFormat="1" applyFont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9" fillId="0" borderId="7" xfId="0" applyFont="1" applyBorder="1"/>
    <xf numFmtId="0" fontId="5" fillId="2" borderId="0" xfId="0" applyFont="1" applyFill="1"/>
    <xf numFmtId="9" fontId="8" fillId="0" borderId="7" xfId="2" applyFont="1" applyBorder="1"/>
    <xf numFmtId="0" fontId="15" fillId="0" borderId="7" xfId="3" applyFont="1" applyBorder="1" applyAlignment="1">
      <alignment horizontal="left"/>
    </xf>
    <xf numFmtId="0" fontId="8" fillId="5" borderId="2" xfId="0" applyFont="1" applyFill="1" applyBorder="1"/>
    <xf numFmtId="0" fontId="4" fillId="0" borderId="0" xfId="0" applyFont="1" applyAlignment="1">
      <alignment horizontal="center"/>
    </xf>
    <xf numFmtId="165" fontId="5" fillId="0" borderId="0" xfId="0" applyNumberFormat="1" applyFont="1"/>
  </cellXfs>
  <cellStyles count="4">
    <cellStyle name="Comma" xfId="1" builtinId="3"/>
    <cellStyle name="Normal" xfId="0" builtinId="0"/>
    <cellStyle name="Normal 10" xfId="3" xr:uid="{FD9840C8-96B9-5746-9019-47C86812B7F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4620-5EA7-1845-ACC0-ADDD5256ADF3}">
  <sheetPr>
    <tabColor rgb="FFFF0000"/>
  </sheetPr>
  <dimension ref="B2:P104"/>
  <sheetViews>
    <sheetView showGridLines="0" tabSelected="1" zoomScale="119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0" sqref="D20"/>
    </sheetView>
  </sheetViews>
  <sheetFormatPr baseColWidth="10" defaultRowHeight="18" x14ac:dyDescent="0.2"/>
  <cols>
    <col min="1" max="1" width="3.5" style="3" customWidth="1"/>
    <col min="2" max="2" width="35.6640625" style="6" customWidth="1"/>
    <col min="3" max="3" width="5.5" style="3" customWidth="1"/>
    <col min="4" max="15" width="13.83203125" style="3" bestFit="1" customWidth="1"/>
    <col min="16" max="16" width="13.5" style="3" bestFit="1" customWidth="1"/>
    <col min="17" max="16384" width="10.83203125" style="3"/>
  </cols>
  <sheetData>
    <row r="2" spans="2:16" ht="20" x14ac:dyDescent="0.2">
      <c r="B2" s="1" t="s">
        <v>0</v>
      </c>
      <c r="C2" s="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2:16" x14ac:dyDescent="0.2">
      <c r="B3" s="4" t="s">
        <v>1</v>
      </c>
      <c r="C3" s="5"/>
      <c r="D3" s="5">
        <f t="shared" ref="D3:N3" si="0">EOMONTH(E3,-1)</f>
        <v>45322</v>
      </c>
      <c r="E3" s="5">
        <f t="shared" si="0"/>
        <v>45351</v>
      </c>
      <c r="F3" s="5">
        <f t="shared" si="0"/>
        <v>45382</v>
      </c>
      <c r="G3" s="5">
        <f t="shared" si="0"/>
        <v>45412</v>
      </c>
      <c r="H3" s="5">
        <f t="shared" si="0"/>
        <v>45443</v>
      </c>
      <c r="I3" s="5">
        <f t="shared" si="0"/>
        <v>45473</v>
      </c>
      <c r="J3" s="5">
        <f t="shared" si="0"/>
        <v>45504</v>
      </c>
      <c r="K3" s="5">
        <f t="shared" si="0"/>
        <v>45535</v>
      </c>
      <c r="L3" s="5">
        <f t="shared" si="0"/>
        <v>45565</v>
      </c>
      <c r="M3" s="5">
        <f t="shared" si="0"/>
        <v>45596</v>
      </c>
      <c r="N3" s="5">
        <f t="shared" si="0"/>
        <v>45626</v>
      </c>
      <c r="O3" s="5">
        <v>45657</v>
      </c>
    </row>
    <row r="5" spans="2:16" x14ac:dyDescent="0.2">
      <c r="B5" s="8" t="s">
        <v>2</v>
      </c>
      <c r="C5" s="9"/>
      <c r="D5" s="10">
        <v>5216000</v>
      </c>
      <c r="E5" s="10">
        <v>5454000</v>
      </c>
      <c r="F5" s="10">
        <v>5926000</v>
      </c>
      <c r="G5" s="10">
        <v>6074000</v>
      </c>
      <c r="H5" s="10">
        <v>6291000</v>
      </c>
      <c r="I5" s="10">
        <v>6567000</v>
      </c>
      <c r="J5" s="10">
        <v>6689000</v>
      </c>
      <c r="K5" s="10">
        <v>6903000</v>
      </c>
      <c r="L5" s="10">
        <v>7363000</v>
      </c>
      <c r="M5" s="10">
        <v>7605000</v>
      </c>
      <c r="N5" s="10">
        <v>8191000</v>
      </c>
      <c r="O5" s="10">
        <v>8615000</v>
      </c>
    </row>
    <row r="7" spans="2:16" x14ac:dyDescent="0.2">
      <c r="B7" s="12" t="s">
        <v>3</v>
      </c>
      <c r="C7" s="13"/>
      <c r="D7" s="11">
        <v>1147520</v>
      </c>
      <c r="E7" s="11">
        <v>1198708</v>
      </c>
      <c r="F7" s="11">
        <v>1285712</v>
      </c>
      <c r="G7" s="11">
        <v>1305246</v>
      </c>
      <c r="H7" s="11">
        <v>1343680</v>
      </c>
      <c r="I7" s="11">
        <v>1389080</v>
      </c>
      <c r="J7" s="11">
        <v>1401880</v>
      </c>
      <c r="K7" s="11">
        <v>1444740</v>
      </c>
      <c r="L7" s="11">
        <v>1532916</v>
      </c>
      <c r="M7" s="11">
        <v>1568088.4082575038</v>
      </c>
      <c r="N7" s="11">
        <v>1672534.7852777401</v>
      </c>
      <c r="O7" s="11">
        <v>1741882.0956132011</v>
      </c>
    </row>
    <row r="8" spans="2:16" x14ac:dyDescent="0.2">
      <c r="B8" s="12" t="s">
        <v>4</v>
      </c>
      <c r="C8" s="13"/>
      <c r="D8" s="11">
        <v>237317</v>
      </c>
      <c r="E8" s="11">
        <v>245903</v>
      </c>
      <c r="F8" s="11">
        <v>269414.125</v>
      </c>
      <c r="G8" s="11">
        <v>274668.25</v>
      </c>
      <c r="H8" s="11">
        <v>279154.375</v>
      </c>
      <c r="I8" s="11">
        <v>298414.5</v>
      </c>
      <c r="J8" s="11">
        <v>302431.875</v>
      </c>
      <c r="K8" s="11">
        <v>309651.25</v>
      </c>
      <c r="L8" s="11">
        <v>331543.875</v>
      </c>
      <c r="M8" s="11">
        <v>341781.72051628405</v>
      </c>
      <c r="N8" s="11">
        <v>352110.35150229523</v>
      </c>
      <c r="O8" s="11">
        <v>372978.22187442606</v>
      </c>
    </row>
    <row r="9" spans="2:16" x14ac:dyDescent="0.2">
      <c r="B9" s="14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2:16" x14ac:dyDescent="0.2">
      <c r="B10" s="6" t="s">
        <v>5</v>
      </c>
      <c r="D10" s="11">
        <v>1384837</v>
      </c>
      <c r="E10" s="11">
        <v>1444611</v>
      </c>
      <c r="F10" s="11">
        <v>1555126.125</v>
      </c>
      <c r="G10" s="11">
        <v>1579914.25</v>
      </c>
      <c r="H10" s="11">
        <v>1622834.375</v>
      </c>
      <c r="I10" s="11">
        <v>1687494.5</v>
      </c>
      <c r="J10" s="11">
        <v>1704311.875</v>
      </c>
      <c r="K10" s="11">
        <v>1754391.25</v>
      </c>
      <c r="L10" s="11">
        <v>1864459.875</v>
      </c>
      <c r="M10" s="11">
        <v>1909870.1287737878</v>
      </c>
      <c r="N10" s="11">
        <v>2024645.1367800352</v>
      </c>
      <c r="O10" s="11">
        <v>2114860.3174876273</v>
      </c>
    </row>
    <row r="11" spans="2:16" x14ac:dyDescent="0.2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2:16" x14ac:dyDescent="0.2">
      <c r="B12" s="17" t="s">
        <v>6</v>
      </c>
      <c r="C12" s="18"/>
      <c r="D12" s="19">
        <f>D5-D10</f>
        <v>3831163</v>
      </c>
      <c r="E12" s="19">
        <f t="shared" ref="E12:O12" si="1">E5-E10</f>
        <v>4009389</v>
      </c>
      <c r="F12" s="19">
        <f t="shared" si="1"/>
        <v>4370873.875</v>
      </c>
      <c r="G12" s="19">
        <f t="shared" si="1"/>
        <v>4494085.75</v>
      </c>
      <c r="H12" s="19">
        <f t="shared" si="1"/>
        <v>4668165.625</v>
      </c>
      <c r="I12" s="19">
        <f t="shared" si="1"/>
        <v>4879505.5</v>
      </c>
      <c r="J12" s="19">
        <f t="shared" si="1"/>
        <v>4984688.125</v>
      </c>
      <c r="K12" s="19">
        <f t="shared" si="1"/>
        <v>5148608.75</v>
      </c>
      <c r="L12" s="19">
        <f t="shared" si="1"/>
        <v>5498540.125</v>
      </c>
      <c r="M12" s="19">
        <f t="shared" si="1"/>
        <v>5695129.871226212</v>
      </c>
      <c r="N12" s="19">
        <f t="shared" si="1"/>
        <v>6166354.8632199652</v>
      </c>
      <c r="O12" s="19">
        <f t="shared" si="1"/>
        <v>6500139.6825123727</v>
      </c>
      <c r="P12" s="44"/>
    </row>
    <row r="13" spans="2:16" x14ac:dyDescent="0.2">
      <c r="B13" s="20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2:16" x14ac:dyDescent="0.2">
      <c r="B14" s="6" t="s">
        <v>7</v>
      </c>
      <c r="D14" s="11">
        <v>1954591.2904040404</v>
      </c>
      <c r="E14" s="11">
        <v>1946698.6277056278</v>
      </c>
      <c r="F14" s="11">
        <v>2063932.7905844157</v>
      </c>
      <c r="G14" s="11">
        <v>2036387.1737144967</v>
      </c>
      <c r="H14" s="11">
        <v>2089161.606915555</v>
      </c>
      <c r="I14" s="11">
        <v>2114199.3217088366</v>
      </c>
      <c r="J14" s="11">
        <v>2780029.1857269243</v>
      </c>
      <c r="K14" s="11">
        <v>2263355.4853300992</v>
      </c>
      <c r="L14" s="11">
        <v>2320703.9251449136</v>
      </c>
      <c r="M14" s="11">
        <v>2394725.9581524744</v>
      </c>
      <c r="N14" s="11">
        <v>2458360.9806670402</v>
      </c>
      <c r="O14" s="11">
        <v>2524258.7233472415</v>
      </c>
    </row>
    <row r="15" spans="2:16" x14ac:dyDescent="0.2">
      <c r="B15" s="6" t="s">
        <v>8</v>
      </c>
      <c r="D15" s="11">
        <v>1606310.6666666667</v>
      </c>
      <c r="E15" s="11">
        <v>1655216</v>
      </c>
      <c r="F15" s="11">
        <v>1732834.5</v>
      </c>
      <c r="G15" s="11">
        <v>1789032.3333333333</v>
      </c>
      <c r="H15" s="11">
        <v>1827802.5000000002</v>
      </c>
      <c r="I15" s="11">
        <v>1888234</v>
      </c>
      <c r="J15" s="11">
        <v>1913322.5000000002</v>
      </c>
      <c r="K15" s="11">
        <v>1983215</v>
      </c>
      <c r="L15" s="11">
        <v>2069276.5</v>
      </c>
      <c r="M15" s="11">
        <v>2103378.8943604608</v>
      </c>
      <c r="N15" s="11">
        <v>2180721.8761387221</v>
      </c>
      <c r="O15" s="11">
        <v>2276091.81232868</v>
      </c>
    </row>
    <row r="16" spans="2:16" x14ac:dyDescent="0.2">
      <c r="B16" s="6" t="s">
        <v>9</v>
      </c>
      <c r="D16" s="11">
        <v>1237546.6666666665</v>
      </c>
      <c r="E16" s="11">
        <v>1289153.3333333335</v>
      </c>
      <c r="F16" s="11">
        <v>1363708.75</v>
      </c>
      <c r="G16" s="11">
        <v>1393334.1666666665</v>
      </c>
      <c r="H16" s="11">
        <v>1436739.5833333335</v>
      </c>
      <c r="I16" s="11">
        <v>1547055</v>
      </c>
      <c r="J16" s="11">
        <v>1570643.75</v>
      </c>
      <c r="K16" s="11">
        <v>1621212.5</v>
      </c>
      <c r="L16" s="11">
        <v>1713067.5</v>
      </c>
      <c r="M16" s="11">
        <v>1747446.2370395283</v>
      </c>
      <c r="N16" s="11">
        <v>1876424.0436966878</v>
      </c>
      <c r="O16" s="11">
        <v>1954875.7687068738</v>
      </c>
    </row>
    <row r="17" spans="2:15" x14ac:dyDescent="0.2"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x14ac:dyDescent="0.2">
      <c r="B18" s="6" t="s">
        <v>10</v>
      </c>
      <c r="D18" s="11">
        <v>4798448.6237373743</v>
      </c>
      <c r="E18" s="11">
        <v>4891067.961038962</v>
      </c>
      <c r="F18" s="11">
        <v>5160476.0405844152</v>
      </c>
      <c r="G18" s="11">
        <v>5218753.6737144962</v>
      </c>
      <c r="H18" s="11">
        <v>5353703.690248888</v>
      </c>
      <c r="I18" s="11">
        <v>5549488.3217088366</v>
      </c>
      <c r="J18" s="11">
        <v>6263995.4357269248</v>
      </c>
      <c r="K18" s="11">
        <v>5867782.9853300992</v>
      </c>
      <c r="L18" s="11">
        <v>6103047.9251449136</v>
      </c>
      <c r="M18" s="11">
        <v>6245551.089552464</v>
      </c>
      <c r="N18" s="11">
        <v>6515506.9005024498</v>
      </c>
      <c r="O18" s="11">
        <v>6755226.3043827955</v>
      </c>
    </row>
    <row r="19" spans="2:15" x14ac:dyDescent="0.2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7" t="s">
        <v>11</v>
      </c>
      <c r="C20" s="18"/>
      <c r="D20" s="24">
        <v>-967285.62373737432</v>
      </c>
      <c r="E20" s="24">
        <v>-881678.96103896201</v>
      </c>
      <c r="F20" s="24">
        <v>-789602.1655844152</v>
      </c>
      <c r="G20" s="24">
        <v>-724667.9237144962</v>
      </c>
      <c r="H20" s="24">
        <v>-685538.06524888799</v>
      </c>
      <c r="I20" s="24">
        <v>-669982.82170883659</v>
      </c>
      <c r="J20" s="24">
        <v>-1279307.3107269248</v>
      </c>
      <c r="K20" s="24">
        <v>-719174.23533009924</v>
      </c>
      <c r="L20" s="24">
        <v>-604507.80014491361</v>
      </c>
      <c r="M20" s="24">
        <v>-550421.21832625195</v>
      </c>
      <c r="N20" s="24">
        <v>-349152.03728248458</v>
      </c>
      <c r="O20" s="24">
        <v>-255086.62187042274</v>
      </c>
    </row>
    <row r="21" spans="2:15" x14ac:dyDescent="0.2"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x14ac:dyDescent="0.2">
      <c r="B22" s="6" t="s">
        <v>12</v>
      </c>
      <c r="D22" s="11">
        <v>870</v>
      </c>
      <c r="E22" s="11">
        <v>850</v>
      </c>
      <c r="F22" s="11">
        <v>760</v>
      </c>
      <c r="G22" s="11">
        <v>740</v>
      </c>
      <c r="H22" s="11">
        <v>750</v>
      </c>
      <c r="I22" s="11">
        <v>770</v>
      </c>
      <c r="J22" s="11">
        <v>790</v>
      </c>
      <c r="K22" s="11">
        <v>820</v>
      </c>
      <c r="L22" s="11">
        <v>780</v>
      </c>
      <c r="M22" s="11">
        <v>792.22222222222217</v>
      </c>
      <c r="N22" s="11">
        <v>783.58024691358025</v>
      </c>
      <c r="O22" s="11">
        <v>776.20027434842257</v>
      </c>
    </row>
    <row r="23" spans="2:15" x14ac:dyDescent="0.2">
      <c r="B23" s="6" t="s">
        <v>13</v>
      </c>
      <c r="D23" s="11">
        <v>500</v>
      </c>
      <c r="E23" s="11">
        <v>230</v>
      </c>
      <c r="F23" s="11">
        <v>340</v>
      </c>
      <c r="G23" s="11">
        <v>230</v>
      </c>
      <c r="H23" s="11">
        <v>410</v>
      </c>
      <c r="I23" s="11">
        <v>360</v>
      </c>
      <c r="J23" s="11">
        <v>250</v>
      </c>
      <c r="K23" s="11">
        <v>300</v>
      </c>
      <c r="L23" s="11">
        <v>240</v>
      </c>
      <c r="M23" s="11">
        <v>317.77777777777777</v>
      </c>
      <c r="N23" s="11">
        <v>297.53086419753089</v>
      </c>
      <c r="O23" s="11">
        <v>305.03429355281207</v>
      </c>
    </row>
    <row r="24" spans="2:15" x14ac:dyDescent="0.2">
      <c r="B24" s="6" t="s">
        <v>14</v>
      </c>
      <c r="D24" s="11">
        <v>28408.333333333339</v>
      </c>
      <c r="E24" s="11">
        <v>27650.000000000004</v>
      </c>
      <c r="F24" s="11">
        <v>26891.666666666672</v>
      </c>
      <c r="G24" s="11">
        <v>26133.333333333339</v>
      </c>
      <c r="H24" s="11">
        <v>25375</v>
      </c>
      <c r="I24" s="11">
        <v>24616.666666666668</v>
      </c>
      <c r="J24" s="11">
        <v>23858.333333333332</v>
      </c>
      <c r="K24" s="11">
        <v>23100</v>
      </c>
      <c r="L24" s="11">
        <v>22341.666666666668</v>
      </c>
      <c r="M24" s="11">
        <v>21064.81481481481</v>
      </c>
      <c r="N24" s="11">
        <v>20254.629629629624</v>
      </c>
      <c r="O24" s="11">
        <v>19444.444444444438</v>
      </c>
    </row>
    <row r="25" spans="2:15" x14ac:dyDescent="0.2"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2:15" ht="19" thickBot="1" x14ac:dyDescent="0.25">
      <c r="B26" s="25" t="s">
        <v>15</v>
      </c>
      <c r="C26" s="26"/>
      <c r="D26" s="27">
        <v>-997063.95707070769</v>
      </c>
      <c r="E26" s="27">
        <v>-910408.96103896201</v>
      </c>
      <c r="F26" s="27">
        <v>-817593.83225108183</v>
      </c>
      <c r="G26" s="27">
        <v>-751771.25704782957</v>
      </c>
      <c r="H26" s="27">
        <v>-712073.06524888799</v>
      </c>
      <c r="I26" s="27">
        <v>-695729.48837550322</v>
      </c>
      <c r="J26" s="27">
        <v>-1304205.6440602581</v>
      </c>
      <c r="K26" s="27">
        <v>-743394.23533009924</v>
      </c>
      <c r="L26" s="27">
        <v>-627869.46681158023</v>
      </c>
      <c r="M26" s="27">
        <v>-572596.03314106679</v>
      </c>
      <c r="N26" s="27">
        <v>-370487.77802322531</v>
      </c>
      <c r="O26" s="27">
        <v>-275612.30088276841</v>
      </c>
    </row>
    <row r="27" spans="2:15" ht="19" thickBot="1" x14ac:dyDescent="0.25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 spans="2:15" ht="20" x14ac:dyDescent="0.2">
      <c r="B28" s="30" t="s">
        <v>16</v>
      </c>
      <c r="C28" s="3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2:15" ht="20" x14ac:dyDescent="0.2">
      <c r="B29" s="32" t="s">
        <v>1</v>
      </c>
      <c r="C29" s="33"/>
      <c r="D29" s="5">
        <f t="shared" ref="D29:N29" si="2">EOMONTH(E29,-1)</f>
        <v>45322</v>
      </c>
      <c r="E29" s="5">
        <f t="shared" si="2"/>
        <v>45351</v>
      </c>
      <c r="F29" s="5">
        <f t="shared" si="2"/>
        <v>45382</v>
      </c>
      <c r="G29" s="5">
        <f t="shared" si="2"/>
        <v>45412</v>
      </c>
      <c r="H29" s="5">
        <f t="shared" si="2"/>
        <v>45443</v>
      </c>
      <c r="I29" s="5">
        <f t="shared" si="2"/>
        <v>45473</v>
      </c>
      <c r="J29" s="5">
        <f t="shared" si="2"/>
        <v>45504</v>
      </c>
      <c r="K29" s="5">
        <f t="shared" si="2"/>
        <v>45535</v>
      </c>
      <c r="L29" s="5">
        <f t="shared" si="2"/>
        <v>45565</v>
      </c>
      <c r="M29" s="5">
        <f t="shared" si="2"/>
        <v>45596</v>
      </c>
      <c r="N29" s="5">
        <f t="shared" si="2"/>
        <v>45626</v>
      </c>
      <c r="O29" s="5">
        <v>45657</v>
      </c>
    </row>
    <row r="30" spans="2:15" x14ac:dyDescent="0.2">
      <c r="B30" s="34" t="s">
        <v>17</v>
      </c>
    </row>
    <row r="31" spans="2:15" x14ac:dyDescent="0.2">
      <c r="B31" s="34" t="s">
        <v>18</v>
      </c>
    </row>
    <row r="32" spans="2:15" x14ac:dyDescent="0.2">
      <c r="B32" s="34" t="s">
        <v>19</v>
      </c>
      <c r="D32" s="35">
        <v>34259542.861111112</v>
      </c>
      <c r="E32" s="35">
        <v>32410765.184343435</v>
      </c>
      <c r="F32" s="35">
        <v>30104181.402597401</v>
      </c>
      <c r="G32" s="35">
        <v>29651128.983405482</v>
      </c>
      <c r="H32" s="35">
        <v>28245833.051833667</v>
      </c>
      <c r="I32" s="35">
        <v>27879563.401040018</v>
      </c>
      <c r="J32" s="35">
        <v>25663551.529592991</v>
      </c>
      <c r="K32" s="35">
        <v>26699242.536052942</v>
      </c>
      <c r="L32" s="35">
        <v>23653857.444783099</v>
      </c>
      <c r="M32" s="35">
        <v>24500083.638789531</v>
      </c>
      <c r="N32" s="35">
        <v>23331927.69561876</v>
      </c>
      <c r="O32" s="35">
        <v>24142493.995620865</v>
      </c>
    </row>
    <row r="33" spans="2:15" x14ac:dyDescent="0.2">
      <c r="B33" s="34" t="s">
        <v>20</v>
      </c>
      <c r="D33" s="35">
        <v>9428000</v>
      </c>
      <c r="E33" s="35">
        <v>7823000</v>
      </c>
      <c r="F33" s="35">
        <v>8330000</v>
      </c>
      <c r="G33" s="35">
        <v>8417000</v>
      </c>
      <c r="H33" s="35">
        <v>6833000</v>
      </c>
      <c r="I33" s="35">
        <v>6956000</v>
      </c>
      <c r="J33" s="35">
        <v>8129000</v>
      </c>
      <c r="K33" s="35">
        <v>7961000</v>
      </c>
      <c r="L33" s="35">
        <v>7853000</v>
      </c>
      <c r="M33" s="35">
        <v>7730000</v>
      </c>
      <c r="N33" s="35">
        <v>7547000</v>
      </c>
      <c r="O33" s="35">
        <v>7760000</v>
      </c>
    </row>
    <row r="34" spans="2:15" x14ac:dyDescent="0.2">
      <c r="B34" s="34" t="s">
        <v>21</v>
      </c>
      <c r="D34" s="35">
        <v>4354166.666666667</v>
      </c>
      <c r="E34" s="35">
        <v>3958333.333333334</v>
      </c>
      <c r="F34" s="35">
        <v>5395833.3333333349</v>
      </c>
      <c r="G34" s="35">
        <v>4833333.3333333349</v>
      </c>
      <c r="H34" s="35">
        <v>6104166.6666666679</v>
      </c>
      <c r="I34" s="35">
        <v>5375000.0000000009</v>
      </c>
      <c r="J34" s="35">
        <v>7412333.333333334</v>
      </c>
      <c r="K34" s="35">
        <v>6431666.666666667</v>
      </c>
      <c r="L34" s="35">
        <v>7726166.666666667</v>
      </c>
      <c r="M34" s="35">
        <v>6538666.666666667</v>
      </c>
      <c r="N34" s="35">
        <v>7184500</v>
      </c>
      <c r="O34" s="35">
        <v>5830333.333333333</v>
      </c>
    </row>
    <row r="35" spans="2:15" x14ac:dyDescent="0.2">
      <c r="B35" s="34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2:15" x14ac:dyDescent="0.2">
      <c r="B36" s="17" t="s">
        <v>22</v>
      </c>
      <c r="C36" s="18"/>
      <c r="D36" s="19">
        <v>48041709.527777776</v>
      </c>
      <c r="E36" s="19">
        <v>44192098.517676771</v>
      </c>
      <c r="F36" s="19">
        <v>43830014.735930733</v>
      </c>
      <c r="G36" s="19">
        <v>42901462.316738822</v>
      </c>
      <c r="H36" s="19">
        <v>41182999.718500331</v>
      </c>
      <c r="I36" s="19">
        <v>40210563.401040018</v>
      </c>
      <c r="J36" s="19">
        <v>41204884.862926327</v>
      </c>
      <c r="K36" s="19">
        <v>41091909.202719606</v>
      </c>
      <c r="L36" s="19">
        <v>39233024.111449763</v>
      </c>
      <c r="M36" s="19">
        <v>38768750.305456199</v>
      </c>
      <c r="N36" s="19">
        <v>38063427.695618764</v>
      </c>
      <c r="O36" s="19">
        <v>37732827.328954197</v>
      </c>
    </row>
    <row r="37" spans="2:15" s="7" customFormat="1" x14ac:dyDescent="0.2">
      <c r="B37" s="34"/>
      <c r="C37" s="3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2:15" s="7" customFormat="1" x14ac:dyDescent="0.2">
      <c r="B38" s="34" t="s">
        <v>23</v>
      </c>
      <c r="C38" s="3"/>
      <c r="D38" s="35">
        <v>8013449.7474747468</v>
      </c>
      <c r="E38" s="35">
        <v>8292049.5959595963</v>
      </c>
      <c r="F38" s="35">
        <v>8872858.2106782105</v>
      </c>
      <c r="G38" s="35">
        <v>8932622.4129799735</v>
      </c>
      <c r="H38" s="35">
        <v>9088652.8596358467</v>
      </c>
      <c r="I38" s="35">
        <v>9287009.6038184818</v>
      </c>
      <c r="J38" s="35">
        <v>9237541.9810760524</v>
      </c>
      <c r="K38" s="35">
        <v>9434140.1981269047</v>
      </c>
      <c r="L38" s="35">
        <v>10052017.647981992</v>
      </c>
      <c r="M38" s="35">
        <v>10111806.570705296</v>
      </c>
      <c r="N38" s="35">
        <v>10739625.858709315</v>
      </c>
      <c r="O38" s="35">
        <v>11062123.552998405</v>
      </c>
    </row>
    <row r="39" spans="2:15" s="7" customFormat="1" x14ac:dyDescent="0.2">
      <c r="B39" s="34" t="s">
        <v>24</v>
      </c>
      <c r="C39" s="3"/>
      <c r="D39" s="35">
        <v>151630</v>
      </c>
      <c r="E39" s="35">
        <v>152050</v>
      </c>
      <c r="F39" s="35">
        <v>159950</v>
      </c>
      <c r="G39" s="35">
        <v>161980</v>
      </c>
      <c r="H39" s="35">
        <v>165320</v>
      </c>
      <c r="I39" s="35">
        <v>177690</v>
      </c>
      <c r="J39" s="35">
        <v>179650</v>
      </c>
      <c r="K39" s="35">
        <v>183030</v>
      </c>
      <c r="L39" s="35">
        <v>192510</v>
      </c>
      <c r="M39" s="35">
        <v>198900</v>
      </c>
      <c r="N39" s="35">
        <v>206818.88888888891</v>
      </c>
      <c r="O39" s="35">
        <v>220737.65432098767</v>
      </c>
    </row>
    <row r="40" spans="2:15" s="7" customFormat="1" x14ac:dyDescent="0.2">
      <c r="B40" s="34"/>
      <c r="C40" s="3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2:15" x14ac:dyDescent="0.2">
      <c r="B41" s="17" t="s">
        <v>25</v>
      </c>
      <c r="C41" s="18"/>
      <c r="D41" s="19">
        <v>56206789.275252521</v>
      </c>
      <c r="E41" s="19">
        <v>52636198.113636367</v>
      </c>
      <c r="F41" s="19">
        <v>52862822.946608946</v>
      </c>
      <c r="G41" s="19">
        <v>51996064.729718797</v>
      </c>
      <c r="H41" s="19">
        <v>50436972.578136176</v>
      </c>
      <c r="I41" s="19">
        <v>49675263.004858501</v>
      </c>
      <c r="J41" s="19">
        <v>50622076.844002381</v>
      </c>
      <c r="K41" s="19">
        <v>50709079.400846511</v>
      </c>
      <c r="L41" s="19">
        <v>49477551.759431757</v>
      </c>
      <c r="M41" s="19">
        <v>49079456.876161493</v>
      </c>
      <c r="N41" s="19">
        <v>49009872.443216965</v>
      </c>
      <c r="O41" s="19">
        <v>49015688.536273584</v>
      </c>
    </row>
    <row r="42" spans="2:15" s="7" customFormat="1" x14ac:dyDescent="0.2">
      <c r="B42" s="34"/>
      <c r="C42" s="3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2:15" s="7" customFormat="1" x14ac:dyDescent="0.2">
      <c r="B43" s="34" t="s">
        <v>26</v>
      </c>
      <c r="C43" s="3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2:15" s="7" customFormat="1" x14ac:dyDescent="0.2">
      <c r="B44" s="34" t="s">
        <v>27</v>
      </c>
      <c r="C44" s="3"/>
    </row>
    <row r="45" spans="2:15" s="7" customFormat="1" x14ac:dyDescent="0.2">
      <c r="B45" s="34" t="s">
        <v>28</v>
      </c>
      <c r="C45" s="3"/>
      <c r="D45" s="35">
        <v>4027336.666666666</v>
      </c>
      <c r="E45" s="35">
        <v>2034266.6666666665</v>
      </c>
      <c r="F45" s="35">
        <v>2067406.6666666674</v>
      </c>
      <c r="G45" s="35">
        <v>2075850.0000000007</v>
      </c>
      <c r="H45" s="35">
        <v>2067850.0000000009</v>
      </c>
      <c r="I45" s="35">
        <v>2075850.0000000009</v>
      </c>
      <c r="J45" s="35">
        <v>3697600.0000000009</v>
      </c>
      <c r="K45" s="35">
        <v>3669600.0000000009</v>
      </c>
      <c r="L45" s="35">
        <v>2637840.0000000009</v>
      </c>
      <c r="M45" s="35">
        <v>2604700.0000000009</v>
      </c>
      <c r="N45" s="35">
        <v>2115320.0000000009</v>
      </c>
      <c r="O45" s="35">
        <v>2123940.0000000009</v>
      </c>
    </row>
    <row r="46" spans="2:15" s="7" customFormat="1" x14ac:dyDescent="0.2">
      <c r="B46" s="34" t="s">
        <v>29</v>
      </c>
      <c r="C46" s="3"/>
      <c r="D46" s="35">
        <v>422405.45454545459</v>
      </c>
      <c r="E46" s="35">
        <v>884182.14285714284</v>
      </c>
      <c r="F46" s="35">
        <v>1399149.696969697</v>
      </c>
      <c r="G46" s="35">
        <v>1080608.2926829269</v>
      </c>
      <c r="H46" s="35">
        <v>1385478.0952380951</v>
      </c>
      <c r="I46" s="35">
        <v>1650386.8992248061</v>
      </c>
      <c r="J46" s="35">
        <v>1621545.2713178294</v>
      </c>
      <c r="K46" s="35">
        <v>2096830.9523809522</v>
      </c>
      <c r="L46" s="35">
        <v>2767821.6666666665</v>
      </c>
      <c r="M46" s="35">
        <v>2447351.7054263568</v>
      </c>
      <c r="N46" s="35">
        <v>3273523.9393939395</v>
      </c>
      <c r="O46" s="35">
        <v>3228221.2222222225</v>
      </c>
    </row>
    <row r="47" spans="2:15" s="7" customFormat="1" x14ac:dyDescent="0.2">
      <c r="B47" s="34"/>
      <c r="C47" s="3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15" x14ac:dyDescent="0.2">
      <c r="B48" s="17" t="s">
        <v>30</v>
      </c>
      <c r="C48" s="18"/>
      <c r="D48" s="19">
        <v>4449742.1212121211</v>
      </c>
      <c r="E48" s="19">
        <v>2918448.8095238092</v>
      </c>
      <c r="F48" s="19">
        <v>3466556.3636363642</v>
      </c>
      <c r="G48" s="19">
        <v>3156458.2926829276</v>
      </c>
      <c r="H48" s="19">
        <v>3453328.0952380961</v>
      </c>
      <c r="I48" s="19">
        <v>3726236.899224807</v>
      </c>
      <c r="J48" s="19">
        <v>5319145.2713178303</v>
      </c>
      <c r="K48" s="19">
        <v>5766430.9523809534</v>
      </c>
      <c r="L48" s="19">
        <v>5405661.6666666679</v>
      </c>
      <c r="M48" s="19">
        <v>5052051.7054263577</v>
      </c>
      <c r="N48" s="19">
        <v>5388843.9393939404</v>
      </c>
      <c r="O48" s="19">
        <v>5352161.2222222239</v>
      </c>
    </row>
    <row r="49" spans="2:15" s="7" customFormat="1" x14ac:dyDescent="0.2">
      <c r="B49" s="34"/>
      <c r="C49" s="3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2:15" x14ac:dyDescent="0.2">
      <c r="B50" s="34" t="s">
        <v>31</v>
      </c>
      <c r="D50" s="35">
        <v>7138000</v>
      </c>
      <c r="E50" s="35">
        <v>6148000</v>
      </c>
      <c r="F50" s="35">
        <v>6776000</v>
      </c>
      <c r="G50" s="35">
        <v>7110000</v>
      </c>
      <c r="H50" s="35">
        <v>6100000</v>
      </c>
      <c r="I50" s="35">
        <v>5897000</v>
      </c>
      <c r="J50" s="35">
        <v>6694000</v>
      </c>
      <c r="K50" s="35">
        <v>7215000</v>
      </c>
      <c r="L50" s="35">
        <v>7101000</v>
      </c>
      <c r="M50" s="35">
        <v>7768000</v>
      </c>
      <c r="N50" s="35">
        <v>7871000</v>
      </c>
      <c r="O50" s="35">
        <v>8328000</v>
      </c>
    </row>
    <row r="51" spans="2:15" x14ac:dyDescent="0.2">
      <c r="B51" s="34" t="s">
        <v>32</v>
      </c>
      <c r="D51" s="35">
        <v>4861111.111111111</v>
      </c>
      <c r="E51" s="35">
        <v>4722222.222222222</v>
      </c>
      <c r="F51" s="35">
        <v>4583333.333333333</v>
      </c>
      <c r="G51" s="35">
        <v>4444444.444444444</v>
      </c>
      <c r="H51" s="35">
        <v>4305555.555555555</v>
      </c>
      <c r="I51" s="35">
        <v>4166666.666666666</v>
      </c>
      <c r="J51" s="35">
        <v>4027777.7777777771</v>
      </c>
      <c r="K51" s="35">
        <v>3888888.8888888881</v>
      </c>
      <c r="L51" s="35">
        <v>3749999.9999999991</v>
      </c>
      <c r="M51" s="35">
        <v>3611111.1111111101</v>
      </c>
      <c r="N51" s="35">
        <v>3472222.2222222211</v>
      </c>
      <c r="O51" s="35">
        <v>3333333.3333333321</v>
      </c>
    </row>
    <row r="52" spans="2:15" x14ac:dyDescent="0.2">
      <c r="B52" s="3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2:15" x14ac:dyDescent="0.2">
      <c r="B53" s="17" t="s">
        <v>33</v>
      </c>
      <c r="C53" s="18"/>
      <c r="D53" s="19">
        <v>16448853.232323233</v>
      </c>
      <c r="E53" s="19">
        <v>13788671.031746032</v>
      </c>
      <c r="F53" s="19">
        <v>14825889.696969695</v>
      </c>
      <c r="G53" s="19">
        <v>14710902.737127371</v>
      </c>
      <c r="H53" s="19">
        <v>13858883.650793653</v>
      </c>
      <c r="I53" s="19">
        <v>13789903.565891473</v>
      </c>
      <c r="J53" s="19">
        <v>16040923.049095608</v>
      </c>
      <c r="K53" s="19">
        <v>16870319.841269843</v>
      </c>
      <c r="L53" s="19">
        <v>16256661.666666668</v>
      </c>
      <c r="M53" s="19">
        <v>16431162.816537468</v>
      </c>
      <c r="N53" s="19">
        <v>16732066.161616161</v>
      </c>
      <c r="O53" s="19">
        <v>17013494.555555556</v>
      </c>
    </row>
    <row r="54" spans="2:15" x14ac:dyDescent="0.2">
      <c r="B54" s="3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2:15" x14ac:dyDescent="0.2">
      <c r="B55" s="38" t="s">
        <v>34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2:15" x14ac:dyDescent="0.2">
      <c r="B56" s="34" t="s">
        <v>35</v>
      </c>
      <c r="D56" s="35">
        <v>7500</v>
      </c>
      <c r="E56" s="35">
        <v>7500</v>
      </c>
      <c r="F56" s="35">
        <v>14500</v>
      </c>
      <c r="G56" s="35">
        <v>14500</v>
      </c>
      <c r="H56" s="35">
        <v>19500</v>
      </c>
      <c r="I56" s="35">
        <v>22500</v>
      </c>
      <c r="J56" s="35">
        <v>22500</v>
      </c>
      <c r="K56" s="35">
        <v>23500</v>
      </c>
      <c r="L56" s="35">
        <v>33500</v>
      </c>
      <c r="M56" s="35">
        <v>33500</v>
      </c>
      <c r="N56" s="35">
        <v>33500</v>
      </c>
      <c r="O56" s="35">
        <v>33500</v>
      </c>
    </row>
    <row r="57" spans="2:15" x14ac:dyDescent="0.2">
      <c r="B57" s="34" t="s">
        <v>36</v>
      </c>
      <c r="D57" s="35">
        <v>72000</v>
      </c>
      <c r="E57" s="35">
        <v>72000</v>
      </c>
      <c r="F57" s="35">
        <v>72000</v>
      </c>
      <c r="G57" s="35">
        <v>72000</v>
      </c>
      <c r="H57" s="35">
        <v>72000</v>
      </c>
      <c r="I57" s="35">
        <v>72000</v>
      </c>
      <c r="J57" s="35">
        <v>72000</v>
      </c>
      <c r="K57" s="35">
        <v>72000</v>
      </c>
      <c r="L57" s="35">
        <v>72000</v>
      </c>
      <c r="M57" s="35">
        <v>72000</v>
      </c>
      <c r="N57" s="35">
        <v>72000</v>
      </c>
      <c r="O57" s="35">
        <v>72000</v>
      </c>
    </row>
    <row r="58" spans="2:15" x14ac:dyDescent="0.2">
      <c r="B58" s="34" t="s">
        <v>37</v>
      </c>
      <c r="D58" s="35">
        <v>71928000</v>
      </c>
      <c r="E58" s="35">
        <v>71928000</v>
      </c>
      <c r="F58" s="35">
        <v>71928000</v>
      </c>
      <c r="G58" s="35">
        <v>71928000</v>
      </c>
      <c r="H58" s="35">
        <v>71928000</v>
      </c>
      <c r="I58" s="35">
        <v>71928000</v>
      </c>
      <c r="J58" s="35">
        <v>71928000</v>
      </c>
      <c r="K58" s="35">
        <v>71928000</v>
      </c>
      <c r="L58" s="35">
        <v>71928000</v>
      </c>
      <c r="M58" s="35">
        <v>71928000</v>
      </c>
      <c r="N58" s="35">
        <v>71928000</v>
      </c>
      <c r="O58" s="35">
        <v>71928000</v>
      </c>
    </row>
    <row r="59" spans="2:15" x14ac:dyDescent="0.2">
      <c r="B59" s="34" t="s">
        <v>38</v>
      </c>
      <c r="D59" s="35">
        <v>247500</v>
      </c>
      <c r="E59" s="35">
        <v>247500</v>
      </c>
      <c r="F59" s="35">
        <v>247500</v>
      </c>
      <c r="G59" s="35">
        <v>247500</v>
      </c>
      <c r="H59" s="35">
        <v>247500</v>
      </c>
      <c r="I59" s="35">
        <v>247500</v>
      </c>
      <c r="J59" s="35">
        <v>247500</v>
      </c>
      <c r="K59" s="35">
        <v>247500</v>
      </c>
      <c r="L59" s="35">
        <v>247500</v>
      </c>
      <c r="M59" s="35">
        <v>247500</v>
      </c>
      <c r="N59" s="35">
        <v>247500</v>
      </c>
      <c r="O59" s="35">
        <v>247500</v>
      </c>
    </row>
    <row r="60" spans="2:15" x14ac:dyDescent="0.2">
      <c r="B60" s="34" t="s">
        <v>39</v>
      </c>
      <c r="D60" s="35">
        <v>-32497063.957070708</v>
      </c>
      <c r="E60" s="35">
        <v>-33407472.91810967</v>
      </c>
      <c r="F60" s="35">
        <v>-34225066.75036075</v>
      </c>
      <c r="G60" s="35">
        <v>-34976838.007408582</v>
      </c>
      <c r="H60" s="35">
        <v>-35688911.072657466</v>
      </c>
      <c r="I60" s="35">
        <v>-36384640.561032966</v>
      </c>
      <c r="J60" s="35">
        <v>-37688846.205093227</v>
      </c>
      <c r="K60" s="35">
        <v>-38432240.440423325</v>
      </c>
      <c r="L60" s="35">
        <v>-39060109.907234907</v>
      </c>
      <c r="M60" s="35">
        <v>-39632705.940375976</v>
      </c>
      <c r="N60" s="35">
        <v>-40003193.718399204</v>
      </c>
      <c r="O60" s="35">
        <v>-40278806.019281976</v>
      </c>
    </row>
    <row r="61" spans="2:15" x14ac:dyDescent="0.2">
      <c r="B61" s="3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2:15" x14ac:dyDescent="0.2">
      <c r="B62" s="17" t="s">
        <v>40</v>
      </c>
      <c r="C62" s="18"/>
      <c r="D62" s="19">
        <v>39757936.042929292</v>
      </c>
      <c r="E62" s="19">
        <v>38847527.08189033</v>
      </c>
      <c r="F62" s="19">
        <v>38036933.24963925</v>
      </c>
      <c r="G62" s="19">
        <v>37285161.992591418</v>
      </c>
      <c r="H62" s="19">
        <v>36578088.927342534</v>
      </c>
      <c r="I62" s="19">
        <v>35885359.438967034</v>
      </c>
      <c r="J62" s="19">
        <v>34581153.794906773</v>
      </c>
      <c r="K62" s="19">
        <v>33838759.559576675</v>
      </c>
      <c r="L62" s="19">
        <v>33220890.092765093</v>
      </c>
      <c r="M62" s="19">
        <v>32648294.059624024</v>
      </c>
      <c r="N62" s="19">
        <v>32277806.281600796</v>
      </c>
      <c r="O62" s="19">
        <v>32002193.980718024</v>
      </c>
    </row>
    <row r="63" spans="2:15" x14ac:dyDescent="0.2">
      <c r="B63" s="3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2:15" x14ac:dyDescent="0.2">
      <c r="B64" s="17" t="s">
        <v>41</v>
      </c>
      <c r="C64" s="18"/>
      <c r="D64" s="19">
        <v>56206789.275252521</v>
      </c>
      <c r="E64" s="19">
        <v>52636198.11363636</v>
      </c>
      <c r="F64" s="19">
        <v>52862822.946608946</v>
      </c>
      <c r="G64" s="19">
        <v>51996064.729718789</v>
      </c>
      <c r="H64" s="19">
        <v>50436972.578136191</v>
      </c>
      <c r="I64" s="19">
        <v>49675263.004858509</v>
      </c>
      <c r="J64" s="19">
        <v>50622076.844002381</v>
      </c>
      <c r="K64" s="19">
        <v>50709079.400846519</v>
      </c>
      <c r="L64" s="19">
        <v>49477551.759431764</v>
      </c>
      <c r="M64" s="19">
        <v>49079456.876161493</v>
      </c>
      <c r="N64" s="19">
        <v>49009872.443216957</v>
      </c>
      <c r="O64" s="19">
        <v>49015688.536273584</v>
      </c>
    </row>
    <row r="65" spans="2:15" ht="19" thickBot="1" x14ac:dyDescent="0.25"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</row>
    <row r="66" spans="2:15" x14ac:dyDescent="0.2">
      <c r="B66" s="30" t="s">
        <v>42</v>
      </c>
      <c r="C66" s="39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 spans="2:15" x14ac:dyDescent="0.2">
      <c r="B67" s="32" t="s">
        <v>1</v>
      </c>
      <c r="C67" s="5"/>
      <c r="D67" s="5">
        <f t="shared" ref="D67:N67" si="3">EOMONTH(E67,-1)</f>
        <v>45322</v>
      </c>
      <c r="E67" s="5">
        <f t="shared" si="3"/>
        <v>45351</v>
      </c>
      <c r="F67" s="5">
        <f t="shared" si="3"/>
        <v>45382</v>
      </c>
      <c r="G67" s="5">
        <f t="shared" si="3"/>
        <v>45412</v>
      </c>
      <c r="H67" s="5">
        <f t="shared" si="3"/>
        <v>45443</v>
      </c>
      <c r="I67" s="5">
        <f t="shared" si="3"/>
        <v>45473</v>
      </c>
      <c r="J67" s="5">
        <f t="shared" si="3"/>
        <v>45504</v>
      </c>
      <c r="K67" s="5">
        <f t="shared" si="3"/>
        <v>45535</v>
      </c>
      <c r="L67" s="5">
        <f t="shared" si="3"/>
        <v>45565</v>
      </c>
      <c r="M67" s="5">
        <f t="shared" si="3"/>
        <v>45596</v>
      </c>
      <c r="N67" s="5">
        <f t="shared" si="3"/>
        <v>45626</v>
      </c>
      <c r="O67" s="5">
        <v>45657</v>
      </c>
    </row>
    <row r="68" spans="2:15" x14ac:dyDescent="0.2">
      <c r="B68" s="34" t="s">
        <v>43</v>
      </c>
      <c r="D68" s="35">
        <v>-997063.95707070769</v>
      </c>
      <c r="E68" s="35">
        <v>-910408.96103896201</v>
      </c>
      <c r="F68" s="35">
        <v>-817593.83225108183</v>
      </c>
      <c r="G68" s="35">
        <v>-751771.25704782957</v>
      </c>
      <c r="H68" s="35">
        <v>-712073.06524888799</v>
      </c>
      <c r="I68" s="35">
        <v>-695729.48837550322</v>
      </c>
      <c r="J68" s="35">
        <v>-1304205.6440602581</v>
      </c>
      <c r="K68" s="35">
        <v>-743394.23533009924</v>
      </c>
      <c r="L68" s="35">
        <v>-627869.46681158023</v>
      </c>
      <c r="M68" s="35">
        <v>-572596.03314106679</v>
      </c>
      <c r="N68" s="35">
        <v>-370487.77802322531</v>
      </c>
      <c r="O68" s="35">
        <v>-275612.30088276841</v>
      </c>
    </row>
    <row r="69" spans="2:15" x14ac:dyDescent="0.2">
      <c r="B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2:15" x14ac:dyDescent="0.2">
      <c r="B70" s="40" t="s">
        <v>12</v>
      </c>
      <c r="D70" s="35">
        <v>870</v>
      </c>
      <c r="E70" s="35">
        <v>850</v>
      </c>
      <c r="F70" s="35">
        <v>760</v>
      </c>
      <c r="G70" s="35">
        <v>740</v>
      </c>
      <c r="H70" s="35">
        <v>750</v>
      </c>
      <c r="I70" s="35">
        <v>770</v>
      </c>
      <c r="J70" s="35">
        <v>790</v>
      </c>
      <c r="K70" s="35">
        <v>820</v>
      </c>
      <c r="L70" s="35">
        <v>780</v>
      </c>
      <c r="M70" s="35">
        <v>792.22222222222217</v>
      </c>
      <c r="N70" s="35">
        <v>783.58024691358025</v>
      </c>
      <c r="O70" s="35">
        <v>776.20027434842257</v>
      </c>
    </row>
    <row r="71" spans="2:15" x14ac:dyDescent="0.2">
      <c r="B71" s="40" t="s">
        <v>13</v>
      </c>
      <c r="D71" s="35">
        <v>500</v>
      </c>
      <c r="E71" s="35">
        <v>230</v>
      </c>
      <c r="F71" s="35">
        <v>340</v>
      </c>
      <c r="G71" s="35">
        <v>230</v>
      </c>
      <c r="H71" s="35">
        <v>410</v>
      </c>
      <c r="I71" s="35">
        <v>360</v>
      </c>
      <c r="J71" s="35">
        <v>250</v>
      </c>
      <c r="K71" s="35">
        <v>300</v>
      </c>
      <c r="L71" s="35">
        <v>240</v>
      </c>
      <c r="M71" s="35">
        <v>317.77777777777777</v>
      </c>
      <c r="N71" s="35">
        <v>297.53086419753089</v>
      </c>
      <c r="O71" s="35">
        <v>305.03429355281207</v>
      </c>
    </row>
    <row r="72" spans="2:15" x14ac:dyDescent="0.2">
      <c r="B72" s="40" t="s">
        <v>44</v>
      </c>
      <c r="D72" s="35">
        <v>-1668000</v>
      </c>
      <c r="E72" s="35">
        <v>1605000</v>
      </c>
      <c r="F72" s="35">
        <v>-507000</v>
      </c>
      <c r="G72" s="35">
        <v>-87000</v>
      </c>
      <c r="H72" s="35">
        <v>1584000</v>
      </c>
      <c r="I72" s="35">
        <v>-123000</v>
      </c>
      <c r="J72" s="35">
        <v>-1173000</v>
      </c>
      <c r="K72" s="35">
        <v>168000</v>
      </c>
      <c r="L72" s="35">
        <v>108000</v>
      </c>
      <c r="M72" s="35">
        <v>123000</v>
      </c>
      <c r="N72" s="35">
        <v>183000</v>
      </c>
      <c r="O72" s="35">
        <v>-213000</v>
      </c>
    </row>
    <row r="73" spans="2:15" x14ac:dyDescent="0.2">
      <c r="B73" s="40" t="s">
        <v>45</v>
      </c>
      <c r="D73" s="35">
        <v>-1604166.666666667</v>
      </c>
      <c r="E73" s="35">
        <v>395833.33333333302</v>
      </c>
      <c r="F73" s="35">
        <v>-1437500.0000000009</v>
      </c>
      <c r="G73" s="35">
        <v>562500</v>
      </c>
      <c r="H73" s="35">
        <v>-1270833.333333333</v>
      </c>
      <c r="I73" s="35">
        <v>729166.66666666698</v>
      </c>
      <c r="J73" s="35">
        <v>-2037333.333333333</v>
      </c>
      <c r="K73" s="35">
        <v>980666.66666666698</v>
      </c>
      <c r="L73" s="35">
        <v>-1294500</v>
      </c>
      <c r="M73" s="35">
        <v>1187500</v>
      </c>
      <c r="N73" s="35">
        <v>-645833.33333333302</v>
      </c>
      <c r="O73" s="35">
        <v>1354166.666666667</v>
      </c>
    </row>
    <row r="74" spans="2:15" x14ac:dyDescent="0.2">
      <c r="B74" s="40" t="s">
        <v>46</v>
      </c>
      <c r="D74" s="35">
        <v>-13449.747474746779</v>
      </c>
      <c r="E74" s="35">
        <v>-278599.84848484956</v>
      </c>
      <c r="F74" s="35">
        <v>-580808.61471861415</v>
      </c>
      <c r="G74" s="35">
        <v>-59764.202301762998</v>
      </c>
      <c r="H74" s="35">
        <v>-156030.44665587321</v>
      </c>
      <c r="I74" s="35">
        <v>-198356.7441826351</v>
      </c>
      <c r="J74" s="35">
        <v>49467.622742429376</v>
      </c>
      <c r="K74" s="35">
        <v>-196598.21705085225</v>
      </c>
      <c r="L74" s="35">
        <v>-617877.44985508732</v>
      </c>
      <c r="M74" s="35">
        <v>-59788.92272330448</v>
      </c>
      <c r="N74" s="35">
        <v>-627819.28800401837</v>
      </c>
      <c r="O74" s="35">
        <v>-322497.69428909011</v>
      </c>
    </row>
    <row r="75" spans="2:15" x14ac:dyDescent="0.2">
      <c r="B75" s="40" t="s">
        <v>47</v>
      </c>
      <c r="D75" s="35">
        <v>2027336.666666666</v>
      </c>
      <c r="E75" s="35">
        <v>-1993069.9999999995</v>
      </c>
      <c r="F75" s="35">
        <v>33140.000000000931</v>
      </c>
      <c r="G75" s="35">
        <v>8443.3333333332557</v>
      </c>
      <c r="H75" s="35">
        <v>-7999.9999999997672</v>
      </c>
      <c r="I75" s="35">
        <v>8000</v>
      </c>
      <c r="J75" s="35">
        <v>1621750</v>
      </c>
      <c r="K75" s="35">
        <v>-28000</v>
      </c>
      <c r="L75" s="35">
        <v>-1031760</v>
      </c>
      <c r="M75" s="35">
        <v>-33140</v>
      </c>
      <c r="N75" s="35">
        <v>-489380</v>
      </c>
      <c r="O75" s="35">
        <v>8620</v>
      </c>
    </row>
    <row r="76" spans="2:15" x14ac:dyDescent="0.2">
      <c r="B76" s="40" t="s">
        <v>48</v>
      </c>
      <c r="D76" s="35">
        <v>-2177594.5454545454</v>
      </c>
      <c r="E76" s="35">
        <v>461776.68831168825</v>
      </c>
      <c r="F76" s="35">
        <v>514967.55411255418</v>
      </c>
      <c r="G76" s="35">
        <v>-318541.40428677015</v>
      </c>
      <c r="H76" s="35">
        <v>304869.80255516828</v>
      </c>
      <c r="I76" s="35">
        <v>264908.80398671096</v>
      </c>
      <c r="J76" s="35">
        <v>-28841.627906976733</v>
      </c>
      <c r="K76" s="35">
        <v>475285.68106312281</v>
      </c>
      <c r="L76" s="35">
        <v>670990.71428571432</v>
      </c>
      <c r="M76" s="35">
        <v>-320469.96124030976</v>
      </c>
      <c r="N76" s="35">
        <v>826172.2339675827</v>
      </c>
      <c r="O76" s="35">
        <v>-45302.717171716969</v>
      </c>
    </row>
    <row r="77" spans="2:15" x14ac:dyDescent="0.2">
      <c r="B77" s="40" t="s">
        <v>49</v>
      </c>
      <c r="D77" s="35">
        <v>1138000</v>
      </c>
      <c r="E77" s="35">
        <v>-990000</v>
      </c>
      <c r="F77" s="35">
        <v>628000</v>
      </c>
      <c r="G77" s="35">
        <v>334000</v>
      </c>
      <c r="H77" s="35">
        <v>-1010000</v>
      </c>
      <c r="I77" s="35">
        <v>-203000</v>
      </c>
      <c r="J77" s="35">
        <v>797000</v>
      </c>
      <c r="K77" s="35">
        <v>521000</v>
      </c>
      <c r="L77" s="35">
        <v>-114000</v>
      </c>
      <c r="M77" s="35">
        <v>667000</v>
      </c>
      <c r="N77" s="35">
        <v>103000</v>
      </c>
      <c r="O77" s="35">
        <v>457000</v>
      </c>
    </row>
    <row r="78" spans="2:15" x14ac:dyDescent="0.2">
      <c r="B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2:15" x14ac:dyDescent="0.2">
      <c r="B79" s="17" t="s">
        <v>50</v>
      </c>
      <c r="C79" s="18"/>
      <c r="D79" s="19">
        <v>-3293568.25</v>
      </c>
      <c r="E79" s="19">
        <v>-1708388.7878787899</v>
      </c>
      <c r="F79" s="19">
        <v>-2165694.8928571418</v>
      </c>
      <c r="G79" s="19">
        <v>-311163.53030302946</v>
      </c>
      <c r="H79" s="19">
        <v>-1266907.0426829257</v>
      </c>
      <c r="I79" s="19">
        <v>-216880.76190476038</v>
      </c>
      <c r="J79" s="19">
        <v>-2074122.9825581382</v>
      </c>
      <c r="K79" s="19">
        <v>1178079.8953488383</v>
      </c>
      <c r="L79" s="19">
        <v>-2905996.2023809534</v>
      </c>
      <c r="M79" s="19">
        <v>992615.08289531898</v>
      </c>
      <c r="N79" s="19">
        <v>-1020267.0542818829</v>
      </c>
      <c r="O79" s="19">
        <v>964455.18889099266</v>
      </c>
    </row>
    <row r="80" spans="2:15" x14ac:dyDescent="0.2">
      <c r="B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2:15" x14ac:dyDescent="0.2">
      <c r="B81" s="40" t="s">
        <v>51</v>
      </c>
      <c r="D81" s="35">
        <v>-3000</v>
      </c>
      <c r="E81" s="35">
        <v>-1500</v>
      </c>
      <c r="F81" s="35">
        <v>-9000</v>
      </c>
      <c r="G81" s="35">
        <v>-3000</v>
      </c>
      <c r="H81" s="35">
        <v>-4500</v>
      </c>
      <c r="I81" s="35">
        <v>-13500</v>
      </c>
      <c r="J81" s="35">
        <v>-3000</v>
      </c>
      <c r="K81" s="35">
        <v>-4500</v>
      </c>
      <c r="L81" s="35">
        <v>-10500</v>
      </c>
      <c r="M81" s="35">
        <v>-7500</v>
      </c>
      <c r="N81" s="35">
        <v>-9000</v>
      </c>
      <c r="O81" s="35">
        <v>-15000</v>
      </c>
    </row>
    <row r="82" spans="2:15" x14ac:dyDescent="0.2">
      <c r="B82" s="40" t="s">
        <v>52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</row>
    <row r="83" spans="2:15" x14ac:dyDescent="0.2">
      <c r="B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2:15" x14ac:dyDescent="0.2">
      <c r="B84" s="17" t="s">
        <v>53</v>
      </c>
      <c r="C84" s="18"/>
      <c r="D84" s="19">
        <v>-3000</v>
      </c>
      <c r="E84" s="19">
        <v>-1500</v>
      </c>
      <c r="F84" s="19">
        <v>-9000</v>
      </c>
      <c r="G84" s="19">
        <v>-3000</v>
      </c>
      <c r="H84" s="19">
        <v>-4500</v>
      </c>
      <c r="I84" s="19">
        <v>-13500</v>
      </c>
      <c r="J84" s="19">
        <v>-3000</v>
      </c>
      <c r="K84" s="19">
        <v>-4500</v>
      </c>
      <c r="L84" s="19">
        <v>-10500</v>
      </c>
      <c r="M84" s="19">
        <v>-7500</v>
      </c>
      <c r="N84" s="19">
        <v>-9000</v>
      </c>
      <c r="O84" s="19">
        <v>-15000</v>
      </c>
    </row>
    <row r="85" spans="2:15" x14ac:dyDescent="0.2">
      <c r="B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2:15" x14ac:dyDescent="0.2">
      <c r="B86" s="41" t="s">
        <v>54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</row>
    <row r="87" spans="2:15" x14ac:dyDescent="0.2">
      <c r="B87" s="41" t="s">
        <v>55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</row>
    <row r="88" spans="2:15" x14ac:dyDescent="0.2">
      <c r="B88" s="41" t="s">
        <v>56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</row>
    <row r="89" spans="2:15" x14ac:dyDescent="0.2">
      <c r="B89" s="41" t="s">
        <v>57</v>
      </c>
      <c r="D89" s="35">
        <v>-138888.88888888888</v>
      </c>
      <c r="E89" s="35">
        <v>-138888.88888888888</v>
      </c>
      <c r="F89" s="35">
        <v>-138888.88888888888</v>
      </c>
      <c r="G89" s="35">
        <v>-138888.88888888888</v>
      </c>
      <c r="H89" s="35">
        <v>-138888.88888888888</v>
      </c>
      <c r="I89" s="35">
        <v>-138888.88888888888</v>
      </c>
      <c r="J89" s="35">
        <v>-138888.88888888888</v>
      </c>
      <c r="K89" s="35">
        <v>-138888.88888888888</v>
      </c>
      <c r="L89" s="35">
        <v>-138888.88888888888</v>
      </c>
      <c r="M89" s="35">
        <v>-138888.88888888888</v>
      </c>
      <c r="N89" s="35">
        <v>-138888.88888888888</v>
      </c>
      <c r="O89" s="35">
        <v>-138888.88888888888</v>
      </c>
    </row>
    <row r="90" spans="2:15" x14ac:dyDescent="0.2">
      <c r="B90" s="41" t="s">
        <v>58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</row>
    <row r="91" spans="2:15" x14ac:dyDescent="0.2">
      <c r="B91" s="41" t="s">
        <v>59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</row>
    <row r="92" spans="2:15" x14ac:dyDescent="0.2">
      <c r="B92" s="41" t="s">
        <v>60</v>
      </c>
      <c r="D92" s="35">
        <v>5000</v>
      </c>
      <c r="E92" s="35">
        <v>0</v>
      </c>
      <c r="F92" s="35">
        <v>7000</v>
      </c>
      <c r="G92" s="35">
        <v>0</v>
      </c>
      <c r="H92" s="35">
        <v>5000</v>
      </c>
      <c r="I92" s="35">
        <v>3000</v>
      </c>
      <c r="J92" s="35">
        <v>0</v>
      </c>
      <c r="K92" s="35">
        <v>1000</v>
      </c>
      <c r="L92" s="35">
        <v>10000</v>
      </c>
      <c r="M92" s="35">
        <v>0</v>
      </c>
      <c r="N92" s="35">
        <v>0</v>
      </c>
      <c r="O92" s="35">
        <v>0</v>
      </c>
    </row>
    <row r="93" spans="2:15" x14ac:dyDescent="0.2">
      <c r="B93" s="41" t="s">
        <v>61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</row>
    <row r="94" spans="2:15" x14ac:dyDescent="0.2">
      <c r="B94" s="41" t="s">
        <v>62</v>
      </c>
      <c r="D94" s="35">
        <v>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</row>
    <row r="95" spans="2:15" x14ac:dyDescent="0.2">
      <c r="B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2:15" x14ac:dyDescent="0.2">
      <c r="B96" s="17" t="s">
        <v>63</v>
      </c>
      <c r="C96" s="18"/>
      <c r="D96" s="19">
        <v>-133888.88888888888</v>
      </c>
      <c r="E96" s="19">
        <v>-138888.88888888888</v>
      </c>
      <c r="F96" s="19">
        <v>-131888.88888888888</v>
      </c>
      <c r="G96" s="19">
        <v>-138888.88888888888</v>
      </c>
      <c r="H96" s="19">
        <v>-133888.88888888888</v>
      </c>
      <c r="I96" s="19">
        <v>-135888.88888888888</v>
      </c>
      <c r="J96" s="19">
        <v>-138888.88888888888</v>
      </c>
      <c r="K96" s="19">
        <v>-137888.88888888888</v>
      </c>
      <c r="L96" s="19">
        <v>-128888.88888888888</v>
      </c>
      <c r="M96" s="19">
        <v>-138888.88888888888</v>
      </c>
      <c r="N96" s="19">
        <v>-138888.88888888888</v>
      </c>
      <c r="O96" s="19">
        <v>-138888.88888888888</v>
      </c>
    </row>
    <row r="97" spans="2:15" x14ac:dyDescent="0.2">
      <c r="B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  <row r="98" spans="2:15" x14ac:dyDescent="0.2">
      <c r="B98" s="17" t="s">
        <v>64</v>
      </c>
      <c r="C98" s="18"/>
      <c r="D98" s="19">
        <v>-3430457.138888889</v>
      </c>
      <c r="E98" s="19">
        <v>-1848777.6767676789</v>
      </c>
      <c r="F98" s="19">
        <v>-2306583.7817460308</v>
      </c>
      <c r="G98" s="19">
        <v>-453052.41919191834</v>
      </c>
      <c r="H98" s="19">
        <v>-1405295.9315718147</v>
      </c>
      <c r="I98" s="19">
        <v>-366269.65079364926</v>
      </c>
      <c r="J98" s="19">
        <v>-2216011.8714470272</v>
      </c>
      <c r="K98" s="19">
        <v>1035691.0064599494</v>
      </c>
      <c r="L98" s="19">
        <v>-3045385.0912698423</v>
      </c>
      <c r="M98" s="19">
        <v>846226.1940064301</v>
      </c>
      <c r="N98" s="19">
        <v>-1168155.9431707719</v>
      </c>
      <c r="O98" s="19">
        <v>810566.30000210379</v>
      </c>
    </row>
    <row r="99" spans="2:15" x14ac:dyDescent="0.2">
      <c r="B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</row>
    <row r="100" spans="2:15" x14ac:dyDescent="0.2">
      <c r="B100" s="34" t="s">
        <v>65</v>
      </c>
      <c r="D100" s="35">
        <v>37690000</v>
      </c>
      <c r="E100" s="35">
        <v>34259542.861111112</v>
      </c>
      <c r="F100" s="35">
        <v>32410765.184343435</v>
      </c>
      <c r="G100" s="35">
        <v>30104181.402597401</v>
      </c>
      <c r="H100" s="35">
        <v>29651128.983405482</v>
      </c>
      <c r="I100" s="35">
        <v>28245833.051833667</v>
      </c>
      <c r="J100" s="35">
        <v>27879563.401040018</v>
      </c>
      <c r="K100" s="35">
        <v>25663551.529592991</v>
      </c>
      <c r="L100" s="35">
        <v>26699242.536052942</v>
      </c>
      <c r="M100" s="35">
        <v>23653857.444783099</v>
      </c>
      <c r="N100" s="35">
        <v>24500083.638789531</v>
      </c>
      <c r="O100" s="35">
        <v>23331927.69561876</v>
      </c>
    </row>
    <row r="101" spans="2:15" x14ac:dyDescent="0.2">
      <c r="B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2:15" x14ac:dyDescent="0.2">
      <c r="B102" s="17" t="s">
        <v>66</v>
      </c>
      <c r="C102" s="18"/>
      <c r="D102" s="19">
        <v>34259542.861111112</v>
      </c>
      <c r="E102" s="19">
        <v>32410765.184343435</v>
      </c>
      <c r="F102" s="19">
        <v>30104181.402597405</v>
      </c>
      <c r="G102" s="19">
        <v>29651128.983405482</v>
      </c>
      <c r="H102" s="19">
        <v>28245833.051833667</v>
      </c>
      <c r="I102" s="19">
        <v>27879563.401040018</v>
      </c>
      <c r="J102" s="19">
        <v>25663551.529592991</v>
      </c>
      <c r="K102" s="19">
        <v>26699242.536052939</v>
      </c>
      <c r="L102" s="19">
        <v>23653857.444783099</v>
      </c>
      <c r="M102" s="19">
        <v>24500083.638789531</v>
      </c>
      <c r="N102" s="19">
        <v>23331927.69561876</v>
      </c>
      <c r="O102" s="19">
        <v>24142493.995620865</v>
      </c>
    </row>
    <row r="103" spans="2:15" x14ac:dyDescent="0.2">
      <c r="B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pans="2:15" x14ac:dyDescent="0.2">
      <c r="B104" s="42" t="s">
        <v>67</v>
      </c>
      <c r="C104" s="18"/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Hanna</dc:creator>
  <cp:lastModifiedBy>Bill Hanna</cp:lastModifiedBy>
  <dcterms:created xsi:type="dcterms:W3CDTF">2025-05-05T16:16:07Z</dcterms:created>
  <dcterms:modified xsi:type="dcterms:W3CDTF">2025-05-06T21:44:09Z</dcterms:modified>
</cp:coreProperties>
</file>