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<sst xmlns="http://schemas.openxmlformats.org/spreadsheetml/2006/main" count="17" uniqueCount="17">
  <si>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Laboratory 3</t>
  </si>
  <si>
    <t>Javier Pajuelo</t>
  </si>
  <si>
    <t>Moles of Ag^+ (X-axis)</t>
  </si>
  <si>
    <t>Moles of (CO3)^2-</t>
  </si>
  <si>
    <t>Grams of product (y-axis)</t>
  </si>
  <si>
    <t>Beaker #</t>
  </si>
  <si>
    <t>Moles Ag ^+</t>
  </si>
  <si>
    <t>Moles (CO3)^2-</t>
  </si>
  <si>
    <t>Product, mg</t>
  </si>
  <si>
    <t>Moles of Ag^+ Vs. Product(g)</t>
  </si>
  <si>
    <t>Moles of Ag negative slope</t>
  </si>
  <si>
    <t>0.5x </t>
  </si>
  <si>
    <t>=</t>
  </si>
  <si>
    <t>-x +0.0012</t>
  </si>
  <si>
    <t>, since x =0.0006 at intersection</t>
  </si>
  <si>
    <t>0.0012-0.0006=</t>
  </si>
  <si>
    <t>0.0006/0.0006=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</si>
</sst>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Linux Libertine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inux Libertine"/>
      <family val="2"/>
    </font>
    <font>
      <sz val="9"/>
      <name val="Linux Libertine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Moles of Ag^+ Vs. Product(g)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Sheet1!$A$4:$A$7</c:f>
              <c:numCache>
                <c:formatCode>General</c:formatCode>
                <c:ptCount val="4"/>
                <c:pt idx="0">
                  <c:v>0.0001</c:v>
                </c:pt>
                <c:pt idx="1">
                  <c:v>0.0003</c:v>
                </c:pt>
                <c:pt idx="2">
                  <c:v>0.0005</c:v>
                </c:pt>
                <c:pt idx="3">
                  <c:v>0.0007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0.013</c:v>
                </c:pt>
                <c:pt idx="1">
                  <c:v>0.0398</c:v>
                </c:pt>
                <c:pt idx="2">
                  <c:v>0.0655</c:v>
                </c:pt>
                <c:pt idx="3">
                  <c:v>0.0923</c:v>
                </c:pt>
                <c:pt idx="4">
                  <c:v>0.08</c:v>
                </c:pt>
                <c:pt idx="5">
                  <c:v>0.0268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Sheet1!$B$10</c:f>
              <c:strCache>
                <c:ptCount val="1"/>
                <c:pt idx="0">
                  <c:v>Moles of Ag negative slope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ffd320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Sheet1!$A$7:$A$9</c:f>
              <c:numCache>
                <c:formatCode>General</c:formatCode>
                <c:ptCount val="3"/>
                <c:pt idx="0">
                  <c:v>0.0007</c:v>
                </c:pt>
                <c:pt idx="1">
                  <c:v>0.0009</c:v>
                </c:pt>
                <c:pt idx="2">
                  <c:v>0.0011</c:v>
                </c:pt>
              </c:numCache>
            </c:numRef>
          </c:xVal>
          <c:yVal>
            <c:numRef>
              <c:f>Sheet1!$C$7:$C$9</c:f>
              <c:numCache>
                <c:formatCode>General</c:formatCode>
                <c:ptCount val="3"/>
                <c:pt idx="0">
                  <c:v>0.0923</c:v>
                </c:pt>
                <c:pt idx="1">
                  <c:v>0.08</c:v>
                </c:pt>
                <c:pt idx="2">
                  <c:v>0.0268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Sheet1!$B$3:$C$3</c:f>
              <c:strCache>
                <c:ptCount val="1"/>
                <c:pt idx="0">
                  <c:v>Moles of (CO3)^2- Grams of product (y-axis)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Sheet1!$B$4:$B$9</c:f>
              <c:numCache>
                <c:formatCode>General</c:formatCode>
                <c:ptCount val="6"/>
                <c:pt idx="0">
                  <c:v>0.0011</c:v>
                </c:pt>
                <c:pt idx="1">
                  <c:v>0.0009</c:v>
                </c:pt>
                <c:pt idx="2">
                  <c:v>0.0007</c:v>
                </c:pt>
                <c:pt idx="3">
                  <c:v>0.0005</c:v>
                </c:pt>
                <c:pt idx="4">
                  <c:v>0.0003</c:v>
                </c:pt>
                <c:pt idx="5">
                  <c:v>0.0001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0.013</c:v>
                </c:pt>
                <c:pt idx="1">
                  <c:v>0.0398</c:v>
                </c:pt>
                <c:pt idx="2">
                  <c:v>0.0655</c:v>
                </c:pt>
                <c:pt idx="3">
                  <c:v>0.0923</c:v>
                </c:pt>
                <c:pt idx="4">
                  <c:v>0.08</c:v>
                </c:pt>
                <c:pt idx="5">
                  <c:v>0.0268</c:v>
                </c:pt>
              </c:numCache>
            </c:numRef>
          </c:yVal>
          <c:smooth val="0"/>
        </c:ser>
        <c:axId val="11472647"/>
        <c:axId val="94457260"/>
      </c:scatterChart>
      <c:valAx>
        <c:axId val="1147264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Linux Libertine"/>
                  </a:rPr>
                  <a:t>Moles of Reagent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4457260"/>
        <c:crosses val="autoZero"/>
      </c:valAx>
      <c:valAx>
        <c:axId val="944572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Linux Libertine"/>
                  </a:rPr>
                  <a:t>Product in Grams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7264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755640</xdr:colOff>
      <xdr:row>10</xdr:row>
      <xdr:rowOff>124920</xdr:rowOff>
    </xdr:from>
    <xdr:to>
      <xdr:col>5</xdr:col>
      <xdr:colOff>501840</xdr:colOff>
      <xdr:row>30</xdr:row>
      <xdr:rowOff>115200</xdr:rowOff>
    </xdr:to>
    <xdr:graphicFrame>
      <xdr:nvGraphicFramePr>
        <xdr:cNvPr id="0" name=""/>
        <xdr:cNvGraphicFramePr/>
      </xdr:nvGraphicFramePr>
      <xdr:xfrm>
        <a:off x="755640" y="1750320"/>
        <a:ext cx="72147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6" activeCellId="0" sqref="G26"/>
    </sheetView>
  </sheetViews>
  <sheetFormatPr defaultRowHeight="12.8"/>
  <cols>
    <col collapsed="false" hidden="false" max="1" min="1" style="1" width="30.1768292682927"/>
    <col collapsed="false" hidden="false" max="2" min="2" style="1" width="30.8353658536585"/>
    <col collapsed="false" hidden="false" max="3" min="3" style="0" width="30.6768292682927"/>
    <col collapsed="false" hidden="false" max="4" min="4" style="0" width="17.2439024390244"/>
    <col collapsed="false" hidden="false" max="5" min="5" style="0" width="17.5731707317073"/>
    <col collapsed="false" hidden="false" max="1025" min="6" style="0" width="13.7682926829268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E3" s="3" t="s">
        <v>5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5</v>
      </c>
      <c r="K3" s="3" t="n">
        <v>6</v>
      </c>
    </row>
    <row r="4" customFormat="false" ht="12.8" hidden="false" customHeight="false" outlineLevel="0" collapsed="false">
      <c r="A4" s="1" t="n">
        <f aca="false">F4</f>
        <v>0.0001</v>
      </c>
      <c r="B4" s="0" t="n">
        <f aca="false">F5</f>
        <v>0.0011</v>
      </c>
      <c r="C4" s="1" t="n">
        <f aca="false">F6/1000</f>
        <v>0.013</v>
      </c>
      <c r="E4" s="3" t="s">
        <v>6</v>
      </c>
      <c r="F4" s="0" t="n">
        <f aca="false">1/10000</f>
        <v>0.0001</v>
      </c>
      <c r="G4" s="0" t="n">
        <f aca="false">3/10000</f>
        <v>0.0003</v>
      </c>
      <c r="H4" s="0" t="n">
        <f aca="false">5/10000</f>
        <v>0.0005</v>
      </c>
      <c r="I4" s="0" t="n">
        <f aca="false">7/10000</f>
        <v>0.0007</v>
      </c>
      <c r="J4" s="0" t="n">
        <f aca="false">9/10000</f>
        <v>0.0009</v>
      </c>
      <c r="K4" s="0" t="n">
        <f aca="false">1.1/1000</f>
        <v>0.0011</v>
      </c>
    </row>
    <row r="5" customFormat="false" ht="12.8" hidden="false" customHeight="false" outlineLevel="0" collapsed="false">
      <c r="A5" s="1" t="n">
        <f aca="false">G4</f>
        <v>0.0003</v>
      </c>
      <c r="B5" s="0" t="n">
        <f aca="false">G5</f>
        <v>0.0009</v>
      </c>
      <c r="C5" s="1" t="n">
        <f aca="false">G6/1000</f>
        <v>0.0398</v>
      </c>
      <c r="E5" s="3" t="s">
        <v>7</v>
      </c>
      <c r="F5" s="0" t="n">
        <f aca="false">1.1/1000</f>
        <v>0.0011</v>
      </c>
      <c r="G5" s="0" t="n">
        <f aca="false">9/10000</f>
        <v>0.0009</v>
      </c>
      <c r="H5" s="0" t="n">
        <f aca="false">7/10000</f>
        <v>0.0007</v>
      </c>
      <c r="I5" s="0" t="n">
        <f aca="false">5/10000</f>
        <v>0.0005</v>
      </c>
      <c r="J5" s="0" t="n">
        <f aca="false">3/10000</f>
        <v>0.0003</v>
      </c>
      <c r="K5" s="0" t="n">
        <f aca="false">1/10000</f>
        <v>0.0001</v>
      </c>
    </row>
    <row r="6" customFormat="false" ht="12.8" hidden="false" customHeight="false" outlineLevel="0" collapsed="false">
      <c r="A6" s="1" t="n">
        <f aca="false">H4</f>
        <v>0.0005</v>
      </c>
      <c r="B6" s="0" t="n">
        <f aca="false">H5</f>
        <v>0.0007</v>
      </c>
      <c r="C6" s="1" t="n">
        <f aca="false">H6/1000</f>
        <v>0.0655</v>
      </c>
      <c r="E6" s="3" t="s">
        <v>8</v>
      </c>
      <c r="F6" s="0" t="n">
        <f aca="false">13</f>
        <v>13</v>
      </c>
      <c r="G6" s="0" t="n">
        <v>39.8</v>
      </c>
      <c r="H6" s="0" t="n">
        <v>65.5</v>
      </c>
      <c r="I6" s="0" t="n">
        <v>92.3</v>
      </c>
      <c r="J6" s="0" t="n">
        <v>80</v>
      </c>
      <c r="K6" s="0" t="n">
        <v>26.8</v>
      </c>
    </row>
    <row r="7" customFormat="false" ht="12.8" hidden="false" customHeight="false" outlineLevel="0" collapsed="false">
      <c r="A7" s="1" t="n">
        <f aca="false">I4</f>
        <v>0.0007</v>
      </c>
      <c r="B7" s="0" t="n">
        <f aca="false">I5</f>
        <v>0.0005</v>
      </c>
      <c r="C7" s="1" t="n">
        <f aca="false">I6/1000</f>
        <v>0.0923</v>
      </c>
    </row>
    <row r="8" customFormat="false" ht="12.8" hidden="false" customHeight="false" outlineLevel="0" collapsed="false">
      <c r="A8" s="1" t="n">
        <f aca="false">J4</f>
        <v>0.0009</v>
      </c>
      <c r="B8" s="0" t="n">
        <f aca="false">J5</f>
        <v>0.0003</v>
      </c>
      <c r="C8" s="1" t="n">
        <f aca="false">J6/1000</f>
        <v>0.08</v>
      </c>
    </row>
    <row r="9" customFormat="false" ht="12.8" hidden="false" customHeight="false" outlineLevel="0" collapsed="false">
      <c r="A9" s="1" t="n">
        <f aca="false">K4</f>
        <v>0.0011</v>
      </c>
      <c r="B9" s="0" t="n">
        <f aca="false">K5</f>
        <v>0.0001</v>
      </c>
      <c r="C9" s="1" t="n">
        <f aca="false">K6/1000</f>
        <v>0.0268</v>
      </c>
    </row>
    <row r="10" customFormat="false" ht="12.8" hidden="false" customHeight="false" outlineLevel="0" collapsed="false">
      <c r="A10" s="1" t="s">
        <v>9</v>
      </c>
      <c r="B10" s="0" t="s">
        <v>10</v>
      </c>
      <c r="C10" s="1"/>
    </row>
    <row r="11" customFormat="false" ht="12.8" hidden="false" customHeight="false" outlineLevel="0" collapsed="false">
      <c r="G11" s="1" t="s">
        <v>11</v>
      </c>
      <c r="H11" s="1" t="s">
        <v>12</v>
      </c>
      <c r="I11" s="1" t="s">
        <v>13</v>
      </c>
      <c r="J11" s="0" t="s">
        <v>14</v>
      </c>
    </row>
    <row r="12" customFormat="false" ht="12.8" hidden="false" customHeight="false" outlineLevel="0" collapsed="false">
      <c r="G12" s="0" t="s">
        <v>15</v>
      </c>
      <c r="H12" s="0" t="n">
        <f aca="false">0.0012-0.0006</f>
        <v>0.0006</v>
      </c>
    </row>
    <row r="13" customFormat="false" ht="12.8" hidden="false" customHeight="false" outlineLevel="0" collapsed="false">
      <c r="G13" s="0" t="s">
        <v>16</v>
      </c>
      <c r="H13" s="0" t="n">
        <f aca="false">H12/0.0006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&amp;C&amp;12&amp;A</oddHeader>
    <oddFooter>&amp;C&amp;12Page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2858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2015-02-18T07:18:46Z</dcterms:created>
  <dc:language>en-US</dc:language>
  <dcterms:modified xsi:type="dcterms:W3CDTF">2015-02-18T08:37:09Z</dcterms:modified>
  <cp:revision>7</cp:revision>
</cp:coreProperties>
</file>