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11.17.23\"/>
    </mc:Choice>
  </mc:AlternateContent>
  <xr:revisionPtr revIDLastSave="0" documentId="13_ncr:1_{315C6F04-BFA9-40B1-8EEE-84CA532CE2AF}" xr6:coauthVersionLast="47" xr6:coauthVersionMax="47" xr10:uidLastSave="{00000000-0000-0000-0000-000000000000}"/>
  <bookViews>
    <workbookView xWindow="25416" yWindow="5808" windowWidth="15348" windowHeight="17880" activeTab="1" xr2:uid="{2857B33F-9ADD-4F9C-B2DA-C47511F58A92}"/>
  </bookViews>
  <sheets>
    <sheet name="QuickBooks Desktop Export Tips" sheetId="2" r:id="rId1"/>
    <sheet name="Sheet1" sheetId="1" r:id="rId2"/>
    <sheet name="Sheet2" sheetId="3" r:id="rId3"/>
  </sheets>
  <definedNames>
    <definedName name="_xlnm._FilterDatabase" localSheetId="1" hidden="1">Sheet1!$A$1:$O$339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Sheet1!$A:$B,Sheet1!$1:$1</definedName>
    <definedName name="QB_COLUMN_1" localSheetId="1" hidden="1">Sheet1!$C$1</definedName>
    <definedName name="QB_COLUMN_17" localSheetId="1" hidden="1">Sheet1!$K$1</definedName>
    <definedName name="QB_COLUMN_26" localSheetId="1" hidden="1">Sheet1!$M$1</definedName>
    <definedName name="QB_COLUMN_3" localSheetId="1" hidden="1">Sheet1!$E$1</definedName>
    <definedName name="QB_COLUMN_4" localSheetId="1" hidden="1">Sheet1!$G$1</definedName>
    <definedName name="QB_COLUMN_7" localSheetId="1" hidden="1">Sheet1!$I$1</definedName>
    <definedName name="QB_DATA_0" localSheetId="1" hidden="1">Sheet1!$3:$3,Sheet1!$4:$4,Sheet1!#REF!,Sheet1!$5:$5,Sheet1!$6:$6,Sheet1!$9:$9,Sheet1!$10:$10,Sheet1!$11:$11,Sheet1!$12:$12,Sheet1!$15:$15,Sheet1!$16:$16,Sheet1!#REF!,Sheet1!$17:$17,Sheet1!$18:$18,Sheet1!$21:$21,Sheet1!$22:$22</definedName>
    <definedName name="QB_DATA_1" localSheetId="1" hidden="1">Sheet1!$23:$23,Sheet1!$24:$24,Sheet1!$27:$27,Sheet1!$28:$28,Sheet1!#REF!,Sheet1!$29:$29,Sheet1!$30:$30,Sheet1!$33:$33,Sheet1!$34:$34,Sheet1!#REF!,Sheet1!$35:$35,Sheet1!$36:$36,Sheet1!$39:$39,Sheet1!$40:$40,Sheet1!$41:$41,Sheet1!$42:$42</definedName>
    <definedName name="QB_DATA_10" localSheetId="1" hidden="1">Sheet1!$222:$222,Sheet1!#REF!,Sheet1!$223:$223,Sheet1!$224:$224,Sheet1!$227:$227,Sheet1!$228:$228,Sheet1!$229:$229,Sheet1!$230:$230,Sheet1!$233:$233,Sheet1!$234:$234,Sheet1!$235:$235,Sheet1!$236:$236,Sheet1!$239:$239,Sheet1!$240:$240,Sheet1!#REF!,Sheet1!$241:$241</definedName>
    <definedName name="QB_DATA_11" localSheetId="1" hidden="1">Sheet1!$242:$242,Sheet1!$245:$245,Sheet1!$246:$246,Sheet1!#REF!,Sheet1!$247:$247,Sheet1!$248:$248,Sheet1!$251:$251,Sheet1!$252:$252,Sheet1!#REF!,Sheet1!$253:$253,Sheet1!$254:$254,Sheet1!$257:$257,Sheet1!$258:$258,Sheet1!#REF!,Sheet1!$259:$259,Sheet1!$260:$260</definedName>
    <definedName name="QB_DATA_12" localSheetId="1" hidden="1">Sheet1!$263:$263,Sheet1!$264:$264,Sheet1!#REF!,Sheet1!$265:$265,Sheet1!$266:$266,Sheet1!$269:$269,Sheet1!$270:$270,Sheet1!$271:$271,Sheet1!#REF!,Sheet1!$274:$274,Sheet1!$275:$275,Sheet1!#REF!,Sheet1!$276:$276,Sheet1!$277:$277,Sheet1!$280:$280,Sheet1!$281:$281</definedName>
    <definedName name="QB_DATA_13" localSheetId="1" hidden="1">Sheet1!#REF!,Sheet1!$282:$282,Sheet1!$283:$283,Sheet1!$286:$286,Sheet1!$289:$289,Sheet1!$290:$290,Sheet1!#REF!,Sheet1!$291:$291,Sheet1!$292:$292,Sheet1!$295:$295,Sheet1!$296:$296,Sheet1!#REF!,Sheet1!$297:$297,Sheet1!$298:$298,Sheet1!$301:$301,Sheet1!$302:$302</definedName>
    <definedName name="QB_DATA_14" localSheetId="1" hidden="1">Sheet1!$303:$303,Sheet1!$304:$304,Sheet1!$307:$307,Sheet1!$308:$308,Sheet1!$311:$311,Sheet1!$312:$312,Sheet1!#REF!,Sheet1!#REF!,Sheet1!#REF!,Sheet1!#REF!,Sheet1!#REF!,Sheet1!#REF!,Sheet1!#REF!,Sheet1!#REF!,Sheet1!#REF!,Sheet1!#REF!</definedName>
    <definedName name="QB_DATA_15" localSheetId="1" hidden="1">Sheet1!#REF!,Sheet1!#REF!,Sheet1!$319:$319,Sheet1!#REF!,Sheet1!$320:$320,Sheet1!$321:$321,Sheet1!$324:$324,Sheet1!$325:$325,Sheet1!$326:$326,Sheet1!#REF!,Sheet1!#REF!,Sheet1!#REF!,Sheet1!#REF!,Sheet1!#REF!,Sheet1!#REF!,Sheet1!#REF!</definedName>
    <definedName name="QB_DATA_16" localSheetId="1" hidden="1">Sheet1!#REF!,Sheet1!#REF!,Sheet1!#REF!,Sheet1!#REF!,Sheet1!#REF!,Sheet1!$334:$334,Sheet1!$335:$335,Sheet1!#REF!,Sheet1!$336:$336,Sheet1!$337:$337</definedName>
    <definedName name="QB_DATA_2" localSheetId="1" hidden="1">Sheet1!$45:$45,Sheet1!$48:$48,Sheet1!$49:$49,Sheet1!#REF!,Sheet1!$50:$50,Sheet1!$51:$51,Sheet1!$54:$54,Sheet1!$55:$55,Sheet1!#REF!,Sheet1!$56:$56,Sheet1!$57:$57,Sheet1!$60:$60,Sheet1!$61:$61,Sheet1!$62:$62,Sheet1!$65:$65,Sheet1!$66:$66</definedName>
    <definedName name="QB_DATA_3" localSheetId="1" hidden="1">Sheet1!#REF!,Sheet1!$67:$67,Sheet1!$70:$70,Sheet1!$71:$71,Sheet1!$72:$72,Sheet1!$73:$73,Sheet1!$76:$76,Sheet1!$77:$77,Sheet1!#REF!,Sheet1!$78:$78,Sheet1!$79:$79,Sheet1!$82:$82,Sheet1!$85:$85,Sheet1!$86:$86,Sheet1!$87:$87,Sheet1!$88:$88</definedName>
    <definedName name="QB_DATA_4" localSheetId="1" hidden="1">Sheet1!$91:$91,Sheet1!$92:$92,Sheet1!$93:$93,Sheet1!$94:$94,Sheet1!$97:$97,Sheet1!$98:$98,Sheet1!$101:$101,Sheet1!#REF!,Sheet1!$102:$102,Sheet1!$103:$103,Sheet1!$104:$104,Sheet1!$107:$107,Sheet1!$108:$108,Sheet1!$109:$109,Sheet1!$110:$110,Sheet1!$113:$113</definedName>
    <definedName name="QB_DATA_5" localSheetId="1" hidden="1">Sheet1!$114:$114,Sheet1!#REF!,Sheet1!$115:$115,Sheet1!$116:$116,Sheet1!$119:$119,Sheet1!$120:$120,Sheet1!$121:$121,Sheet1!$122:$122,Sheet1!$125:$125,Sheet1!#REF!,Sheet1!$126:$126,Sheet1!$127:$127,Sheet1!$128:$128,Sheet1!$131:$131,Sheet1!$132:$132,Sheet1!$135:$135</definedName>
    <definedName name="QB_DATA_6" localSheetId="1" hidden="1">Sheet1!$136:$136,Sheet1!#REF!,Sheet1!$137:$137,Sheet1!$138:$138,Sheet1!$141:$141,Sheet1!$142:$142,Sheet1!$143:$143,Sheet1!$144:$144,Sheet1!$147:$147,Sheet1!$148:$148,Sheet1!#REF!,Sheet1!#REF!,Sheet1!$149:$149,Sheet1!$152:$152,Sheet1!$153:$153,Sheet1!$154:$154</definedName>
    <definedName name="QB_DATA_7" localSheetId="1" hidden="1">Sheet1!$155:$155,Sheet1!$158:$158,Sheet1!$159:$159,Sheet1!#REF!,Sheet1!$160:$160,Sheet1!$161:$161,Sheet1!$164:$164,Sheet1!$165:$165,Sheet1!$166:$166,Sheet1!$167:$167,Sheet1!$170:$170,Sheet1!$171:$171,Sheet1!#REF!,Sheet1!$172:$172,Sheet1!$173:$173,Sheet1!$176:$176</definedName>
    <definedName name="QB_DATA_8" localSheetId="1" hidden="1">Sheet1!$177:$177,Sheet1!$178:$178,Sheet1!$181:$181,Sheet1!$182:$182,Sheet1!$185:$185,Sheet1!$186:$186,Sheet1!#REF!,Sheet1!$187:$187,Sheet1!$188:$188,Sheet1!$191:$191,Sheet1!$192:$192,Sheet1!$193:$193,Sheet1!$194:$194,Sheet1!$197:$197,Sheet1!$198:$198,Sheet1!#REF!</definedName>
    <definedName name="QB_DATA_9" localSheetId="1" hidden="1">Sheet1!$199:$199,Sheet1!$202:$202,Sheet1!$203:$203,Sheet1!$204:$204,Sheet1!$205:$205,Sheet1!$206:$206,Sheet1!$209:$209,Sheet1!$210:$210,Sheet1!#REF!,Sheet1!$211:$211,Sheet1!$212:$212,Sheet1!$215:$215,Sheet1!$216:$216,Sheet1!$217:$217,Sheet1!$218:$218,Sheet1!$221:$221</definedName>
    <definedName name="QB_ROW_2669010" localSheetId="1" hidden="1">Sheet1!$B$244</definedName>
    <definedName name="QB_ROW_2669310" localSheetId="1" hidden="1">Sheet1!$B$249</definedName>
    <definedName name="QB_ROW_2777010" localSheetId="1" hidden="1">Sheet1!$B$169</definedName>
    <definedName name="QB_ROW_2777310" localSheetId="1" hidden="1">Sheet1!$B$174</definedName>
    <definedName name="QB_ROW_3312010" localSheetId="1" hidden="1">Sheet1!$B$285</definedName>
    <definedName name="QB_ROW_3312310" localSheetId="1" hidden="1">Sheet1!$B$287</definedName>
    <definedName name="QB_ROW_3322010" localSheetId="1" hidden="1">Sheet1!$B$232</definedName>
    <definedName name="QB_ROW_3322310" localSheetId="1" hidden="1">Sheet1!$B$237</definedName>
    <definedName name="QB_ROW_33301" localSheetId="1" hidden="1">Sheet1!$A$339</definedName>
    <definedName name="QB_ROW_3506010" localSheetId="1" hidden="1">Sheet1!$B$318</definedName>
    <definedName name="QB_ROW_3506310" localSheetId="1" hidden="1">Sheet1!$B$322</definedName>
    <definedName name="QB_ROW_3575010" localSheetId="1" hidden="1">Sheet1!$B$333</definedName>
    <definedName name="QB_ROW_3575310" localSheetId="1" hidden="1">Sheet1!$B$338</definedName>
    <definedName name="QB_ROW_364010" localSheetId="1" hidden="1">Sheet1!$B$262</definedName>
    <definedName name="QB_ROW_364310" localSheetId="1" hidden="1">Sheet1!$B$267</definedName>
    <definedName name="QB_ROW_3675010" localSheetId="1" hidden="1">Sheet1!$B$279</definedName>
    <definedName name="QB_ROW_3675310" localSheetId="1" hidden="1">Sheet1!$B$284</definedName>
    <definedName name="QB_ROW_3740010" localSheetId="1" hidden="1">Sheet1!$B$90</definedName>
    <definedName name="QB_ROW_3740310" localSheetId="1" hidden="1">Sheet1!$B$95</definedName>
    <definedName name="QB_ROW_4004010" localSheetId="1" hidden="1">Sheet1!$B$112</definedName>
    <definedName name="QB_ROW_4004310" localSheetId="1" hidden="1">Sheet1!$B$117</definedName>
    <definedName name="QB_ROW_4024010" localSheetId="1" hidden="1">Sheet1!$B$14</definedName>
    <definedName name="QB_ROW_4024310" localSheetId="1" hidden="1">Sheet1!$B$19</definedName>
    <definedName name="QB_ROW_4035010" localSheetId="1" hidden="1">Sheet1!$B$53</definedName>
    <definedName name="QB_ROW_4035310" localSheetId="1" hidden="1">Sheet1!$B$58</definedName>
    <definedName name="QB_ROW_4056010" localSheetId="1" hidden="1">Sheet1!$B$32</definedName>
    <definedName name="QB_ROW_4056310" localSheetId="1" hidden="1">Sheet1!$B$37</definedName>
    <definedName name="QB_ROW_4075010" localSheetId="1" hidden="1">Sheet1!$B$180</definedName>
    <definedName name="QB_ROW_4075310" localSheetId="1" hidden="1">Sheet1!$B$183</definedName>
    <definedName name="QB_ROW_4103010" localSheetId="1" hidden="1">Sheet1!$B$146</definedName>
    <definedName name="QB_ROW_4103310" localSheetId="1" hidden="1">Sheet1!$B$150</definedName>
    <definedName name="QB_ROW_4149010" localSheetId="1" hidden="1">Sheet1!$B$314</definedName>
    <definedName name="QB_ROW_4149310" localSheetId="1" hidden="1">Sheet1!$B$315</definedName>
    <definedName name="QB_ROW_4251010" localSheetId="1" hidden="1">Sheet1!$B$106</definedName>
    <definedName name="QB_ROW_4251310" localSheetId="1" hidden="1">Sheet1!$B$111</definedName>
    <definedName name="QB_ROW_4278010" localSheetId="1" hidden="1">Sheet1!$B$2</definedName>
    <definedName name="QB_ROW_4278310" localSheetId="1" hidden="1">Sheet1!$B$7</definedName>
    <definedName name="QB_ROW_4376010" localSheetId="1" hidden="1">Sheet1!$B$273</definedName>
    <definedName name="QB_ROW_4376310" localSheetId="1" hidden="1">Sheet1!$B$278</definedName>
    <definedName name="QB_ROW_4413010" localSheetId="1" hidden="1">Sheet1!$B$75</definedName>
    <definedName name="QB_ROW_4413310" localSheetId="1" hidden="1">Sheet1!$B$80</definedName>
    <definedName name="QB_ROW_4438010" localSheetId="1" hidden="1">Sheet1!$B$328</definedName>
    <definedName name="QB_ROW_4438310" localSheetId="1" hidden="1">Sheet1!$B$330</definedName>
    <definedName name="QB_ROW_4448010" localSheetId="1" hidden="1">Sheet1!$B$100</definedName>
    <definedName name="QB_ROW_4448310" localSheetId="1" hidden="1">Sheet1!$B$105</definedName>
    <definedName name="QB_ROW_4475010" localSheetId="1" hidden="1">Sheet1!$B$157</definedName>
    <definedName name="QB_ROW_4475310" localSheetId="1" hidden="1">Sheet1!$B$162</definedName>
    <definedName name="QB_ROW_4483010" localSheetId="1" hidden="1">Sheet1!$B$151</definedName>
    <definedName name="QB_ROW_4483310" localSheetId="1" hidden="1">Sheet1!$B$156</definedName>
    <definedName name="QB_ROW_4507010" localSheetId="1" hidden="1">Sheet1!$B$47</definedName>
    <definedName name="QB_ROW_4507310" localSheetId="1" hidden="1">Sheet1!$B$52</definedName>
    <definedName name="QB_ROW_4542010" localSheetId="1" hidden="1">Sheet1!$B$294</definedName>
    <definedName name="QB_ROW_4542310" localSheetId="1" hidden="1">Sheet1!$B$299</definedName>
    <definedName name="QB_ROW_4583010" localSheetId="1" hidden="1">Sheet1!$B$26</definedName>
    <definedName name="QB_ROW_4583310" localSheetId="1" hidden="1">Sheet1!$B$31</definedName>
    <definedName name="QB_ROW_4604010" localSheetId="1" hidden="1">Sheet1!$B$20</definedName>
    <definedName name="QB_ROW_4604310" localSheetId="1" hidden="1">Sheet1!$B$25</definedName>
    <definedName name="QB_ROW_4632010" localSheetId="1" hidden="1">Sheet1!$B$69</definedName>
    <definedName name="QB_ROW_4632310" localSheetId="1" hidden="1">Sheet1!$B$74</definedName>
    <definedName name="QB_ROW_4644010" localSheetId="1" hidden="1">Sheet1!$B$163</definedName>
    <definedName name="QB_ROW_4644310" localSheetId="1" hidden="1">Sheet1!$B$168</definedName>
    <definedName name="QB_ROW_4675010" localSheetId="1" hidden="1">Sheet1!$B$134</definedName>
    <definedName name="QB_ROW_4675310" localSheetId="1" hidden="1">Sheet1!$B$139</definedName>
    <definedName name="QB_ROW_4688010" localSheetId="1" hidden="1">Sheet1!$B$8</definedName>
    <definedName name="QB_ROW_4688310" localSheetId="1" hidden="1">Sheet1!$B$13</definedName>
    <definedName name="QB_ROW_4748010" localSheetId="1" hidden="1">Sheet1!$B$306</definedName>
    <definedName name="QB_ROW_4748310" localSheetId="1" hidden="1">Sheet1!$B$309</definedName>
    <definedName name="QB_ROW_4755010" localSheetId="1" hidden="1">Sheet1!$B$256</definedName>
    <definedName name="QB_ROW_4755310" localSheetId="1" hidden="1">Sheet1!$B$261</definedName>
    <definedName name="QB_ROW_4756010" localSheetId="1" hidden="1">Sheet1!$B$190</definedName>
    <definedName name="QB_ROW_4756310" localSheetId="1" hidden="1">Sheet1!$B$195</definedName>
    <definedName name="QB_ROW_4788010" localSheetId="1" hidden="1">Sheet1!$B$316</definedName>
    <definedName name="QB_ROW_4788310" localSheetId="1" hidden="1">Sheet1!$B$317</definedName>
    <definedName name="QB_ROW_4789010" localSheetId="1" hidden="1">Sheet1!$B$226</definedName>
    <definedName name="QB_ROW_4789310" localSheetId="1" hidden="1">Sheet1!$B$231</definedName>
    <definedName name="QB_ROW_4802010" localSheetId="1" hidden="1">Sheet1!$B$214</definedName>
    <definedName name="QB_ROW_4802310" localSheetId="1" hidden="1">Sheet1!$B$219</definedName>
    <definedName name="QB_ROW_4803010" localSheetId="1" hidden="1">Sheet1!$B$124</definedName>
    <definedName name="QB_ROW_4803310" localSheetId="1" hidden="1">Sheet1!$B$129</definedName>
    <definedName name="QB_ROW_4818010" localSheetId="1" hidden="1">Sheet1!$B$38</definedName>
    <definedName name="QB_ROW_4818310" localSheetId="1" hidden="1">Sheet1!$B$43</definedName>
    <definedName name="QB_ROW_4824010" localSheetId="1" hidden="1">Sheet1!$B$130</definedName>
    <definedName name="QB_ROW_4824310" localSheetId="1" hidden="1">Sheet1!$B$133</definedName>
    <definedName name="QB_ROW_4830010" localSheetId="1" hidden="1">Sheet1!$B$288</definedName>
    <definedName name="QB_ROW_4830310" localSheetId="1" hidden="1">Sheet1!$B$293</definedName>
    <definedName name="QB_ROW_4832010" localSheetId="1" hidden="1">Sheet1!$B$81</definedName>
    <definedName name="QB_ROW_4832310" localSheetId="1" hidden="1">Sheet1!$B$83</definedName>
    <definedName name="QB_ROW_4840010" localSheetId="1" hidden="1">Sheet1!$B$84</definedName>
    <definedName name="QB_ROW_4840310" localSheetId="1" hidden="1">Sheet1!$B$89</definedName>
    <definedName name="QB_ROW_4841010" localSheetId="1" hidden="1">Sheet1!$B$250</definedName>
    <definedName name="QB_ROW_4841310" localSheetId="1" hidden="1">Sheet1!$B$255</definedName>
    <definedName name="QB_ROW_4853010" localSheetId="1" hidden="1">Sheet1!$B$208</definedName>
    <definedName name="QB_ROW_4853310" localSheetId="1" hidden="1">Sheet1!$B$213</definedName>
    <definedName name="QB_ROW_4864010" localSheetId="1" hidden="1">Sheet1!$B$140</definedName>
    <definedName name="QB_ROW_4864310" localSheetId="1" hidden="1">Sheet1!$B$145</definedName>
    <definedName name="QB_ROW_4875010" localSheetId="1" hidden="1">Sheet1!$B$175</definedName>
    <definedName name="QB_ROW_4875310" localSheetId="1" hidden="1">Sheet1!$B$179</definedName>
    <definedName name="QB_ROW_4876010" localSheetId="1" hidden="1">Sheet1!$B$184</definedName>
    <definedName name="QB_ROW_4876310" localSheetId="1" hidden="1">Sheet1!$B$189</definedName>
    <definedName name="QB_ROW_4887010" localSheetId="1" hidden="1">Sheet1!$B$220</definedName>
    <definedName name="QB_ROW_4887310" localSheetId="1" hidden="1">Sheet1!$B$225</definedName>
    <definedName name="QB_ROW_4889010" localSheetId="1" hidden="1">Sheet1!$B$300</definedName>
    <definedName name="QB_ROW_4889310" localSheetId="1" hidden="1">Sheet1!$B$305</definedName>
    <definedName name="QB_ROW_4896010" localSheetId="1" hidden="1">Sheet1!$B$310</definedName>
    <definedName name="QB_ROW_4896310" localSheetId="1" hidden="1">Sheet1!$B$313</definedName>
    <definedName name="QB_ROW_4897010" localSheetId="1" hidden="1">Sheet1!$B$196</definedName>
    <definedName name="QB_ROW_4897310" localSheetId="1" hidden="1">Sheet1!$B$200</definedName>
    <definedName name="QB_ROW_4903010" localSheetId="1" hidden="1">Sheet1!$B$64</definedName>
    <definedName name="QB_ROW_4903310" localSheetId="1" hidden="1">Sheet1!$B$68</definedName>
    <definedName name="QB_ROW_4912010" localSheetId="1" hidden="1">Sheet1!$B$238</definedName>
    <definedName name="QB_ROW_4912310" localSheetId="1" hidden="1">Sheet1!$B$243</definedName>
    <definedName name="QB_ROW_4941010" localSheetId="1" hidden="1">Sheet1!$B$268</definedName>
    <definedName name="QB_ROW_4941310" localSheetId="1" hidden="1">Sheet1!$B$272</definedName>
    <definedName name="QB_ROW_4942010" localSheetId="1" hidden="1">Sheet1!$B$323</definedName>
    <definedName name="QB_ROW_4942310" localSheetId="1" hidden="1">Sheet1!$B$327</definedName>
    <definedName name="QB_ROW_4953010" localSheetId="1" hidden="1">Sheet1!$B$201</definedName>
    <definedName name="QB_ROW_4953310" localSheetId="1" hidden="1">Sheet1!$B$207</definedName>
    <definedName name="QB_ROW_4955010" localSheetId="1" hidden="1">Sheet1!$B$118</definedName>
    <definedName name="QB_ROW_4955310" localSheetId="1" hidden="1">Sheet1!$B$123</definedName>
    <definedName name="QB_ROW_4958010" localSheetId="1" hidden="1">Sheet1!$B$59</definedName>
    <definedName name="QB_ROW_4958310" localSheetId="1" hidden="1">Sheet1!$B$63</definedName>
    <definedName name="QB_ROW_4961010" localSheetId="1" hidden="1">Sheet1!$B$96</definedName>
    <definedName name="QB_ROW_4961310" localSheetId="1" hidden="1">Sheet1!$B$99</definedName>
    <definedName name="QB_ROW_4972010" localSheetId="1" hidden="1">Sheet1!$B$44</definedName>
    <definedName name="QB_ROW_4972310" localSheetId="1" hidden="1">Sheet1!$B$46</definedName>
    <definedName name="QBCANSUPPORTUPDATE" localSheetId="1">TRUE</definedName>
    <definedName name="QBCOMPANYFILENAME" localSheetId="1">"Q:\Company Files\redbone trucking, llc.qbw"</definedName>
    <definedName name="QBENDDATE" localSheetId="1">20231031</definedName>
    <definedName name="QBHEADERSONSCREEN" localSheetId="1">FALSE</definedName>
    <definedName name="QBMETADATASIZE" localSheetId="1">7642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"b012d6ba15204c71b6fd00e47d82f535"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17</definedName>
    <definedName name="QBREPORTSUBCOLAXIS" localSheetId="1">0</definedName>
    <definedName name="QBREPORTTYPE" localSheetId="1">23</definedName>
    <definedName name="QBROWHEADERS" localSheetId="1">2</definedName>
    <definedName name="QBSTARTDATE" localSheetId="1">20231001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34" i="3"/>
  <c r="E3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3" i="3"/>
  <c r="E1" i="3"/>
  <c r="M267" i="1"/>
  <c r="M225" i="1"/>
  <c r="M200" i="1"/>
  <c r="M255" i="1"/>
  <c r="M99" i="1"/>
  <c r="M80" i="1"/>
  <c r="M31" i="1"/>
  <c r="M261" i="1"/>
  <c r="M174" i="1"/>
  <c r="M322" i="1"/>
  <c r="M37" i="1"/>
  <c r="M117" i="1"/>
  <c r="M129" i="1"/>
  <c r="M213" i="1"/>
  <c r="M189" i="1"/>
  <c r="M219" i="1"/>
  <c r="M139" i="1"/>
  <c r="M150" i="1"/>
  <c r="M284" i="1"/>
  <c r="M207" i="1"/>
  <c r="M249" i="1"/>
  <c r="M63" i="1"/>
  <c r="M278" i="1"/>
  <c r="M68" i="1"/>
  <c r="M299" i="1"/>
  <c r="M145" i="1"/>
  <c r="M293" i="1"/>
  <c r="M168" i="1"/>
  <c r="M58" i="1"/>
  <c r="M52" i="1"/>
  <c r="M105" i="1"/>
  <c r="M7" i="1"/>
  <c r="E36" i="3" l="1"/>
</calcChain>
</file>

<file path=xl/sharedStrings.xml><?xml version="1.0" encoding="utf-8"?>
<sst xmlns="http://schemas.openxmlformats.org/spreadsheetml/2006/main" count="799" uniqueCount="137">
  <si>
    <t>Type</t>
  </si>
  <si>
    <t>Date</t>
  </si>
  <si>
    <t>Name</t>
  </si>
  <si>
    <t>Class</t>
  </si>
  <si>
    <t>Qty</t>
  </si>
  <si>
    <t>Adam G Russell</t>
  </si>
  <si>
    <t>Total Adam G Russell</t>
  </si>
  <si>
    <t>Alfredo S Bravo</t>
  </si>
  <si>
    <t>Total Alfredo S Bravo</t>
  </si>
  <si>
    <t>Brent K Johnson</t>
  </si>
  <si>
    <t>Total Brent K Johnson</t>
  </si>
  <si>
    <t>Brett E Cimrhakl</t>
  </si>
  <si>
    <t>Total Brett E Cimrhakl</t>
  </si>
  <si>
    <t>Bryan K Eads</t>
  </si>
  <si>
    <t>Total Bryan K Eads</t>
  </si>
  <si>
    <t>Chadwick A Anderson</t>
  </si>
  <si>
    <t>Total Chadwick A Anderson</t>
  </si>
  <si>
    <t>Chris M Kenmotsu</t>
  </si>
  <si>
    <t>Total Chris M Kenmotsu</t>
  </si>
  <si>
    <t>Christopher Aquila</t>
  </si>
  <si>
    <t>Total Christopher Aquila</t>
  </si>
  <si>
    <t>Christopher L Barker</t>
  </si>
  <si>
    <t>Total Christopher L Barker</t>
  </si>
  <si>
    <t>Cody G Kirby</t>
  </si>
  <si>
    <t>Total Cody G Kirby</t>
  </si>
  <si>
    <t>Dana Runnells</t>
  </si>
  <si>
    <t>Total Dana Runnells</t>
  </si>
  <si>
    <t>Daniel Plane</t>
  </si>
  <si>
    <t>Total Daniel Plane</t>
  </si>
  <si>
    <t>David M Birch</t>
  </si>
  <si>
    <t>Total David M Birch</t>
  </si>
  <si>
    <t>Dustin A Woodbury</t>
  </si>
  <si>
    <t>Total Dustin A Woodbury</t>
  </si>
  <si>
    <t>Fred E Collins</t>
  </si>
  <si>
    <t>Total Fred E Collins</t>
  </si>
  <si>
    <t>Gregory Hono</t>
  </si>
  <si>
    <t>Total Gregory Hono</t>
  </si>
  <si>
    <t>Gregory P Wallace</t>
  </si>
  <si>
    <t>Total Gregory P Wallace</t>
  </si>
  <si>
    <t>Gregory Pung</t>
  </si>
  <si>
    <t>Total Gregory Pung</t>
  </si>
  <si>
    <t>Henry A Eckenfels</t>
  </si>
  <si>
    <t>Total Henry A Eckenfels</t>
  </si>
  <si>
    <t>Isaiah Martinez-Sepulveda</t>
  </si>
  <si>
    <t>Total Isaiah Martinez-Sepulveda</t>
  </si>
  <si>
    <t>Jack J Barnett</t>
  </si>
  <si>
    <t>Total Jack J Barnett</t>
  </si>
  <si>
    <t>Jack V Cole</t>
  </si>
  <si>
    <t>Total Jack V Cole</t>
  </si>
  <si>
    <t>James B Milligan</t>
  </si>
  <si>
    <t>Total James B Milligan</t>
  </si>
  <si>
    <t>James C Roper</t>
  </si>
  <si>
    <t>Total James C Roper</t>
  </si>
  <si>
    <t>James W Kersh</t>
  </si>
  <si>
    <t>Total James W Kersh</t>
  </si>
  <si>
    <t>Jason DeOllos</t>
  </si>
  <si>
    <t>Total Jason DeOllos</t>
  </si>
  <si>
    <t>Jenny A Woodard</t>
  </si>
  <si>
    <t>Total Jenny A Woodard</t>
  </si>
  <si>
    <t>Jerry A Minkler</t>
  </si>
  <si>
    <t>Total Jerry A Minkler</t>
  </si>
  <si>
    <t>John W Chamblee</t>
  </si>
  <si>
    <t>Total John W Chamblee</t>
  </si>
  <si>
    <t>Julie M Carter</t>
  </si>
  <si>
    <t>Total Julie M Carter</t>
  </si>
  <si>
    <t>Justin D Griffith</t>
  </si>
  <si>
    <t>Total Justin D Griffith</t>
  </si>
  <si>
    <t>Kendall B Cozad</t>
  </si>
  <si>
    <t>Total Kendall B Cozad</t>
  </si>
  <si>
    <t>Kenneth J Long</t>
  </si>
  <si>
    <t>Total Kenneth J Long</t>
  </si>
  <si>
    <t>Kevin O'Hanrahan</t>
  </si>
  <si>
    <t>Total Kevin O'Hanrahan</t>
  </si>
  <si>
    <t>Larry B Snell</t>
  </si>
  <si>
    <t>Total Larry B Snell</t>
  </si>
  <si>
    <t>Leonard R Moore</t>
  </si>
  <si>
    <t>Total Leonard R Moore</t>
  </si>
  <si>
    <t>Luis R Banda</t>
  </si>
  <si>
    <t>Total Luis R Banda</t>
  </si>
  <si>
    <t>Matthew A Campbell</t>
  </si>
  <si>
    <t>Total Matthew A Campbell</t>
  </si>
  <si>
    <t>Michael D Moss</t>
  </si>
  <si>
    <t>Total Michael D Moss</t>
  </si>
  <si>
    <t>Michael E Snare</t>
  </si>
  <si>
    <t>Total Michael E Snare</t>
  </si>
  <si>
    <t>Michael H Contreras</t>
  </si>
  <si>
    <t>Total Michael H Contreras</t>
  </si>
  <si>
    <t>Patrick W Miller</t>
  </si>
  <si>
    <t>Total Patrick W Miller</t>
  </si>
  <si>
    <t>Paul R Almgren</t>
  </si>
  <si>
    <t>Total Paul R Almgren</t>
  </si>
  <si>
    <t>Rafael R Ontiveros</t>
  </si>
  <si>
    <t>Total Rafael R Ontiveros</t>
  </si>
  <si>
    <t>Raymond Martinez</t>
  </si>
  <si>
    <t>Total Raymond Martinez</t>
  </si>
  <si>
    <t>Robert C Kitts</t>
  </si>
  <si>
    <t>Total Robert C Kitts</t>
  </si>
  <si>
    <t>Robert E Carter</t>
  </si>
  <si>
    <t>Total Robert E Carter</t>
  </si>
  <si>
    <t>Rodrecus Hamilton</t>
  </si>
  <si>
    <t>Total Rodrecus Hamilton</t>
  </si>
  <si>
    <t>Ronald E Boggess</t>
  </si>
  <si>
    <t>Total Ronald E Boggess</t>
  </si>
  <si>
    <t>Ronald K Bennett</t>
  </si>
  <si>
    <t>Total Ronald K Bennett</t>
  </si>
  <si>
    <t>Ronald P McGuire</t>
  </si>
  <si>
    <t>Total Ronald P McGuire</t>
  </si>
  <si>
    <t>Stanford M Butler</t>
  </si>
  <si>
    <t>Total Stanford M Butler</t>
  </si>
  <si>
    <t>Steven J Carl</t>
  </si>
  <si>
    <t>Total Steven J Carl</t>
  </si>
  <si>
    <t>Steven Sparks</t>
  </si>
  <si>
    <t>Total Steven Sparks</t>
  </si>
  <si>
    <t>Ted Simon</t>
  </si>
  <si>
    <t>Total Ted Simon</t>
  </si>
  <si>
    <t>Thomas L Dicus</t>
  </si>
  <si>
    <t>Total Thomas L Dicus</t>
  </si>
  <si>
    <t>Tusi V Aiono</t>
  </si>
  <si>
    <t>Total Tusi V Aiono</t>
  </si>
  <si>
    <t>Valmore Soto</t>
  </si>
  <si>
    <t>Total Valmore Soto</t>
  </si>
  <si>
    <t>Wayne D Acox</t>
  </si>
  <si>
    <t>Total Wayne D Acox</t>
  </si>
  <si>
    <t>William Crivello</t>
  </si>
  <si>
    <t>Total William Crivello</t>
  </si>
  <si>
    <t>William H Tribe</t>
  </si>
  <si>
    <t>Total William H Tribe</t>
  </si>
  <si>
    <t>Zachary T Graves</t>
  </si>
  <si>
    <t>Total Zachary T Graves</t>
  </si>
  <si>
    <t>TOTAL</t>
  </si>
  <si>
    <t>Paycheck</t>
  </si>
  <si>
    <t>Redbone</t>
  </si>
  <si>
    <t>FedEx</t>
  </si>
  <si>
    <t>PAID ON 11/03</t>
  </si>
  <si>
    <t>PAID 10/20</t>
  </si>
  <si>
    <t>Willem Vanyzeren</t>
  </si>
  <si>
    <t>Total Willem Vanyzeren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</si>
</sst>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###;\-#,##0.00###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1" applyFont="1"/>
    <xf numFmtId="0" fontId="5" fillId="0" borderId="0" xfId="1" applyFont="1"/>
    <xf numFmtId="165" fontId="2" fillId="2" borderId="2" xfId="0" applyNumberFormat="1" applyFont="1" applyFill="1" applyBorder="1"/>
    <xf numFmtId="49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49" fontId="2" fillId="3" borderId="0" xfId="0" applyNumberFormat="1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49" fontId="1" fillId="4" borderId="0" xfId="0" applyNumberFormat="1" applyFont="1" applyFill="1"/>
    <xf numFmtId="164" fontId="1" fillId="4" borderId="0" xfId="0" applyNumberFormat="1" applyFont="1" applyFill="1"/>
    <xf numFmtId="165" fontId="1" fillId="4" borderId="0" xfId="0" applyNumberFormat="1" applyFont="1" applyFill="1"/>
    <xf numFmtId="49" fontId="0" fillId="4" borderId="0" xfId="0" applyNumberFormat="1" applyFill="1"/>
    <xf numFmtId="49" fontId="2" fillId="4" borderId="0" xfId="0" applyNumberFormat="1" applyFont="1" applyFill="1"/>
    <xf numFmtId="164" fontId="2" fillId="4" borderId="0" xfId="0" applyNumberFormat="1" applyFont="1" applyFill="1"/>
    <xf numFmtId="165" fontId="2" fillId="4" borderId="0" xfId="0" applyNumberFormat="1" applyFont="1" applyFill="1"/>
    <xf numFmtId="49" fontId="1" fillId="5" borderId="0" xfId="0" applyNumberFormat="1" applyFont="1" applyFill="1"/>
    <xf numFmtId="164" fontId="1" fillId="5" borderId="0" xfId="0" applyNumberFormat="1" applyFont="1" applyFill="1"/>
    <xf numFmtId="165" fontId="1" fillId="5" borderId="0" xfId="0" applyNumberFormat="1" applyFont="1" applyFill="1"/>
    <xf numFmtId="49" fontId="2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165" fontId="2" fillId="5" borderId="2" xfId="0" applyNumberFormat="1" applyFont="1" applyFill="1" applyBorder="1"/>
    <xf numFmtId="165" fontId="2" fillId="4" borderId="2" xfId="0" applyNumberFormat="1" applyFont="1" applyFill="1" applyBorder="1"/>
    <xf numFmtId="49" fontId="1" fillId="6" borderId="0" xfId="0" applyNumberFormat="1" applyFont="1" applyFill="1"/>
    <xf numFmtId="164" fontId="1" fillId="6" borderId="0" xfId="0" applyNumberFormat="1" applyFont="1" applyFill="1"/>
    <xf numFmtId="165" fontId="1" fillId="6" borderId="0" xfId="0" applyNumberFormat="1" applyFont="1" applyFill="1"/>
    <xf numFmtId="49" fontId="2" fillId="6" borderId="0" xfId="0" applyNumberFormat="1" applyFont="1" applyFill="1"/>
    <xf numFmtId="164" fontId="2" fillId="6" borderId="0" xfId="0" applyNumberFormat="1" applyFont="1" applyFill="1"/>
    <xf numFmtId="165" fontId="2" fillId="6" borderId="0" xfId="0" applyNumberFormat="1" applyFont="1" applyFill="1"/>
    <xf numFmtId="165" fontId="2" fillId="6" borderId="2" xfId="0" applyNumberFormat="1" applyFont="1" applyFill="1" applyBorder="1"/>
    <xf numFmtId="49" fontId="1" fillId="7" borderId="3" xfId="0" applyNumberFormat="1" applyFont="1" applyFill="1" applyBorder="1" applyAlignment="1">
      <alignment horizontal="center"/>
    </xf>
    <xf numFmtId="49" fontId="1" fillId="8" borderId="0" xfId="0" applyNumberFormat="1" applyFont="1" applyFill="1"/>
    <xf numFmtId="164" fontId="1" fillId="8" borderId="0" xfId="0" applyNumberFormat="1" applyFont="1" applyFill="1"/>
    <xf numFmtId="165" fontId="1" fillId="8" borderId="0" xfId="0" applyNumberFormat="1" applyFont="1" applyFill="1"/>
    <xf numFmtId="49" fontId="2" fillId="8" borderId="0" xfId="0" applyNumberFormat="1" applyFont="1" applyFill="1"/>
    <xf numFmtId="164" fontId="2" fillId="8" borderId="0" xfId="0" applyNumberFormat="1" applyFont="1" applyFill="1"/>
    <xf numFmtId="165" fontId="2" fillId="8" borderId="0" xfId="0" applyNumberFormat="1" applyFont="1" applyFill="1"/>
    <xf numFmtId="49" fontId="1" fillId="9" borderId="0" xfId="0" applyNumberFormat="1" applyFont="1" applyFill="1"/>
    <xf numFmtId="164" fontId="1" fillId="9" borderId="0" xfId="0" applyNumberFormat="1" applyFont="1" applyFill="1"/>
    <xf numFmtId="165" fontId="1" fillId="9" borderId="0" xfId="0" applyNumberFormat="1" applyFont="1" applyFill="1"/>
    <xf numFmtId="49" fontId="2" fillId="9" borderId="0" xfId="0" applyNumberFormat="1" applyFont="1" applyFill="1"/>
    <xf numFmtId="164" fontId="2" fillId="9" borderId="0" xfId="0" applyNumberFormat="1" applyFont="1" applyFill="1"/>
    <xf numFmtId="165" fontId="2" fillId="9" borderId="0" xfId="0" applyNumberFormat="1" applyFont="1" applyFill="1"/>
    <xf numFmtId="165" fontId="2" fillId="9" borderId="2" xfId="0" applyNumberFormat="1" applyFont="1" applyFill="1" applyBorder="1"/>
    <xf numFmtId="49" fontId="0" fillId="8" borderId="0" xfId="0" applyNumberFormat="1" applyFill="1"/>
    <xf numFmtId="0" fontId="0" fillId="8" borderId="0" xfId="0" applyFill="1"/>
    <xf numFmtId="49" fontId="2" fillId="2" borderId="0" xfId="0" applyNumberFormat="1" applyFont="1" applyFill="1"/>
    <xf numFmtId="164" fontId="2" fillId="2" borderId="0" xfId="0" applyNumberFormat="1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2" xfId="1" xr:uid="{69EBA027-7882-454D-AA33-F452EF5A3A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914400</xdr:colOff>
      <xdr:row>30</xdr:row>
      <xdr:rowOff>60960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71120" cy="633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716280</xdr:colOff>
          <xdr:row>6</xdr:row>
          <xdr:rowOff>30480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716280</xdr:colOff>
          <xdr:row>6</xdr:row>
          <xdr:rowOff>30480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C0B0-34CC-44BA-9EAD-653218187FF1}">
  <dimension ref="B1:C40"/>
  <sheetViews>
    <sheetView showGridLines="0" zoomScale="84" zoomScaleNormal="84" workbookViewId="0"/>
  </sheetViews>
  <sheetFormatPr defaultRowHeight="14.4" x14ac:dyDescent="0.3"/>
  <cols>
    <col min="1" max="1" width="3" style="10" customWidth="1"/>
    <col min="2" max="2" width="4.109375" style="10" customWidth="1"/>
    <col min="3" max="3" width="54" style="10" customWidth="1"/>
    <col min="4" max="4" width="3.6640625" style="10" customWidth="1"/>
    <col min="5" max="5" width="90.33203125" style="10" customWidth="1"/>
    <col min="6" max="7" width="8.88671875" style="10"/>
    <col min="8" max="8" width="15.44140625" style="10" customWidth="1"/>
    <col min="9" max="9" width="5.109375" style="10" customWidth="1"/>
    <col min="10" max="11" width="8.88671875" style="10"/>
    <col min="12" max="12" width="3" style="10" customWidth="1"/>
    <col min="13" max="15" width="8.88671875" style="10"/>
    <col min="16" max="16" width="7" style="10" customWidth="1"/>
    <col min="17" max="256" width="8.88671875" style="10"/>
    <col min="257" max="257" width="3" style="10" customWidth="1"/>
    <col min="258" max="258" width="4.109375" style="10" customWidth="1"/>
    <col min="259" max="259" width="54" style="10" customWidth="1"/>
    <col min="260" max="260" width="3.6640625" style="10" customWidth="1"/>
    <col min="261" max="261" width="90.33203125" style="10" customWidth="1"/>
    <col min="262" max="263" width="8.88671875" style="10"/>
    <col min="264" max="264" width="15.44140625" style="10" customWidth="1"/>
    <col min="265" max="265" width="5.109375" style="10" customWidth="1"/>
    <col min="266" max="267" width="8.88671875" style="10"/>
    <col min="268" max="268" width="3" style="10" customWidth="1"/>
    <col min="269" max="271" width="8.88671875" style="10"/>
    <col min="272" max="272" width="7" style="10" customWidth="1"/>
    <col min="273" max="512" width="8.88671875" style="10"/>
    <col min="513" max="513" width="3" style="10" customWidth="1"/>
    <col min="514" max="514" width="4.109375" style="10" customWidth="1"/>
    <col min="515" max="515" width="54" style="10" customWidth="1"/>
    <col min="516" max="516" width="3.6640625" style="10" customWidth="1"/>
    <col min="517" max="517" width="90.33203125" style="10" customWidth="1"/>
    <col min="518" max="519" width="8.88671875" style="10"/>
    <col min="520" max="520" width="15.44140625" style="10" customWidth="1"/>
    <col min="521" max="521" width="5.109375" style="10" customWidth="1"/>
    <col min="522" max="523" width="8.88671875" style="10"/>
    <col min="524" max="524" width="3" style="10" customWidth="1"/>
    <col min="525" max="527" width="8.88671875" style="10"/>
    <col min="528" max="528" width="7" style="10" customWidth="1"/>
    <col min="529" max="768" width="8.88671875" style="10"/>
    <col min="769" max="769" width="3" style="10" customWidth="1"/>
    <col min="770" max="770" width="4.109375" style="10" customWidth="1"/>
    <col min="771" max="771" width="54" style="10" customWidth="1"/>
    <col min="772" max="772" width="3.6640625" style="10" customWidth="1"/>
    <col min="773" max="773" width="90.33203125" style="10" customWidth="1"/>
    <col min="774" max="775" width="8.88671875" style="10"/>
    <col min="776" max="776" width="15.44140625" style="10" customWidth="1"/>
    <col min="777" max="777" width="5.109375" style="10" customWidth="1"/>
    <col min="778" max="779" width="8.88671875" style="10"/>
    <col min="780" max="780" width="3" style="10" customWidth="1"/>
    <col min="781" max="783" width="8.88671875" style="10"/>
    <col min="784" max="784" width="7" style="10" customWidth="1"/>
    <col min="785" max="1024" width="8.88671875" style="10"/>
    <col min="1025" max="1025" width="3" style="10" customWidth="1"/>
    <col min="1026" max="1026" width="4.109375" style="10" customWidth="1"/>
    <col min="1027" max="1027" width="54" style="10" customWidth="1"/>
    <col min="1028" max="1028" width="3.6640625" style="10" customWidth="1"/>
    <col min="1029" max="1029" width="90.33203125" style="10" customWidth="1"/>
    <col min="1030" max="1031" width="8.88671875" style="10"/>
    <col min="1032" max="1032" width="15.44140625" style="10" customWidth="1"/>
    <col min="1033" max="1033" width="5.109375" style="10" customWidth="1"/>
    <col min="1034" max="1035" width="8.88671875" style="10"/>
    <col min="1036" max="1036" width="3" style="10" customWidth="1"/>
    <col min="1037" max="1039" width="8.88671875" style="10"/>
    <col min="1040" max="1040" width="7" style="10" customWidth="1"/>
    <col min="1041" max="1280" width="8.88671875" style="10"/>
    <col min="1281" max="1281" width="3" style="10" customWidth="1"/>
    <col min="1282" max="1282" width="4.109375" style="10" customWidth="1"/>
    <col min="1283" max="1283" width="54" style="10" customWidth="1"/>
    <col min="1284" max="1284" width="3.6640625" style="10" customWidth="1"/>
    <col min="1285" max="1285" width="90.33203125" style="10" customWidth="1"/>
    <col min="1286" max="1287" width="8.88671875" style="10"/>
    <col min="1288" max="1288" width="15.44140625" style="10" customWidth="1"/>
    <col min="1289" max="1289" width="5.109375" style="10" customWidth="1"/>
    <col min="1290" max="1291" width="8.88671875" style="10"/>
    <col min="1292" max="1292" width="3" style="10" customWidth="1"/>
    <col min="1293" max="1295" width="8.88671875" style="10"/>
    <col min="1296" max="1296" width="7" style="10" customWidth="1"/>
    <col min="1297" max="1536" width="8.88671875" style="10"/>
    <col min="1537" max="1537" width="3" style="10" customWidth="1"/>
    <col min="1538" max="1538" width="4.109375" style="10" customWidth="1"/>
    <col min="1539" max="1539" width="54" style="10" customWidth="1"/>
    <col min="1540" max="1540" width="3.6640625" style="10" customWidth="1"/>
    <col min="1541" max="1541" width="90.33203125" style="10" customWidth="1"/>
    <col min="1542" max="1543" width="8.88671875" style="10"/>
    <col min="1544" max="1544" width="15.44140625" style="10" customWidth="1"/>
    <col min="1545" max="1545" width="5.109375" style="10" customWidth="1"/>
    <col min="1546" max="1547" width="8.88671875" style="10"/>
    <col min="1548" max="1548" width="3" style="10" customWidth="1"/>
    <col min="1549" max="1551" width="8.88671875" style="10"/>
    <col min="1552" max="1552" width="7" style="10" customWidth="1"/>
    <col min="1553" max="1792" width="8.88671875" style="10"/>
    <col min="1793" max="1793" width="3" style="10" customWidth="1"/>
    <col min="1794" max="1794" width="4.109375" style="10" customWidth="1"/>
    <col min="1795" max="1795" width="54" style="10" customWidth="1"/>
    <col min="1796" max="1796" width="3.6640625" style="10" customWidth="1"/>
    <col min="1797" max="1797" width="90.33203125" style="10" customWidth="1"/>
    <col min="1798" max="1799" width="8.88671875" style="10"/>
    <col min="1800" max="1800" width="15.44140625" style="10" customWidth="1"/>
    <col min="1801" max="1801" width="5.109375" style="10" customWidth="1"/>
    <col min="1802" max="1803" width="8.88671875" style="10"/>
    <col min="1804" max="1804" width="3" style="10" customWidth="1"/>
    <col min="1805" max="1807" width="8.88671875" style="10"/>
    <col min="1808" max="1808" width="7" style="10" customWidth="1"/>
    <col min="1809" max="2048" width="8.88671875" style="10"/>
    <col min="2049" max="2049" width="3" style="10" customWidth="1"/>
    <col min="2050" max="2050" width="4.109375" style="10" customWidth="1"/>
    <col min="2051" max="2051" width="54" style="10" customWidth="1"/>
    <col min="2052" max="2052" width="3.6640625" style="10" customWidth="1"/>
    <col min="2053" max="2053" width="90.33203125" style="10" customWidth="1"/>
    <col min="2054" max="2055" width="8.88671875" style="10"/>
    <col min="2056" max="2056" width="15.44140625" style="10" customWidth="1"/>
    <col min="2057" max="2057" width="5.109375" style="10" customWidth="1"/>
    <col min="2058" max="2059" width="8.88671875" style="10"/>
    <col min="2060" max="2060" width="3" style="10" customWidth="1"/>
    <col min="2061" max="2063" width="8.88671875" style="10"/>
    <col min="2064" max="2064" width="7" style="10" customWidth="1"/>
    <col min="2065" max="2304" width="8.88671875" style="10"/>
    <col min="2305" max="2305" width="3" style="10" customWidth="1"/>
    <col min="2306" max="2306" width="4.109375" style="10" customWidth="1"/>
    <col min="2307" max="2307" width="54" style="10" customWidth="1"/>
    <col min="2308" max="2308" width="3.6640625" style="10" customWidth="1"/>
    <col min="2309" max="2309" width="90.33203125" style="10" customWidth="1"/>
    <col min="2310" max="2311" width="8.88671875" style="10"/>
    <col min="2312" max="2312" width="15.44140625" style="10" customWidth="1"/>
    <col min="2313" max="2313" width="5.109375" style="10" customWidth="1"/>
    <col min="2314" max="2315" width="8.88671875" style="10"/>
    <col min="2316" max="2316" width="3" style="10" customWidth="1"/>
    <col min="2317" max="2319" width="8.88671875" style="10"/>
    <col min="2320" max="2320" width="7" style="10" customWidth="1"/>
    <col min="2321" max="2560" width="8.88671875" style="10"/>
    <col min="2561" max="2561" width="3" style="10" customWidth="1"/>
    <col min="2562" max="2562" width="4.109375" style="10" customWidth="1"/>
    <col min="2563" max="2563" width="54" style="10" customWidth="1"/>
    <col min="2564" max="2564" width="3.6640625" style="10" customWidth="1"/>
    <col min="2565" max="2565" width="90.33203125" style="10" customWidth="1"/>
    <col min="2566" max="2567" width="8.88671875" style="10"/>
    <col min="2568" max="2568" width="15.44140625" style="10" customWidth="1"/>
    <col min="2569" max="2569" width="5.109375" style="10" customWidth="1"/>
    <col min="2570" max="2571" width="8.88671875" style="10"/>
    <col min="2572" max="2572" width="3" style="10" customWidth="1"/>
    <col min="2573" max="2575" width="8.88671875" style="10"/>
    <col min="2576" max="2576" width="7" style="10" customWidth="1"/>
    <col min="2577" max="2816" width="8.88671875" style="10"/>
    <col min="2817" max="2817" width="3" style="10" customWidth="1"/>
    <col min="2818" max="2818" width="4.109375" style="10" customWidth="1"/>
    <col min="2819" max="2819" width="54" style="10" customWidth="1"/>
    <col min="2820" max="2820" width="3.6640625" style="10" customWidth="1"/>
    <col min="2821" max="2821" width="90.33203125" style="10" customWidth="1"/>
    <col min="2822" max="2823" width="8.88671875" style="10"/>
    <col min="2824" max="2824" width="15.44140625" style="10" customWidth="1"/>
    <col min="2825" max="2825" width="5.109375" style="10" customWidth="1"/>
    <col min="2826" max="2827" width="8.88671875" style="10"/>
    <col min="2828" max="2828" width="3" style="10" customWidth="1"/>
    <col min="2829" max="2831" width="8.88671875" style="10"/>
    <col min="2832" max="2832" width="7" style="10" customWidth="1"/>
    <col min="2833" max="3072" width="8.88671875" style="10"/>
    <col min="3073" max="3073" width="3" style="10" customWidth="1"/>
    <col min="3074" max="3074" width="4.109375" style="10" customWidth="1"/>
    <col min="3075" max="3075" width="54" style="10" customWidth="1"/>
    <col min="3076" max="3076" width="3.6640625" style="10" customWidth="1"/>
    <col min="3077" max="3077" width="90.33203125" style="10" customWidth="1"/>
    <col min="3078" max="3079" width="8.88671875" style="10"/>
    <col min="3080" max="3080" width="15.44140625" style="10" customWidth="1"/>
    <col min="3081" max="3081" width="5.109375" style="10" customWidth="1"/>
    <col min="3082" max="3083" width="8.88671875" style="10"/>
    <col min="3084" max="3084" width="3" style="10" customWidth="1"/>
    <col min="3085" max="3087" width="8.88671875" style="10"/>
    <col min="3088" max="3088" width="7" style="10" customWidth="1"/>
    <col min="3089" max="3328" width="8.88671875" style="10"/>
    <col min="3329" max="3329" width="3" style="10" customWidth="1"/>
    <col min="3330" max="3330" width="4.109375" style="10" customWidth="1"/>
    <col min="3331" max="3331" width="54" style="10" customWidth="1"/>
    <col min="3332" max="3332" width="3.6640625" style="10" customWidth="1"/>
    <col min="3333" max="3333" width="90.33203125" style="10" customWidth="1"/>
    <col min="3334" max="3335" width="8.88671875" style="10"/>
    <col min="3336" max="3336" width="15.44140625" style="10" customWidth="1"/>
    <col min="3337" max="3337" width="5.109375" style="10" customWidth="1"/>
    <col min="3338" max="3339" width="8.88671875" style="10"/>
    <col min="3340" max="3340" width="3" style="10" customWidth="1"/>
    <col min="3341" max="3343" width="8.88671875" style="10"/>
    <col min="3344" max="3344" width="7" style="10" customWidth="1"/>
    <col min="3345" max="3584" width="8.88671875" style="10"/>
    <col min="3585" max="3585" width="3" style="10" customWidth="1"/>
    <col min="3586" max="3586" width="4.109375" style="10" customWidth="1"/>
    <col min="3587" max="3587" width="54" style="10" customWidth="1"/>
    <col min="3588" max="3588" width="3.6640625" style="10" customWidth="1"/>
    <col min="3589" max="3589" width="90.33203125" style="10" customWidth="1"/>
    <col min="3590" max="3591" width="8.88671875" style="10"/>
    <col min="3592" max="3592" width="15.44140625" style="10" customWidth="1"/>
    <col min="3593" max="3593" width="5.109375" style="10" customWidth="1"/>
    <col min="3594" max="3595" width="8.88671875" style="10"/>
    <col min="3596" max="3596" width="3" style="10" customWidth="1"/>
    <col min="3597" max="3599" width="8.88671875" style="10"/>
    <col min="3600" max="3600" width="7" style="10" customWidth="1"/>
    <col min="3601" max="3840" width="8.88671875" style="10"/>
    <col min="3841" max="3841" width="3" style="10" customWidth="1"/>
    <col min="3842" max="3842" width="4.109375" style="10" customWidth="1"/>
    <col min="3843" max="3843" width="54" style="10" customWidth="1"/>
    <col min="3844" max="3844" width="3.6640625" style="10" customWidth="1"/>
    <col min="3845" max="3845" width="90.33203125" style="10" customWidth="1"/>
    <col min="3846" max="3847" width="8.88671875" style="10"/>
    <col min="3848" max="3848" width="15.44140625" style="10" customWidth="1"/>
    <col min="3849" max="3849" width="5.109375" style="10" customWidth="1"/>
    <col min="3850" max="3851" width="8.88671875" style="10"/>
    <col min="3852" max="3852" width="3" style="10" customWidth="1"/>
    <col min="3853" max="3855" width="8.88671875" style="10"/>
    <col min="3856" max="3856" width="7" style="10" customWidth="1"/>
    <col min="3857" max="4096" width="8.88671875" style="10"/>
    <col min="4097" max="4097" width="3" style="10" customWidth="1"/>
    <col min="4098" max="4098" width="4.109375" style="10" customWidth="1"/>
    <col min="4099" max="4099" width="54" style="10" customWidth="1"/>
    <col min="4100" max="4100" width="3.6640625" style="10" customWidth="1"/>
    <col min="4101" max="4101" width="90.33203125" style="10" customWidth="1"/>
    <col min="4102" max="4103" width="8.88671875" style="10"/>
    <col min="4104" max="4104" width="15.44140625" style="10" customWidth="1"/>
    <col min="4105" max="4105" width="5.109375" style="10" customWidth="1"/>
    <col min="4106" max="4107" width="8.88671875" style="10"/>
    <col min="4108" max="4108" width="3" style="10" customWidth="1"/>
    <col min="4109" max="4111" width="8.88671875" style="10"/>
    <col min="4112" max="4112" width="7" style="10" customWidth="1"/>
    <col min="4113" max="4352" width="8.88671875" style="10"/>
    <col min="4353" max="4353" width="3" style="10" customWidth="1"/>
    <col min="4354" max="4354" width="4.109375" style="10" customWidth="1"/>
    <col min="4355" max="4355" width="54" style="10" customWidth="1"/>
    <col min="4356" max="4356" width="3.6640625" style="10" customWidth="1"/>
    <col min="4357" max="4357" width="90.33203125" style="10" customWidth="1"/>
    <col min="4358" max="4359" width="8.88671875" style="10"/>
    <col min="4360" max="4360" width="15.44140625" style="10" customWidth="1"/>
    <col min="4361" max="4361" width="5.109375" style="10" customWidth="1"/>
    <col min="4362" max="4363" width="8.88671875" style="10"/>
    <col min="4364" max="4364" width="3" style="10" customWidth="1"/>
    <col min="4365" max="4367" width="8.88671875" style="10"/>
    <col min="4368" max="4368" width="7" style="10" customWidth="1"/>
    <col min="4369" max="4608" width="8.88671875" style="10"/>
    <col min="4609" max="4609" width="3" style="10" customWidth="1"/>
    <col min="4610" max="4610" width="4.109375" style="10" customWidth="1"/>
    <col min="4611" max="4611" width="54" style="10" customWidth="1"/>
    <col min="4612" max="4612" width="3.6640625" style="10" customWidth="1"/>
    <col min="4613" max="4613" width="90.33203125" style="10" customWidth="1"/>
    <col min="4614" max="4615" width="8.88671875" style="10"/>
    <col min="4616" max="4616" width="15.44140625" style="10" customWidth="1"/>
    <col min="4617" max="4617" width="5.109375" style="10" customWidth="1"/>
    <col min="4618" max="4619" width="8.88671875" style="10"/>
    <col min="4620" max="4620" width="3" style="10" customWidth="1"/>
    <col min="4621" max="4623" width="8.88671875" style="10"/>
    <col min="4624" max="4624" width="7" style="10" customWidth="1"/>
    <col min="4625" max="4864" width="8.88671875" style="10"/>
    <col min="4865" max="4865" width="3" style="10" customWidth="1"/>
    <col min="4866" max="4866" width="4.109375" style="10" customWidth="1"/>
    <col min="4867" max="4867" width="54" style="10" customWidth="1"/>
    <col min="4868" max="4868" width="3.6640625" style="10" customWidth="1"/>
    <col min="4869" max="4869" width="90.33203125" style="10" customWidth="1"/>
    <col min="4870" max="4871" width="8.88671875" style="10"/>
    <col min="4872" max="4872" width="15.44140625" style="10" customWidth="1"/>
    <col min="4873" max="4873" width="5.109375" style="10" customWidth="1"/>
    <col min="4874" max="4875" width="8.88671875" style="10"/>
    <col min="4876" max="4876" width="3" style="10" customWidth="1"/>
    <col min="4877" max="4879" width="8.88671875" style="10"/>
    <col min="4880" max="4880" width="7" style="10" customWidth="1"/>
    <col min="4881" max="5120" width="8.88671875" style="10"/>
    <col min="5121" max="5121" width="3" style="10" customWidth="1"/>
    <col min="5122" max="5122" width="4.109375" style="10" customWidth="1"/>
    <col min="5123" max="5123" width="54" style="10" customWidth="1"/>
    <col min="5124" max="5124" width="3.6640625" style="10" customWidth="1"/>
    <col min="5125" max="5125" width="90.33203125" style="10" customWidth="1"/>
    <col min="5126" max="5127" width="8.88671875" style="10"/>
    <col min="5128" max="5128" width="15.44140625" style="10" customWidth="1"/>
    <col min="5129" max="5129" width="5.109375" style="10" customWidth="1"/>
    <col min="5130" max="5131" width="8.88671875" style="10"/>
    <col min="5132" max="5132" width="3" style="10" customWidth="1"/>
    <col min="5133" max="5135" width="8.88671875" style="10"/>
    <col min="5136" max="5136" width="7" style="10" customWidth="1"/>
    <col min="5137" max="5376" width="8.88671875" style="10"/>
    <col min="5377" max="5377" width="3" style="10" customWidth="1"/>
    <col min="5378" max="5378" width="4.109375" style="10" customWidth="1"/>
    <col min="5379" max="5379" width="54" style="10" customWidth="1"/>
    <col min="5380" max="5380" width="3.6640625" style="10" customWidth="1"/>
    <col min="5381" max="5381" width="90.33203125" style="10" customWidth="1"/>
    <col min="5382" max="5383" width="8.88671875" style="10"/>
    <col min="5384" max="5384" width="15.44140625" style="10" customWidth="1"/>
    <col min="5385" max="5385" width="5.109375" style="10" customWidth="1"/>
    <col min="5386" max="5387" width="8.88671875" style="10"/>
    <col min="5388" max="5388" width="3" style="10" customWidth="1"/>
    <col min="5389" max="5391" width="8.88671875" style="10"/>
    <col min="5392" max="5392" width="7" style="10" customWidth="1"/>
    <col min="5393" max="5632" width="8.88671875" style="10"/>
    <col min="5633" max="5633" width="3" style="10" customWidth="1"/>
    <col min="5634" max="5634" width="4.109375" style="10" customWidth="1"/>
    <col min="5635" max="5635" width="54" style="10" customWidth="1"/>
    <col min="5636" max="5636" width="3.6640625" style="10" customWidth="1"/>
    <col min="5637" max="5637" width="90.33203125" style="10" customWidth="1"/>
    <col min="5638" max="5639" width="8.88671875" style="10"/>
    <col min="5640" max="5640" width="15.44140625" style="10" customWidth="1"/>
    <col min="5641" max="5641" width="5.109375" style="10" customWidth="1"/>
    <col min="5642" max="5643" width="8.88671875" style="10"/>
    <col min="5644" max="5644" width="3" style="10" customWidth="1"/>
    <col min="5645" max="5647" width="8.88671875" style="10"/>
    <col min="5648" max="5648" width="7" style="10" customWidth="1"/>
    <col min="5649" max="5888" width="8.88671875" style="10"/>
    <col min="5889" max="5889" width="3" style="10" customWidth="1"/>
    <col min="5890" max="5890" width="4.109375" style="10" customWidth="1"/>
    <col min="5891" max="5891" width="54" style="10" customWidth="1"/>
    <col min="5892" max="5892" width="3.6640625" style="10" customWidth="1"/>
    <col min="5893" max="5893" width="90.33203125" style="10" customWidth="1"/>
    <col min="5894" max="5895" width="8.88671875" style="10"/>
    <col min="5896" max="5896" width="15.44140625" style="10" customWidth="1"/>
    <col min="5897" max="5897" width="5.109375" style="10" customWidth="1"/>
    <col min="5898" max="5899" width="8.88671875" style="10"/>
    <col min="5900" max="5900" width="3" style="10" customWidth="1"/>
    <col min="5901" max="5903" width="8.88671875" style="10"/>
    <col min="5904" max="5904" width="7" style="10" customWidth="1"/>
    <col min="5905" max="6144" width="8.88671875" style="10"/>
    <col min="6145" max="6145" width="3" style="10" customWidth="1"/>
    <col min="6146" max="6146" width="4.109375" style="10" customWidth="1"/>
    <col min="6147" max="6147" width="54" style="10" customWidth="1"/>
    <col min="6148" max="6148" width="3.6640625" style="10" customWidth="1"/>
    <col min="6149" max="6149" width="90.33203125" style="10" customWidth="1"/>
    <col min="6150" max="6151" width="8.88671875" style="10"/>
    <col min="6152" max="6152" width="15.44140625" style="10" customWidth="1"/>
    <col min="6153" max="6153" width="5.109375" style="10" customWidth="1"/>
    <col min="6154" max="6155" width="8.88671875" style="10"/>
    <col min="6156" max="6156" width="3" style="10" customWidth="1"/>
    <col min="6157" max="6159" width="8.88671875" style="10"/>
    <col min="6160" max="6160" width="7" style="10" customWidth="1"/>
    <col min="6161" max="6400" width="8.88671875" style="10"/>
    <col min="6401" max="6401" width="3" style="10" customWidth="1"/>
    <col min="6402" max="6402" width="4.109375" style="10" customWidth="1"/>
    <col min="6403" max="6403" width="54" style="10" customWidth="1"/>
    <col min="6404" max="6404" width="3.6640625" style="10" customWidth="1"/>
    <col min="6405" max="6405" width="90.33203125" style="10" customWidth="1"/>
    <col min="6406" max="6407" width="8.88671875" style="10"/>
    <col min="6408" max="6408" width="15.44140625" style="10" customWidth="1"/>
    <col min="6409" max="6409" width="5.109375" style="10" customWidth="1"/>
    <col min="6410" max="6411" width="8.88671875" style="10"/>
    <col min="6412" max="6412" width="3" style="10" customWidth="1"/>
    <col min="6413" max="6415" width="8.88671875" style="10"/>
    <col min="6416" max="6416" width="7" style="10" customWidth="1"/>
    <col min="6417" max="6656" width="8.88671875" style="10"/>
    <col min="6657" max="6657" width="3" style="10" customWidth="1"/>
    <col min="6658" max="6658" width="4.109375" style="10" customWidth="1"/>
    <col min="6659" max="6659" width="54" style="10" customWidth="1"/>
    <col min="6660" max="6660" width="3.6640625" style="10" customWidth="1"/>
    <col min="6661" max="6661" width="90.33203125" style="10" customWidth="1"/>
    <col min="6662" max="6663" width="8.88671875" style="10"/>
    <col min="6664" max="6664" width="15.44140625" style="10" customWidth="1"/>
    <col min="6665" max="6665" width="5.109375" style="10" customWidth="1"/>
    <col min="6666" max="6667" width="8.88671875" style="10"/>
    <col min="6668" max="6668" width="3" style="10" customWidth="1"/>
    <col min="6669" max="6671" width="8.88671875" style="10"/>
    <col min="6672" max="6672" width="7" style="10" customWidth="1"/>
    <col min="6673" max="6912" width="8.88671875" style="10"/>
    <col min="6913" max="6913" width="3" style="10" customWidth="1"/>
    <col min="6914" max="6914" width="4.109375" style="10" customWidth="1"/>
    <col min="6915" max="6915" width="54" style="10" customWidth="1"/>
    <col min="6916" max="6916" width="3.6640625" style="10" customWidth="1"/>
    <col min="6917" max="6917" width="90.33203125" style="10" customWidth="1"/>
    <col min="6918" max="6919" width="8.88671875" style="10"/>
    <col min="6920" max="6920" width="15.44140625" style="10" customWidth="1"/>
    <col min="6921" max="6921" width="5.109375" style="10" customWidth="1"/>
    <col min="6922" max="6923" width="8.88671875" style="10"/>
    <col min="6924" max="6924" width="3" style="10" customWidth="1"/>
    <col min="6925" max="6927" width="8.88671875" style="10"/>
    <col min="6928" max="6928" width="7" style="10" customWidth="1"/>
    <col min="6929" max="7168" width="8.88671875" style="10"/>
    <col min="7169" max="7169" width="3" style="10" customWidth="1"/>
    <col min="7170" max="7170" width="4.109375" style="10" customWidth="1"/>
    <col min="7171" max="7171" width="54" style="10" customWidth="1"/>
    <col min="7172" max="7172" width="3.6640625" style="10" customWidth="1"/>
    <col min="7173" max="7173" width="90.33203125" style="10" customWidth="1"/>
    <col min="7174" max="7175" width="8.88671875" style="10"/>
    <col min="7176" max="7176" width="15.44140625" style="10" customWidth="1"/>
    <col min="7177" max="7177" width="5.109375" style="10" customWidth="1"/>
    <col min="7178" max="7179" width="8.88671875" style="10"/>
    <col min="7180" max="7180" width="3" style="10" customWidth="1"/>
    <col min="7181" max="7183" width="8.88671875" style="10"/>
    <col min="7184" max="7184" width="7" style="10" customWidth="1"/>
    <col min="7185" max="7424" width="8.88671875" style="10"/>
    <col min="7425" max="7425" width="3" style="10" customWidth="1"/>
    <col min="7426" max="7426" width="4.109375" style="10" customWidth="1"/>
    <col min="7427" max="7427" width="54" style="10" customWidth="1"/>
    <col min="7428" max="7428" width="3.6640625" style="10" customWidth="1"/>
    <col min="7429" max="7429" width="90.33203125" style="10" customWidth="1"/>
    <col min="7430" max="7431" width="8.88671875" style="10"/>
    <col min="7432" max="7432" width="15.44140625" style="10" customWidth="1"/>
    <col min="7433" max="7433" width="5.109375" style="10" customWidth="1"/>
    <col min="7434" max="7435" width="8.88671875" style="10"/>
    <col min="7436" max="7436" width="3" style="10" customWidth="1"/>
    <col min="7437" max="7439" width="8.88671875" style="10"/>
    <col min="7440" max="7440" width="7" style="10" customWidth="1"/>
    <col min="7441" max="7680" width="8.88671875" style="10"/>
    <col min="7681" max="7681" width="3" style="10" customWidth="1"/>
    <col min="7682" max="7682" width="4.109375" style="10" customWidth="1"/>
    <col min="7683" max="7683" width="54" style="10" customWidth="1"/>
    <col min="7684" max="7684" width="3.6640625" style="10" customWidth="1"/>
    <col min="7685" max="7685" width="90.33203125" style="10" customWidth="1"/>
    <col min="7686" max="7687" width="8.88671875" style="10"/>
    <col min="7688" max="7688" width="15.44140625" style="10" customWidth="1"/>
    <col min="7689" max="7689" width="5.109375" style="10" customWidth="1"/>
    <col min="7690" max="7691" width="8.88671875" style="10"/>
    <col min="7692" max="7692" width="3" style="10" customWidth="1"/>
    <col min="7693" max="7695" width="8.88671875" style="10"/>
    <col min="7696" max="7696" width="7" style="10" customWidth="1"/>
    <col min="7697" max="7936" width="8.88671875" style="10"/>
    <col min="7937" max="7937" width="3" style="10" customWidth="1"/>
    <col min="7938" max="7938" width="4.109375" style="10" customWidth="1"/>
    <col min="7939" max="7939" width="54" style="10" customWidth="1"/>
    <col min="7940" max="7940" width="3.6640625" style="10" customWidth="1"/>
    <col min="7941" max="7941" width="90.33203125" style="10" customWidth="1"/>
    <col min="7942" max="7943" width="8.88671875" style="10"/>
    <col min="7944" max="7944" width="15.44140625" style="10" customWidth="1"/>
    <col min="7945" max="7945" width="5.109375" style="10" customWidth="1"/>
    <col min="7946" max="7947" width="8.88671875" style="10"/>
    <col min="7948" max="7948" width="3" style="10" customWidth="1"/>
    <col min="7949" max="7951" width="8.88671875" style="10"/>
    <col min="7952" max="7952" width="7" style="10" customWidth="1"/>
    <col min="7953" max="8192" width="8.88671875" style="10"/>
    <col min="8193" max="8193" width="3" style="10" customWidth="1"/>
    <col min="8194" max="8194" width="4.109375" style="10" customWidth="1"/>
    <col min="8195" max="8195" width="54" style="10" customWidth="1"/>
    <col min="8196" max="8196" width="3.6640625" style="10" customWidth="1"/>
    <col min="8197" max="8197" width="90.33203125" style="10" customWidth="1"/>
    <col min="8198" max="8199" width="8.88671875" style="10"/>
    <col min="8200" max="8200" width="15.44140625" style="10" customWidth="1"/>
    <col min="8201" max="8201" width="5.109375" style="10" customWidth="1"/>
    <col min="8202" max="8203" width="8.88671875" style="10"/>
    <col min="8204" max="8204" width="3" style="10" customWidth="1"/>
    <col min="8205" max="8207" width="8.88671875" style="10"/>
    <col min="8208" max="8208" width="7" style="10" customWidth="1"/>
    <col min="8209" max="8448" width="8.88671875" style="10"/>
    <col min="8449" max="8449" width="3" style="10" customWidth="1"/>
    <col min="8450" max="8450" width="4.109375" style="10" customWidth="1"/>
    <col min="8451" max="8451" width="54" style="10" customWidth="1"/>
    <col min="8452" max="8452" width="3.6640625" style="10" customWidth="1"/>
    <col min="8453" max="8453" width="90.33203125" style="10" customWidth="1"/>
    <col min="8454" max="8455" width="8.88671875" style="10"/>
    <col min="8456" max="8456" width="15.44140625" style="10" customWidth="1"/>
    <col min="8457" max="8457" width="5.109375" style="10" customWidth="1"/>
    <col min="8458" max="8459" width="8.88671875" style="10"/>
    <col min="8460" max="8460" width="3" style="10" customWidth="1"/>
    <col min="8461" max="8463" width="8.88671875" style="10"/>
    <col min="8464" max="8464" width="7" style="10" customWidth="1"/>
    <col min="8465" max="8704" width="8.88671875" style="10"/>
    <col min="8705" max="8705" width="3" style="10" customWidth="1"/>
    <col min="8706" max="8706" width="4.109375" style="10" customWidth="1"/>
    <col min="8707" max="8707" width="54" style="10" customWidth="1"/>
    <col min="8708" max="8708" width="3.6640625" style="10" customWidth="1"/>
    <col min="8709" max="8709" width="90.33203125" style="10" customWidth="1"/>
    <col min="8710" max="8711" width="8.88671875" style="10"/>
    <col min="8712" max="8712" width="15.44140625" style="10" customWidth="1"/>
    <col min="8713" max="8713" width="5.109375" style="10" customWidth="1"/>
    <col min="8714" max="8715" width="8.88671875" style="10"/>
    <col min="8716" max="8716" width="3" style="10" customWidth="1"/>
    <col min="8717" max="8719" width="8.88671875" style="10"/>
    <col min="8720" max="8720" width="7" style="10" customWidth="1"/>
    <col min="8721" max="8960" width="8.88671875" style="10"/>
    <col min="8961" max="8961" width="3" style="10" customWidth="1"/>
    <col min="8962" max="8962" width="4.109375" style="10" customWidth="1"/>
    <col min="8963" max="8963" width="54" style="10" customWidth="1"/>
    <col min="8964" max="8964" width="3.6640625" style="10" customWidth="1"/>
    <col min="8965" max="8965" width="90.33203125" style="10" customWidth="1"/>
    <col min="8966" max="8967" width="8.88671875" style="10"/>
    <col min="8968" max="8968" width="15.44140625" style="10" customWidth="1"/>
    <col min="8969" max="8969" width="5.109375" style="10" customWidth="1"/>
    <col min="8970" max="8971" width="8.88671875" style="10"/>
    <col min="8972" max="8972" width="3" style="10" customWidth="1"/>
    <col min="8973" max="8975" width="8.88671875" style="10"/>
    <col min="8976" max="8976" width="7" style="10" customWidth="1"/>
    <col min="8977" max="9216" width="8.88671875" style="10"/>
    <col min="9217" max="9217" width="3" style="10" customWidth="1"/>
    <col min="9218" max="9218" width="4.109375" style="10" customWidth="1"/>
    <col min="9219" max="9219" width="54" style="10" customWidth="1"/>
    <col min="9220" max="9220" width="3.6640625" style="10" customWidth="1"/>
    <col min="9221" max="9221" width="90.33203125" style="10" customWidth="1"/>
    <col min="9222" max="9223" width="8.88671875" style="10"/>
    <col min="9224" max="9224" width="15.44140625" style="10" customWidth="1"/>
    <col min="9225" max="9225" width="5.109375" style="10" customWidth="1"/>
    <col min="9226" max="9227" width="8.88671875" style="10"/>
    <col min="9228" max="9228" width="3" style="10" customWidth="1"/>
    <col min="9229" max="9231" width="8.88671875" style="10"/>
    <col min="9232" max="9232" width="7" style="10" customWidth="1"/>
    <col min="9233" max="9472" width="8.88671875" style="10"/>
    <col min="9473" max="9473" width="3" style="10" customWidth="1"/>
    <col min="9474" max="9474" width="4.109375" style="10" customWidth="1"/>
    <col min="9475" max="9475" width="54" style="10" customWidth="1"/>
    <col min="9476" max="9476" width="3.6640625" style="10" customWidth="1"/>
    <col min="9477" max="9477" width="90.33203125" style="10" customWidth="1"/>
    <col min="9478" max="9479" width="8.88671875" style="10"/>
    <col min="9480" max="9480" width="15.44140625" style="10" customWidth="1"/>
    <col min="9481" max="9481" width="5.109375" style="10" customWidth="1"/>
    <col min="9482" max="9483" width="8.88671875" style="10"/>
    <col min="9484" max="9484" width="3" style="10" customWidth="1"/>
    <col min="9485" max="9487" width="8.88671875" style="10"/>
    <col min="9488" max="9488" width="7" style="10" customWidth="1"/>
    <col min="9489" max="9728" width="8.88671875" style="10"/>
    <col min="9729" max="9729" width="3" style="10" customWidth="1"/>
    <col min="9730" max="9730" width="4.109375" style="10" customWidth="1"/>
    <col min="9731" max="9731" width="54" style="10" customWidth="1"/>
    <col min="9732" max="9732" width="3.6640625" style="10" customWidth="1"/>
    <col min="9733" max="9733" width="90.33203125" style="10" customWidth="1"/>
    <col min="9734" max="9735" width="8.88671875" style="10"/>
    <col min="9736" max="9736" width="15.44140625" style="10" customWidth="1"/>
    <col min="9737" max="9737" width="5.109375" style="10" customWidth="1"/>
    <col min="9738" max="9739" width="8.88671875" style="10"/>
    <col min="9740" max="9740" width="3" style="10" customWidth="1"/>
    <col min="9741" max="9743" width="8.88671875" style="10"/>
    <col min="9744" max="9744" width="7" style="10" customWidth="1"/>
    <col min="9745" max="9984" width="8.88671875" style="10"/>
    <col min="9985" max="9985" width="3" style="10" customWidth="1"/>
    <col min="9986" max="9986" width="4.109375" style="10" customWidth="1"/>
    <col min="9987" max="9987" width="54" style="10" customWidth="1"/>
    <col min="9988" max="9988" width="3.6640625" style="10" customWidth="1"/>
    <col min="9989" max="9989" width="90.33203125" style="10" customWidth="1"/>
    <col min="9990" max="9991" width="8.88671875" style="10"/>
    <col min="9992" max="9992" width="15.44140625" style="10" customWidth="1"/>
    <col min="9993" max="9993" width="5.109375" style="10" customWidth="1"/>
    <col min="9994" max="9995" width="8.88671875" style="10"/>
    <col min="9996" max="9996" width="3" style="10" customWidth="1"/>
    <col min="9997" max="9999" width="8.88671875" style="10"/>
    <col min="10000" max="10000" width="7" style="10" customWidth="1"/>
    <col min="10001" max="10240" width="8.88671875" style="10"/>
    <col min="10241" max="10241" width="3" style="10" customWidth="1"/>
    <col min="10242" max="10242" width="4.109375" style="10" customWidth="1"/>
    <col min="10243" max="10243" width="54" style="10" customWidth="1"/>
    <col min="10244" max="10244" width="3.6640625" style="10" customWidth="1"/>
    <col min="10245" max="10245" width="90.33203125" style="10" customWidth="1"/>
    <col min="10246" max="10247" width="8.88671875" style="10"/>
    <col min="10248" max="10248" width="15.44140625" style="10" customWidth="1"/>
    <col min="10249" max="10249" width="5.109375" style="10" customWidth="1"/>
    <col min="10250" max="10251" width="8.88671875" style="10"/>
    <col min="10252" max="10252" width="3" style="10" customWidth="1"/>
    <col min="10253" max="10255" width="8.88671875" style="10"/>
    <col min="10256" max="10256" width="7" style="10" customWidth="1"/>
    <col min="10257" max="10496" width="8.88671875" style="10"/>
    <col min="10497" max="10497" width="3" style="10" customWidth="1"/>
    <col min="10498" max="10498" width="4.109375" style="10" customWidth="1"/>
    <col min="10499" max="10499" width="54" style="10" customWidth="1"/>
    <col min="10500" max="10500" width="3.6640625" style="10" customWidth="1"/>
    <col min="10501" max="10501" width="90.33203125" style="10" customWidth="1"/>
    <col min="10502" max="10503" width="8.88671875" style="10"/>
    <col min="10504" max="10504" width="15.44140625" style="10" customWidth="1"/>
    <col min="10505" max="10505" width="5.109375" style="10" customWidth="1"/>
    <col min="10506" max="10507" width="8.88671875" style="10"/>
    <col min="10508" max="10508" width="3" style="10" customWidth="1"/>
    <col min="10509" max="10511" width="8.88671875" style="10"/>
    <col min="10512" max="10512" width="7" style="10" customWidth="1"/>
    <col min="10513" max="10752" width="8.88671875" style="10"/>
    <col min="10753" max="10753" width="3" style="10" customWidth="1"/>
    <col min="10754" max="10754" width="4.109375" style="10" customWidth="1"/>
    <col min="10755" max="10755" width="54" style="10" customWidth="1"/>
    <col min="10756" max="10756" width="3.6640625" style="10" customWidth="1"/>
    <col min="10757" max="10757" width="90.33203125" style="10" customWidth="1"/>
    <col min="10758" max="10759" width="8.88671875" style="10"/>
    <col min="10760" max="10760" width="15.44140625" style="10" customWidth="1"/>
    <col min="10761" max="10761" width="5.109375" style="10" customWidth="1"/>
    <col min="10762" max="10763" width="8.88671875" style="10"/>
    <col min="10764" max="10764" width="3" style="10" customWidth="1"/>
    <col min="10765" max="10767" width="8.88671875" style="10"/>
    <col min="10768" max="10768" width="7" style="10" customWidth="1"/>
    <col min="10769" max="11008" width="8.88671875" style="10"/>
    <col min="11009" max="11009" width="3" style="10" customWidth="1"/>
    <col min="11010" max="11010" width="4.109375" style="10" customWidth="1"/>
    <col min="11011" max="11011" width="54" style="10" customWidth="1"/>
    <col min="11012" max="11012" width="3.6640625" style="10" customWidth="1"/>
    <col min="11013" max="11013" width="90.33203125" style="10" customWidth="1"/>
    <col min="11014" max="11015" width="8.88671875" style="10"/>
    <col min="11016" max="11016" width="15.44140625" style="10" customWidth="1"/>
    <col min="11017" max="11017" width="5.109375" style="10" customWidth="1"/>
    <col min="11018" max="11019" width="8.88671875" style="10"/>
    <col min="11020" max="11020" width="3" style="10" customWidth="1"/>
    <col min="11021" max="11023" width="8.88671875" style="10"/>
    <col min="11024" max="11024" width="7" style="10" customWidth="1"/>
    <col min="11025" max="11264" width="8.88671875" style="10"/>
    <col min="11265" max="11265" width="3" style="10" customWidth="1"/>
    <col min="11266" max="11266" width="4.109375" style="10" customWidth="1"/>
    <col min="11267" max="11267" width="54" style="10" customWidth="1"/>
    <col min="11268" max="11268" width="3.6640625" style="10" customWidth="1"/>
    <col min="11269" max="11269" width="90.33203125" style="10" customWidth="1"/>
    <col min="11270" max="11271" width="8.88671875" style="10"/>
    <col min="11272" max="11272" width="15.44140625" style="10" customWidth="1"/>
    <col min="11273" max="11273" width="5.109375" style="10" customWidth="1"/>
    <col min="11274" max="11275" width="8.88671875" style="10"/>
    <col min="11276" max="11276" width="3" style="10" customWidth="1"/>
    <col min="11277" max="11279" width="8.88671875" style="10"/>
    <col min="11280" max="11280" width="7" style="10" customWidth="1"/>
    <col min="11281" max="11520" width="8.88671875" style="10"/>
    <col min="11521" max="11521" width="3" style="10" customWidth="1"/>
    <col min="11522" max="11522" width="4.109375" style="10" customWidth="1"/>
    <col min="11523" max="11523" width="54" style="10" customWidth="1"/>
    <col min="11524" max="11524" width="3.6640625" style="10" customWidth="1"/>
    <col min="11525" max="11525" width="90.33203125" style="10" customWidth="1"/>
    <col min="11526" max="11527" width="8.88671875" style="10"/>
    <col min="11528" max="11528" width="15.44140625" style="10" customWidth="1"/>
    <col min="11529" max="11529" width="5.109375" style="10" customWidth="1"/>
    <col min="11530" max="11531" width="8.88671875" style="10"/>
    <col min="11532" max="11532" width="3" style="10" customWidth="1"/>
    <col min="11533" max="11535" width="8.88671875" style="10"/>
    <col min="11536" max="11536" width="7" style="10" customWidth="1"/>
    <col min="11537" max="11776" width="8.88671875" style="10"/>
    <col min="11777" max="11777" width="3" style="10" customWidth="1"/>
    <col min="11778" max="11778" width="4.109375" style="10" customWidth="1"/>
    <col min="11779" max="11779" width="54" style="10" customWidth="1"/>
    <col min="11780" max="11780" width="3.6640625" style="10" customWidth="1"/>
    <col min="11781" max="11781" width="90.33203125" style="10" customWidth="1"/>
    <col min="11782" max="11783" width="8.88671875" style="10"/>
    <col min="11784" max="11784" width="15.44140625" style="10" customWidth="1"/>
    <col min="11785" max="11785" width="5.109375" style="10" customWidth="1"/>
    <col min="11786" max="11787" width="8.88671875" style="10"/>
    <col min="11788" max="11788" width="3" style="10" customWidth="1"/>
    <col min="11789" max="11791" width="8.88671875" style="10"/>
    <col min="11792" max="11792" width="7" style="10" customWidth="1"/>
    <col min="11793" max="12032" width="8.88671875" style="10"/>
    <col min="12033" max="12033" width="3" style="10" customWidth="1"/>
    <col min="12034" max="12034" width="4.109375" style="10" customWidth="1"/>
    <col min="12035" max="12035" width="54" style="10" customWidth="1"/>
    <col min="12036" max="12036" width="3.6640625" style="10" customWidth="1"/>
    <col min="12037" max="12037" width="90.33203125" style="10" customWidth="1"/>
    <col min="12038" max="12039" width="8.88671875" style="10"/>
    <col min="12040" max="12040" width="15.44140625" style="10" customWidth="1"/>
    <col min="12041" max="12041" width="5.109375" style="10" customWidth="1"/>
    <col min="12042" max="12043" width="8.88671875" style="10"/>
    <col min="12044" max="12044" width="3" style="10" customWidth="1"/>
    <col min="12045" max="12047" width="8.88671875" style="10"/>
    <col min="12048" max="12048" width="7" style="10" customWidth="1"/>
    <col min="12049" max="12288" width="8.88671875" style="10"/>
    <col min="12289" max="12289" width="3" style="10" customWidth="1"/>
    <col min="12290" max="12290" width="4.109375" style="10" customWidth="1"/>
    <col min="12291" max="12291" width="54" style="10" customWidth="1"/>
    <col min="12292" max="12292" width="3.6640625" style="10" customWidth="1"/>
    <col min="12293" max="12293" width="90.33203125" style="10" customWidth="1"/>
    <col min="12294" max="12295" width="8.88671875" style="10"/>
    <col min="12296" max="12296" width="15.44140625" style="10" customWidth="1"/>
    <col min="12297" max="12297" width="5.109375" style="10" customWidth="1"/>
    <col min="12298" max="12299" width="8.88671875" style="10"/>
    <col min="12300" max="12300" width="3" style="10" customWidth="1"/>
    <col min="12301" max="12303" width="8.88671875" style="10"/>
    <col min="12304" max="12304" width="7" style="10" customWidth="1"/>
    <col min="12305" max="12544" width="8.88671875" style="10"/>
    <col min="12545" max="12545" width="3" style="10" customWidth="1"/>
    <col min="12546" max="12546" width="4.109375" style="10" customWidth="1"/>
    <col min="12547" max="12547" width="54" style="10" customWidth="1"/>
    <col min="12548" max="12548" width="3.6640625" style="10" customWidth="1"/>
    <col min="12549" max="12549" width="90.33203125" style="10" customWidth="1"/>
    <col min="12550" max="12551" width="8.88671875" style="10"/>
    <col min="12552" max="12552" width="15.44140625" style="10" customWidth="1"/>
    <col min="12553" max="12553" width="5.109375" style="10" customWidth="1"/>
    <col min="12554" max="12555" width="8.88671875" style="10"/>
    <col min="12556" max="12556" width="3" style="10" customWidth="1"/>
    <col min="12557" max="12559" width="8.88671875" style="10"/>
    <col min="12560" max="12560" width="7" style="10" customWidth="1"/>
    <col min="12561" max="12800" width="8.88671875" style="10"/>
    <col min="12801" max="12801" width="3" style="10" customWidth="1"/>
    <col min="12802" max="12802" width="4.109375" style="10" customWidth="1"/>
    <col min="12803" max="12803" width="54" style="10" customWidth="1"/>
    <col min="12804" max="12804" width="3.6640625" style="10" customWidth="1"/>
    <col min="12805" max="12805" width="90.33203125" style="10" customWidth="1"/>
    <col min="12806" max="12807" width="8.88671875" style="10"/>
    <col min="12808" max="12808" width="15.44140625" style="10" customWidth="1"/>
    <col min="12809" max="12809" width="5.109375" style="10" customWidth="1"/>
    <col min="12810" max="12811" width="8.88671875" style="10"/>
    <col min="12812" max="12812" width="3" style="10" customWidth="1"/>
    <col min="12813" max="12815" width="8.88671875" style="10"/>
    <col min="12816" max="12816" width="7" style="10" customWidth="1"/>
    <col min="12817" max="13056" width="8.88671875" style="10"/>
    <col min="13057" max="13057" width="3" style="10" customWidth="1"/>
    <col min="13058" max="13058" width="4.109375" style="10" customWidth="1"/>
    <col min="13059" max="13059" width="54" style="10" customWidth="1"/>
    <col min="13060" max="13060" width="3.6640625" style="10" customWidth="1"/>
    <col min="13061" max="13061" width="90.33203125" style="10" customWidth="1"/>
    <col min="13062" max="13063" width="8.88671875" style="10"/>
    <col min="13064" max="13064" width="15.44140625" style="10" customWidth="1"/>
    <col min="13065" max="13065" width="5.109375" style="10" customWidth="1"/>
    <col min="13066" max="13067" width="8.88671875" style="10"/>
    <col min="13068" max="13068" width="3" style="10" customWidth="1"/>
    <col min="13069" max="13071" width="8.88671875" style="10"/>
    <col min="13072" max="13072" width="7" style="10" customWidth="1"/>
    <col min="13073" max="13312" width="8.88671875" style="10"/>
    <col min="13313" max="13313" width="3" style="10" customWidth="1"/>
    <col min="13314" max="13314" width="4.109375" style="10" customWidth="1"/>
    <col min="13315" max="13315" width="54" style="10" customWidth="1"/>
    <col min="13316" max="13316" width="3.6640625" style="10" customWidth="1"/>
    <col min="13317" max="13317" width="90.33203125" style="10" customWidth="1"/>
    <col min="13318" max="13319" width="8.88671875" style="10"/>
    <col min="13320" max="13320" width="15.44140625" style="10" customWidth="1"/>
    <col min="13321" max="13321" width="5.109375" style="10" customWidth="1"/>
    <col min="13322" max="13323" width="8.88671875" style="10"/>
    <col min="13324" max="13324" width="3" style="10" customWidth="1"/>
    <col min="13325" max="13327" width="8.88671875" style="10"/>
    <col min="13328" max="13328" width="7" style="10" customWidth="1"/>
    <col min="13329" max="13568" width="8.88671875" style="10"/>
    <col min="13569" max="13569" width="3" style="10" customWidth="1"/>
    <col min="13570" max="13570" width="4.109375" style="10" customWidth="1"/>
    <col min="13571" max="13571" width="54" style="10" customWidth="1"/>
    <col min="13572" max="13572" width="3.6640625" style="10" customWidth="1"/>
    <col min="13573" max="13573" width="90.33203125" style="10" customWidth="1"/>
    <col min="13574" max="13575" width="8.88671875" style="10"/>
    <col min="13576" max="13576" width="15.44140625" style="10" customWidth="1"/>
    <col min="13577" max="13577" width="5.109375" style="10" customWidth="1"/>
    <col min="13578" max="13579" width="8.88671875" style="10"/>
    <col min="13580" max="13580" width="3" style="10" customWidth="1"/>
    <col min="13581" max="13583" width="8.88671875" style="10"/>
    <col min="13584" max="13584" width="7" style="10" customWidth="1"/>
    <col min="13585" max="13824" width="8.88671875" style="10"/>
    <col min="13825" max="13825" width="3" style="10" customWidth="1"/>
    <col min="13826" max="13826" width="4.109375" style="10" customWidth="1"/>
    <col min="13827" max="13827" width="54" style="10" customWidth="1"/>
    <col min="13828" max="13828" width="3.6640625" style="10" customWidth="1"/>
    <col min="13829" max="13829" width="90.33203125" style="10" customWidth="1"/>
    <col min="13830" max="13831" width="8.88671875" style="10"/>
    <col min="13832" max="13832" width="15.44140625" style="10" customWidth="1"/>
    <col min="13833" max="13833" width="5.109375" style="10" customWidth="1"/>
    <col min="13834" max="13835" width="8.88671875" style="10"/>
    <col min="13836" max="13836" width="3" style="10" customWidth="1"/>
    <col min="13837" max="13839" width="8.88671875" style="10"/>
    <col min="13840" max="13840" width="7" style="10" customWidth="1"/>
    <col min="13841" max="14080" width="8.88671875" style="10"/>
    <col min="14081" max="14081" width="3" style="10" customWidth="1"/>
    <col min="14082" max="14082" width="4.109375" style="10" customWidth="1"/>
    <col min="14083" max="14083" width="54" style="10" customWidth="1"/>
    <col min="14084" max="14084" width="3.6640625" style="10" customWidth="1"/>
    <col min="14085" max="14085" width="90.33203125" style="10" customWidth="1"/>
    <col min="14086" max="14087" width="8.88671875" style="10"/>
    <col min="14088" max="14088" width="15.44140625" style="10" customWidth="1"/>
    <col min="14089" max="14089" width="5.109375" style="10" customWidth="1"/>
    <col min="14090" max="14091" width="8.88671875" style="10"/>
    <col min="14092" max="14092" width="3" style="10" customWidth="1"/>
    <col min="14093" max="14095" width="8.88671875" style="10"/>
    <col min="14096" max="14096" width="7" style="10" customWidth="1"/>
    <col min="14097" max="14336" width="8.88671875" style="10"/>
    <col min="14337" max="14337" width="3" style="10" customWidth="1"/>
    <col min="14338" max="14338" width="4.109375" style="10" customWidth="1"/>
    <col min="14339" max="14339" width="54" style="10" customWidth="1"/>
    <col min="14340" max="14340" width="3.6640625" style="10" customWidth="1"/>
    <col min="14341" max="14341" width="90.33203125" style="10" customWidth="1"/>
    <col min="14342" max="14343" width="8.88671875" style="10"/>
    <col min="14344" max="14344" width="15.44140625" style="10" customWidth="1"/>
    <col min="14345" max="14345" width="5.109375" style="10" customWidth="1"/>
    <col min="14346" max="14347" width="8.88671875" style="10"/>
    <col min="14348" max="14348" width="3" style="10" customWidth="1"/>
    <col min="14349" max="14351" width="8.88671875" style="10"/>
    <col min="14352" max="14352" width="7" style="10" customWidth="1"/>
    <col min="14353" max="14592" width="8.88671875" style="10"/>
    <col min="14593" max="14593" width="3" style="10" customWidth="1"/>
    <col min="14594" max="14594" width="4.109375" style="10" customWidth="1"/>
    <col min="14595" max="14595" width="54" style="10" customWidth="1"/>
    <col min="14596" max="14596" width="3.6640625" style="10" customWidth="1"/>
    <col min="14597" max="14597" width="90.33203125" style="10" customWidth="1"/>
    <col min="14598" max="14599" width="8.88671875" style="10"/>
    <col min="14600" max="14600" width="15.44140625" style="10" customWidth="1"/>
    <col min="14601" max="14601" width="5.109375" style="10" customWidth="1"/>
    <col min="14602" max="14603" width="8.88671875" style="10"/>
    <col min="14604" max="14604" width="3" style="10" customWidth="1"/>
    <col min="14605" max="14607" width="8.88671875" style="10"/>
    <col min="14608" max="14608" width="7" style="10" customWidth="1"/>
    <col min="14609" max="14848" width="8.88671875" style="10"/>
    <col min="14849" max="14849" width="3" style="10" customWidth="1"/>
    <col min="14850" max="14850" width="4.109375" style="10" customWidth="1"/>
    <col min="14851" max="14851" width="54" style="10" customWidth="1"/>
    <col min="14852" max="14852" width="3.6640625" style="10" customWidth="1"/>
    <col min="14853" max="14853" width="90.33203125" style="10" customWidth="1"/>
    <col min="14854" max="14855" width="8.88671875" style="10"/>
    <col min="14856" max="14856" width="15.44140625" style="10" customWidth="1"/>
    <col min="14857" max="14857" width="5.109375" style="10" customWidth="1"/>
    <col min="14858" max="14859" width="8.88671875" style="10"/>
    <col min="14860" max="14860" width="3" style="10" customWidth="1"/>
    <col min="14861" max="14863" width="8.88671875" style="10"/>
    <col min="14864" max="14864" width="7" style="10" customWidth="1"/>
    <col min="14865" max="15104" width="8.88671875" style="10"/>
    <col min="15105" max="15105" width="3" style="10" customWidth="1"/>
    <col min="15106" max="15106" width="4.109375" style="10" customWidth="1"/>
    <col min="15107" max="15107" width="54" style="10" customWidth="1"/>
    <col min="15108" max="15108" width="3.6640625" style="10" customWidth="1"/>
    <col min="15109" max="15109" width="90.33203125" style="10" customWidth="1"/>
    <col min="15110" max="15111" width="8.88671875" style="10"/>
    <col min="15112" max="15112" width="15.44140625" style="10" customWidth="1"/>
    <col min="15113" max="15113" width="5.109375" style="10" customWidth="1"/>
    <col min="15114" max="15115" width="8.88671875" style="10"/>
    <col min="15116" max="15116" width="3" style="10" customWidth="1"/>
    <col min="15117" max="15119" width="8.88671875" style="10"/>
    <col min="15120" max="15120" width="7" style="10" customWidth="1"/>
    <col min="15121" max="15360" width="8.88671875" style="10"/>
    <col min="15361" max="15361" width="3" style="10" customWidth="1"/>
    <col min="15362" max="15362" width="4.109375" style="10" customWidth="1"/>
    <col min="15363" max="15363" width="54" style="10" customWidth="1"/>
    <col min="15364" max="15364" width="3.6640625" style="10" customWidth="1"/>
    <col min="15365" max="15365" width="90.33203125" style="10" customWidth="1"/>
    <col min="15366" max="15367" width="8.88671875" style="10"/>
    <col min="15368" max="15368" width="15.44140625" style="10" customWidth="1"/>
    <col min="15369" max="15369" width="5.109375" style="10" customWidth="1"/>
    <col min="15370" max="15371" width="8.88671875" style="10"/>
    <col min="15372" max="15372" width="3" style="10" customWidth="1"/>
    <col min="15373" max="15375" width="8.88671875" style="10"/>
    <col min="15376" max="15376" width="7" style="10" customWidth="1"/>
    <col min="15377" max="15616" width="8.88671875" style="10"/>
    <col min="15617" max="15617" width="3" style="10" customWidth="1"/>
    <col min="15618" max="15618" width="4.109375" style="10" customWidth="1"/>
    <col min="15619" max="15619" width="54" style="10" customWidth="1"/>
    <col min="15620" max="15620" width="3.6640625" style="10" customWidth="1"/>
    <col min="15621" max="15621" width="90.33203125" style="10" customWidth="1"/>
    <col min="15622" max="15623" width="8.88671875" style="10"/>
    <col min="15624" max="15624" width="15.44140625" style="10" customWidth="1"/>
    <col min="15625" max="15625" width="5.109375" style="10" customWidth="1"/>
    <col min="15626" max="15627" width="8.88671875" style="10"/>
    <col min="15628" max="15628" width="3" style="10" customWidth="1"/>
    <col min="15629" max="15631" width="8.88671875" style="10"/>
    <col min="15632" max="15632" width="7" style="10" customWidth="1"/>
    <col min="15633" max="15872" width="8.88671875" style="10"/>
    <col min="15873" max="15873" width="3" style="10" customWidth="1"/>
    <col min="15874" max="15874" width="4.109375" style="10" customWidth="1"/>
    <col min="15875" max="15875" width="54" style="10" customWidth="1"/>
    <col min="15876" max="15876" width="3.6640625" style="10" customWidth="1"/>
    <col min="15877" max="15877" width="90.33203125" style="10" customWidth="1"/>
    <col min="15878" max="15879" width="8.88671875" style="10"/>
    <col min="15880" max="15880" width="15.44140625" style="10" customWidth="1"/>
    <col min="15881" max="15881" width="5.109375" style="10" customWidth="1"/>
    <col min="15882" max="15883" width="8.88671875" style="10"/>
    <col min="15884" max="15884" width="3" style="10" customWidth="1"/>
    <col min="15885" max="15887" width="8.88671875" style="10"/>
    <col min="15888" max="15888" width="7" style="10" customWidth="1"/>
    <col min="15889" max="16128" width="8.88671875" style="10"/>
    <col min="16129" max="16129" width="3" style="10" customWidth="1"/>
    <col min="16130" max="16130" width="4.109375" style="10" customWidth="1"/>
    <col min="16131" max="16131" width="54" style="10" customWidth="1"/>
    <col min="16132" max="16132" width="3.6640625" style="10" customWidth="1"/>
    <col min="16133" max="16133" width="90.33203125" style="10" customWidth="1"/>
    <col min="16134" max="16135" width="8.88671875" style="10"/>
    <col min="16136" max="16136" width="15.44140625" style="10" customWidth="1"/>
    <col min="16137" max="16137" width="5.109375" style="10" customWidth="1"/>
    <col min="16138" max="16139" width="8.88671875" style="10"/>
    <col min="16140" max="16140" width="3" style="10" customWidth="1"/>
    <col min="16141" max="16143" width="8.88671875" style="10"/>
    <col min="16144" max="16144" width="7" style="10" customWidth="1"/>
    <col min="16145" max="16384" width="8.88671875" style="10"/>
  </cols>
  <sheetData>
    <row r="1" ht="30" customHeight="1" x14ac:dyDescent="0.3"/>
    <row r="2" ht="9.9" customHeight="1" x14ac:dyDescent="0.3"/>
    <row r="3" ht="25.5" customHeight="1" x14ac:dyDescent="0.3"/>
    <row r="4" ht="21" customHeight="1" x14ac:dyDescent="0.3"/>
    <row r="6" ht="17.100000000000001" customHeight="1" x14ac:dyDescent="0.3"/>
    <row r="7" ht="17.100000000000001" customHeight="1" x14ac:dyDescent="0.3"/>
    <row r="8" ht="17.100000000000001" customHeight="1" x14ac:dyDescent="0.3"/>
    <row r="9" ht="17.100000000000001" customHeight="1" x14ac:dyDescent="0.3"/>
    <row r="10" ht="17.100000000000001" customHeight="1" x14ac:dyDescent="0.3"/>
    <row r="11" ht="17.100000000000001" customHeight="1" x14ac:dyDescent="0.3"/>
    <row r="12" ht="17.100000000000001" customHeight="1" x14ac:dyDescent="0.3"/>
    <row r="13" ht="17.100000000000001" customHeight="1" x14ac:dyDescent="0.3"/>
    <row r="14" ht="17.100000000000001" customHeight="1" x14ac:dyDescent="0.3"/>
    <row r="15" ht="17.100000000000001" customHeight="1" x14ac:dyDescent="0.3"/>
    <row r="16" ht="17.100000000000001" customHeight="1" x14ac:dyDescent="0.3"/>
    <row r="17" ht="17.100000000000001" customHeight="1" x14ac:dyDescent="0.3"/>
    <row r="18" ht="17.100000000000001" customHeight="1" x14ac:dyDescent="0.3"/>
    <row r="19" ht="17.100000000000001" customHeight="1" x14ac:dyDescent="0.3"/>
    <row r="40" spans="2:3" x14ac:dyDescent="0.3">
      <c r="B40" s="11"/>
      <c r="C40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EB1D-F216-4035-85F4-CB873EDA6454}">
  <sheetPr codeName="Sheet1" filterMode="1"/>
  <dimension ref="A1:O339"/>
  <sheetViews>
    <sheetView tabSelected="1" workbookViewId="0">
      <pane xSplit="2" ySplit="1" topLeftCell="C7" activePane="bottomRight" state="frozenSplit"/>
      <selection pane="topRight" activeCell="C1" sqref="C1"/>
      <selection pane="bottomLeft" activeCell="A2" sqref="A2"/>
      <selection pane="bottomRight" activeCell="I105" sqref="I105"/>
    </sheetView>
  </sheetViews>
  <sheetFormatPr defaultRowHeight="14.4" x14ac:dyDescent="0.3"/>
  <cols>
    <col min="1" max="1" width="3" customWidth="1"/>
    <col min="2" max="2" width="21.44140625" customWidth="1"/>
    <col min="3" max="4" width="2.33203125" customWidth="1"/>
    <col min="5" max="5" width="7.33203125" bestFit="1" customWidth="1"/>
    <col min="6" max="6" width="2.33203125" customWidth="1"/>
    <col min="7" max="7" width="7.88671875" bestFit="1" customWidth="1"/>
    <col min="8" max="8" width="2.33203125" customWidth="1"/>
    <col min="9" max="9" width="17.6640625" bestFit="1" customWidth="1"/>
    <col min="10" max="10" width="2.33203125" customWidth="1"/>
    <col min="11" max="11" width="6.44140625" bestFit="1" customWidth="1"/>
    <col min="12" max="12" width="2.33203125" customWidth="1"/>
    <col min="13" max="13" width="8.88671875" customWidth="1"/>
    <col min="14" max="14" width="12.88671875" style="59" customWidth="1"/>
  </cols>
  <sheetData>
    <row r="1" spans="1:15" s="9" customFormat="1" ht="15" thickBot="1" x14ac:dyDescent="0.35">
      <c r="A1" s="7"/>
      <c r="B1" s="7"/>
      <c r="C1" s="7"/>
      <c r="D1" s="7"/>
      <c r="E1" s="8" t="s">
        <v>0</v>
      </c>
      <c r="F1" s="7"/>
      <c r="G1" s="8" t="s">
        <v>1</v>
      </c>
      <c r="H1" s="7"/>
      <c r="I1" s="8" t="s">
        <v>2</v>
      </c>
      <c r="J1" s="7"/>
      <c r="K1" s="8" t="s">
        <v>3</v>
      </c>
      <c r="L1" s="7"/>
      <c r="M1" s="8" t="s">
        <v>4</v>
      </c>
      <c r="N1" s="59"/>
    </row>
    <row r="2" spans="1:15" ht="15" hidden="1" thickTop="1" x14ac:dyDescent="0.3">
      <c r="A2" s="2"/>
      <c r="B2" s="42" t="s">
        <v>5</v>
      </c>
      <c r="C2" s="42"/>
      <c r="D2" s="42"/>
      <c r="E2" s="42"/>
      <c r="F2" s="42"/>
      <c r="G2" s="43"/>
      <c r="H2" s="42"/>
      <c r="I2" s="42"/>
      <c r="J2" s="42"/>
      <c r="K2" s="42"/>
      <c r="L2" s="42"/>
      <c r="M2" s="44"/>
    </row>
    <row r="3" spans="1:15" ht="15" hidden="1" thickTop="1" x14ac:dyDescent="0.3">
      <c r="A3" s="5"/>
      <c r="B3" s="45"/>
      <c r="C3" s="45"/>
      <c r="D3" s="45"/>
      <c r="E3" s="45" t="s">
        <v>130</v>
      </c>
      <c r="F3" s="45"/>
      <c r="G3" s="46">
        <v>45205</v>
      </c>
      <c r="H3" s="45"/>
      <c r="I3" s="45" t="s">
        <v>5</v>
      </c>
      <c r="J3" s="45"/>
      <c r="K3" s="45" t="s">
        <v>131</v>
      </c>
      <c r="L3" s="45"/>
      <c r="M3" s="47">
        <v>1666</v>
      </c>
    </row>
    <row r="4" spans="1:15" ht="15" hidden="1" thickTop="1" x14ac:dyDescent="0.3">
      <c r="A4" s="5"/>
      <c r="B4" s="45"/>
      <c r="C4" s="45"/>
      <c r="D4" s="45"/>
      <c r="E4" s="45" t="s">
        <v>130</v>
      </c>
      <c r="F4" s="45"/>
      <c r="G4" s="46">
        <v>45212</v>
      </c>
      <c r="H4" s="45"/>
      <c r="I4" s="45" t="s">
        <v>5</v>
      </c>
      <c r="J4" s="45"/>
      <c r="K4" s="45" t="s">
        <v>131</v>
      </c>
      <c r="L4" s="45"/>
      <c r="M4" s="47">
        <v>2694</v>
      </c>
    </row>
    <row r="5" spans="1:15" ht="15" hidden="1" thickTop="1" x14ac:dyDescent="0.3">
      <c r="A5" s="5"/>
      <c r="B5" s="45"/>
      <c r="C5" s="45"/>
      <c r="D5" s="45"/>
      <c r="E5" s="45" t="s">
        <v>130</v>
      </c>
      <c r="F5" s="45"/>
      <c r="G5" s="46">
        <v>45219</v>
      </c>
      <c r="H5" s="45"/>
      <c r="I5" s="45" t="s">
        <v>5</v>
      </c>
      <c r="J5" s="45"/>
      <c r="K5" s="45" t="s">
        <v>131</v>
      </c>
      <c r="L5" s="45"/>
      <c r="M5" s="47">
        <v>1622</v>
      </c>
    </row>
    <row r="6" spans="1:15" ht="15" hidden="1" thickTop="1" x14ac:dyDescent="0.3">
      <c r="A6" s="5"/>
      <c r="B6" s="45"/>
      <c r="C6" s="45"/>
      <c r="D6" s="45"/>
      <c r="E6" s="45" t="s">
        <v>130</v>
      </c>
      <c r="F6" s="45"/>
      <c r="G6" s="46">
        <v>45226</v>
      </c>
      <c r="H6" s="45"/>
      <c r="I6" s="45" t="s">
        <v>5</v>
      </c>
      <c r="J6" s="45"/>
      <c r="K6" s="45" t="s">
        <v>131</v>
      </c>
      <c r="L6" s="45"/>
      <c r="M6" s="47">
        <v>1622</v>
      </c>
    </row>
    <row r="7" spans="1:15" ht="15" thickTop="1" x14ac:dyDescent="0.3">
      <c r="A7" s="5"/>
      <c r="B7" s="57" t="s">
        <v>6</v>
      </c>
      <c r="C7" s="57"/>
      <c r="D7" s="57"/>
      <c r="E7" s="57"/>
      <c r="F7" s="57"/>
      <c r="G7" s="58"/>
      <c r="H7" s="57"/>
      <c r="I7" s="57"/>
      <c r="J7" s="57"/>
      <c r="K7" s="57"/>
      <c r="L7" s="57"/>
      <c r="M7" s="12">
        <f>SUM(M3,M4,M5,M6)</f>
        <v>7604</v>
      </c>
      <c r="N7" s="59">
        <v>1</v>
      </c>
    </row>
    <row r="8" spans="1:15" hidden="1" x14ac:dyDescent="0.3">
      <c r="A8" s="2"/>
      <c r="B8" s="26" t="s">
        <v>7</v>
      </c>
      <c r="C8" s="26"/>
      <c r="D8" s="26"/>
      <c r="E8" s="26"/>
      <c r="F8" s="26"/>
      <c r="G8" s="27"/>
      <c r="H8" s="26"/>
      <c r="I8" s="26"/>
      <c r="J8" s="26"/>
      <c r="K8" s="26"/>
      <c r="L8" s="26"/>
      <c r="M8" s="28"/>
    </row>
    <row r="9" spans="1:15" hidden="1" x14ac:dyDescent="0.3">
      <c r="A9" s="5"/>
      <c r="B9" s="29"/>
      <c r="C9" s="29"/>
      <c r="D9" s="29"/>
      <c r="E9" s="29" t="s">
        <v>130</v>
      </c>
      <c r="F9" s="29"/>
      <c r="G9" s="30">
        <v>45205</v>
      </c>
      <c r="H9" s="29"/>
      <c r="I9" s="29" t="s">
        <v>7</v>
      </c>
      <c r="J9" s="29"/>
      <c r="K9" s="29" t="s">
        <v>131</v>
      </c>
      <c r="L9" s="29"/>
      <c r="M9" s="31">
        <v>2569</v>
      </c>
    </row>
    <row r="10" spans="1:15" hidden="1" x14ac:dyDescent="0.3">
      <c r="A10" s="5"/>
      <c r="B10" s="29"/>
      <c r="C10" s="29"/>
      <c r="D10" s="29"/>
      <c r="E10" s="29" t="s">
        <v>130</v>
      </c>
      <c r="F10" s="29"/>
      <c r="G10" s="30">
        <v>45212</v>
      </c>
      <c r="H10" s="29"/>
      <c r="I10" s="29" t="s">
        <v>7</v>
      </c>
      <c r="J10" s="29"/>
      <c r="K10" s="29" t="s">
        <v>131</v>
      </c>
      <c r="L10" s="29"/>
      <c r="M10" s="31">
        <v>1656</v>
      </c>
    </row>
    <row r="11" spans="1:15" hidden="1" x14ac:dyDescent="0.3">
      <c r="A11" s="5"/>
      <c r="B11" s="29"/>
      <c r="C11" s="29"/>
      <c r="D11" s="29"/>
      <c r="E11" s="29" t="s">
        <v>130</v>
      </c>
      <c r="F11" s="29"/>
      <c r="G11" s="30">
        <v>45219</v>
      </c>
      <c r="H11" s="29"/>
      <c r="I11" s="29" t="s">
        <v>7</v>
      </c>
      <c r="J11" s="29"/>
      <c r="K11" s="29" t="s">
        <v>131</v>
      </c>
      <c r="L11" s="29"/>
      <c r="M11" s="31">
        <v>2204</v>
      </c>
    </row>
    <row r="12" spans="1:15" hidden="1" x14ac:dyDescent="0.3">
      <c r="A12" s="5"/>
      <c r="B12" s="29"/>
      <c r="C12" s="29"/>
      <c r="D12" s="29"/>
      <c r="E12" s="29" t="s">
        <v>130</v>
      </c>
      <c r="F12" s="29"/>
      <c r="G12" s="30">
        <v>45226</v>
      </c>
      <c r="H12" s="29"/>
      <c r="I12" s="29" t="s">
        <v>7</v>
      </c>
      <c r="J12" s="29"/>
      <c r="K12" s="29" t="s">
        <v>131</v>
      </c>
      <c r="L12" s="29"/>
      <c r="M12" s="31">
        <v>1563</v>
      </c>
    </row>
    <row r="13" spans="1:15" hidden="1" x14ac:dyDescent="0.3">
      <c r="A13" s="5"/>
      <c r="B13" s="29" t="s">
        <v>8</v>
      </c>
      <c r="C13" s="29"/>
      <c r="D13" s="29"/>
      <c r="E13" s="29"/>
      <c r="F13" s="29"/>
      <c r="G13" s="30"/>
      <c r="H13" s="29"/>
      <c r="I13" s="29"/>
      <c r="J13" s="29"/>
      <c r="K13" s="29"/>
      <c r="L13" s="29"/>
      <c r="M13" s="32"/>
      <c r="O13">
        <v>0</v>
      </c>
    </row>
    <row r="14" spans="1:15" hidden="1" x14ac:dyDescent="0.3">
      <c r="A14" s="2"/>
      <c r="B14" s="26" t="s">
        <v>9</v>
      </c>
      <c r="C14" s="26"/>
      <c r="D14" s="26"/>
      <c r="E14" s="26"/>
      <c r="F14" s="26"/>
      <c r="G14" s="27"/>
      <c r="H14" s="26"/>
      <c r="I14" s="26"/>
      <c r="J14" s="26"/>
      <c r="K14" s="26"/>
      <c r="L14" s="26"/>
      <c r="M14" s="28"/>
    </row>
    <row r="15" spans="1:15" hidden="1" x14ac:dyDescent="0.3">
      <c r="A15" s="5"/>
      <c r="B15" s="29"/>
      <c r="C15" s="29"/>
      <c r="D15" s="29"/>
      <c r="E15" s="29" t="s">
        <v>130</v>
      </c>
      <c r="F15" s="29"/>
      <c r="G15" s="30">
        <v>45205</v>
      </c>
      <c r="H15" s="29"/>
      <c r="I15" s="29" t="s">
        <v>9</v>
      </c>
      <c r="J15" s="29"/>
      <c r="K15" s="29" t="s">
        <v>131</v>
      </c>
      <c r="L15" s="29"/>
      <c r="M15" s="31">
        <v>2425</v>
      </c>
    </row>
    <row r="16" spans="1:15" hidden="1" x14ac:dyDescent="0.3">
      <c r="A16" s="5"/>
      <c r="B16" s="29"/>
      <c r="C16" s="29"/>
      <c r="D16" s="29"/>
      <c r="E16" s="29" t="s">
        <v>130</v>
      </c>
      <c r="F16" s="29"/>
      <c r="G16" s="30">
        <v>45212</v>
      </c>
      <c r="H16" s="29"/>
      <c r="I16" s="29" t="s">
        <v>9</v>
      </c>
      <c r="J16" s="29"/>
      <c r="K16" s="29" t="s">
        <v>131</v>
      </c>
      <c r="L16" s="29"/>
      <c r="M16" s="31">
        <v>2064</v>
      </c>
    </row>
    <row r="17" spans="1:15" hidden="1" x14ac:dyDescent="0.3">
      <c r="A17" s="5"/>
      <c r="B17" s="29"/>
      <c r="C17" s="29"/>
      <c r="D17" s="29"/>
      <c r="E17" s="29" t="s">
        <v>130</v>
      </c>
      <c r="F17" s="29"/>
      <c r="G17" s="30">
        <v>45219</v>
      </c>
      <c r="H17" s="29"/>
      <c r="I17" s="29" t="s">
        <v>9</v>
      </c>
      <c r="J17" s="29"/>
      <c r="K17" s="29" t="s">
        <v>131</v>
      </c>
      <c r="L17" s="29"/>
      <c r="M17" s="31">
        <v>2680</v>
      </c>
    </row>
    <row r="18" spans="1:15" hidden="1" x14ac:dyDescent="0.3">
      <c r="A18" s="5"/>
      <c r="B18" s="29"/>
      <c r="C18" s="29"/>
      <c r="D18" s="29"/>
      <c r="E18" s="29" t="s">
        <v>130</v>
      </c>
      <c r="F18" s="29"/>
      <c r="G18" s="30">
        <v>45226</v>
      </c>
      <c r="H18" s="29"/>
      <c r="I18" s="29" t="s">
        <v>9</v>
      </c>
      <c r="J18" s="29"/>
      <c r="K18" s="29" t="s">
        <v>131</v>
      </c>
      <c r="L18" s="29"/>
      <c r="M18" s="31">
        <v>2846</v>
      </c>
    </row>
    <row r="19" spans="1:15" hidden="1" x14ac:dyDescent="0.3">
      <c r="A19" s="5"/>
      <c r="B19" s="29" t="s">
        <v>10</v>
      </c>
      <c r="C19" s="29"/>
      <c r="D19" s="29"/>
      <c r="E19" s="29"/>
      <c r="F19" s="29"/>
      <c r="G19" s="30"/>
      <c r="H19" s="29"/>
      <c r="I19" s="29"/>
      <c r="J19" s="29"/>
      <c r="K19" s="29"/>
      <c r="L19" s="29"/>
      <c r="M19" s="32"/>
      <c r="O19">
        <v>0</v>
      </c>
    </row>
    <row r="20" spans="1:15" hidden="1" x14ac:dyDescent="0.3">
      <c r="A20" s="2"/>
      <c r="B20" s="48" t="s">
        <v>11</v>
      </c>
      <c r="C20" s="48"/>
      <c r="D20" s="48"/>
      <c r="E20" s="48"/>
      <c r="F20" s="48"/>
      <c r="G20" s="49"/>
      <c r="H20" s="48"/>
      <c r="I20" s="48"/>
      <c r="J20" s="48"/>
      <c r="K20" s="48"/>
      <c r="L20" s="48"/>
      <c r="M20" s="50"/>
    </row>
    <row r="21" spans="1:15" hidden="1" x14ac:dyDescent="0.3">
      <c r="A21" s="5"/>
      <c r="B21" s="51"/>
      <c r="C21" s="51"/>
      <c r="D21" s="51"/>
      <c r="E21" s="51" t="s">
        <v>130</v>
      </c>
      <c r="F21" s="51"/>
      <c r="G21" s="52">
        <v>45205</v>
      </c>
      <c r="H21" s="51"/>
      <c r="I21" s="51" t="s">
        <v>11</v>
      </c>
      <c r="J21" s="51"/>
      <c r="K21" s="51" t="s">
        <v>131</v>
      </c>
      <c r="L21" s="51"/>
      <c r="M21" s="53">
        <v>3472</v>
      </c>
    </row>
    <row r="22" spans="1:15" hidden="1" x14ac:dyDescent="0.3">
      <c r="A22" s="5"/>
      <c r="B22" s="51"/>
      <c r="C22" s="51"/>
      <c r="D22" s="51"/>
      <c r="E22" s="51" t="s">
        <v>130</v>
      </c>
      <c r="F22" s="51"/>
      <c r="G22" s="52">
        <v>45212</v>
      </c>
      <c r="H22" s="51"/>
      <c r="I22" s="51" t="s">
        <v>11</v>
      </c>
      <c r="J22" s="51"/>
      <c r="K22" s="51" t="s">
        <v>131</v>
      </c>
      <c r="L22" s="51"/>
      <c r="M22" s="53">
        <v>1322</v>
      </c>
    </row>
    <row r="23" spans="1:15" hidden="1" x14ac:dyDescent="0.3">
      <c r="A23" s="5"/>
      <c r="B23" s="51"/>
      <c r="C23" s="51"/>
      <c r="D23" s="51"/>
      <c r="E23" s="51" t="s">
        <v>130</v>
      </c>
      <c r="F23" s="51"/>
      <c r="G23" s="52">
        <v>45219</v>
      </c>
      <c r="H23" s="51"/>
      <c r="I23" s="51" t="s">
        <v>11</v>
      </c>
      <c r="J23" s="51"/>
      <c r="K23" s="51" t="s">
        <v>131</v>
      </c>
      <c r="L23" s="51"/>
      <c r="M23" s="53">
        <v>2392</v>
      </c>
    </row>
    <row r="24" spans="1:15" hidden="1" x14ac:dyDescent="0.3">
      <c r="A24" s="5"/>
      <c r="B24" s="51"/>
      <c r="C24" s="51"/>
      <c r="D24" s="51"/>
      <c r="E24" s="51" t="s">
        <v>130</v>
      </c>
      <c r="F24" s="51"/>
      <c r="G24" s="52">
        <v>45226</v>
      </c>
      <c r="H24" s="51"/>
      <c r="I24" s="51" t="s">
        <v>11</v>
      </c>
      <c r="J24" s="51"/>
      <c r="K24" s="51" t="s">
        <v>131</v>
      </c>
      <c r="L24" s="51"/>
      <c r="M24" s="53">
        <v>2198</v>
      </c>
    </row>
    <row r="25" spans="1:15" hidden="1" x14ac:dyDescent="0.3">
      <c r="A25" s="5"/>
      <c r="B25" s="51" t="s">
        <v>12</v>
      </c>
      <c r="C25" s="51"/>
      <c r="D25" s="51"/>
      <c r="E25" s="51"/>
      <c r="F25" s="51"/>
      <c r="G25" s="52"/>
      <c r="H25" s="51"/>
      <c r="I25" s="51"/>
      <c r="J25" s="51"/>
      <c r="K25" s="51"/>
      <c r="L25" s="51"/>
      <c r="M25" s="54"/>
      <c r="O25">
        <v>0</v>
      </c>
    </row>
    <row r="26" spans="1:15" hidden="1" x14ac:dyDescent="0.3">
      <c r="A26" s="2"/>
      <c r="B26" s="42" t="s">
        <v>13</v>
      </c>
      <c r="C26" s="42"/>
      <c r="D26" s="42"/>
      <c r="E26" s="42"/>
      <c r="F26" s="42"/>
      <c r="G26" s="43"/>
      <c r="H26" s="42"/>
      <c r="I26" s="42"/>
      <c r="J26" s="42"/>
      <c r="K26" s="42"/>
      <c r="L26" s="42"/>
      <c r="M26" s="44"/>
    </row>
    <row r="27" spans="1:15" hidden="1" x14ac:dyDescent="0.3">
      <c r="A27" s="5"/>
      <c r="B27" s="45"/>
      <c r="C27" s="45"/>
      <c r="D27" s="45"/>
      <c r="E27" s="45" t="s">
        <v>130</v>
      </c>
      <c r="F27" s="45"/>
      <c r="G27" s="46">
        <v>45205</v>
      </c>
      <c r="H27" s="45"/>
      <c r="I27" s="45" t="s">
        <v>13</v>
      </c>
      <c r="J27" s="45"/>
      <c r="K27" s="45" t="s">
        <v>131</v>
      </c>
      <c r="L27" s="45"/>
      <c r="M27" s="47">
        <v>2594</v>
      </c>
    </row>
    <row r="28" spans="1:15" hidden="1" x14ac:dyDescent="0.3">
      <c r="A28" s="5"/>
      <c r="B28" s="45"/>
      <c r="C28" s="45"/>
      <c r="D28" s="45"/>
      <c r="E28" s="45" t="s">
        <v>130</v>
      </c>
      <c r="F28" s="45"/>
      <c r="G28" s="46">
        <v>45212</v>
      </c>
      <c r="H28" s="45"/>
      <c r="I28" s="45" t="s">
        <v>13</v>
      </c>
      <c r="J28" s="45"/>
      <c r="K28" s="45" t="s">
        <v>131</v>
      </c>
      <c r="L28" s="45"/>
      <c r="M28" s="47">
        <v>2191</v>
      </c>
    </row>
    <row r="29" spans="1:15" hidden="1" x14ac:dyDescent="0.3">
      <c r="A29" s="5"/>
      <c r="B29" s="45"/>
      <c r="C29" s="45"/>
      <c r="D29" s="45"/>
      <c r="E29" s="45" t="s">
        <v>130</v>
      </c>
      <c r="F29" s="45"/>
      <c r="G29" s="46">
        <v>45219</v>
      </c>
      <c r="H29" s="45"/>
      <c r="I29" s="45" t="s">
        <v>13</v>
      </c>
      <c r="J29" s="45"/>
      <c r="K29" s="45" t="s">
        <v>131</v>
      </c>
      <c r="L29" s="45"/>
      <c r="M29" s="47">
        <v>3107</v>
      </c>
    </row>
    <row r="30" spans="1:15" hidden="1" x14ac:dyDescent="0.3">
      <c r="A30" s="5"/>
      <c r="B30" s="45"/>
      <c r="C30" s="45"/>
      <c r="D30" s="45"/>
      <c r="E30" s="45" t="s">
        <v>130</v>
      </c>
      <c r="F30" s="45"/>
      <c r="G30" s="46">
        <v>45226</v>
      </c>
      <c r="H30" s="45"/>
      <c r="I30" s="45" t="s">
        <v>13</v>
      </c>
      <c r="J30" s="45"/>
      <c r="K30" s="45" t="s">
        <v>131</v>
      </c>
      <c r="L30" s="45"/>
      <c r="M30" s="47">
        <v>1564</v>
      </c>
    </row>
    <row r="31" spans="1:15" x14ac:dyDescent="0.3">
      <c r="A31" s="5"/>
      <c r="B31" s="57" t="s">
        <v>14</v>
      </c>
      <c r="C31" s="57"/>
      <c r="D31" s="57"/>
      <c r="E31" s="57"/>
      <c r="F31" s="57"/>
      <c r="G31" s="58"/>
      <c r="H31" s="57"/>
      <c r="I31" s="57"/>
      <c r="J31" s="57"/>
      <c r="K31" s="57"/>
      <c r="L31" s="57"/>
      <c r="M31" s="12">
        <f>SUM(M27,M28,M29,M30)</f>
        <v>9456</v>
      </c>
      <c r="N31" s="59">
        <v>2</v>
      </c>
    </row>
    <row r="32" spans="1:15" hidden="1" x14ac:dyDescent="0.3">
      <c r="A32" s="2"/>
      <c r="B32" s="42" t="s">
        <v>15</v>
      </c>
      <c r="C32" s="42"/>
      <c r="D32" s="42"/>
      <c r="E32" s="42"/>
      <c r="F32" s="42"/>
      <c r="G32" s="43"/>
      <c r="H32" s="42"/>
      <c r="I32" s="42"/>
      <c r="J32" s="42"/>
      <c r="K32" s="42"/>
      <c r="L32" s="42"/>
      <c r="M32" s="44"/>
    </row>
    <row r="33" spans="1:15" hidden="1" x14ac:dyDescent="0.3">
      <c r="A33" s="5"/>
      <c r="B33" s="45"/>
      <c r="C33" s="45"/>
      <c r="D33" s="45"/>
      <c r="E33" s="45" t="s">
        <v>130</v>
      </c>
      <c r="F33" s="45"/>
      <c r="G33" s="46">
        <v>45205</v>
      </c>
      <c r="H33" s="45"/>
      <c r="I33" s="45" t="s">
        <v>15</v>
      </c>
      <c r="J33" s="45"/>
      <c r="K33" s="45" t="s">
        <v>131</v>
      </c>
      <c r="L33" s="45"/>
      <c r="M33" s="47">
        <v>2642</v>
      </c>
    </row>
    <row r="34" spans="1:15" hidden="1" x14ac:dyDescent="0.3">
      <c r="A34" s="5"/>
      <c r="B34" s="45"/>
      <c r="C34" s="45"/>
      <c r="D34" s="45"/>
      <c r="E34" s="45" t="s">
        <v>130</v>
      </c>
      <c r="F34" s="45"/>
      <c r="G34" s="46">
        <v>45212</v>
      </c>
      <c r="H34" s="45"/>
      <c r="I34" s="45" t="s">
        <v>15</v>
      </c>
      <c r="J34" s="45"/>
      <c r="K34" s="45" t="s">
        <v>131</v>
      </c>
      <c r="L34" s="45"/>
      <c r="M34" s="47">
        <v>2436</v>
      </c>
    </row>
    <row r="35" spans="1:15" hidden="1" x14ac:dyDescent="0.3">
      <c r="A35" s="5"/>
      <c r="B35" s="45"/>
      <c r="C35" s="45"/>
      <c r="D35" s="45"/>
      <c r="E35" s="45" t="s">
        <v>130</v>
      </c>
      <c r="F35" s="45"/>
      <c r="G35" s="46">
        <v>45219</v>
      </c>
      <c r="H35" s="45"/>
      <c r="I35" s="45" t="s">
        <v>15</v>
      </c>
      <c r="J35" s="45"/>
      <c r="K35" s="45" t="s">
        <v>131</v>
      </c>
      <c r="L35" s="45"/>
      <c r="M35" s="47">
        <v>1761</v>
      </c>
    </row>
    <row r="36" spans="1:15" hidden="1" x14ac:dyDescent="0.3">
      <c r="A36" s="5"/>
      <c r="B36" s="45"/>
      <c r="C36" s="45"/>
      <c r="D36" s="45"/>
      <c r="E36" s="45" t="s">
        <v>130</v>
      </c>
      <c r="F36" s="45"/>
      <c r="G36" s="46">
        <v>45226</v>
      </c>
      <c r="H36" s="45"/>
      <c r="I36" s="45" t="s">
        <v>15</v>
      </c>
      <c r="J36" s="45"/>
      <c r="K36" s="45" t="s">
        <v>131</v>
      </c>
      <c r="L36" s="45"/>
      <c r="M36" s="47">
        <v>1486</v>
      </c>
    </row>
    <row r="37" spans="1:15" x14ac:dyDescent="0.3">
      <c r="A37" s="5"/>
      <c r="B37" s="57" t="s">
        <v>16</v>
      </c>
      <c r="C37" s="57"/>
      <c r="D37" s="57"/>
      <c r="E37" s="57"/>
      <c r="F37" s="57"/>
      <c r="G37" s="58"/>
      <c r="H37" s="57"/>
      <c r="I37" s="57"/>
      <c r="J37" s="57"/>
      <c r="K37" s="57"/>
      <c r="L37" s="57"/>
      <c r="M37" s="12">
        <f>SUM(M33,M34,M35,M36)</f>
        <v>8325</v>
      </c>
      <c r="N37" s="59">
        <v>3</v>
      </c>
    </row>
    <row r="38" spans="1:15" hidden="1" x14ac:dyDescent="0.3">
      <c r="A38" s="2"/>
      <c r="B38" s="26" t="s">
        <v>17</v>
      </c>
      <c r="C38" s="26"/>
      <c r="D38" s="26"/>
      <c r="E38" s="26"/>
      <c r="F38" s="26"/>
      <c r="G38" s="27"/>
      <c r="H38" s="26"/>
      <c r="I38" s="26"/>
      <c r="J38" s="26"/>
      <c r="K38" s="26"/>
      <c r="L38" s="26"/>
      <c r="M38" s="28"/>
    </row>
    <row r="39" spans="1:15" hidden="1" x14ac:dyDescent="0.3">
      <c r="A39" s="5"/>
      <c r="B39" s="29"/>
      <c r="C39" s="29"/>
      <c r="D39" s="29"/>
      <c r="E39" s="29" t="s">
        <v>130</v>
      </c>
      <c r="F39" s="29"/>
      <c r="G39" s="30">
        <v>45205</v>
      </c>
      <c r="H39" s="29"/>
      <c r="I39" s="29" t="s">
        <v>17</v>
      </c>
      <c r="J39" s="29"/>
      <c r="K39" s="29" t="s">
        <v>131</v>
      </c>
      <c r="L39" s="29"/>
      <c r="M39" s="31">
        <v>2343</v>
      </c>
    </row>
    <row r="40" spans="1:15" hidden="1" x14ac:dyDescent="0.3">
      <c r="A40" s="5"/>
      <c r="B40" s="29"/>
      <c r="C40" s="29"/>
      <c r="D40" s="29"/>
      <c r="E40" s="29" t="s">
        <v>130</v>
      </c>
      <c r="F40" s="29"/>
      <c r="G40" s="30">
        <v>45212</v>
      </c>
      <c r="H40" s="29"/>
      <c r="I40" s="29" t="s">
        <v>17</v>
      </c>
      <c r="J40" s="29"/>
      <c r="K40" s="29" t="s">
        <v>131</v>
      </c>
      <c r="L40" s="29"/>
      <c r="M40" s="31">
        <v>1489</v>
      </c>
    </row>
    <row r="41" spans="1:15" hidden="1" x14ac:dyDescent="0.3">
      <c r="A41" s="5"/>
      <c r="B41" s="29"/>
      <c r="C41" s="29"/>
      <c r="D41" s="29"/>
      <c r="E41" s="29" t="s">
        <v>130</v>
      </c>
      <c r="F41" s="29"/>
      <c r="G41" s="30">
        <v>45219</v>
      </c>
      <c r="H41" s="29"/>
      <c r="I41" s="29" t="s">
        <v>17</v>
      </c>
      <c r="J41" s="29"/>
      <c r="K41" s="29" t="s">
        <v>131</v>
      </c>
      <c r="L41" s="29"/>
      <c r="M41" s="31">
        <v>1783</v>
      </c>
    </row>
    <row r="42" spans="1:15" hidden="1" x14ac:dyDescent="0.3">
      <c r="A42" s="5"/>
      <c r="B42" s="29"/>
      <c r="C42" s="29"/>
      <c r="D42" s="29"/>
      <c r="E42" s="29" t="s">
        <v>130</v>
      </c>
      <c r="F42" s="29"/>
      <c r="G42" s="30">
        <v>45226</v>
      </c>
      <c r="H42" s="29"/>
      <c r="I42" s="29" t="s">
        <v>17</v>
      </c>
      <c r="J42" s="29"/>
      <c r="K42" s="29" t="s">
        <v>131</v>
      </c>
      <c r="L42" s="29"/>
      <c r="M42" s="31">
        <v>1922</v>
      </c>
    </row>
    <row r="43" spans="1:15" hidden="1" x14ac:dyDescent="0.3">
      <c r="A43" s="5"/>
      <c r="B43" s="29" t="s">
        <v>18</v>
      </c>
      <c r="C43" s="29"/>
      <c r="D43" s="29"/>
      <c r="E43" s="29"/>
      <c r="F43" s="29"/>
      <c r="G43" s="30"/>
      <c r="H43" s="29"/>
      <c r="I43" s="29"/>
      <c r="J43" s="29"/>
      <c r="K43" s="29"/>
      <c r="L43" s="29"/>
      <c r="M43" s="32"/>
      <c r="O43">
        <v>0</v>
      </c>
    </row>
    <row r="44" spans="1:15" hidden="1" x14ac:dyDescent="0.3">
      <c r="A44" s="2"/>
      <c r="B44" s="42" t="s">
        <v>19</v>
      </c>
      <c r="C44" s="42"/>
      <c r="D44" s="42"/>
      <c r="E44" s="42"/>
      <c r="F44" s="42"/>
      <c r="G44" s="43"/>
      <c r="H44" s="42"/>
      <c r="I44" s="42"/>
      <c r="J44" s="42"/>
      <c r="K44" s="42"/>
      <c r="L44" s="42"/>
      <c r="M44" s="44"/>
    </row>
    <row r="45" spans="1:15" hidden="1" x14ac:dyDescent="0.3">
      <c r="A45" s="1"/>
      <c r="B45" s="55"/>
      <c r="C45" s="45"/>
      <c r="D45" s="45"/>
      <c r="E45" s="45" t="s">
        <v>130</v>
      </c>
      <c r="F45" s="45"/>
      <c r="G45" s="46">
        <v>45226</v>
      </c>
      <c r="H45" s="45"/>
      <c r="I45" s="45" t="s">
        <v>19</v>
      </c>
      <c r="J45" s="45"/>
      <c r="K45" s="45" t="s">
        <v>131</v>
      </c>
      <c r="L45" s="45"/>
      <c r="M45" s="47">
        <v>801</v>
      </c>
    </row>
    <row r="46" spans="1:15" x14ac:dyDescent="0.3">
      <c r="A46" s="5"/>
      <c r="B46" s="57" t="s">
        <v>20</v>
      </c>
      <c r="C46" s="57"/>
      <c r="D46" s="57"/>
      <c r="E46" s="57"/>
      <c r="F46" s="57"/>
      <c r="G46" s="58"/>
      <c r="H46" s="57"/>
      <c r="I46" s="57"/>
      <c r="J46" s="57"/>
      <c r="K46" s="57"/>
      <c r="L46" s="57"/>
      <c r="M46" s="12">
        <v>801</v>
      </c>
      <c r="N46" s="59">
        <v>4</v>
      </c>
    </row>
    <row r="47" spans="1:15" hidden="1" x14ac:dyDescent="0.3">
      <c r="A47" s="2"/>
      <c r="B47" s="34" t="s">
        <v>21</v>
      </c>
      <c r="C47" s="34"/>
      <c r="D47" s="34"/>
      <c r="E47" s="34"/>
      <c r="F47" s="34"/>
      <c r="G47" s="35"/>
      <c r="H47" s="34"/>
      <c r="I47" s="34"/>
      <c r="J47" s="34"/>
      <c r="K47" s="34"/>
      <c r="L47" s="34"/>
      <c r="M47" s="36"/>
    </row>
    <row r="48" spans="1:15" hidden="1" x14ac:dyDescent="0.3">
      <c r="A48" s="5"/>
      <c r="B48" s="37"/>
      <c r="C48" s="37"/>
      <c r="D48" s="37"/>
      <c r="E48" s="37" t="s">
        <v>130</v>
      </c>
      <c r="F48" s="37"/>
      <c r="G48" s="38">
        <v>45205</v>
      </c>
      <c r="H48" s="37"/>
      <c r="I48" s="37" t="s">
        <v>21</v>
      </c>
      <c r="J48" s="37"/>
      <c r="K48" s="37" t="s">
        <v>131</v>
      </c>
      <c r="L48" s="37"/>
      <c r="M48" s="39">
        <v>1370</v>
      </c>
    </row>
    <row r="49" spans="1:15" hidden="1" x14ac:dyDescent="0.3">
      <c r="A49" s="5"/>
      <c r="B49" s="41" t="s">
        <v>133</v>
      </c>
      <c r="C49" s="37"/>
      <c r="D49" s="37"/>
      <c r="E49" s="37" t="s">
        <v>130</v>
      </c>
      <c r="F49" s="37"/>
      <c r="G49" s="38">
        <v>45212</v>
      </c>
      <c r="H49" s="37"/>
      <c r="I49" s="37" t="s">
        <v>21</v>
      </c>
      <c r="J49" s="37"/>
      <c r="K49" s="37" t="s">
        <v>131</v>
      </c>
      <c r="L49" s="37"/>
      <c r="M49" s="39">
        <v>2063</v>
      </c>
    </row>
    <row r="50" spans="1:15" hidden="1" x14ac:dyDescent="0.3">
      <c r="A50" s="5"/>
      <c r="B50" s="37"/>
      <c r="C50" s="37"/>
      <c r="D50" s="37"/>
      <c r="E50" s="37" t="s">
        <v>130</v>
      </c>
      <c r="F50" s="37"/>
      <c r="G50" s="38">
        <v>45219</v>
      </c>
      <c r="H50" s="37"/>
      <c r="I50" s="37" t="s">
        <v>21</v>
      </c>
      <c r="J50" s="37"/>
      <c r="K50" s="37" t="s">
        <v>131</v>
      </c>
      <c r="L50" s="37"/>
      <c r="M50" s="39">
        <v>2259</v>
      </c>
    </row>
    <row r="51" spans="1:15" hidden="1" x14ac:dyDescent="0.3">
      <c r="A51" s="5"/>
      <c r="B51" s="37"/>
      <c r="C51" s="37"/>
      <c r="D51" s="37"/>
      <c r="E51" s="37" t="s">
        <v>130</v>
      </c>
      <c r="F51" s="37"/>
      <c r="G51" s="38">
        <v>45226</v>
      </c>
      <c r="H51" s="37"/>
      <c r="I51" s="37" t="s">
        <v>21</v>
      </c>
      <c r="J51" s="37"/>
      <c r="K51" s="37" t="s">
        <v>131</v>
      </c>
      <c r="L51" s="37"/>
      <c r="M51" s="39">
        <v>2341</v>
      </c>
    </row>
    <row r="52" spans="1:15" hidden="1" x14ac:dyDescent="0.3">
      <c r="A52" s="5"/>
      <c r="B52" s="37" t="s">
        <v>22</v>
      </c>
      <c r="C52" s="37"/>
      <c r="D52" s="37"/>
      <c r="E52" s="37"/>
      <c r="F52" s="37"/>
      <c r="G52" s="38"/>
      <c r="H52" s="37"/>
      <c r="I52" s="37"/>
      <c r="J52" s="37"/>
      <c r="K52" s="37"/>
      <c r="L52" s="37"/>
      <c r="M52" s="40">
        <f>SUM(M48,M49,M50,M51)</f>
        <v>8033</v>
      </c>
      <c r="O52">
        <v>0</v>
      </c>
    </row>
    <row r="53" spans="1:15" hidden="1" x14ac:dyDescent="0.3">
      <c r="A53" s="2"/>
      <c r="B53" s="42" t="s">
        <v>23</v>
      </c>
      <c r="C53" s="42"/>
      <c r="D53" s="42"/>
      <c r="E53" s="42"/>
      <c r="F53" s="42"/>
      <c r="G53" s="43"/>
      <c r="H53" s="42"/>
      <c r="I53" s="42"/>
      <c r="J53" s="42"/>
      <c r="K53" s="42"/>
      <c r="L53" s="42"/>
      <c r="M53" s="44"/>
    </row>
    <row r="54" spans="1:15" hidden="1" x14ac:dyDescent="0.3">
      <c r="A54" s="5"/>
      <c r="B54" s="45"/>
      <c r="C54" s="45"/>
      <c r="D54" s="45"/>
      <c r="E54" s="45" t="s">
        <v>130</v>
      </c>
      <c r="F54" s="45"/>
      <c r="G54" s="46">
        <v>45205</v>
      </c>
      <c r="H54" s="45"/>
      <c r="I54" s="45" t="s">
        <v>23</v>
      </c>
      <c r="J54" s="45"/>
      <c r="K54" s="45" t="s">
        <v>131</v>
      </c>
      <c r="L54" s="45"/>
      <c r="M54" s="47">
        <v>4608</v>
      </c>
    </row>
    <row r="55" spans="1:15" hidden="1" x14ac:dyDescent="0.3">
      <c r="A55" s="5"/>
      <c r="B55" s="45"/>
      <c r="C55" s="45"/>
      <c r="D55" s="45"/>
      <c r="E55" s="45" t="s">
        <v>130</v>
      </c>
      <c r="F55" s="45"/>
      <c r="G55" s="46">
        <v>45212</v>
      </c>
      <c r="H55" s="45"/>
      <c r="I55" s="45" t="s">
        <v>23</v>
      </c>
      <c r="J55" s="45"/>
      <c r="K55" s="45" t="s">
        <v>131</v>
      </c>
      <c r="L55" s="45"/>
      <c r="M55" s="47">
        <v>774</v>
      </c>
    </row>
    <row r="56" spans="1:15" hidden="1" x14ac:dyDescent="0.3">
      <c r="A56" s="5"/>
      <c r="B56" s="45"/>
      <c r="C56" s="45"/>
      <c r="D56" s="45"/>
      <c r="E56" s="45" t="s">
        <v>130</v>
      </c>
      <c r="F56" s="45"/>
      <c r="G56" s="46">
        <v>45226</v>
      </c>
      <c r="H56" s="45"/>
      <c r="I56" s="45" t="s">
        <v>23</v>
      </c>
      <c r="J56" s="45"/>
      <c r="K56" s="45" t="s">
        <v>131</v>
      </c>
      <c r="L56" s="45"/>
      <c r="M56" s="47">
        <v>2133</v>
      </c>
    </row>
    <row r="57" spans="1:15" hidden="1" x14ac:dyDescent="0.3">
      <c r="A57" s="5"/>
      <c r="B57" s="45"/>
      <c r="C57" s="45"/>
      <c r="D57" s="45"/>
      <c r="E57" s="45" t="s">
        <v>130</v>
      </c>
      <c r="F57" s="45"/>
      <c r="G57" s="46">
        <v>45219</v>
      </c>
      <c r="H57" s="45"/>
      <c r="I57" s="45" t="s">
        <v>23</v>
      </c>
      <c r="J57" s="45"/>
      <c r="K57" s="45" t="s">
        <v>131</v>
      </c>
      <c r="L57" s="45"/>
      <c r="M57" s="47">
        <v>1924</v>
      </c>
    </row>
    <row r="58" spans="1:15" x14ac:dyDescent="0.3">
      <c r="A58" s="5"/>
      <c r="B58" s="57" t="s">
        <v>24</v>
      </c>
      <c r="C58" s="57"/>
      <c r="D58" s="57"/>
      <c r="E58" s="57"/>
      <c r="F58" s="57"/>
      <c r="G58" s="58"/>
      <c r="H58" s="57"/>
      <c r="I58" s="57"/>
      <c r="J58" s="57"/>
      <c r="K58" s="57"/>
      <c r="L58" s="57"/>
      <c r="M58" s="12">
        <f>SUM(M54,M55,M56,M57)</f>
        <v>9439</v>
      </c>
      <c r="N58" s="59">
        <v>5</v>
      </c>
    </row>
    <row r="59" spans="1:15" hidden="1" x14ac:dyDescent="0.3">
      <c r="A59" s="2"/>
      <c r="B59" s="42" t="s">
        <v>25</v>
      </c>
      <c r="C59" s="42"/>
      <c r="D59" s="42"/>
      <c r="E59" s="42"/>
      <c r="F59" s="42"/>
      <c r="G59" s="43"/>
      <c r="H59" s="42"/>
      <c r="I59" s="42"/>
      <c r="J59" s="42"/>
      <c r="K59" s="42"/>
      <c r="L59" s="42"/>
      <c r="M59" s="44"/>
    </row>
    <row r="60" spans="1:15" hidden="1" x14ac:dyDescent="0.3">
      <c r="A60" s="5"/>
      <c r="B60" s="45"/>
      <c r="C60" s="45"/>
      <c r="D60" s="45"/>
      <c r="E60" s="45" t="s">
        <v>130</v>
      </c>
      <c r="F60" s="45"/>
      <c r="G60" s="46">
        <v>45219</v>
      </c>
      <c r="H60" s="45"/>
      <c r="I60" s="45" t="s">
        <v>25</v>
      </c>
      <c r="J60" s="45"/>
      <c r="K60" s="45" t="s">
        <v>131</v>
      </c>
      <c r="L60" s="45"/>
      <c r="M60" s="47">
        <v>2925</v>
      </c>
    </row>
    <row r="61" spans="1:15" hidden="1" x14ac:dyDescent="0.3">
      <c r="A61" s="5"/>
      <c r="B61" s="45"/>
      <c r="C61" s="45"/>
      <c r="D61" s="45"/>
      <c r="E61" s="45" t="s">
        <v>130</v>
      </c>
      <c r="F61" s="45"/>
      <c r="G61" s="46">
        <v>45226</v>
      </c>
      <c r="H61" s="45"/>
      <c r="I61" s="45" t="s">
        <v>25</v>
      </c>
      <c r="J61" s="45"/>
      <c r="K61" s="45" t="s">
        <v>131</v>
      </c>
      <c r="L61" s="45"/>
      <c r="M61" s="47">
        <v>1420</v>
      </c>
    </row>
    <row r="62" spans="1:15" hidden="1" x14ac:dyDescent="0.3">
      <c r="A62" s="5"/>
      <c r="B62" s="45"/>
      <c r="C62" s="45"/>
      <c r="D62" s="45"/>
      <c r="E62" s="45" t="s">
        <v>130</v>
      </c>
      <c r="F62" s="45"/>
      <c r="G62" s="46">
        <v>45212</v>
      </c>
      <c r="H62" s="45"/>
      <c r="I62" s="45" t="s">
        <v>25</v>
      </c>
      <c r="J62" s="45"/>
      <c r="K62" s="45" t="s">
        <v>131</v>
      </c>
      <c r="L62" s="45"/>
      <c r="M62" s="47">
        <v>638</v>
      </c>
    </row>
    <row r="63" spans="1:15" x14ac:dyDescent="0.3">
      <c r="A63" s="5"/>
      <c r="B63" s="57" t="s">
        <v>26</v>
      </c>
      <c r="C63" s="57"/>
      <c r="D63" s="57"/>
      <c r="E63" s="57"/>
      <c r="F63" s="57"/>
      <c r="G63" s="58"/>
      <c r="H63" s="57"/>
      <c r="I63" s="57"/>
      <c r="J63" s="57"/>
      <c r="K63" s="57"/>
      <c r="L63" s="57"/>
      <c r="M63" s="12">
        <f>SUM(M60,M61,M62)</f>
        <v>4983</v>
      </c>
      <c r="N63" s="59">
        <v>6</v>
      </c>
    </row>
    <row r="64" spans="1:15" hidden="1" x14ac:dyDescent="0.3">
      <c r="A64" s="2"/>
      <c r="B64" s="42" t="s">
        <v>27</v>
      </c>
      <c r="C64" s="42"/>
      <c r="D64" s="42"/>
      <c r="E64" s="42"/>
      <c r="F64" s="42"/>
      <c r="G64" s="43"/>
      <c r="H64" s="42"/>
      <c r="I64" s="42"/>
      <c r="J64" s="42"/>
      <c r="K64" s="42"/>
      <c r="L64" s="42"/>
      <c r="M64" s="44"/>
    </row>
    <row r="65" spans="1:15" hidden="1" x14ac:dyDescent="0.3">
      <c r="A65" s="5"/>
      <c r="B65" s="45"/>
      <c r="C65" s="45"/>
      <c r="D65" s="45"/>
      <c r="E65" s="45" t="s">
        <v>130</v>
      </c>
      <c r="F65" s="45"/>
      <c r="G65" s="46">
        <v>45205</v>
      </c>
      <c r="H65" s="45"/>
      <c r="I65" s="45" t="s">
        <v>27</v>
      </c>
      <c r="J65" s="45"/>
      <c r="K65" s="45" t="s">
        <v>131</v>
      </c>
      <c r="L65" s="45"/>
      <c r="M65" s="47">
        <v>3216</v>
      </c>
    </row>
    <row r="66" spans="1:15" hidden="1" x14ac:dyDescent="0.3">
      <c r="A66" s="5"/>
      <c r="B66" s="45"/>
      <c r="C66" s="45"/>
      <c r="D66" s="45"/>
      <c r="E66" s="45" t="s">
        <v>130</v>
      </c>
      <c r="F66" s="45"/>
      <c r="G66" s="46">
        <v>45212</v>
      </c>
      <c r="H66" s="45"/>
      <c r="I66" s="45" t="s">
        <v>27</v>
      </c>
      <c r="J66" s="45"/>
      <c r="K66" s="45" t="s">
        <v>131</v>
      </c>
      <c r="L66" s="45"/>
      <c r="M66" s="47">
        <v>2165</v>
      </c>
    </row>
    <row r="67" spans="1:15" hidden="1" x14ac:dyDescent="0.3">
      <c r="A67" s="5"/>
      <c r="B67" s="45"/>
      <c r="C67" s="45"/>
      <c r="D67" s="45"/>
      <c r="E67" s="45" t="s">
        <v>130</v>
      </c>
      <c r="F67" s="45"/>
      <c r="G67" s="46">
        <v>45226</v>
      </c>
      <c r="H67" s="45"/>
      <c r="I67" s="45" t="s">
        <v>27</v>
      </c>
      <c r="J67" s="45"/>
      <c r="K67" s="45" t="s">
        <v>131</v>
      </c>
      <c r="L67" s="45"/>
      <c r="M67" s="47">
        <v>1114</v>
      </c>
    </row>
    <row r="68" spans="1:15" x14ac:dyDescent="0.3">
      <c r="A68" s="5"/>
      <c r="B68" s="57" t="s">
        <v>28</v>
      </c>
      <c r="C68" s="57"/>
      <c r="D68" s="57"/>
      <c r="E68" s="57"/>
      <c r="F68" s="57"/>
      <c r="G68" s="58"/>
      <c r="H68" s="57"/>
      <c r="I68" s="57"/>
      <c r="J68" s="57"/>
      <c r="K68" s="57"/>
      <c r="L68" s="57"/>
      <c r="M68" s="12">
        <f>SUM(M65,M66,M67)</f>
        <v>6495</v>
      </c>
      <c r="N68" s="59">
        <v>7</v>
      </c>
    </row>
    <row r="69" spans="1:15" hidden="1" x14ac:dyDescent="0.3">
      <c r="A69" s="2"/>
      <c r="B69" s="26" t="s">
        <v>29</v>
      </c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8"/>
    </row>
    <row r="70" spans="1:15" hidden="1" x14ac:dyDescent="0.3">
      <c r="A70" s="5"/>
      <c r="B70" s="29"/>
      <c r="C70" s="29"/>
      <c r="D70" s="29"/>
      <c r="E70" s="29" t="s">
        <v>130</v>
      </c>
      <c r="F70" s="29"/>
      <c r="G70" s="30">
        <v>45205</v>
      </c>
      <c r="H70" s="29"/>
      <c r="I70" s="29" t="s">
        <v>29</v>
      </c>
      <c r="J70" s="29"/>
      <c r="K70" s="29" t="s">
        <v>131</v>
      </c>
      <c r="L70" s="29"/>
      <c r="M70" s="31">
        <v>2706</v>
      </c>
    </row>
    <row r="71" spans="1:15" hidden="1" x14ac:dyDescent="0.3">
      <c r="A71" s="5"/>
      <c r="B71" s="29"/>
      <c r="C71" s="29"/>
      <c r="D71" s="29"/>
      <c r="E71" s="29" t="s">
        <v>130</v>
      </c>
      <c r="F71" s="29"/>
      <c r="G71" s="30">
        <v>45212</v>
      </c>
      <c r="H71" s="29"/>
      <c r="I71" s="29" t="s">
        <v>29</v>
      </c>
      <c r="J71" s="29"/>
      <c r="K71" s="29" t="s">
        <v>131</v>
      </c>
      <c r="L71" s="29"/>
      <c r="M71" s="31">
        <v>2217</v>
      </c>
    </row>
    <row r="72" spans="1:15" hidden="1" x14ac:dyDescent="0.3">
      <c r="A72" s="5"/>
      <c r="B72" s="29"/>
      <c r="C72" s="29"/>
      <c r="D72" s="29"/>
      <c r="E72" s="29" t="s">
        <v>130</v>
      </c>
      <c r="F72" s="29"/>
      <c r="G72" s="30">
        <v>45219</v>
      </c>
      <c r="H72" s="29"/>
      <c r="I72" s="29" t="s">
        <v>29</v>
      </c>
      <c r="J72" s="29"/>
      <c r="K72" s="29" t="s">
        <v>131</v>
      </c>
      <c r="L72" s="29"/>
      <c r="M72" s="31">
        <v>2380</v>
      </c>
    </row>
    <row r="73" spans="1:15" hidden="1" x14ac:dyDescent="0.3">
      <c r="A73" s="5"/>
      <c r="B73" s="29"/>
      <c r="C73" s="29"/>
      <c r="D73" s="29"/>
      <c r="E73" s="29" t="s">
        <v>130</v>
      </c>
      <c r="F73" s="29"/>
      <c r="G73" s="30">
        <v>45226</v>
      </c>
      <c r="H73" s="29"/>
      <c r="I73" s="29" t="s">
        <v>29</v>
      </c>
      <c r="J73" s="29"/>
      <c r="K73" s="29" t="s">
        <v>131</v>
      </c>
      <c r="L73" s="29"/>
      <c r="M73" s="31">
        <v>1695</v>
      </c>
    </row>
    <row r="74" spans="1:15" hidden="1" x14ac:dyDescent="0.3">
      <c r="A74" s="5"/>
      <c r="B74" s="29" t="s">
        <v>30</v>
      </c>
      <c r="C74" s="29"/>
      <c r="D74" s="29"/>
      <c r="E74" s="29"/>
      <c r="F74" s="29"/>
      <c r="G74" s="30"/>
      <c r="H74" s="29"/>
      <c r="I74" s="29"/>
      <c r="J74" s="29"/>
      <c r="K74" s="29"/>
      <c r="L74" s="29"/>
      <c r="M74" s="32"/>
      <c r="O74">
        <v>0</v>
      </c>
    </row>
    <row r="75" spans="1:15" hidden="1" x14ac:dyDescent="0.3">
      <c r="A75" s="2"/>
      <c r="B75" s="42" t="s">
        <v>31</v>
      </c>
      <c r="C75" s="42"/>
      <c r="D75" s="42"/>
      <c r="E75" s="42"/>
      <c r="F75" s="42"/>
      <c r="G75" s="43"/>
      <c r="H75" s="42"/>
      <c r="I75" s="42"/>
      <c r="J75" s="42"/>
      <c r="K75" s="42"/>
      <c r="L75" s="42"/>
      <c r="M75" s="44"/>
    </row>
    <row r="76" spans="1:15" hidden="1" x14ac:dyDescent="0.3">
      <c r="A76" s="5"/>
      <c r="B76" s="45"/>
      <c r="C76" s="45"/>
      <c r="D76" s="45"/>
      <c r="E76" s="45" t="s">
        <v>130</v>
      </c>
      <c r="F76" s="45"/>
      <c r="G76" s="46">
        <v>45205</v>
      </c>
      <c r="H76" s="45"/>
      <c r="I76" s="45" t="s">
        <v>31</v>
      </c>
      <c r="J76" s="45"/>
      <c r="K76" s="45" t="s">
        <v>131</v>
      </c>
      <c r="L76" s="45"/>
      <c r="M76" s="47">
        <v>1539</v>
      </c>
    </row>
    <row r="77" spans="1:15" hidden="1" x14ac:dyDescent="0.3">
      <c r="A77" s="5"/>
      <c r="B77" s="45"/>
      <c r="C77" s="45"/>
      <c r="D77" s="45"/>
      <c r="E77" s="45" t="s">
        <v>130</v>
      </c>
      <c r="F77" s="45"/>
      <c r="G77" s="46">
        <v>45212</v>
      </c>
      <c r="H77" s="45"/>
      <c r="I77" s="45" t="s">
        <v>31</v>
      </c>
      <c r="J77" s="45"/>
      <c r="K77" s="45" t="s">
        <v>131</v>
      </c>
      <c r="L77" s="45"/>
      <c r="M77" s="47">
        <v>1635</v>
      </c>
    </row>
    <row r="78" spans="1:15" hidden="1" x14ac:dyDescent="0.3">
      <c r="A78" s="5"/>
      <c r="B78" s="45"/>
      <c r="C78" s="45"/>
      <c r="D78" s="45"/>
      <c r="E78" s="45" t="s">
        <v>130</v>
      </c>
      <c r="F78" s="45"/>
      <c r="G78" s="46">
        <v>45219</v>
      </c>
      <c r="H78" s="45"/>
      <c r="I78" s="45" t="s">
        <v>31</v>
      </c>
      <c r="J78" s="45"/>
      <c r="K78" s="45" t="s">
        <v>131</v>
      </c>
      <c r="L78" s="45"/>
      <c r="M78" s="47">
        <v>1715</v>
      </c>
    </row>
    <row r="79" spans="1:15" hidden="1" x14ac:dyDescent="0.3">
      <c r="A79" s="5"/>
      <c r="B79" s="45"/>
      <c r="C79" s="45"/>
      <c r="D79" s="45"/>
      <c r="E79" s="45" t="s">
        <v>130</v>
      </c>
      <c r="F79" s="45"/>
      <c r="G79" s="46">
        <v>45226</v>
      </c>
      <c r="H79" s="45"/>
      <c r="I79" s="45" t="s">
        <v>31</v>
      </c>
      <c r="J79" s="45"/>
      <c r="K79" s="45" t="s">
        <v>131</v>
      </c>
      <c r="L79" s="45"/>
      <c r="M79" s="47">
        <v>4494</v>
      </c>
    </row>
    <row r="80" spans="1:15" x14ac:dyDescent="0.3">
      <c r="A80" s="5"/>
      <c r="B80" s="57" t="s">
        <v>32</v>
      </c>
      <c r="C80" s="57"/>
      <c r="D80" s="57"/>
      <c r="E80" s="57"/>
      <c r="F80" s="57"/>
      <c r="G80" s="58"/>
      <c r="H80" s="57"/>
      <c r="I80" s="57"/>
      <c r="J80" s="57"/>
      <c r="K80" s="57"/>
      <c r="L80" s="57"/>
      <c r="M80" s="12">
        <f>SUM(M76,M77,M78,M79)</f>
        <v>9383</v>
      </c>
      <c r="N80" s="59">
        <v>8</v>
      </c>
    </row>
    <row r="81" spans="1:15" hidden="1" x14ac:dyDescent="0.3">
      <c r="A81" s="2"/>
      <c r="B81" s="19" t="s">
        <v>33</v>
      </c>
      <c r="C81" s="19"/>
      <c r="D81" s="19"/>
      <c r="E81" s="19"/>
      <c r="F81" s="19"/>
      <c r="G81" s="20"/>
      <c r="H81" s="19"/>
      <c r="I81" s="19"/>
      <c r="J81" s="19"/>
      <c r="K81" s="19"/>
      <c r="L81" s="19"/>
      <c r="M81" s="21"/>
    </row>
    <row r="82" spans="1:15" hidden="1" x14ac:dyDescent="0.3">
      <c r="A82" s="1"/>
      <c r="B82" s="22"/>
      <c r="C82" s="23"/>
      <c r="D82" s="23"/>
      <c r="E82" s="23" t="s">
        <v>130</v>
      </c>
      <c r="F82" s="23"/>
      <c r="G82" s="24">
        <v>45205</v>
      </c>
      <c r="H82" s="23"/>
      <c r="I82" s="23" t="s">
        <v>33</v>
      </c>
      <c r="J82" s="23"/>
      <c r="K82" s="23" t="s">
        <v>131</v>
      </c>
      <c r="L82" s="23"/>
      <c r="M82" s="25">
        <v>2442</v>
      </c>
    </row>
    <row r="83" spans="1:15" hidden="1" x14ac:dyDescent="0.3">
      <c r="A83" s="5"/>
      <c r="B83" s="23" t="s">
        <v>34</v>
      </c>
      <c r="C83" s="23"/>
      <c r="D83" s="23"/>
      <c r="E83" s="23"/>
      <c r="F83" s="23"/>
      <c r="G83" s="24"/>
      <c r="H83" s="23"/>
      <c r="I83" s="23"/>
      <c r="J83" s="23"/>
      <c r="K83" s="23"/>
      <c r="L83" s="23"/>
      <c r="M83" s="33"/>
      <c r="O83">
        <v>0</v>
      </c>
    </row>
    <row r="84" spans="1:15" hidden="1" x14ac:dyDescent="0.3">
      <c r="A84" s="2"/>
      <c r="B84" s="26" t="s">
        <v>35</v>
      </c>
      <c r="C84" s="26"/>
      <c r="D84" s="26"/>
      <c r="E84" s="26"/>
      <c r="F84" s="26"/>
      <c r="G84" s="27"/>
      <c r="H84" s="26"/>
      <c r="I84" s="26"/>
      <c r="J84" s="26"/>
      <c r="K84" s="26"/>
      <c r="L84" s="26"/>
      <c r="M84" s="28"/>
    </row>
    <row r="85" spans="1:15" hidden="1" x14ac:dyDescent="0.3">
      <c r="A85" s="5"/>
      <c r="B85" s="29"/>
      <c r="C85" s="29"/>
      <c r="D85" s="29"/>
      <c r="E85" s="29" t="s">
        <v>130</v>
      </c>
      <c r="F85" s="29"/>
      <c r="G85" s="30">
        <v>45205</v>
      </c>
      <c r="H85" s="29"/>
      <c r="I85" s="29" t="s">
        <v>35</v>
      </c>
      <c r="J85" s="29"/>
      <c r="K85" s="29" t="s">
        <v>131</v>
      </c>
      <c r="L85" s="29"/>
      <c r="M85" s="31">
        <v>1504</v>
      </c>
    </row>
    <row r="86" spans="1:15" hidden="1" x14ac:dyDescent="0.3">
      <c r="A86" s="5"/>
      <c r="B86" s="29"/>
      <c r="C86" s="29"/>
      <c r="D86" s="29"/>
      <c r="E86" s="29" t="s">
        <v>130</v>
      </c>
      <c r="F86" s="29"/>
      <c r="G86" s="30">
        <v>45212</v>
      </c>
      <c r="H86" s="29"/>
      <c r="I86" s="29" t="s">
        <v>35</v>
      </c>
      <c r="J86" s="29"/>
      <c r="K86" s="29" t="s">
        <v>131</v>
      </c>
      <c r="L86" s="29"/>
      <c r="M86" s="31">
        <v>1594</v>
      </c>
    </row>
    <row r="87" spans="1:15" hidden="1" x14ac:dyDescent="0.3">
      <c r="A87" s="5"/>
      <c r="B87" s="29"/>
      <c r="C87" s="29"/>
      <c r="D87" s="29"/>
      <c r="E87" s="29" t="s">
        <v>130</v>
      </c>
      <c r="F87" s="29"/>
      <c r="G87" s="30">
        <v>45219</v>
      </c>
      <c r="H87" s="29"/>
      <c r="I87" s="29" t="s">
        <v>35</v>
      </c>
      <c r="J87" s="29"/>
      <c r="K87" s="29" t="s">
        <v>131</v>
      </c>
      <c r="L87" s="29"/>
      <c r="M87" s="31">
        <v>2466</v>
      </c>
    </row>
    <row r="88" spans="1:15" hidden="1" x14ac:dyDescent="0.3">
      <c r="A88" s="5"/>
      <c r="B88" s="29"/>
      <c r="C88" s="29"/>
      <c r="D88" s="29"/>
      <c r="E88" s="29" t="s">
        <v>130</v>
      </c>
      <c r="F88" s="29"/>
      <c r="G88" s="30">
        <v>45226</v>
      </c>
      <c r="H88" s="29"/>
      <c r="I88" s="29" t="s">
        <v>35</v>
      </c>
      <c r="J88" s="29"/>
      <c r="K88" s="29" t="s">
        <v>131</v>
      </c>
      <c r="L88" s="29"/>
      <c r="M88" s="31">
        <v>2356</v>
      </c>
    </row>
    <row r="89" spans="1:15" hidden="1" x14ac:dyDescent="0.3">
      <c r="A89" s="5"/>
      <c r="B89" s="29" t="s">
        <v>36</v>
      </c>
      <c r="C89" s="29"/>
      <c r="D89" s="29"/>
      <c r="E89" s="29"/>
      <c r="F89" s="29"/>
      <c r="G89" s="30"/>
      <c r="H89" s="29"/>
      <c r="I89" s="29"/>
      <c r="J89" s="29"/>
      <c r="K89" s="29"/>
      <c r="L89" s="29"/>
      <c r="M89" s="32"/>
      <c r="O89">
        <v>0</v>
      </c>
    </row>
    <row r="90" spans="1:15" hidden="1" x14ac:dyDescent="0.3">
      <c r="A90" s="2"/>
      <c r="B90" s="26" t="s">
        <v>37</v>
      </c>
      <c r="C90" s="26"/>
      <c r="D90" s="26"/>
      <c r="E90" s="26"/>
      <c r="F90" s="26"/>
      <c r="G90" s="27"/>
      <c r="H90" s="26"/>
      <c r="I90" s="26"/>
      <c r="J90" s="26"/>
      <c r="K90" s="26"/>
      <c r="L90" s="26"/>
      <c r="M90" s="28"/>
    </row>
    <row r="91" spans="1:15" hidden="1" x14ac:dyDescent="0.3">
      <c r="A91" s="5"/>
      <c r="B91" s="29"/>
      <c r="C91" s="29"/>
      <c r="D91" s="29"/>
      <c r="E91" s="29" t="s">
        <v>130</v>
      </c>
      <c r="F91" s="29"/>
      <c r="G91" s="30">
        <v>45205</v>
      </c>
      <c r="H91" s="29"/>
      <c r="I91" s="29" t="s">
        <v>37</v>
      </c>
      <c r="J91" s="29"/>
      <c r="K91" s="29" t="s">
        <v>131</v>
      </c>
      <c r="L91" s="29"/>
      <c r="M91" s="31">
        <v>2164</v>
      </c>
    </row>
    <row r="92" spans="1:15" hidden="1" x14ac:dyDescent="0.3">
      <c r="A92" s="5"/>
      <c r="B92" s="29"/>
      <c r="C92" s="29"/>
      <c r="D92" s="29"/>
      <c r="E92" s="29" t="s">
        <v>130</v>
      </c>
      <c r="F92" s="29"/>
      <c r="G92" s="30">
        <v>45212</v>
      </c>
      <c r="H92" s="29"/>
      <c r="I92" s="29" t="s">
        <v>37</v>
      </c>
      <c r="J92" s="29"/>
      <c r="K92" s="29" t="s">
        <v>131</v>
      </c>
      <c r="L92" s="29"/>
      <c r="M92" s="31">
        <v>2331</v>
      </c>
    </row>
    <row r="93" spans="1:15" hidden="1" x14ac:dyDescent="0.3">
      <c r="A93" s="5"/>
      <c r="B93" s="29"/>
      <c r="C93" s="29"/>
      <c r="D93" s="29"/>
      <c r="E93" s="29" t="s">
        <v>130</v>
      </c>
      <c r="F93" s="29"/>
      <c r="G93" s="30">
        <v>45219</v>
      </c>
      <c r="H93" s="29"/>
      <c r="I93" s="29" t="s">
        <v>37</v>
      </c>
      <c r="J93" s="29"/>
      <c r="K93" s="29" t="s">
        <v>131</v>
      </c>
      <c r="L93" s="29"/>
      <c r="M93" s="31">
        <v>2521</v>
      </c>
    </row>
    <row r="94" spans="1:15" hidden="1" x14ac:dyDescent="0.3">
      <c r="A94" s="5"/>
      <c r="B94" s="29"/>
      <c r="C94" s="29"/>
      <c r="D94" s="29"/>
      <c r="E94" s="29" t="s">
        <v>130</v>
      </c>
      <c r="F94" s="29"/>
      <c r="G94" s="30">
        <v>45226</v>
      </c>
      <c r="H94" s="29"/>
      <c r="I94" s="29" t="s">
        <v>37</v>
      </c>
      <c r="J94" s="29"/>
      <c r="K94" s="29" t="s">
        <v>131</v>
      </c>
      <c r="L94" s="29"/>
      <c r="M94" s="31">
        <v>2092</v>
      </c>
    </row>
    <row r="95" spans="1:15" hidden="1" x14ac:dyDescent="0.3">
      <c r="A95" s="5"/>
      <c r="B95" s="29" t="s">
        <v>38</v>
      </c>
      <c r="C95" s="29"/>
      <c r="D95" s="29"/>
      <c r="E95" s="29"/>
      <c r="F95" s="29"/>
      <c r="G95" s="30"/>
      <c r="H95" s="29"/>
      <c r="I95" s="29"/>
      <c r="J95" s="29"/>
      <c r="K95" s="29"/>
      <c r="L95" s="29"/>
      <c r="M95" s="32"/>
      <c r="O95">
        <v>0</v>
      </c>
    </row>
    <row r="96" spans="1:15" hidden="1" x14ac:dyDescent="0.3">
      <c r="A96" s="2"/>
      <c r="B96" s="42" t="s">
        <v>39</v>
      </c>
      <c r="C96" s="42"/>
      <c r="D96" s="42"/>
      <c r="E96" s="42"/>
      <c r="F96" s="42"/>
      <c r="G96" s="43"/>
      <c r="H96" s="42"/>
      <c r="I96" s="42"/>
      <c r="J96" s="42"/>
      <c r="K96" s="42"/>
      <c r="L96" s="42"/>
      <c r="M96" s="44"/>
    </row>
    <row r="97" spans="1:15" hidden="1" x14ac:dyDescent="0.3">
      <c r="A97" s="5"/>
      <c r="B97" s="45"/>
      <c r="C97" s="45"/>
      <c r="D97" s="45"/>
      <c r="E97" s="45" t="s">
        <v>130</v>
      </c>
      <c r="F97" s="45"/>
      <c r="G97" s="46">
        <v>45219</v>
      </c>
      <c r="H97" s="45"/>
      <c r="I97" s="45" t="s">
        <v>39</v>
      </c>
      <c r="J97" s="45"/>
      <c r="K97" s="45" t="s">
        <v>131</v>
      </c>
      <c r="L97" s="45"/>
      <c r="M97" s="47">
        <v>2585</v>
      </c>
    </row>
    <row r="98" spans="1:15" hidden="1" x14ac:dyDescent="0.3">
      <c r="A98" s="5"/>
      <c r="B98" s="45"/>
      <c r="C98" s="45"/>
      <c r="D98" s="45"/>
      <c r="E98" s="45" t="s">
        <v>130</v>
      </c>
      <c r="F98" s="45"/>
      <c r="G98" s="46">
        <v>45226</v>
      </c>
      <c r="H98" s="45"/>
      <c r="I98" s="45" t="s">
        <v>39</v>
      </c>
      <c r="J98" s="45"/>
      <c r="K98" s="45" t="s">
        <v>131</v>
      </c>
      <c r="L98" s="45"/>
      <c r="M98" s="47">
        <v>2388</v>
      </c>
    </row>
    <row r="99" spans="1:15" x14ac:dyDescent="0.3">
      <c r="A99" s="5"/>
      <c r="B99" s="57" t="s">
        <v>40</v>
      </c>
      <c r="C99" s="57"/>
      <c r="D99" s="57"/>
      <c r="E99" s="57"/>
      <c r="F99" s="57"/>
      <c r="G99" s="58"/>
      <c r="H99" s="57"/>
      <c r="I99" s="57"/>
      <c r="J99" s="57"/>
      <c r="K99" s="57"/>
      <c r="L99" s="57"/>
      <c r="M99" s="12">
        <f>SUM(M97,M98)</f>
        <v>4973</v>
      </c>
      <c r="N99" s="59">
        <v>9</v>
      </c>
    </row>
    <row r="100" spans="1:15" hidden="1" x14ac:dyDescent="0.3">
      <c r="A100" s="2"/>
      <c r="B100" s="42" t="s">
        <v>41</v>
      </c>
      <c r="C100" s="42"/>
      <c r="D100" s="42"/>
      <c r="E100" s="42"/>
      <c r="F100" s="42"/>
      <c r="G100" s="43"/>
      <c r="H100" s="42"/>
      <c r="I100" s="42"/>
      <c r="J100" s="42"/>
      <c r="K100" s="42"/>
      <c r="L100" s="42"/>
      <c r="M100" s="44"/>
    </row>
    <row r="101" spans="1:15" hidden="1" x14ac:dyDescent="0.3">
      <c r="A101" s="5"/>
      <c r="B101" s="45"/>
      <c r="C101" s="45"/>
      <c r="D101" s="45"/>
      <c r="E101" s="45" t="s">
        <v>130</v>
      </c>
      <c r="F101" s="45"/>
      <c r="G101" s="46">
        <v>45212</v>
      </c>
      <c r="H101" s="45"/>
      <c r="I101" s="45" t="s">
        <v>41</v>
      </c>
      <c r="J101" s="45"/>
      <c r="K101" s="45" t="s">
        <v>131</v>
      </c>
      <c r="L101" s="45"/>
      <c r="M101" s="47">
        <v>1258</v>
      </c>
    </row>
    <row r="102" spans="1:15" hidden="1" x14ac:dyDescent="0.3">
      <c r="A102" s="5"/>
      <c r="B102" s="45"/>
      <c r="C102" s="45"/>
      <c r="D102" s="45"/>
      <c r="E102" s="45" t="s">
        <v>130</v>
      </c>
      <c r="F102" s="45"/>
      <c r="G102" s="46">
        <v>45219</v>
      </c>
      <c r="H102" s="45"/>
      <c r="I102" s="45" t="s">
        <v>41</v>
      </c>
      <c r="J102" s="45"/>
      <c r="K102" s="45" t="s">
        <v>131</v>
      </c>
      <c r="L102" s="45"/>
      <c r="M102" s="47">
        <v>3052</v>
      </c>
    </row>
    <row r="103" spans="1:15" hidden="1" x14ac:dyDescent="0.3">
      <c r="A103" s="5"/>
      <c r="B103" s="45"/>
      <c r="C103" s="45"/>
      <c r="D103" s="45"/>
      <c r="E103" s="45" t="s">
        <v>130</v>
      </c>
      <c r="F103" s="45"/>
      <c r="G103" s="46">
        <v>45226</v>
      </c>
      <c r="H103" s="45"/>
      <c r="I103" s="45" t="s">
        <v>41</v>
      </c>
      <c r="J103" s="45"/>
      <c r="K103" s="45" t="s">
        <v>131</v>
      </c>
      <c r="L103" s="45"/>
      <c r="M103" s="47">
        <v>1599</v>
      </c>
    </row>
    <row r="104" spans="1:15" hidden="1" x14ac:dyDescent="0.3">
      <c r="A104" s="5"/>
      <c r="B104" s="45"/>
      <c r="C104" s="45"/>
      <c r="D104" s="45"/>
      <c r="E104" s="45" t="s">
        <v>130</v>
      </c>
      <c r="F104" s="45"/>
      <c r="G104" s="46">
        <v>45205</v>
      </c>
      <c r="H104" s="45"/>
      <c r="I104" s="45" t="s">
        <v>41</v>
      </c>
      <c r="J104" s="45"/>
      <c r="K104" s="45" t="s">
        <v>131</v>
      </c>
      <c r="L104" s="45"/>
      <c r="M104" s="47">
        <v>4634</v>
      </c>
    </row>
    <row r="105" spans="1:15" x14ac:dyDescent="0.3">
      <c r="A105" s="5"/>
      <c r="B105" s="57" t="s">
        <v>42</v>
      </c>
      <c r="C105" s="57"/>
      <c r="D105" s="57"/>
      <c r="E105" s="57"/>
      <c r="F105" s="57"/>
      <c r="G105" s="58"/>
      <c r="H105" s="57"/>
      <c r="I105" s="57"/>
      <c r="J105" s="57"/>
      <c r="K105" s="57"/>
      <c r="L105" s="57"/>
      <c r="M105" s="12">
        <f>SUM(M101,M102,M103,M104)</f>
        <v>10543</v>
      </c>
      <c r="N105" s="59">
        <v>10</v>
      </c>
    </row>
    <row r="106" spans="1:15" hidden="1" x14ac:dyDescent="0.3">
      <c r="A106" s="2"/>
      <c r="B106" s="26" t="s">
        <v>43</v>
      </c>
      <c r="C106" s="26"/>
      <c r="D106" s="26"/>
      <c r="E106" s="26"/>
      <c r="F106" s="26"/>
      <c r="G106" s="27"/>
      <c r="H106" s="26"/>
      <c r="I106" s="26"/>
      <c r="J106" s="26"/>
      <c r="K106" s="26"/>
      <c r="L106" s="26"/>
      <c r="M106" s="28"/>
    </row>
    <row r="107" spans="1:15" hidden="1" x14ac:dyDescent="0.3">
      <c r="A107" s="5"/>
      <c r="B107" s="29"/>
      <c r="C107" s="29"/>
      <c r="D107" s="29"/>
      <c r="E107" s="29" t="s">
        <v>130</v>
      </c>
      <c r="F107" s="29"/>
      <c r="G107" s="30">
        <v>45205</v>
      </c>
      <c r="H107" s="29"/>
      <c r="I107" s="29" t="s">
        <v>43</v>
      </c>
      <c r="J107" s="29"/>
      <c r="K107" s="29" t="s">
        <v>131</v>
      </c>
      <c r="L107" s="29"/>
      <c r="M107" s="31">
        <v>910</v>
      </c>
    </row>
    <row r="108" spans="1:15" hidden="1" x14ac:dyDescent="0.3">
      <c r="A108" s="5"/>
      <c r="B108" s="29"/>
      <c r="C108" s="29"/>
      <c r="D108" s="29"/>
      <c r="E108" s="29" t="s">
        <v>130</v>
      </c>
      <c r="F108" s="29"/>
      <c r="G108" s="30">
        <v>45212</v>
      </c>
      <c r="H108" s="29"/>
      <c r="I108" s="29" t="s">
        <v>43</v>
      </c>
      <c r="J108" s="29"/>
      <c r="K108" s="29" t="s">
        <v>131</v>
      </c>
      <c r="L108" s="29"/>
      <c r="M108" s="31">
        <v>3084</v>
      </c>
    </row>
    <row r="109" spans="1:15" hidden="1" x14ac:dyDescent="0.3">
      <c r="A109" s="5"/>
      <c r="B109" s="29"/>
      <c r="C109" s="29"/>
      <c r="D109" s="29"/>
      <c r="E109" s="29" t="s">
        <v>130</v>
      </c>
      <c r="F109" s="29"/>
      <c r="G109" s="30">
        <v>45219</v>
      </c>
      <c r="H109" s="29"/>
      <c r="I109" s="29" t="s">
        <v>43</v>
      </c>
      <c r="J109" s="29"/>
      <c r="K109" s="29" t="s">
        <v>131</v>
      </c>
      <c r="L109" s="29"/>
      <c r="M109" s="31">
        <v>1979</v>
      </c>
    </row>
    <row r="110" spans="1:15" hidden="1" x14ac:dyDescent="0.3">
      <c r="A110" s="5"/>
      <c r="B110" s="29"/>
      <c r="C110" s="29"/>
      <c r="D110" s="29"/>
      <c r="E110" s="29" t="s">
        <v>130</v>
      </c>
      <c r="F110" s="29"/>
      <c r="G110" s="30">
        <v>45226</v>
      </c>
      <c r="H110" s="29"/>
      <c r="I110" s="29" t="s">
        <v>43</v>
      </c>
      <c r="J110" s="29"/>
      <c r="K110" s="29" t="s">
        <v>131</v>
      </c>
      <c r="L110" s="29"/>
      <c r="M110" s="31">
        <v>897</v>
      </c>
    </row>
    <row r="111" spans="1:15" hidden="1" x14ac:dyDescent="0.3">
      <c r="A111" s="5"/>
      <c r="B111" s="29" t="s">
        <v>44</v>
      </c>
      <c r="C111" s="29"/>
      <c r="D111" s="29"/>
      <c r="E111" s="29"/>
      <c r="F111" s="29"/>
      <c r="G111" s="30"/>
      <c r="H111" s="29"/>
      <c r="I111" s="29"/>
      <c r="J111" s="29"/>
      <c r="K111" s="29"/>
      <c r="L111" s="29"/>
      <c r="M111" s="32"/>
      <c r="O111">
        <v>0</v>
      </c>
    </row>
    <row r="112" spans="1:15" hidden="1" x14ac:dyDescent="0.3">
      <c r="A112" s="2"/>
      <c r="B112" s="42" t="s">
        <v>45</v>
      </c>
      <c r="C112" s="42"/>
      <c r="D112" s="42"/>
      <c r="E112" s="42"/>
      <c r="F112" s="42"/>
      <c r="G112" s="43"/>
      <c r="H112" s="42"/>
      <c r="I112" s="42"/>
      <c r="J112" s="42"/>
      <c r="K112" s="42"/>
      <c r="L112" s="42"/>
      <c r="M112" s="44"/>
    </row>
    <row r="113" spans="1:15" hidden="1" x14ac:dyDescent="0.3">
      <c r="A113" s="5"/>
      <c r="B113" s="45"/>
      <c r="C113" s="45"/>
      <c r="D113" s="45"/>
      <c r="E113" s="45" t="s">
        <v>130</v>
      </c>
      <c r="F113" s="45"/>
      <c r="G113" s="46">
        <v>45205</v>
      </c>
      <c r="H113" s="45"/>
      <c r="I113" s="45" t="s">
        <v>45</v>
      </c>
      <c r="J113" s="45"/>
      <c r="K113" s="45" t="s">
        <v>131</v>
      </c>
      <c r="L113" s="45"/>
      <c r="M113" s="47">
        <v>2216</v>
      </c>
    </row>
    <row r="114" spans="1:15" hidden="1" x14ac:dyDescent="0.3">
      <c r="A114" s="5"/>
      <c r="B114" s="45"/>
      <c r="C114" s="45"/>
      <c r="D114" s="45"/>
      <c r="E114" s="45" t="s">
        <v>130</v>
      </c>
      <c r="F114" s="45"/>
      <c r="G114" s="46">
        <v>45212</v>
      </c>
      <c r="H114" s="45"/>
      <c r="I114" s="45" t="s">
        <v>45</v>
      </c>
      <c r="J114" s="45"/>
      <c r="K114" s="45" t="s">
        <v>131</v>
      </c>
      <c r="L114" s="45"/>
      <c r="M114" s="47">
        <v>1825</v>
      </c>
    </row>
    <row r="115" spans="1:15" hidden="1" x14ac:dyDescent="0.3">
      <c r="A115" s="5"/>
      <c r="B115" s="45"/>
      <c r="C115" s="45"/>
      <c r="D115" s="45"/>
      <c r="E115" s="45" t="s">
        <v>130</v>
      </c>
      <c r="F115" s="45"/>
      <c r="G115" s="46">
        <v>45219</v>
      </c>
      <c r="H115" s="45"/>
      <c r="I115" s="45" t="s">
        <v>45</v>
      </c>
      <c r="J115" s="45"/>
      <c r="K115" s="45" t="s">
        <v>131</v>
      </c>
      <c r="L115" s="45"/>
      <c r="M115" s="47">
        <v>1456</v>
      </c>
    </row>
    <row r="116" spans="1:15" hidden="1" x14ac:dyDescent="0.3">
      <c r="A116" s="5"/>
      <c r="B116" s="45"/>
      <c r="C116" s="45"/>
      <c r="D116" s="45"/>
      <c r="E116" s="45" t="s">
        <v>130</v>
      </c>
      <c r="F116" s="45"/>
      <c r="G116" s="46">
        <v>45226</v>
      </c>
      <c r="H116" s="45"/>
      <c r="I116" s="45" t="s">
        <v>45</v>
      </c>
      <c r="J116" s="45"/>
      <c r="K116" s="45" t="s">
        <v>131</v>
      </c>
      <c r="L116" s="45"/>
      <c r="M116" s="47">
        <v>2548</v>
      </c>
    </row>
    <row r="117" spans="1:15" x14ac:dyDescent="0.3">
      <c r="A117" s="5"/>
      <c r="B117" s="57" t="s">
        <v>46</v>
      </c>
      <c r="C117" s="57"/>
      <c r="D117" s="57"/>
      <c r="E117" s="57"/>
      <c r="F117" s="57"/>
      <c r="G117" s="58"/>
      <c r="H117" s="57"/>
      <c r="I117" s="57"/>
      <c r="J117" s="57"/>
      <c r="K117" s="57"/>
      <c r="L117" s="57"/>
      <c r="M117" s="12">
        <f>SUM(M113,M114,M115,M116)</f>
        <v>8045</v>
      </c>
      <c r="N117" s="59">
        <v>11</v>
      </c>
    </row>
    <row r="118" spans="1:15" hidden="1" x14ac:dyDescent="0.3">
      <c r="A118" s="2"/>
      <c r="B118" s="26" t="s">
        <v>47</v>
      </c>
      <c r="C118" s="26"/>
      <c r="D118" s="26"/>
      <c r="E118" s="26"/>
      <c r="F118" s="26"/>
      <c r="G118" s="27"/>
      <c r="H118" s="26"/>
      <c r="I118" s="26"/>
      <c r="J118" s="26"/>
      <c r="K118" s="26"/>
      <c r="L118" s="26"/>
      <c r="M118" s="28"/>
    </row>
    <row r="119" spans="1:15" hidden="1" x14ac:dyDescent="0.3">
      <c r="A119" s="5"/>
      <c r="B119" s="29"/>
      <c r="C119" s="29"/>
      <c r="D119" s="29"/>
      <c r="E119" s="29" t="s">
        <v>130</v>
      </c>
      <c r="F119" s="29"/>
      <c r="G119" s="30">
        <v>45205</v>
      </c>
      <c r="H119" s="29"/>
      <c r="I119" s="29" t="s">
        <v>47</v>
      </c>
      <c r="J119" s="29"/>
      <c r="K119" s="29" t="s">
        <v>131</v>
      </c>
      <c r="L119" s="29"/>
      <c r="M119" s="31">
        <v>865</v>
      </c>
    </row>
    <row r="120" spans="1:15" hidden="1" x14ac:dyDescent="0.3">
      <c r="A120" s="5"/>
      <c r="B120" s="29"/>
      <c r="C120" s="29"/>
      <c r="D120" s="29"/>
      <c r="E120" s="29" t="s">
        <v>130</v>
      </c>
      <c r="F120" s="29"/>
      <c r="G120" s="30">
        <v>45212</v>
      </c>
      <c r="H120" s="29"/>
      <c r="I120" s="29" t="s">
        <v>47</v>
      </c>
      <c r="J120" s="29"/>
      <c r="K120" s="29" t="s">
        <v>131</v>
      </c>
      <c r="L120" s="29"/>
      <c r="M120" s="31">
        <v>1530</v>
      </c>
    </row>
    <row r="121" spans="1:15" hidden="1" x14ac:dyDescent="0.3">
      <c r="A121" s="5"/>
      <c r="B121" s="29"/>
      <c r="C121" s="29"/>
      <c r="D121" s="29"/>
      <c r="E121" s="29" t="s">
        <v>130</v>
      </c>
      <c r="F121" s="29"/>
      <c r="G121" s="30">
        <v>45219</v>
      </c>
      <c r="H121" s="29"/>
      <c r="I121" s="29" t="s">
        <v>47</v>
      </c>
      <c r="J121" s="29"/>
      <c r="K121" s="29" t="s">
        <v>131</v>
      </c>
      <c r="L121" s="29"/>
      <c r="M121" s="31">
        <v>845</v>
      </c>
    </row>
    <row r="122" spans="1:15" hidden="1" x14ac:dyDescent="0.3">
      <c r="A122" s="5"/>
      <c r="B122" s="29"/>
      <c r="C122" s="29"/>
      <c r="D122" s="29"/>
      <c r="E122" s="29" t="s">
        <v>130</v>
      </c>
      <c r="F122" s="29"/>
      <c r="G122" s="30">
        <v>45226</v>
      </c>
      <c r="H122" s="29"/>
      <c r="I122" s="29" t="s">
        <v>47</v>
      </c>
      <c r="J122" s="29"/>
      <c r="K122" s="29" t="s">
        <v>131</v>
      </c>
      <c r="L122" s="29"/>
      <c r="M122" s="31">
        <v>1607</v>
      </c>
    </row>
    <row r="123" spans="1:15" hidden="1" x14ac:dyDescent="0.3">
      <c r="A123" s="5"/>
      <c r="B123" s="29" t="s">
        <v>48</v>
      </c>
      <c r="C123" s="29"/>
      <c r="D123" s="29"/>
      <c r="E123" s="29"/>
      <c r="F123" s="29"/>
      <c r="G123" s="30"/>
      <c r="H123" s="29"/>
      <c r="I123" s="29"/>
      <c r="J123" s="29"/>
      <c r="K123" s="29"/>
      <c r="L123" s="29"/>
      <c r="M123" s="32"/>
      <c r="O123">
        <v>0</v>
      </c>
    </row>
    <row r="124" spans="1:15" hidden="1" x14ac:dyDescent="0.3">
      <c r="A124" s="2"/>
      <c r="B124" s="42" t="s">
        <v>49</v>
      </c>
      <c r="C124" s="42"/>
      <c r="D124" s="42"/>
      <c r="E124" s="42"/>
      <c r="F124" s="42"/>
      <c r="G124" s="43"/>
      <c r="H124" s="42"/>
      <c r="I124" s="42"/>
      <c r="J124" s="42"/>
      <c r="K124" s="42"/>
      <c r="L124" s="42"/>
      <c r="M124" s="44"/>
    </row>
    <row r="125" spans="1:15" hidden="1" x14ac:dyDescent="0.3">
      <c r="A125" s="5"/>
      <c r="B125" s="45"/>
      <c r="C125" s="45"/>
      <c r="D125" s="45"/>
      <c r="E125" s="45" t="s">
        <v>130</v>
      </c>
      <c r="F125" s="45"/>
      <c r="G125" s="46">
        <v>45212</v>
      </c>
      <c r="H125" s="45"/>
      <c r="I125" s="45" t="s">
        <v>49</v>
      </c>
      <c r="J125" s="45"/>
      <c r="K125" s="45" t="s">
        <v>131</v>
      </c>
      <c r="L125" s="45"/>
      <c r="M125" s="47">
        <v>1762</v>
      </c>
    </row>
    <row r="126" spans="1:15" hidden="1" x14ac:dyDescent="0.3">
      <c r="A126" s="5"/>
      <c r="B126" s="45"/>
      <c r="C126" s="45"/>
      <c r="D126" s="45"/>
      <c r="E126" s="45" t="s">
        <v>130</v>
      </c>
      <c r="F126" s="45"/>
      <c r="G126" s="46">
        <v>45219</v>
      </c>
      <c r="H126" s="45"/>
      <c r="I126" s="45" t="s">
        <v>49</v>
      </c>
      <c r="J126" s="45"/>
      <c r="K126" s="45" t="s">
        <v>131</v>
      </c>
      <c r="L126" s="45"/>
      <c r="M126" s="47">
        <v>3545</v>
      </c>
    </row>
    <row r="127" spans="1:15" hidden="1" x14ac:dyDescent="0.3">
      <c r="A127" s="5"/>
      <c r="B127" s="45"/>
      <c r="C127" s="45"/>
      <c r="D127" s="45"/>
      <c r="E127" s="45" t="s">
        <v>130</v>
      </c>
      <c r="F127" s="45"/>
      <c r="G127" s="46">
        <v>45226</v>
      </c>
      <c r="H127" s="45"/>
      <c r="I127" s="45" t="s">
        <v>49</v>
      </c>
      <c r="J127" s="45"/>
      <c r="K127" s="45" t="s">
        <v>131</v>
      </c>
      <c r="L127" s="45"/>
      <c r="M127" s="47">
        <v>1497</v>
      </c>
    </row>
    <row r="128" spans="1:15" hidden="1" x14ac:dyDescent="0.3">
      <c r="A128" s="5"/>
      <c r="B128" s="45"/>
      <c r="C128" s="45"/>
      <c r="D128" s="45"/>
      <c r="E128" s="45" t="s">
        <v>130</v>
      </c>
      <c r="F128" s="45"/>
      <c r="G128" s="46">
        <v>45205</v>
      </c>
      <c r="H128" s="45"/>
      <c r="I128" s="45" t="s">
        <v>49</v>
      </c>
      <c r="J128" s="45"/>
      <c r="K128" s="45" t="s">
        <v>131</v>
      </c>
      <c r="L128" s="45"/>
      <c r="M128" s="47">
        <v>1986</v>
      </c>
    </row>
    <row r="129" spans="1:15" x14ac:dyDescent="0.3">
      <c r="A129" s="5"/>
      <c r="B129" s="57" t="s">
        <v>50</v>
      </c>
      <c r="C129" s="57"/>
      <c r="D129" s="57"/>
      <c r="E129" s="57"/>
      <c r="F129" s="57"/>
      <c r="G129" s="58"/>
      <c r="H129" s="57"/>
      <c r="I129" s="57"/>
      <c r="J129" s="57"/>
      <c r="K129" s="57"/>
      <c r="L129" s="57"/>
      <c r="M129" s="12">
        <f>SUM(M125,M126,M127,M128)</f>
        <v>8790</v>
      </c>
      <c r="N129" s="59">
        <v>12</v>
      </c>
    </row>
    <row r="130" spans="1:15" hidden="1" x14ac:dyDescent="0.3">
      <c r="A130" s="2"/>
      <c r="B130" s="26" t="s">
        <v>51</v>
      </c>
      <c r="C130" s="26"/>
      <c r="D130" s="26"/>
      <c r="E130" s="26"/>
      <c r="F130" s="26"/>
      <c r="G130" s="27"/>
      <c r="H130" s="26"/>
      <c r="I130" s="26"/>
      <c r="J130" s="26"/>
      <c r="K130" s="26"/>
      <c r="L130" s="26"/>
      <c r="M130" s="28"/>
    </row>
    <row r="131" spans="1:15" hidden="1" x14ac:dyDescent="0.3">
      <c r="A131" s="5"/>
      <c r="B131" s="29"/>
      <c r="C131" s="29"/>
      <c r="D131" s="29"/>
      <c r="E131" s="29" t="s">
        <v>130</v>
      </c>
      <c r="F131" s="29"/>
      <c r="G131" s="30">
        <v>45219</v>
      </c>
      <c r="H131" s="29"/>
      <c r="I131" s="29" t="s">
        <v>51</v>
      </c>
      <c r="J131" s="29"/>
      <c r="K131" s="29" t="s">
        <v>131</v>
      </c>
      <c r="L131" s="29"/>
      <c r="M131" s="31">
        <v>1598</v>
      </c>
    </row>
    <row r="132" spans="1:15" hidden="1" x14ac:dyDescent="0.3">
      <c r="A132" s="5"/>
      <c r="B132" s="29"/>
      <c r="C132" s="29"/>
      <c r="D132" s="29"/>
      <c r="E132" s="29" t="s">
        <v>130</v>
      </c>
      <c r="F132" s="29"/>
      <c r="G132" s="30">
        <v>45226</v>
      </c>
      <c r="H132" s="29"/>
      <c r="I132" s="29" t="s">
        <v>51</v>
      </c>
      <c r="J132" s="29"/>
      <c r="K132" s="29" t="s">
        <v>131</v>
      </c>
      <c r="L132" s="29"/>
      <c r="M132" s="31">
        <v>1478</v>
      </c>
    </row>
    <row r="133" spans="1:15" hidden="1" x14ac:dyDescent="0.3">
      <c r="A133" s="5"/>
      <c r="B133" s="29" t="s">
        <v>52</v>
      </c>
      <c r="C133" s="29"/>
      <c r="D133" s="29"/>
      <c r="E133" s="29"/>
      <c r="F133" s="29"/>
      <c r="G133" s="30"/>
      <c r="H133" s="29"/>
      <c r="I133" s="29"/>
      <c r="J133" s="29"/>
      <c r="K133" s="29"/>
      <c r="L133" s="29"/>
      <c r="M133" s="32"/>
      <c r="O133">
        <v>0</v>
      </c>
    </row>
    <row r="134" spans="1:15" hidden="1" x14ac:dyDescent="0.3">
      <c r="A134" s="2"/>
      <c r="B134" s="42" t="s">
        <v>53</v>
      </c>
      <c r="C134" s="42"/>
      <c r="D134" s="42"/>
      <c r="E134" s="42"/>
      <c r="F134" s="42"/>
      <c r="G134" s="43"/>
      <c r="H134" s="42"/>
      <c r="I134" s="42"/>
      <c r="J134" s="42"/>
      <c r="K134" s="42"/>
      <c r="L134" s="42"/>
      <c r="M134" s="44"/>
    </row>
    <row r="135" spans="1:15" hidden="1" x14ac:dyDescent="0.3">
      <c r="A135" s="5"/>
      <c r="B135" s="45"/>
      <c r="C135" s="45"/>
      <c r="D135" s="45"/>
      <c r="E135" s="45" t="s">
        <v>130</v>
      </c>
      <c r="F135" s="45"/>
      <c r="G135" s="46">
        <v>45205</v>
      </c>
      <c r="H135" s="45"/>
      <c r="I135" s="45" t="s">
        <v>53</v>
      </c>
      <c r="J135" s="45"/>
      <c r="K135" s="45" t="s">
        <v>131</v>
      </c>
      <c r="L135" s="45"/>
      <c r="M135" s="47">
        <v>1960</v>
      </c>
    </row>
    <row r="136" spans="1:15" hidden="1" x14ac:dyDescent="0.3">
      <c r="A136" s="5"/>
      <c r="B136" s="45"/>
      <c r="C136" s="45"/>
      <c r="D136" s="45"/>
      <c r="E136" s="45" t="s">
        <v>130</v>
      </c>
      <c r="F136" s="45"/>
      <c r="G136" s="46">
        <v>45212</v>
      </c>
      <c r="H136" s="45"/>
      <c r="I136" s="45" t="s">
        <v>53</v>
      </c>
      <c r="J136" s="45"/>
      <c r="K136" s="45" t="s">
        <v>131</v>
      </c>
      <c r="L136" s="45"/>
      <c r="M136" s="47">
        <v>1535</v>
      </c>
    </row>
    <row r="137" spans="1:15" hidden="1" x14ac:dyDescent="0.3">
      <c r="A137" s="5"/>
      <c r="B137" s="45"/>
      <c r="C137" s="45"/>
      <c r="D137" s="45"/>
      <c r="E137" s="45" t="s">
        <v>130</v>
      </c>
      <c r="F137" s="45"/>
      <c r="G137" s="46">
        <v>45219</v>
      </c>
      <c r="H137" s="45"/>
      <c r="I137" s="45" t="s">
        <v>53</v>
      </c>
      <c r="J137" s="45"/>
      <c r="K137" s="45" t="s">
        <v>131</v>
      </c>
      <c r="L137" s="45"/>
      <c r="M137" s="47">
        <v>2825</v>
      </c>
    </row>
    <row r="138" spans="1:15" hidden="1" x14ac:dyDescent="0.3">
      <c r="A138" s="5"/>
      <c r="B138" s="45"/>
      <c r="C138" s="45"/>
      <c r="D138" s="45"/>
      <c r="E138" s="45" t="s">
        <v>130</v>
      </c>
      <c r="F138" s="45"/>
      <c r="G138" s="46">
        <v>45226</v>
      </c>
      <c r="H138" s="45"/>
      <c r="I138" s="45" t="s">
        <v>53</v>
      </c>
      <c r="J138" s="45"/>
      <c r="K138" s="45" t="s">
        <v>131</v>
      </c>
      <c r="L138" s="45"/>
      <c r="M138" s="47">
        <v>1651</v>
      </c>
    </row>
    <row r="139" spans="1:15" x14ac:dyDescent="0.3">
      <c r="A139" s="5"/>
      <c r="B139" s="57" t="s">
        <v>54</v>
      </c>
      <c r="C139" s="57"/>
      <c r="D139" s="57"/>
      <c r="E139" s="57"/>
      <c r="F139" s="57"/>
      <c r="G139" s="58"/>
      <c r="H139" s="57"/>
      <c r="I139" s="57"/>
      <c r="J139" s="57"/>
      <c r="K139" s="57"/>
      <c r="L139" s="57"/>
      <c r="M139" s="12">
        <f>SUM(M135,M136,M137,M138)</f>
        <v>7971</v>
      </c>
      <c r="N139" s="59">
        <v>13</v>
      </c>
    </row>
    <row r="140" spans="1:15" hidden="1" x14ac:dyDescent="0.3">
      <c r="A140" s="2"/>
      <c r="B140" s="42" t="s">
        <v>55</v>
      </c>
      <c r="C140" s="42"/>
      <c r="D140" s="42"/>
      <c r="E140" s="42"/>
      <c r="F140" s="42"/>
      <c r="G140" s="43"/>
      <c r="H140" s="42"/>
      <c r="I140" s="42"/>
      <c r="J140" s="42"/>
      <c r="K140" s="42"/>
      <c r="L140" s="42"/>
      <c r="M140" s="44"/>
    </row>
    <row r="141" spans="1:15" hidden="1" x14ac:dyDescent="0.3">
      <c r="A141" s="5"/>
      <c r="B141" s="45"/>
      <c r="C141" s="45"/>
      <c r="D141" s="45"/>
      <c r="E141" s="45" t="s">
        <v>130</v>
      </c>
      <c r="F141" s="45"/>
      <c r="G141" s="46">
        <v>45212</v>
      </c>
      <c r="H141" s="45"/>
      <c r="I141" s="45" t="s">
        <v>55</v>
      </c>
      <c r="J141" s="45"/>
      <c r="K141" s="45" t="s">
        <v>131</v>
      </c>
      <c r="L141" s="45"/>
      <c r="M141" s="47">
        <v>1275</v>
      </c>
    </row>
    <row r="142" spans="1:15" hidden="1" x14ac:dyDescent="0.3">
      <c r="A142" s="5"/>
      <c r="B142" s="45"/>
      <c r="C142" s="45"/>
      <c r="D142" s="45"/>
      <c r="E142" s="45" t="s">
        <v>130</v>
      </c>
      <c r="F142" s="45"/>
      <c r="G142" s="46">
        <v>45219</v>
      </c>
      <c r="H142" s="45"/>
      <c r="I142" s="45" t="s">
        <v>55</v>
      </c>
      <c r="J142" s="45"/>
      <c r="K142" s="45" t="s">
        <v>131</v>
      </c>
      <c r="L142" s="45"/>
      <c r="M142" s="47">
        <v>1254</v>
      </c>
    </row>
    <row r="143" spans="1:15" hidden="1" x14ac:dyDescent="0.3">
      <c r="A143" s="5"/>
      <c r="B143" s="45"/>
      <c r="C143" s="45"/>
      <c r="D143" s="45"/>
      <c r="E143" s="45" t="s">
        <v>130</v>
      </c>
      <c r="F143" s="45"/>
      <c r="G143" s="46">
        <v>45226</v>
      </c>
      <c r="H143" s="45"/>
      <c r="I143" s="45" t="s">
        <v>55</v>
      </c>
      <c r="J143" s="45"/>
      <c r="K143" s="45" t="s">
        <v>131</v>
      </c>
      <c r="L143" s="45"/>
      <c r="M143" s="47">
        <v>1807</v>
      </c>
    </row>
    <row r="144" spans="1:15" hidden="1" x14ac:dyDescent="0.3">
      <c r="A144" s="5"/>
      <c r="B144" s="45"/>
      <c r="C144" s="45"/>
      <c r="D144" s="45"/>
      <c r="E144" s="45" t="s">
        <v>130</v>
      </c>
      <c r="F144" s="45"/>
      <c r="G144" s="46">
        <v>45205</v>
      </c>
      <c r="H144" s="45"/>
      <c r="I144" s="45" t="s">
        <v>55</v>
      </c>
      <c r="J144" s="45"/>
      <c r="K144" s="45" t="s">
        <v>131</v>
      </c>
      <c r="L144" s="45"/>
      <c r="M144" s="47">
        <v>1483</v>
      </c>
    </row>
    <row r="145" spans="1:15" x14ac:dyDescent="0.3">
      <c r="A145" s="5"/>
      <c r="B145" s="57" t="s">
        <v>56</v>
      </c>
      <c r="C145" s="57"/>
      <c r="D145" s="57"/>
      <c r="E145" s="57"/>
      <c r="F145" s="57"/>
      <c r="G145" s="58"/>
      <c r="H145" s="57"/>
      <c r="I145" s="57"/>
      <c r="J145" s="57"/>
      <c r="K145" s="57"/>
      <c r="L145" s="57"/>
      <c r="M145" s="12">
        <f>SUM(M141,M142,M143,M144)</f>
        <v>5819</v>
      </c>
      <c r="N145" s="59">
        <v>14</v>
      </c>
    </row>
    <row r="146" spans="1:15" hidden="1" x14ac:dyDescent="0.3">
      <c r="A146" s="2"/>
      <c r="B146" s="42" t="s">
        <v>57</v>
      </c>
      <c r="C146" s="42"/>
      <c r="D146" s="42"/>
      <c r="E146" s="42"/>
      <c r="F146" s="42"/>
      <c r="G146" s="43"/>
      <c r="H146" s="42"/>
      <c r="I146" s="42"/>
      <c r="J146" s="42"/>
      <c r="K146" s="42"/>
      <c r="L146" s="42"/>
      <c r="M146" s="44"/>
    </row>
    <row r="147" spans="1:15" hidden="1" x14ac:dyDescent="0.3">
      <c r="A147" s="5"/>
      <c r="B147" s="45"/>
      <c r="C147" s="45"/>
      <c r="D147" s="45"/>
      <c r="E147" s="45" t="s">
        <v>130</v>
      </c>
      <c r="F147" s="45"/>
      <c r="G147" s="46">
        <v>45205</v>
      </c>
      <c r="H147" s="45"/>
      <c r="I147" s="45" t="s">
        <v>57</v>
      </c>
      <c r="J147" s="45"/>
      <c r="K147" s="45" t="s">
        <v>131</v>
      </c>
      <c r="L147" s="45"/>
      <c r="M147" s="47">
        <v>2950</v>
      </c>
    </row>
    <row r="148" spans="1:15" hidden="1" x14ac:dyDescent="0.3">
      <c r="A148" s="5"/>
      <c r="B148" s="45"/>
      <c r="C148" s="45"/>
      <c r="D148" s="45"/>
      <c r="E148" s="45" t="s">
        <v>130</v>
      </c>
      <c r="F148" s="45"/>
      <c r="G148" s="46">
        <v>45212</v>
      </c>
      <c r="H148" s="45"/>
      <c r="I148" s="45" t="s">
        <v>57</v>
      </c>
      <c r="J148" s="45"/>
      <c r="K148" s="45" t="s">
        <v>131</v>
      </c>
      <c r="L148" s="45"/>
      <c r="M148" s="47">
        <v>2145</v>
      </c>
    </row>
    <row r="149" spans="1:15" hidden="1" x14ac:dyDescent="0.3">
      <c r="A149" s="5"/>
      <c r="B149" s="45"/>
      <c r="C149" s="45"/>
      <c r="D149" s="45"/>
      <c r="E149" s="45" t="s">
        <v>130</v>
      </c>
      <c r="F149" s="45"/>
      <c r="G149" s="46">
        <v>45226</v>
      </c>
      <c r="H149" s="45"/>
      <c r="I149" s="45" t="s">
        <v>57</v>
      </c>
      <c r="J149" s="45"/>
      <c r="K149" s="45" t="s">
        <v>131</v>
      </c>
      <c r="L149" s="45"/>
      <c r="M149" s="47">
        <v>486</v>
      </c>
    </row>
    <row r="150" spans="1:15" x14ac:dyDescent="0.3">
      <c r="A150" s="5"/>
      <c r="B150" s="57" t="s">
        <v>58</v>
      </c>
      <c r="C150" s="57"/>
      <c r="D150" s="57"/>
      <c r="E150" s="57"/>
      <c r="F150" s="57"/>
      <c r="G150" s="58"/>
      <c r="H150" s="57"/>
      <c r="I150" s="57"/>
      <c r="J150" s="57"/>
      <c r="K150" s="57"/>
      <c r="L150" s="57"/>
      <c r="M150" s="12">
        <f>SUM(M147,M148,M149)</f>
        <v>5581</v>
      </c>
      <c r="N150" s="59">
        <v>15</v>
      </c>
    </row>
    <row r="151" spans="1:15" hidden="1" x14ac:dyDescent="0.3">
      <c r="A151" s="2"/>
      <c r="B151" s="26" t="s">
        <v>59</v>
      </c>
      <c r="C151" s="26"/>
      <c r="D151" s="26"/>
      <c r="E151" s="26"/>
      <c r="F151" s="26"/>
      <c r="G151" s="27"/>
      <c r="H151" s="26"/>
      <c r="I151" s="26"/>
      <c r="J151" s="26"/>
      <c r="K151" s="26"/>
      <c r="L151" s="26"/>
      <c r="M151" s="28"/>
    </row>
    <row r="152" spans="1:15" hidden="1" x14ac:dyDescent="0.3">
      <c r="A152" s="5"/>
      <c r="B152" s="29"/>
      <c r="C152" s="29"/>
      <c r="D152" s="29"/>
      <c r="E152" s="29" t="s">
        <v>130</v>
      </c>
      <c r="F152" s="29"/>
      <c r="G152" s="30">
        <v>45205</v>
      </c>
      <c r="H152" s="29"/>
      <c r="I152" s="29" t="s">
        <v>59</v>
      </c>
      <c r="J152" s="29"/>
      <c r="K152" s="29" t="s">
        <v>131</v>
      </c>
      <c r="L152" s="29"/>
      <c r="M152" s="31">
        <v>2395</v>
      </c>
    </row>
    <row r="153" spans="1:15" hidden="1" x14ac:dyDescent="0.3">
      <c r="A153" s="5"/>
      <c r="B153" s="29"/>
      <c r="C153" s="29"/>
      <c r="D153" s="29"/>
      <c r="E153" s="29" t="s">
        <v>130</v>
      </c>
      <c r="F153" s="29"/>
      <c r="G153" s="30">
        <v>45212</v>
      </c>
      <c r="H153" s="29"/>
      <c r="I153" s="29" t="s">
        <v>59</v>
      </c>
      <c r="J153" s="29"/>
      <c r="K153" s="29" t="s">
        <v>131</v>
      </c>
      <c r="L153" s="29"/>
      <c r="M153" s="31">
        <v>1874</v>
      </c>
    </row>
    <row r="154" spans="1:15" hidden="1" x14ac:dyDescent="0.3">
      <c r="A154" s="5"/>
      <c r="B154" s="29"/>
      <c r="C154" s="29"/>
      <c r="D154" s="29"/>
      <c r="E154" s="29" t="s">
        <v>130</v>
      </c>
      <c r="F154" s="29"/>
      <c r="G154" s="30">
        <v>45219</v>
      </c>
      <c r="H154" s="29"/>
      <c r="I154" s="29" t="s">
        <v>59</v>
      </c>
      <c r="J154" s="29"/>
      <c r="K154" s="29" t="s">
        <v>131</v>
      </c>
      <c r="L154" s="29"/>
      <c r="M154" s="31">
        <v>1652</v>
      </c>
    </row>
    <row r="155" spans="1:15" hidden="1" x14ac:dyDescent="0.3">
      <c r="A155" s="5"/>
      <c r="B155" s="29"/>
      <c r="C155" s="29"/>
      <c r="D155" s="29"/>
      <c r="E155" s="29" t="s">
        <v>130</v>
      </c>
      <c r="F155" s="29"/>
      <c r="G155" s="30">
        <v>45226</v>
      </c>
      <c r="H155" s="29"/>
      <c r="I155" s="29" t="s">
        <v>59</v>
      </c>
      <c r="J155" s="29"/>
      <c r="K155" s="29" t="s">
        <v>131</v>
      </c>
      <c r="L155" s="29"/>
      <c r="M155" s="31">
        <v>2429</v>
      </c>
    </row>
    <row r="156" spans="1:15" hidden="1" x14ac:dyDescent="0.3">
      <c r="A156" s="5"/>
      <c r="B156" s="29" t="s">
        <v>60</v>
      </c>
      <c r="C156" s="29"/>
      <c r="D156" s="29"/>
      <c r="E156" s="29"/>
      <c r="F156" s="29"/>
      <c r="G156" s="30"/>
      <c r="H156" s="29"/>
      <c r="I156" s="29"/>
      <c r="J156" s="29"/>
      <c r="K156" s="29"/>
      <c r="L156" s="29"/>
      <c r="M156" s="32"/>
      <c r="O156">
        <v>0</v>
      </c>
    </row>
    <row r="157" spans="1:15" hidden="1" x14ac:dyDescent="0.3">
      <c r="A157" s="2"/>
      <c r="B157" s="26" t="s">
        <v>61</v>
      </c>
      <c r="C157" s="26"/>
      <c r="D157" s="26"/>
      <c r="E157" s="26"/>
      <c r="F157" s="26"/>
      <c r="G157" s="27"/>
      <c r="H157" s="26"/>
      <c r="I157" s="26"/>
      <c r="J157" s="26"/>
      <c r="K157" s="26"/>
      <c r="L157" s="26"/>
      <c r="M157" s="28"/>
    </row>
    <row r="158" spans="1:15" hidden="1" x14ac:dyDescent="0.3">
      <c r="A158" s="5"/>
      <c r="B158" s="29"/>
      <c r="C158" s="29"/>
      <c r="D158" s="29"/>
      <c r="E158" s="29" t="s">
        <v>130</v>
      </c>
      <c r="F158" s="29"/>
      <c r="G158" s="30">
        <v>45205</v>
      </c>
      <c r="H158" s="29"/>
      <c r="I158" s="29" t="s">
        <v>61</v>
      </c>
      <c r="J158" s="29"/>
      <c r="K158" s="29" t="s">
        <v>131</v>
      </c>
      <c r="L158" s="29"/>
      <c r="M158" s="31">
        <v>1487</v>
      </c>
    </row>
    <row r="159" spans="1:15" hidden="1" x14ac:dyDescent="0.3">
      <c r="A159" s="5"/>
      <c r="B159" s="29"/>
      <c r="C159" s="29"/>
      <c r="D159" s="29"/>
      <c r="E159" s="29" t="s">
        <v>130</v>
      </c>
      <c r="F159" s="29"/>
      <c r="G159" s="30">
        <v>45212</v>
      </c>
      <c r="H159" s="29"/>
      <c r="I159" s="29" t="s">
        <v>61</v>
      </c>
      <c r="J159" s="29"/>
      <c r="K159" s="29" t="s">
        <v>131</v>
      </c>
      <c r="L159" s="29"/>
      <c r="M159" s="31">
        <v>2550</v>
      </c>
    </row>
    <row r="160" spans="1:15" hidden="1" x14ac:dyDescent="0.3">
      <c r="A160" s="5"/>
      <c r="B160" s="29"/>
      <c r="C160" s="29"/>
      <c r="D160" s="29"/>
      <c r="E160" s="29" t="s">
        <v>130</v>
      </c>
      <c r="F160" s="29"/>
      <c r="G160" s="30">
        <v>45219</v>
      </c>
      <c r="H160" s="29"/>
      <c r="I160" s="29" t="s">
        <v>61</v>
      </c>
      <c r="J160" s="29"/>
      <c r="K160" s="29" t="s">
        <v>131</v>
      </c>
      <c r="L160" s="29"/>
      <c r="M160" s="31">
        <v>2901</v>
      </c>
    </row>
    <row r="161" spans="1:15" hidden="1" x14ac:dyDescent="0.3">
      <c r="A161" s="5"/>
      <c r="B161" s="29"/>
      <c r="C161" s="29"/>
      <c r="D161" s="29"/>
      <c r="E161" s="29" t="s">
        <v>130</v>
      </c>
      <c r="F161" s="29"/>
      <c r="G161" s="30">
        <v>45226</v>
      </c>
      <c r="H161" s="29"/>
      <c r="I161" s="29" t="s">
        <v>61</v>
      </c>
      <c r="J161" s="29"/>
      <c r="K161" s="29" t="s">
        <v>131</v>
      </c>
      <c r="L161" s="29"/>
      <c r="M161" s="31">
        <v>1925</v>
      </c>
    </row>
    <row r="162" spans="1:15" hidden="1" x14ac:dyDescent="0.3">
      <c r="A162" s="5"/>
      <c r="B162" s="29" t="s">
        <v>62</v>
      </c>
      <c r="C162" s="29"/>
      <c r="D162" s="29"/>
      <c r="E162" s="29"/>
      <c r="F162" s="29"/>
      <c r="G162" s="30"/>
      <c r="H162" s="29"/>
      <c r="I162" s="29"/>
      <c r="J162" s="29"/>
      <c r="K162" s="29"/>
      <c r="L162" s="29"/>
      <c r="M162" s="32"/>
      <c r="O162">
        <v>0</v>
      </c>
    </row>
    <row r="163" spans="1:15" hidden="1" x14ac:dyDescent="0.3">
      <c r="A163" s="2"/>
      <c r="B163" s="42" t="s">
        <v>63</v>
      </c>
      <c r="C163" s="42"/>
      <c r="D163" s="42"/>
      <c r="E163" s="42"/>
      <c r="F163" s="42"/>
      <c r="G163" s="43"/>
      <c r="H163" s="42"/>
      <c r="I163" s="42"/>
      <c r="J163" s="42"/>
      <c r="K163" s="42"/>
      <c r="L163" s="42"/>
      <c r="M163" s="44"/>
    </row>
    <row r="164" spans="1:15" hidden="1" x14ac:dyDescent="0.3">
      <c r="A164" s="5"/>
      <c r="B164" s="45"/>
      <c r="C164" s="45"/>
      <c r="D164" s="45"/>
      <c r="E164" s="45" t="s">
        <v>130</v>
      </c>
      <c r="F164" s="45"/>
      <c r="G164" s="46">
        <v>45205</v>
      </c>
      <c r="H164" s="45"/>
      <c r="I164" s="45" t="s">
        <v>63</v>
      </c>
      <c r="J164" s="45"/>
      <c r="K164" s="45" t="s">
        <v>131</v>
      </c>
      <c r="L164" s="45"/>
      <c r="M164" s="47">
        <v>3761</v>
      </c>
    </row>
    <row r="165" spans="1:15" hidden="1" x14ac:dyDescent="0.3">
      <c r="A165" s="5"/>
      <c r="B165" s="45"/>
      <c r="C165" s="45"/>
      <c r="D165" s="45"/>
      <c r="E165" s="45" t="s">
        <v>130</v>
      </c>
      <c r="F165" s="45"/>
      <c r="G165" s="46">
        <v>45212</v>
      </c>
      <c r="H165" s="45"/>
      <c r="I165" s="45" t="s">
        <v>63</v>
      </c>
      <c r="J165" s="45"/>
      <c r="K165" s="45" t="s">
        <v>131</v>
      </c>
      <c r="L165" s="45"/>
      <c r="M165" s="47">
        <v>1730</v>
      </c>
    </row>
    <row r="166" spans="1:15" hidden="1" x14ac:dyDescent="0.3">
      <c r="A166" s="5"/>
      <c r="B166" s="45"/>
      <c r="C166" s="45"/>
      <c r="D166" s="45"/>
      <c r="E166" s="45" t="s">
        <v>130</v>
      </c>
      <c r="F166" s="45"/>
      <c r="G166" s="46">
        <v>45219</v>
      </c>
      <c r="H166" s="45"/>
      <c r="I166" s="45" t="s">
        <v>63</v>
      </c>
      <c r="J166" s="45"/>
      <c r="K166" s="45" t="s">
        <v>131</v>
      </c>
      <c r="L166" s="45"/>
      <c r="M166" s="47">
        <v>3496</v>
      </c>
    </row>
    <row r="167" spans="1:15" hidden="1" x14ac:dyDescent="0.3">
      <c r="A167" s="5"/>
      <c r="B167" s="45"/>
      <c r="C167" s="45"/>
      <c r="D167" s="45"/>
      <c r="E167" s="45" t="s">
        <v>130</v>
      </c>
      <c r="F167" s="45"/>
      <c r="G167" s="46">
        <v>45226</v>
      </c>
      <c r="H167" s="45"/>
      <c r="I167" s="45" t="s">
        <v>63</v>
      </c>
      <c r="J167" s="45"/>
      <c r="K167" s="45" t="s">
        <v>131</v>
      </c>
      <c r="L167" s="45"/>
      <c r="M167" s="47">
        <v>3681</v>
      </c>
    </row>
    <row r="168" spans="1:15" x14ac:dyDescent="0.3">
      <c r="A168" s="5"/>
      <c r="B168" s="57" t="s">
        <v>64</v>
      </c>
      <c r="C168" s="57"/>
      <c r="D168" s="57"/>
      <c r="E168" s="57"/>
      <c r="F168" s="57"/>
      <c r="G168" s="58"/>
      <c r="H168" s="57"/>
      <c r="I168" s="57"/>
      <c r="J168" s="57"/>
      <c r="K168" s="57"/>
      <c r="L168" s="57"/>
      <c r="M168" s="12">
        <f>SUM(M164,M165,M166,M167)</f>
        <v>12668</v>
      </c>
      <c r="N168" s="59">
        <v>16</v>
      </c>
    </row>
    <row r="169" spans="1:15" hidden="1" x14ac:dyDescent="0.3">
      <c r="A169" s="2"/>
      <c r="B169" s="42" t="s">
        <v>65</v>
      </c>
      <c r="C169" s="42"/>
      <c r="D169" s="42"/>
      <c r="E169" s="42"/>
      <c r="F169" s="42"/>
      <c r="G169" s="43"/>
      <c r="H169" s="42"/>
      <c r="I169" s="42"/>
      <c r="J169" s="42"/>
      <c r="K169" s="42"/>
      <c r="L169" s="42"/>
      <c r="M169" s="44"/>
    </row>
    <row r="170" spans="1:15" hidden="1" x14ac:dyDescent="0.3">
      <c r="A170" s="5"/>
      <c r="B170" s="45"/>
      <c r="C170" s="45"/>
      <c r="D170" s="45"/>
      <c r="E170" s="45" t="s">
        <v>130</v>
      </c>
      <c r="F170" s="45"/>
      <c r="G170" s="46">
        <v>45205</v>
      </c>
      <c r="H170" s="45"/>
      <c r="I170" s="45" t="s">
        <v>65</v>
      </c>
      <c r="J170" s="45"/>
      <c r="K170" s="45" t="s">
        <v>131</v>
      </c>
      <c r="L170" s="45"/>
      <c r="M170" s="47">
        <v>1045</v>
      </c>
    </row>
    <row r="171" spans="1:15" hidden="1" x14ac:dyDescent="0.3">
      <c r="A171" s="5"/>
      <c r="B171" s="45"/>
      <c r="C171" s="45"/>
      <c r="D171" s="45"/>
      <c r="E171" s="45" t="s">
        <v>130</v>
      </c>
      <c r="F171" s="45"/>
      <c r="G171" s="46">
        <v>45212</v>
      </c>
      <c r="H171" s="45"/>
      <c r="I171" s="45" t="s">
        <v>65</v>
      </c>
      <c r="J171" s="45"/>
      <c r="K171" s="45" t="s">
        <v>131</v>
      </c>
      <c r="L171" s="45"/>
      <c r="M171" s="47">
        <v>1887</v>
      </c>
    </row>
    <row r="172" spans="1:15" hidden="1" x14ac:dyDescent="0.3">
      <c r="A172" s="5"/>
      <c r="B172" s="45"/>
      <c r="C172" s="45"/>
      <c r="D172" s="45"/>
      <c r="E172" s="45" t="s">
        <v>130</v>
      </c>
      <c r="F172" s="45"/>
      <c r="G172" s="46">
        <v>45219</v>
      </c>
      <c r="H172" s="45"/>
      <c r="I172" s="45" t="s">
        <v>65</v>
      </c>
      <c r="J172" s="45"/>
      <c r="K172" s="45" t="s">
        <v>131</v>
      </c>
      <c r="L172" s="45"/>
      <c r="M172" s="47">
        <v>1792</v>
      </c>
    </row>
    <row r="173" spans="1:15" hidden="1" x14ac:dyDescent="0.3">
      <c r="A173" s="5"/>
      <c r="B173" s="45"/>
      <c r="C173" s="45"/>
      <c r="D173" s="45"/>
      <c r="E173" s="45" t="s">
        <v>130</v>
      </c>
      <c r="F173" s="45"/>
      <c r="G173" s="46">
        <v>45226</v>
      </c>
      <c r="H173" s="45"/>
      <c r="I173" s="45" t="s">
        <v>65</v>
      </c>
      <c r="J173" s="45"/>
      <c r="K173" s="45" t="s">
        <v>131</v>
      </c>
      <c r="L173" s="45"/>
      <c r="M173" s="47">
        <v>1589</v>
      </c>
    </row>
    <row r="174" spans="1:15" x14ac:dyDescent="0.3">
      <c r="A174" s="5"/>
      <c r="B174" s="57" t="s">
        <v>66</v>
      </c>
      <c r="C174" s="57"/>
      <c r="D174" s="57"/>
      <c r="E174" s="57"/>
      <c r="F174" s="57"/>
      <c r="G174" s="58"/>
      <c r="H174" s="57"/>
      <c r="I174" s="57"/>
      <c r="J174" s="57"/>
      <c r="K174" s="57"/>
      <c r="L174" s="57"/>
      <c r="M174" s="12">
        <f>SUM(M170,M171,M172,M173)</f>
        <v>6313</v>
      </c>
      <c r="N174" s="59">
        <v>17</v>
      </c>
    </row>
    <row r="175" spans="1:15" hidden="1" x14ac:dyDescent="0.3">
      <c r="A175" s="2"/>
      <c r="B175" s="26" t="s">
        <v>67</v>
      </c>
      <c r="C175" s="26"/>
      <c r="D175" s="26"/>
      <c r="E175" s="26"/>
      <c r="F175" s="26"/>
      <c r="G175" s="27"/>
      <c r="H175" s="26"/>
      <c r="I175" s="26"/>
      <c r="J175" s="26"/>
      <c r="K175" s="26"/>
      <c r="L175" s="26"/>
      <c r="M175" s="28"/>
    </row>
    <row r="176" spans="1:15" hidden="1" x14ac:dyDescent="0.3">
      <c r="A176" s="5"/>
      <c r="B176" s="29"/>
      <c r="C176" s="29"/>
      <c r="D176" s="29"/>
      <c r="E176" s="29" t="s">
        <v>130</v>
      </c>
      <c r="F176" s="29"/>
      <c r="G176" s="30">
        <v>45212</v>
      </c>
      <c r="H176" s="29"/>
      <c r="I176" s="29" t="s">
        <v>67</v>
      </c>
      <c r="J176" s="29"/>
      <c r="K176" s="29" t="s">
        <v>131</v>
      </c>
      <c r="L176" s="29"/>
      <c r="M176" s="31">
        <v>1523</v>
      </c>
    </row>
    <row r="177" spans="1:15" hidden="1" x14ac:dyDescent="0.3">
      <c r="A177" s="5"/>
      <c r="B177" s="29"/>
      <c r="C177" s="29"/>
      <c r="D177" s="29"/>
      <c r="E177" s="29" t="s">
        <v>130</v>
      </c>
      <c r="F177" s="29"/>
      <c r="G177" s="30">
        <v>45219</v>
      </c>
      <c r="H177" s="29"/>
      <c r="I177" s="29" t="s">
        <v>67</v>
      </c>
      <c r="J177" s="29"/>
      <c r="K177" s="29" t="s">
        <v>131</v>
      </c>
      <c r="L177" s="29"/>
      <c r="M177" s="31">
        <v>761</v>
      </c>
    </row>
    <row r="178" spans="1:15" hidden="1" x14ac:dyDescent="0.3">
      <c r="A178" s="5"/>
      <c r="B178" s="29"/>
      <c r="C178" s="29"/>
      <c r="D178" s="29"/>
      <c r="E178" s="29" t="s">
        <v>130</v>
      </c>
      <c r="F178" s="29"/>
      <c r="G178" s="30">
        <v>45205</v>
      </c>
      <c r="H178" s="29"/>
      <c r="I178" s="29" t="s">
        <v>67</v>
      </c>
      <c r="J178" s="29"/>
      <c r="K178" s="29" t="s">
        <v>131</v>
      </c>
      <c r="L178" s="29"/>
      <c r="M178" s="31">
        <v>2548</v>
      </c>
    </row>
    <row r="179" spans="1:15" hidden="1" x14ac:dyDescent="0.3">
      <c r="A179" s="5"/>
      <c r="B179" s="29" t="s">
        <v>68</v>
      </c>
      <c r="C179" s="29"/>
      <c r="D179" s="29"/>
      <c r="E179" s="29"/>
      <c r="F179" s="29"/>
      <c r="G179" s="30"/>
      <c r="H179" s="29"/>
      <c r="I179" s="29"/>
      <c r="J179" s="29"/>
      <c r="K179" s="29"/>
      <c r="L179" s="29"/>
      <c r="M179" s="32"/>
      <c r="O179">
        <v>0</v>
      </c>
    </row>
    <row r="180" spans="1:15" hidden="1" x14ac:dyDescent="0.3">
      <c r="A180" s="2"/>
      <c r="B180" s="48" t="s">
        <v>69</v>
      </c>
      <c r="C180" s="48"/>
      <c r="D180" s="48"/>
      <c r="E180" s="48"/>
      <c r="F180" s="48"/>
      <c r="G180" s="49"/>
      <c r="H180" s="48"/>
      <c r="I180" s="48"/>
      <c r="J180" s="48"/>
      <c r="K180" s="48"/>
      <c r="L180" s="48"/>
      <c r="M180" s="50"/>
    </row>
    <row r="181" spans="1:15" hidden="1" x14ac:dyDescent="0.3">
      <c r="A181" s="5"/>
      <c r="B181" s="51"/>
      <c r="C181" s="51"/>
      <c r="D181" s="51"/>
      <c r="E181" s="51" t="s">
        <v>130</v>
      </c>
      <c r="F181" s="51"/>
      <c r="G181" s="52">
        <v>45212</v>
      </c>
      <c r="H181" s="51"/>
      <c r="I181" s="51" t="s">
        <v>69</v>
      </c>
      <c r="J181" s="51"/>
      <c r="K181" s="51" t="s">
        <v>131</v>
      </c>
      <c r="L181" s="51"/>
      <c r="M181" s="53"/>
    </row>
    <row r="182" spans="1:15" hidden="1" x14ac:dyDescent="0.3">
      <c r="A182" s="5"/>
      <c r="B182" s="51"/>
      <c r="C182" s="51"/>
      <c r="D182" s="51"/>
      <c r="E182" s="51" t="s">
        <v>130</v>
      </c>
      <c r="F182" s="51"/>
      <c r="G182" s="52">
        <v>45212</v>
      </c>
      <c r="H182" s="51"/>
      <c r="I182" s="51" t="s">
        <v>69</v>
      </c>
      <c r="J182" s="51"/>
      <c r="K182" s="51" t="s">
        <v>131</v>
      </c>
      <c r="L182" s="51"/>
      <c r="M182" s="53"/>
    </row>
    <row r="183" spans="1:15" hidden="1" x14ac:dyDescent="0.3">
      <c r="A183" s="5"/>
      <c r="B183" s="51" t="s">
        <v>70</v>
      </c>
      <c r="C183" s="51"/>
      <c r="D183" s="51"/>
      <c r="E183" s="51"/>
      <c r="F183" s="51"/>
      <c r="G183" s="52"/>
      <c r="H183" s="51"/>
      <c r="I183" s="51"/>
      <c r="J183" s="51"/>
      <c r="K183" s="51"/>
      <c r="L183" s="51"/>
      <c r="M183" s="53"/>
      <c r="O183">
        <v>0</v>
      </c>
    </row>
    <row r="184" spans="1:15" hidden="1" x14ac:dyDescent="0.3">
      <c r="A184" s="2"/>
      <c r="B184" s="42" t="s">
        <v>71</v>
      </c>
      <c r="C184" s="42"/>
      <c r="D184" s="42"/>
      <c r="E184" s="42"/>
      <c r="F184" s="42"/>
      <c r="G184" s="43"/>
      <c r="H184" s="42"/>
      <c r="I184" s="42"/>
      <c r="J184" s="42"/>
      <c r="K184" s="42"/>
      <c r="L184" s="42"/>
      <c r="M184" s="44"/>
    </row>
    <row r="185" spans="1:15" hidden="1" x14ac:dyDescent="0.3">
      <c r="A185" s="5"/>
      <c r="B185" s="45"/>
      <c r="C185" s="45"/>
      <c r="D185" s="45"/>
      <c r="E185" s="45" t="s">
        <v>130</v>
      </c>
      <c r="F185" s="45"/>
      <c r="G185" s="46">
        <v>45205</v>
      </c>
      <c r="H185" s="45"/>
      <c r="I185" s="45" t="s">
        <v>71</v>
      </c>
      <c r="J185" s="45"/>
      <c r="K185" s="45" t="s">
        <v>132</v>
      </c>
      <c r="L185" s="45"/>
      <c r="M185" s="47">
        <v>1945</v>
      </c>
    </row>
    <row r="186" spans="1:15" hidden="1" x14ac:dyDescent="0.3">
      <c r="A186" s="5"/>
      <c r="B186" s="45"/>
      <c r="C186" s="45"/>
      <c r="D186" s="45"/>
      <c r="E186" s="45" t="s">
        <v>130</v>
      </c>
      <c r="F186" s="45"/>
      <c r="G186" s="46">
        <v>45212</v>
      </c>
      <c r="H186" s="45"/>
      <c r="I186" s="45" t="s">
        <v>71</v>
      </c>
      <c r="J186" s="45"/>
      <c r="K186" s="45" t="s">
        <v>131</v>
      </c>
      <c r="L186" s="45"/>
      <c r="M186" s="47">
        <v>807</v>
      </c>
    </row>
    <row r="187" spans="1:15" hidden="1" x14ac:dyDescent="0.3">
      <c r="A187" s="5"/>
      <c r="B187" s="45"/>
      <c r="C187" s="45"/>
      <c r="D187" s="45"/>
      <c r="E187" s="45" t="s">
        <v>130</v>
      </c>
      <c r="F187" s="45"/>
      <c r="G187" s="46">
        <v>45219</v>
      </c>
      <c r="H187" s="45"/>
      <c r="I187" s="45" t="s">
        <v>71</v>
      </c>
      <c r="J187" s="45"/>
      <c r="K187" s="45" t="s">
        <v>131</v>
      </c>
      <c r="L187" s="45"/>
      <c r="M187" s="47">
        <v>839</v>
      </c>
    </row>
    <row r="188" spans="1:15" hidden="1" x14ac:dyDescent="0.3">
      <c r="A188" s="5"/>
      <c r="B188" s="45"/>
      <c r="C188" s="45"/>
      <c r="D188" s="45"/>
      <c r="E188" s="45" t="s">
        <v>130</v>
      </c>
      <c r="F188" s="45"/>
      <c r="G188" s="46">
        <v>45226</v>
      </c>
      <c r="H188" s="45"/>
      <c r="I188" s="45" t="s">
        <v>71</v>
      </c>
      <c r="J188" s="45"/>
      <c r="K188" s="45" t="s">
        <v>131</v>
      </c>
      <c r="L188" s="45"/>
      <c r="M188" s="47">
        <v>2647</v>
      </c>
    </row>
    <row r="189" spans="1:15" x14ac:dyDescent="0.3">
      <c r="A189" s="5"/>
      <c r="B189" s="57" t="s">
        <v>72</v>
      </c>
      <c r="C189" s="57"/>
      <c r="D189" s="57"/>
      <c r="E189" s="57"/>
      <c r="F189" s="57"/>
      <c r="G189" s="58"/>
      <c r="H189" s="57"/>
      <c r="I189" s="57"/>
      <c r="J189" s="57"/>
      <c r="K189" s="57"/>
      <c r="L189" s="57"/>
      <c r="M189" s="12">
        <f>SUM(M185,M186,M187,M188)</f>
        <v>6238</v>
      </c>
      <c r="N189" s="59">
        <v>18</v>
      </c>
    </row>
    <row r="190" spans="1:15" hidden="1" x14ac:dyDescent="0.3">
      <c r="A190" s="2"/>
      <c r="B190" s="26" t="s">
        <v>73</v>
      </c>
      <c r="C190" s="26"/>
      <c r="D190" s="26"/>
      <c r="E190" s="26"/>
      <c r="F190" s="26"/>
      <c r="G190" s="27"/>
      <c r="H190" s="26"/>
      <c r="I190" s="26"/>
      <c r="J190" s="26"/>
      <c r="K190" s="26"/>
      <c r="L190" s="26"/>
      <c r="M190" s="28"/>
    </row>
    <row r="191" spans="1:15" hidden="1" x14ac:dyDescent="0.3">
      <c r="A191" s="5"/>
      <c r="B191" s="29"/>
      <c r="C191" s="29"/>
      <c r="D191" s="29"/>
      <c r="E191" s="29" t="s">
        <v>130</v>
      </c>
      <c r="F191" s="29"/>
      <c r="G191" s="30">
        <v>45205</v>
      </c>
      <c r="H191" s="29"/>
      <c r="I191" s="29" t="s">
        <v>73</v>
      </c>
      <c r="J191" s="29"/>
      <c r="K191" s="29" t="s">
        <v>131</v>
      </c>
      <c r="L191" s="29"/>
      <c r="M191" s="31">
        <v>3385</v>
      </c>
    </row>
    <row r="192" spans="1:15" hidden="1" x14ac:dyDescent="0.3">
      <c r="A192" s="5"/>
      <c r="B192" s="29"/>
      <c r="C192" s="29"/>
      <c r="D192" s="29"/>
      <c r="E192" s="29" t="s">
        <v>130</v>
      </c>
      <c r="F192" s="29"/>
      <c r="G192" s="30">
        <v>45212</v>
      </c>
      <c r="H192" s="29"/>
      <c r="I192" s="29" t="s">
        <v>73</v>
      </c>
      <c r="J192" s="29"/>
      <c r="K192" s="29" t="s">
        <v>131</v>
      </c>
      <c r="L192" s="29"/>
      <c r="M192" s="31">
        <v>1648</v>
      </c>
    </row>
    <row r="193" spans="1:15" hidden="1" x14ac:dyDescent="0.3">
      <c r="A193" s="5"/>
      <c r="B193" s="29"/>
      <c r="C193" s="29"/>
      <c r="D193" s="29"/>
      <c r="E193" s="29" t="s">
        <v>130</v>
      </c>
      <c r="F193" s="29"/>
      <c r="G193" s="30">
        <v>45219</v>
      </c>
      <c r="H193" s="29"/>
      <c r="I193" s="29" t="s">
        <v>73</v>
      </c>
      <c r="J193" s="29"/>
      <c r="K193" s="29" t="s">
        <v>131</v>
      </c>
      <c r="L193" s="29"/>
      <c r="M193" s="31">
        <v>1739</v>
      </c>
    </row>
    <row r="194" spans="1:15" hidden="1" x14ac:dyDescent="0.3">
      <c r="A194" s="5"/>
      <c r="B194" s="29"/>
      <c r="C194" s="29"/>
      <c r="D194" s="29"/>
      <c r="E194" s="29" t="s">
        <v>130</v>
      </c>
      <c r="F194" s="29"/>
      <c r="G194" s="30">
        <v>45226</v>
      </c>
      <c r="H194" s="29"/>
      <c r="I194" s="29" t="s">
        <v>73</v>
      </c>
      <c r="J194" s="29"/>
      <c r="K194" s="29" t="s">
        <v>131</v>
      </c>
      <c r="L194" s="29"/>
      <c r="M194" s="31">
        <v>2164</v>
      </c>
    </row>
    <row r="195" spans="1:15" hidden="1" x14ac:dyDescent="0.3">
      <c r="A195" s="5"/>
      <c r="B195" s="29" t="s">
        <v>74</v>
      </c>
      <c r="C195" s="29"/>
      <c r="D195" s="29"/>
      <c r="E195" s="29"/>
      <c r="F195" s="29"/>
      <c r="G195" s="30"/>
      <c r="H195" s="29"/>
      <c r="I195" s="29"/>
      <c r="J195" s="29"/>
      <c r="K195" s="29"/>
      <c r="L195" s="29"/>
      <c r="M195" s="32"/>
      <c r="O195">
        <v>0</v>
      </c>
    </row>
    <row r="196" spans="1:15" hidden="1" x14ac:dyDescent="0.3">
      <c r="A196" s="2"/>
      <c r="B196" s="42" t="s">
        <v>75</v>
      </c>
      <c r="C196" s="42"/>
      <c r="D196" s="42"/>
      <c r="E196" s="42"/>
      <c r="F196" s="42"/>
      <c r="G196" s="43"/>
      <c r="H196" s="42"/>
      <c r="I196" s="42"/>
      <c r="J196" s="42"/>
      <c r="K196" s="42"/>
      <c r="L196" s="42"/>
      <c r="M196" s="44"/>
    </row>
    <row r="197" spans="1:15" hidden="1" x14ac:dyDescent="0.3">
      <c r="A197" s="5"/>
      <c r="B197" s="45"/>
      <c r="C197" s="45"/>
      <c r="D197" s="45"/>
      <c r="E197" s="45" t="s">
        <v>130</v>
      </c>
      <c r="F197" s="45"/>
      <c r="G197" s="46">
        <v>45205</v>
      </c>
      <c r="H197" s="45"/>
      <c r="I197" s="45" t="s">
        <v>75</v>
      </c>
      <c r="J197" s="45"/>
      <c r="K197" s="45" t="s">
        <v>131</v>
      </c>
      <c r="L197" s="45"/>
      <c r="M197" s="47">
        <v>2250</v>
      </c>
    </row>
    <row r="198" spans="1:15" hidden="1" x14ac:dyDescent="0.3">
      <c r="A198" s="5"/>
      <c r="B198" s="45"/>
      <c r="C198" s="45"/>
      <c r="D198" s="45"/>
      <c r="E198" s="45" t="s">
        <v>130</v>
      </c>
      <c r="F198" s="45"/>
      <c r="G198" s="46">
        <v>45212</v>
      </c>
      <c r="H198" s="45"/>
      <c r="I198" s="45" t="s">
        <v>75</v>
      </c>
      <c r="J198" s="45"/>
      <c r="K198" s="45" t="s">
        <v>131</v>
      </c>
      <c r="L198" s="45"/>
      <c r="M198" s="47">
        <v>778</v>
      </c>
    </row>
    <row r="199" spans="1:15" hidden="1" x14ac:dyDescent="0.3">
      <c r="A199" s="5"/>
      <c r="B199" s="45"/>
      <c r="C199" s="45"/>
      <c r="D199" s="45"/>
      <c r="E199" s="45" t="s">
        <v>130</v>
      </c>
      <c r="F199" s="45"/>
      <c r="G199" s="46">
        <v>45226</v>
      </c>
      <c r="H199" s="45"/>
      <c r="I199" s="45" t="s">
        <v>75</v>
      </c>
      <c r="J199" s="45"/>
      <c r="K199" s="45" t="s">
        <v>131</v>
      </c>
      <c r="L199" s="45"/>
      <c r="M199" s="47">
        <v>2398</v>
      </c>
    </row>
    <row r="200" spans="1:15" x14ac:dyDescent="0.3">
      <c r="A200" s="5"/>
      <c r="B200" s="57" t="s">
        <v>76</v>
      </c>
      <c r="C200" s="57"/>
      <c r="D200" s="57"/>
      <c r="E200" s="57"/>
      <c r="F200" s="57"/>
      <c r="G200" s="58"/>
      <c r="H200" s="57"/>
      <c r="I200" s="57"/>
      <c r="J200" s="57"/>
      <c r="K200" s="57"/>
      <c r="L200" s="57"/>
      <c r="M200" s="12">
        <f>SUM(M197,M198,M199)</f>
        <v>5426</v>
      </c>
      <c r="N200" s="59">
        <v>19</v>
      </c>
    </row>
    <row r="201" spans="1:15" hidden="1" x14ac:dyDescent="0.3">
      <c r="A201" s="2"/>
      <c r="B201" s="42" t="s">
        <v>77</v>
      </c>
      <c r="C201" s="42"/>
      <c r="D201" s="42"/>
      <c r="E201" s="42"/>
      <c r="F201" s="42"/>
      <c r="G201" s="43"/>
      <c r="H201" s="42"/>
      <c r="I201" s="42"/>
      <c r="J201" s="42"/>
      <c r="K201" s="42"/>
      <c r="L201" s="42"/>
      <c r="M201" s="44"/>
    </row>
    <row r="202" spans="1:15" hidden="1" x14ac:dyDescent="0.3">
      <c r="A202" s="5"/>
      <c r="B202" s="45"/>
      <c r="C202" s="45"/>
      <c r="D202" s="45"/>
      <c r="E202" s="45" t="s">
        <v>130</v>
      </c>
      <c r="F202" s="45"/>
      <c r="G202" s="46">
        <v>45205</v>
      </c>
      <c r="H202" s="45"/>
      <c r="I202" s="45" t="s">
        <v>77</v>
      </c>
      <c r="J202" s="45"/>
      <c r="K202" s="45" t="s">
        <v>131</v>
      </c>
      <c r="L202" s="45"/>
      <c r="M202" s="47">
        <v>725</v>
      </c>
    </row>
    <row r="203" spans="1:15" hidden="1" x14ac:dyDescent="0.3">
      <c r="A203" s="5"/>
      <c r="B203" s="45"/>
      <c r="C203" s="45"/>
      <c r="D203" s="45"/>
      <c r="E203" s="45" t="s">
        <v>130</v>
      </c>
      <c r="F203" s="45"/>
      <c r="G203" s="46">
        <v>45212</v>
      </c>
      <c r="H203" s="45"/>
      <c r="I203" s="45" t="s">
        <v>77</v>
      </c>
      <c r="J203" s="45"/>
      <c r="K203" s="45" t="s">
        <v>131</v>
      </c>
      <c r="L203" s="45"/>
      <c r="M203" s="47">
        <v>1381</v>
      </c>
    </row>
    <row r="204" spans="1:15" hidden="1" x14ac:dyDescent="0.3">
      <c r="A204" s="5"/>
      <c r="B204" s="45"/>
      <c r="C204" s="45"/>
      <c r="D204" s="45"/>
      <c r="E204" s="45" t="s">
        <v>130</v>
      </c>
      <c r="F204" s="45"/>
      <c r="G204" s="46">
        <v>45219</v>
      </c>
      <c r="H204" s="45"/>
      <c r="I204" s="45" t="s">
        <v>77</v>
      </c>
      <c r="J204" s="45"/>
      <c r="K204" s="45" t="s">
        <v>131</v>
      </c>
      <c r="L204" s="45"/>
      <c r="M204" s="47">
        <v>2799</v>
      </c>
    </row>
    <row r="205" spans="1:15" hidden="1" x14ac:dyDescent="0.3">
      <c r="A205" s="5"/>
      <c r="B205" s="45"/>
      <c r="C205" s="45"/>
      <c r="D205" s="45"/>
      <c r="E205" s="45" t="s">
        <v>130</v>
      </c>
      <c r="F205" s="45"/>
      <c r="G205" s="46">
        <v>45226</v>
      </c>
      <c r="H205" s="45"/>
      <c r="I205" s="45" t="s">
        <v>77</v>
      </c>
      <c r="J205" s="45"/>
      <c r="K205" s="45" t="s">
        <v>131</v>
      </c>
      <c r="L205" s="45"/>
      <c r="M205" s="47">
        <v>1893</v>
      </c>
    </row>
    <row r="206" spans="1:15" hidden="1" x14ac:dyDescent="0.3">
      <c r="A206" s="5"/>
      <c r="B206" s="45"/>
      <c r="C206" s="45"/>
      <c r="D206" s="45"/>
      <c r="E206" s="45" t="s">
        <v>130</v>
      </c>
      <c r="F206" s="45"/>
      <c r="G206" s="46">
        <v>45216</v>
      </c>
      <c r="H206" s="45"/>
      <c r="I206" s="45" t="s">
        <v>77</v>
      </c>
      <c r="J206" s="45"/>
      <c r="K206" s="45" t="s">
        <v>131</v>
      </c>
      <c r="L206" s="45"/>
      <c r="M206" s="47">
        <v>1121</v>
      </c>
    </row>
    <row r="207" spans="1:15" x14ac:dyDescent="0.3">
      <c r="A207" s="5"/>
      <c r="B207" s="57" t="s">
        <v>78</v>
      </c>
      <c r="C207" s="57"/>
      <c r="D207" s="57"/>
      <c r="E207" s="57"/>
      <c r="F207" s="57"/>
      <c r="G207" s="58"/>
      <c r="H207" s="57"/>
      <c r="I207" s="57"/>
      <c r="J207" s="57"/>
      <c r="K207" s="57"/>
      <c r="L207" s="57"/>
      <c r="M207" s="12">
        <f>SUM(M202,M203,M204,M205,M206)</f>
        <v>7919</v>
      </c>
      <c r="N207" s="59">
        <v>20</v>
      </c>
    </row>
    <row r="208" spans="1:15" hidden="1" x14ac:dyDescent="0.3">
      <c r="A208" s="2"/>
      <c r="B208" s="42" t="s">
        <v>79</v>
      </c>
      <c r="C208" s="42"/>
      <c r="D208" s="42"/>
      <c r="E208" s="42"/>
      <c r="F208" s="42"/>
      <c r="G208" s="43"/>
      <c r="H208" s="42"/>
      <c r="I208" s="42"/>
      <c r="J208" s="42"/>
      <c r="K208" s="42"/>
      <c r="L208" s="42"/>
      <c r="M208" s="44"/>
    </row>
    <row r="209" spans="1:14" hidden="1" x14ac:dyDescent="0.3">
      <c r="A209" s="5"/>
      <c r="B209" s="45"/>
      <c r="C209" s="45"/>
      <c r="D209" s="45"/>
      <c r="E209" s="45" t="s">
        <v>130</v>
      </c>
      <c r="F209" s="45"/>
      <c r="G209" s="46">
        <v>45205</v>
      </c>
      <c r="H209" s="45"/>
      <c r="I209" s="45" t="s">
        <v>79</v>
      </c>
      <c r="J209" s="45"/>
      <c r="K209" s="45" t="s">
        <v>132</v>
      </c>
      <c r="L209" s="45"/>
      <c r="M209" s="47">
        <v>1566</v>
      </c>
    </row>
    <row r="210" spans="1:14" hidden="1" x14ac:dyDescent="0.3">
      <c r="A210" s="5"/>
      <c r="B210" s="45"/>
      <c r="C210" s="45"/>
      <c r="D210" s="45"/>
      <c r="E210" s="45" t="s">
        <v>130</v>
      </c>
      <c r="F210" s="45"/>
      <c r="G210" s="46">
        <v>45212</v>
      </c>
      <c r="H210" s="45"/>
      <c r="I210" s="45" t="s">
        <v>79</v>
      </c>
      <c r="J210" s="45"/>
      <c r="K210" s="45" t="s">
        <v>131</v>
      </c>
      <c r="L210" s="45"/>
      <c r="M210" s="47">
        <v>1947</v>
      </c>
    </row>
    <row r="211" spans="1:14" hidden="1" x14ac:dyDescent="0.3">
      <c r="A211" s="5"/>
      <c r="B211" s="45"/>
      <c r="C211" s="45"/>
      <c r="D211" s="45"/>
      <c r="E211" s="45" t="s">
        <v>130</v>
      </c>
      <c r="F211" s="45"/>
      <c r="G211" s="46">
        <v>45219</v>
      </c>
      <c r="H211" s="45"/>
      <c r="I211" s="45" t="s">
        <v>79</v>
      </c>
      <c r="J211" s="45"/>
      <c r="K211" s="45" t="s">
        <v>131</v>
      </c>
      <c r="L211" s="45"/>
      <c r="M211" s="47">
        <v>1975</v>
      </c>
    </row>
    <row r="212" spans="1:14" hidden="1" x14ac:dyDescent="0.3">
      <c r="A212" s="5"/>
      <c r="B212" s="45"/>
      <c r="C212" s="45"/>
      <c r="D212" s="45"/>
      <c r="E212" s="45" t="s">
        <v>130</v>
      </c>
      <c r="F212" s="45"/>
      <c r="G212" s="46">
        <v>45226</v>
      </c>
      <c r="H212" s="45"/>
      <c r="I212" s="45" t="s">
        <v>79</v>
      </c>
      <c r="J212" s="45"/>
      <c r="K212" s="45" t="s">
        <v>131</v>
      </c>
      <c r="L212" s="45"/>
      <c r="M212" s="47">
        <v>1790</v>
      </c>
    </row>
    <row r="213" spans="1:14" x14ac:dyDescent="0.3">
      <c r="A213" s="5"/>
      <c r="B213" s="57" t="s">
        <v>80</v>
      </c>
      <c r="C213" s="57"/>
      <c r="D213" s="57"/>
      <c r="E213" s="57"/>
      <c r="F213" s="57"/>
      <c r="G213" s="58"/>
      <c r="H213" s="57"/>
      <c r="I213" s="57"/>
      <c r="J213" s="57"/>
      <c r="K213" s="57"/>
      <c r="L213" s="57"/>
      <c r="M213" s="12">
        <f>SUM(M209,M210,M211,M212)</f>
        <v>7278</v>
      </c>
      <c r="N213" s="59">
        <v>21</v>
      </c>
    </row>
    <row r="214" spans="1:14" hidden="1" x14ac:dyDescent="0.3">
      <c r="A214" s="2"/>
      <c r="B214" s="42" t="s">
        <v>81</v>
      </c>
      <c r="C214" s="42"/>
      <c r="D214" s="42"/>
      <c r="E214" s="42"/>
      <c r="F214" s="42"/>
      <c r="G214" s="43"/>
      <c r="H214" s="42"/>
      <c r="I214" s="42"/>
      <c r="J214" s="42"/>
      <c r="K214" s="42"/>
      <c r="L214" s="42"/>
      <c r="M214" s="44"/>
    </row>
    <row r="215" spans="1:14" hidden="1" x14ac:dyDescent="0.3">
      <c r="A215" s="5"/>
      <c r="B215" s="45"/>
      <c r="C215" s="45"/>
      <c r="D215" s="45"/>
      <c r="E215" s="45" t="s">
        <v>130</v>
      </c>
      <c r="F215" s="45"/>
      <c r="G215" s="46">
        <v>45205</v>
      </c>
      <c r="H215" s="45"/>
      <c r="I215" s="45" t="s">
        <v>81</v>
      </c>
      <c r="J215" s="45"/>
      <c r="K215" s="45" t="s">
        <v>131</v>
      </c>
      <c r="L215" s="45"/>
      <c r="M215" s="47">
        <v>2603</v>
      </c>
    </row>
    <row r="216" spans="1:14" hidden="1" x14ac:dyDescent="0.3">
      <c r="A216" s="5"/>
      <c r="B216" s="45"/>
      <c r="C216" s="45"/>
      <c r="D216" s="45"/>
      <c r="E216" s="45" t="s">
        <v>130</v>
      </c>
      <c r="F216" s="45"/>
      <c r="G216" s="46">
        <v>45219</v>
      </c>
      <c r="H216" s="45"/>
      <c r="I216" s="45" t="s">
        <v>81</v>
      </c>
      <c r="J216" s="45"/>
      <c r="K216" s="45" t="s">
        <v>131</v>
      </c>
      <c r="L216" s="45"/>
      <c r="M216" s="47">
        <v>1706</v>
      </c>
    </row>
    <row r="217" spans="1:14" hidden="1" x14ac:dyDescent="0.3">
      <c r="A217" s="5"/>
      <c r="B217" s="45"/>
      <c r="C217" s="45"/>
      <c r="D217" s="45"/>
      <c r="E217" s="45" t="s">
        <v>130</v>
      </c>
      <c r="F217" s="45"/>
      <c r="G217" s="46">
        <v>45226</v>
      </c>
      <c r="H217" s="45"/>
      <c r="I217" s="45" t="s">
        <v>81</v>
      </c>
      <c r="J217" s="45"/>
      <c r="K217" s="45" t="s">
        <v>131</v>
      </c>
      <c r="L217" s="45"/>
      <c r="M217" s="47">
        <v>1586</v>
      </c>
    </row>
    <row r="218" spans="1:14" hidden="1" x14ac:dyDescent="0.3">
      <c r="A218" s="5"/>
      <c r="B218" s="45"/>
      <c r="C218" s="45"/>
      <c r="D218" s="45"/>
      <c r="E218" s="45" t="s">
        <v>130</v>
      </c>
      <c r="F218" s="45"/>
      <c r="G218" s="46">
        <v>45212</v>
      </c>
      <c r="H218" s="45"/>
      <c r="I218" s="45" t="s">
        <v>81</v>
      </c>
      <c r="J218" s="45"/>
      <c r="K218" s="45" t="s">
        <v>131</v>
      </c>
      <c r="L218" s="45"/>
      <c r="M218" s="47">
        <v>2340</v>
      </c>
    </row>
    <row r="219" spans="1:14" x14ac:dyDescent="0.3">
      <c r="A219" s="5"/>
      <c r="B219" s="57" t="s">
        <v>82</v>
      </c>
      <c r="C219" s="57"/>
      <c r="D219" s="57"/>
      <c r="E219" s="57"/>
      <c r="F219" s="57"/>
      <c r="G219" s="58"/>
      <c r="H219" s="57"/>
      <c r="I219" s="57"/>
      <c r="J219" s="57"/>
      <c r="K219" s="57"/>
      <c r="L219" s="57"/>
      <c r="M219" s="12">
        <f>SUM(M215,M216,M217,M218)</f>
        <v>8235</v>
      </c>
      <c r="N219" s="59">
        <v>22</v>
      </c>
    </row>
    <row r="220" spans="1:14" hidden="1" x14ac:dyDescent="0.3">
      <c r="A220" s="2"/>
      <c r="B220" s="42" t="s">
        <v>83</v>
      </c>
      <c r="C220" s="42"/>
      <c r="D220" s="42"/>
      <c r="E220" s="42"/>
      <c r="F220" s="42"/>
      <c r="G220" s="43"/>
      <c r="H220" s="42"/>
      <c r="I220" s="42"/>
      <c r="J220" s="42"/>
      <c r="K220" s="42"/>
      <c r="L220" s="42"/>
      <c r="M220" s="44"/>
    </row>
    <row r="221" spans="1:14" hidden="1" x14ac:dyDescent="0.3">
      <c r="A221" s="5"/>
      <c r="B221" s="45"/>
      <c r="C221" s="45"/>
      <c r="D221" s="45"/>
      <c r="E221" s="45" t="s">
        <v>130</v>
      </c>
      <c r="F221" s="45"/>
      <c r="G221" s="46">
        <v>45205</v>
      </c>
      <c r="H221" s="45"/>
      <c r="I221" s="45" t="s">
        <v>83</v>
      </c>
      <c r="J221" s="45"/>
      <c r="K221" s="45" t="s">
        <v>131</v>
      </c>
      <c r="L221" s="45"/>
      <c r="M221" s="47">
        <v>2635</v>
      </c>
    </row>
    <row r="222" spans="1:14" hidden="1" x14ac:dyDescent="0.3">
      <c r="A222" s="5"/>
      <c r="B222" s="45"/>
      <c r="C222" s="45"/>
      <c r="D222" s="45"/>
      <c r="E222" s="45" t="s">
        <v>130</v>
      </c>
      <c r="F222" s="45"/>
      <c r="G222" s="46">
        <v>45212</v>
      </c>
      <c r="H222" s="45"/>
      <c r="I222" s="45" t="s">
        <v>83</v>
      </c>
      <c r="J222" s="45"/>
      <c r="K222" s="45" t="s">
        <v>131</v>
      </c>
      <c r="L222" s="45"/>
      <c r="M222" s="47">
        <v>883</v>
      </c>
    </row>
    <row r="223" spans="1:14" hidden="1" x14ac:dyDescent="0.3">
      <c r="A223" s="5"/>
      <c r="B223" s="45"/>
      <c r="C223" s="45"/>
      <c r="D223" s="45"/>
      <c r="E223" s="45" t="s">
        <v>130</v>
      </c>
      <c r="F223" s="45"/>
      <c r="G223" s="46">
        <v>45219</v>
      </c>
      <c r="H223" s="45"/>
      <c r="I223" s="45" t="s">
        <v>83</v>
      </c>
      <c r="J223" s="45"/>
      <c r="K223" s="45" t="s">
        <v>131</v>
      </c>
      <c r="L223" s="45"/>
      <c r="M223" s="47">
        <v>2986</v>
      </c>
    </row>
    <row r="224" spans="1:14" hidden="1" x14ac:dyDescent="0.3">
      <c r="A224" s="5"/>
      <c r="B224" s="45"/>
      <c r="C224" s="45"/>
      <c r="D224" s="45"/>
      <c r="E224" s="45" t="s">
        <v>130</v>
      </c>
      <c r="F224" s="45"/>
      <c r="G224" s="46">
        <v>45226</v>
      </c>
      <c r="H224" s="45"/>
      <c r="I224" s="45" t="s">
        <v>83</v>
      </c>
      <c r="J224" s="45"/>
      <c r="K224" s="45" t="s">
        <v>131</v>
      </c>
      <c r="L224" s="45"/>
      <c r="M224" s="47">
        <v>3595</v>
      </c>
    </row>
    <row r="225" spans="1:15" x14ac:dyDescent="0.3">
      <c r="A225" s="5"/>
      <c r="B225" s="57" t="s">
        <v>84</v>
      </c>
      <c r="C225" s="57"/>
      <c r="D225" s="57"/>
      <c r="E225" s="57"/>
      <c r="F225" s="57"/>
      <c r="G225" s="58"/>
      <c r="H225" s="57"/>
      <c r="I225" s="57"/>
      <c r="J225" s="57"/>
      <c r="K225" s="57"/>
      <c r="L225" s="57"/>
      <c r="M225" s="12">
        <f>SUM(M221,M222,M223,M224)</f>
        <v>10099</v>
      </c>
      <c r="N225" s="59">
        <v>23</v>
      </c>
    </row>
    <row r="226" spans="1:15" hidden="1" x14ac:dyDescent="0.3">
      <c r="A226" s="2"/>
      <c r="B226" s="26" t="s">
        <v>85</v>
      </c>
      <c r="C226" s="26"/>
      <c r="D226" s="26"/>
      <c r="E226" s="26"/>
      <c r="F226" s="26"/>
      <c r="G226" s="27"/>
      <c r="H226" s="26"/>
      <c r="I226" s="26"/>
      <c r="J226" s="26"/>
      <c r="K226" s="26"/>
      <c r="L226" s="26"/>
      <c r="M226" s="28"/>
    </row>
    <row r="227" spans="1:15" hidden="1" x14ac:dyDescent="0.3">
      <c r="A227" s="5"/>
      <c r="B227" s="29"/>
      <c r="C227" s="29"/>
      <c r="D227" s="29"/>
      <c r="E227" s="29" t="s">
        <v>130</v>
      </c>
      <c r="F227" s="29"/>
      <c r="G227" s="30">
        <v>45205</v>
      </c>
      <c r="H227" s="29"/>
      <c r="I227" s="29" t="s">
        <v>85</v>
      </c>
      <c r="J227" s="29"/>
      <c r="K227" s="29" t="s">
        <v>131</v>
      </c>
      <c r="L227" s="29"/>
      <c r="M227" s="31">
        <v>753</v>
      </c>
    </row>
    <row r="228" spans="1:15" hidden="1" x14ac:dyDescent="0.3">
      <c r="A228" s="5"/>
      <c r="B228" s="29"/>
      <c r="C228" s="29"/>
      <c r="D228" s="29"/>
      <c r="E228" s="29" t="s">
        <v>130</v>
      </c>
      <c r="F228" s="29"/>
      <c r="G228" s="30">
        <v>45212</v>
      </c>
      <c r="H228" s="29"/>
      <c r="I228" s="29" t="s">
        <v>85</v>
      </c>
      <c r="J228" s="29"/>
      <c r="K228" s="29" t="s">
        <v>131</v>
      </c>
      <c r="L228" s="29"/>
      <c r="M228" s="31">
        <v>1753</v>
      </c>
    </row>
    <row r="229" spans="1:15" hidden="1" x14ac:dyDescent="0.3">
      <c r="A229" s="5"/>
      <c r="B229" s="29"/>
      <c r="C229" s="29"/>
      <c r="D229" s="29"/>
      <c r="E229" s="29" t="s">
        <v>130</v>
      </c>
      <c r="F229" s="29"/>
      <c r="G229" s="30">
        <v>45219</v>
      </c>
      <c r="H229" s="29"/>
      <c r="I229" s="29" t="s">
        <v>85</v>
      </c>
      <c r="J229" s="29"/>
      <c r="K229" s="29" t="s">
        <v>131</v>
      </c>
      <c r="L229" s="29"/>
      <c r="M229" s="31">
        <v>2261</v>
      </c>
    </row>
    <row r="230" spans="1:15" hidden="1" x14ac:dyDescent="0.3">
      <c r="A230" s="5"/>
      <c r="B230" s="29"/>
      <c r="C230" s="29"/>
      <c r="D230" s="29"/>
      <c r="E230" s="29" t="s">
        <v>130</v>
      </c>
      <c r="F230" s="29"/>
      <c r="G230" s="30">
        <v>45226</v>
      </c>
      <c r="H230" s="29"/>
      <c r="I230" s="29" t="s">
        <v>85</v>
      </c>
      <c r="J230" s="29"/>
      <c r="K230" s="29" t="s">
        <v>131</v>
      </c>
      <c r="L230" s="29"/>
      <c r="M230" s="31">
        <v>1362</v>
      </c>
    </row>
    <row r="231" spans="1:15" hidden="1" x14ac:dyDescent="0.3">
      <c r="A231" s="5"/>
      <c r="B231" s="29" t="s">
        <v>86</v>
      </c>
      <c r="C231" s="29"/>
      <c r="D231" s="29"/>
      <c r="E231" s="29"/>
      <c r="F231" s="29"/>
      <c r="G231" s="30"/>
      <c r="H231" s="29"/>
      <c r="I231" s="29"/>
      <c r="J231" s="29"/>
      <c r="K231" s="29"/>
      <c r="L231" s="29"/>
      <c r="M231" s="32"/>
      <c r="O231">
        <v>0</v>
      </c>
    </row>
    <row r="232" spans="1:15" hidden="1" x14ac:dyDescent="0.3">
      <c r="A232" s="2"/>
      <c r="B232" s="26" t="s">
        <v>87</v>
      </c>
      <c r="C232" s="26"/>
      <c r="D232" s="26"/>
      <c r="E232" s="26"/>
      <c r="F232" s="26"/>
      <c r="G232" s="27"/>
      <c r="H232" s="26"/>
      <c r="I232" s="26"/>
      <c r="J232" s="26"/>
      <c r="K232" s="26"/>
      <c r="L232" s="26"/>
      <c r="M232" s="28"/>
    </row>
    <row r="233" spans="1:15" hidden="1" x14ac:dyDescent="0.3">
      <c r="A233" s="5"/>
      <c r="B233" s="29"/>
      <c r="C233" s="29"/>
      <c r="D233" s="29"/>
      <c r="E233" s="29" t="s">
        <v>130</v>
      </c>
      <c r="F233" s="29"/>
      <c r="G233" s="30">
        <v>45205</v>
      </c>
      <c r="H233" s="29"/>
      <c r="I233" s="29" t="s">
        <v>87</v>
      </c>
      <c r="J233" s="29"/>
      <c r="K233" s="29" t="s">
        <v>131</v>
      </c>
      <c r="L233" s="29"/>
      <c r="M233" s="31">
        <v>2848</v>
      </c>
    </row>
    <row r="234" spans="1:15" hidden="1" x14ac:dyDescent="0.3">
      <c r="A234" s="5"/>
      <c r="B234" s="29"/>
      <c r="C234" s="29"/>
      <c r="D234" s="29"/>
      <c r="E234" s="29" t="s">
        <v>130</v>
      </c>
      <c r="F234" s="29"/>
      <c r="G234" s="30">
        <v>45212</v>
      </c>
      <c r="H234" s="29"/>
      <c r="I234" s="29" t="s">
        <v>87</v>
      </c>
      <c r="J234" s="29"/>
      <c r="K234" s="29" t="s">
        <v>131</v>
      </c>
      <c r="L234" s="29"/>
      <c r="M234" s="31">
        <v>1752</v>
      </c>
    </row>
    <row r="235" spans="1:15" hidden="1" x14ac:dyDescent="0.3">
      <c r="A235" s="5"/>
      <c r="B235" s="29"/>
      <c r="C235" s="29"/>
      <c r="D235" s="29"/>
      <c r="E235" s="29" t="s">
        <v>130</v>
      </c>
      <c r="F235" s="29"/>
      <c r="G235" s="30">
        <v>45219</v>
      </c>
      <c r="H235" s="29"/>
      <c r="I235" s="29" t="s">
        <v>87</v>
      </c>
      <c r="J235" s="29"/>
      <c r="K235" s="29" t="s">
        <v>131</v>
      </c>
      <c r="L235" s="29"/>
      <c r="M235" s="31">
        <v>1666</v>
      </c>
    </row>
    <row r="236" spans="1:15" hidden="1" x14ac:dyDescent="0.3">
      <c r="A236" s="5"/>
      <c r="B236" s="29"/>
      <c r="C236" s="29"/>
      <c r="D236" s="29"/>
      <c r="E236" s="29" t="s">
        <v>130</v>
      </c>
      <c r="F236" s="29"/>
      <c r="G236" s="30">
        <v>45226</v>
      </c>
      <c r="H236" s="29"/>
      <c r="I236" s="29" t="s">
        <v>87</v>
      </c>
      <c r="J236" s="29"/>
      <c r="K236" s="29" t="s">
        <v>131</v>
      </c>
      <c r="L236" s="29"/>
      <c r="M236" s="31">
        <v>1620</v>
      </c>
    </row>
    <row r="237" spans="1:15" hidden="1" x14ac:dyDescent="0.3">
      <c r="A237" s="5"/>
      <c r="B237" s="29" t="s">
        <v>88</v>
      </c>
      <c r="C237" s="29"/>
      <c r="D237" s="29"/>
      <c r="E237" s="29"/>
      <c r="F237" s="29"/>
      <c r="G237" s="30"/>
      <c r="H237" s="29"/>
      <c r="I237" s="29"/>
      <c r="J237" s="29"/>
      <c r="K237" s="29"/>
      <c r="L237" s="29"/>
      <c r="M237" s="32"/>
      <c r="O237">
        <v>0</v>
      </c>
    </row>
    <row r="238" spans="1:15" hidden="1" x14ac:dyDescent="0.3">
      <c r="A238" s="2"/>
      <c r="B238" s="26" t="s">
        <v>89</v>
      </c>
      <c r="C238" s="26"/>
      <c r="D238" s="26"/>
      <c r="E238" s="26"/>
      <c r="F238" s="26"/>
      <c r="G238" s="27"/>
      <c r="H238" s="26"/>
      <c r="I238" s="26"/>
      <c r="J238" s="26"/>
      <c r="K238" s="26"/>
      <c r="L238" s="26"/>
      <c r="M238" s="28"/>
    </row>
    <row r="239" spans="1:15" hidden="1" x14ac:dyDescent="0.3">
      <c r="A239" s="5"/>
      <c r="B239" s="29"/>
      <c r="C239" s="29"/>
      <c r="D239" s="29"/>
      <c r="E239" s="29" t="s">
        <v>130</v>
      </c>
      <c r="F239" s="29"/>
      <c r="G239" s="30">
        <v>45205</v>
      </c>
      <c r="H239" s="29"/>
      <c r="I239" s="29" t="s">
        <v>89</v>
      </c>
      <c r="J239" s="29"/>
      <c r="K239" s="29" t="s">
        <v>131</v>
      </c>
      <c r="L239" s="29"/>
      <c r="M239" s="31">
        <v>2668</v>
      </c>
    </row>
    <row r="240" spans="1:15" hidden="1" x14ac:dyDescent="0.3">
      <c r="A240" s="5"/>
      <c r="B240" s="29"/>
      <c r="C240" s="29"/>
      <c r="D240" s="29"/>
      <c r="E240" s="29" t="s">
        <v>130</v>
      </c>
      <c r="F240" s="29"/>
      <c r="G240" s="30">
        <v>45212</v>
      </c>
      <c r="H240" s="29"/>
      <c r="I240" s="29" t="s">
        <v>89</v>
      </c>
      <c r="J240" s="29"/>
      <c r="K240" s="29" t="s">
        <v>131</v>
      </c>
      <c r="L240" s="29"/>
      <c r="M240" s="31">
        <v>3396</v>
      </c>
    </row>
    <row r="241" spans="1:15" hidden="1" x14ac:dyDescent="0.3">
      <c r="A241" s="5"/>
      <c r="B241" s="29"/>
      <c r="C241" s="29"/>
      <c r="D241" s="29"/>
      <c r="E241" s="29" t="s">
        <v>130</v>
      </c>
      <c r="F241" s="29"/>
      <c r="G241" s="30">
        <v>45219</v>
      </c>
      <c r="H241" s="29"/>
      <c r="I241" s="29" t="s">
        <v>89</v>
      </c>
      <c r="J241" s="29"/>
      <c r="K241" s="29" t="s">
        <v>131</v>
      </c>
      <c r="L241" s="29"/>
      <c r="M241" s="31">
        <v>889</v>
      </c>
    </row>
    <row r="242" spans="1:15" hidden="1" x14ac:dyDescent="0.3">
      <c r="A242" s="5"/>
      <c r="B242" s="29"/>
      <c r="C242" s="29"/>
      <c r="D242" s="29"/>
      <c r="E242" s="29" t="s">
        <v>130</v>
      </c>
      <c r="F242" s="29"/>
      <c r="G242" s="30">
        <v>45226</v>
      </c>
      <c r="H242" s="29"/>
      <c r="I242" s="29" t="s">
        <v>89</v>
      </c>
      <c r="J242" s="29"/>
      <c r="K242" s="29" t="s">
        <v>131</v>
      </c>
      <c r="L242" s="29"/>
      <c r="M242" s="31">
        <v>3367</v>
      </c>
    </row>
    <row r="243" spans="1:15" hidden="1" x14ac:dyDescent="0.3">
      <c r="A243" s="5"/>
      <c r="B243" s="29" t="s">
        <v>90</v>
      </c>
      <c r="C243" s="29"/>
      <c r="D243" s="29"/>
      <c r="E243" s="29"/>
      <c r="F243" s="29"/>
      <c r="G243" s="30"/>
      <c r="H243" s="29"/>
      <c r="I243" s="29"/>
      <c r="J243" s="29"/>
      <c r="K243" s="29"/>
      <c r="L243" s="29"/>
      <c r="M243" s="32"/>
      <c r="O243">
        <v>0</v>
      </c>
    </row>
    <row r="244" spans="1:15" hidden="1" x14ac:dyDescent="0.3">
      <c r="A244" s="2"/>
      <c r="B244" s="42" t="s">
        <v>91</v>
      </c>
      <c r="C244" s="42"/>
      <c r="D244" s="42"/>
      <c r="E244" s="42"/>
      <c r="F244" s="42"/>
      <c r="G244" s="43"/>
      <c r="H244" s="42"/>
      <c r="I244" s="42"/>
      <c r="J244" s="42"/>
      <c r="K244" s="42"/>
      <c r="L244" s="42"/>
      <c r="M244" s="44"/>
    </row>
    <row r="245" spans="1:15" hidden="1" x14ac:dyDescent="0.3">
      <c r="A245" s="5"/>
      <c r="B245" s="45"/>
      <c r="C245" s="45"/>
      <c r="D245" s="45"/>
      <c r="E245" s="45" t="s">
        <v>130</v>
      </c>
      <c r="F245" s="45"/>
      <c r="G245" s="46">
        <v>45205</v>
      </c>
      <c r="H245" s="45"/>
      <c r="I245" s="45" t="s">
        <v>91</v>
      </c>
      <c r="J245" s="45"/>
      <c r="K245" s="45" t="s">
        <v>131</v>
      </c>
      <c r="L245" s="45"/>
      <c r="M245" s="47">
        <v>2144</v>
      </c>
    </row>
    <row r="246" spans="1:15" hidden="1" x14ac:dyDescent="0.3">
      <c r="A246" s="5"/>
      <c r="B246" s="45"/>
      <c r="C246" s="45"/>
      <c r="D246" s="45"/>
      <c r="E246" s="45" t="s">
        <v>130</v>
      </c>
      <c r="F246" s="45"/>
      <c r="G246" s="46">
        <v>45212</v>
      </c>
      <c r="H246" s="45"/>
      <c r="I246" s="45" t="s">
        <v>91</v>
      </c>
      <c r="J246" s="45"/>
      <c r="K246" s="45" t="s">
        <v>131</v>
      </c>
      <c r="L246" s="45"/>
      <c r="M246" s="47">
        <v>1726</v>
      </c>
    </row>
    <row r="247" spans="1:15" hidden="1" x14ac:dyDescent="0.3">
      <c r="A247" s="5"/>
      <c r="B247" s="45"/>
      <c r="C247" s="45"/>
      <c r="D247" s="45"/>
      <c r="E247" s="45" t="s">
        <v>130</v>
      </c>
      <c r="F247" s="45"/>
      <c r="G247" s="46">
        <v>45219</v>
      </c>
      <c r="H247" s="45"/>
      <c r="I247" s="45" t="s">
        <v>91</v>
      </c>
      <c r="J247" s="45"/>
      <c r="K247" s="45" t="s">
        <v>131</v>
      </c>
      <c r="L247" s="45"/>
      <c r="M247" s="47">
        <v>2231</v>
      </c>
    </row>
    <row r="248" spans="1:15" hidden="1" x14ac:dyDescent="0.3">
      <c r="A248" s="5"/>
      <c r="B248" s="45"/>
      <c r="C248" s="45"/>
      <c r="D248" s="45"/>
      <c r="E248" s="45" t="s">
        <v>130</v>
      </c>
      <c r="F248" s="45"/>
      <c r="G248" s="46">
        <v>45226</v>
      </c>
      <c r="H248" s="45"/>
      <c r="I248" s="45" t="s">
        <v>91</v>
      </c>
      <c r="J248" s="45"/>
      <c r="K248" s="45" t="s">
        <v>131</v>
      </c>
      <c r="L248" s="45"/>
      <c r="M248" s="47">
        <v>2163</v>
      </c>
    </row>
    <row r="249" spans="1:15" x14ac:dyDescent="0.3">
      <c r="A249" s="5"/>
      <c r="B249" s="57" t="s">
        <v>92</v>
      </c>
      <c r="C249" s="57"/>
      <c r="D249" s="57"/>
      <c r="E249" s="57"/>
      <c r="F249" s="57"/>
      <c r="G249" s="58"/>
      <c r="H249" s="57"/>
      <c r="I249" s="57"/>
      <c r="J249" s="57"/>
      <c r="K249" s="57"/>
      <c r="L249" s="57"/>
      <c r="M249" s="12">
        <f>SUM(M245,M246,M247,M248)</f>
        <v>8264</v>
      </c>
      <c r="N249" s="59">
        <v>24</v>
      </c>
    </row>
    <row r="250" spans="1:15" hidden="1" x14ac:dyDescent="0.3">
      <c r="A250" s="2"/>
      <c r="B250" s="42" t="s">
        <v>93</v>
      </c>
      <c r="C250" s="42"/>
      <c r="D250" s="42"/>
      <c r="E250" s="42"/>
      <c r="F250" s="42"/>
      <c r="G250" s="43"/>
      <c r="H250" s="42"/>
      <c r="I250" s="42"/>
      <c r="J250" s="42"/>
      <c r="K250" s="42"/>
      <c r="L250" s="42"/>
      <c r="M250" s="44"/>
    </row>
    <row r="251" spans="1:15" hidden="1" x14ac:dyDescent="0.3">
      <c r="A251" s="5"/>
      <c r="B251" s="45"/>
      <c r="C251" s="45"/>
      <c r="D251" s="45"/>
      <c r="E251" s="45" t="s">
        <v>130</v>
      </c>
      <c r="F251" s="45"/>
      <c r="G251" s="46">
        <v>45205</v>
      </c>
      <c r="H251" s="45"/>
      <c r="I251" s="45" t="s">
        <v>93</v>
      </c>
      <c r="J251" s="45"/>
      <c r="K251" s="45" t="s">
        <v>131</v>
      </c>
      <c r="L251" s="45"/>
      <c r="M251" s="47">
        <v>3191</v>
      </c>
    </row>
    <row r="252" spans="1:15" hidden="1" x14ac:dyDescent="0.3">
      <c r="A252" s="5"/>
      <c r="B252" s="45"/>
      <c r="C252" s="45"/>
      <c r="D252" s="45"/>
      <c r="E252" s="45" t="s">
        <v>130</v>
      </c>
      <c r="F252" s="45"/>
      <c r="G252" s="46">
        <v>45212</v>
      </c>
      <c r="H252" s="45"/>
      <c r="I252" s="45" t="s">
        <v>93</v>
      </c>
      <c r="J252" s="45"/>
      <c r="K252" s="45" t="s">
        <v>131</v>
      </c>
      <c r="L252" s="45"/>
      <c r="M252" s="47">
        <v>2483</v>
      </c>
    </row>
    <row r="253" spans="1:15" hidden="1" x14ac:dyDescent="0.3">
      <c r="A253" s="5"/>
      <c r="B253" s="45"/>
      <c r="C253" s="45"/>
      <c r="D253" s="45"/>
      <c r="E253" s="45" t="s">
        <v>130</v>
      </c>
      <c r="F253" s="45"/>
      <c r="G253" s="46">
        <v>45219</v>
      </c>
      <c r="H253" s="45"/>
      <c r="I253" s="45" t="s">
        <v>93</v>
      </c>
      <c r="J253" s="45"/>
      <c r="K253" s="45" t="s">
        <v>131</v>
      </c>
      <c r="L253" s="45"/>
      <c r="M253" s="47">
        <v>1542</v>
      </c>
    </row>
    <row r="254" spans="1:15" hidden="1" x14ac:dyDescent="0.3">
      <c r="A254" s="5"/>
      <c r="B254" s="45"/>
      <c r="C254" s="45"/>
      <c r="D254" s="45"/>
      <c r="E254" s="45" t="s">
        <v>130</v>
      </c>
      <c r="F254" s="45"/>
      <c r="G254" s="46">
        <v>45226</v>
      </c>
      <c r="H254" s="45"/>
      <c r="I254" s="45" t="s">
        <v>93</v>
      </c>
      <c r="J254" s="45"/>
      <c r="K254" s="45" t="s">
        <v>131</v>
      </c>
      <c r="L254" s="45"/>
      <c r="M254" s="47">
        <v>961</v>
      </c>
    </row>
    <row r="255" spans="1:15" x14ac:dyDescent="0.3">
      <c r="A255" s="5"/>
      <c r="B255" s="57" t="s">
        <v>94</v>
      </c>
      <c r="C255" s="57"/>
      <c r="D255" s="57"/>
      <c r="E255" s="57"/>
      <c r="F255" s="57"/>
      <c r="G255" s="58"/>
      <c r="H255" s="57"/>
      <c r="I255" s="57"/>
      <c r="J255" s="57"/>
      <c r="K255" s="57"/>
      <c r="L255" s="57"/>
      <c r="M255" s="12">
        <f>SUM(M251,M252,M253,M254)</f>
        <v>8177</v>
      </c>
      <c r="N255" s="59">
        <v>25</v>
      </c>
    </row>
    <row r="256" spans="1:15" hidden="1" x14ac:dyDescent="0.3">
      <c r="A256" s="2"/>
      <c r="B256" s="42" t="s">
        <v>95</v>
      </c>
      <c r="C256" s="42"/>
      <c r="D256" s="42"/>
      <c r="E256" s="42"/>
      <c r="F256" s="42"/>
      <c r="G256" s="43"/>
      <c r="H256" s="42"/>
      <c r="I256" s="42"/>
      <c r="J256" s="42"/>
      <c r="K256" s="42"/>
      <c r="L256" s="42"/>
      <c r="M256" s="44"/>
    </row>
    <row r="257" spans="1:15" hidden="1" x14ac:dyDescent="0.3">
      <c r="A257" s="5"/>
      <c r="B257" s="45"/>
      <c r="C257" s="45"/>
      <c r="D257" s="45"/>
      <c r="E257" s="45" t="s">
        <v>130</v>
      </c>
      <c r="F257" s="45"/>
      <c r="G257" s="46">
        <v>45205</v>
      </c>
      <c r="H257" s="45"/>
      <c r="I257" s="45" t="s">
        <v>95</v>
      </c>
      <c r="J257" s="45"/>
      <c r="K257" s="45" t="s">
        <v>131</v>
      </c>
      <c r="L257" s="45"/>
      <c r="M257" s="47">
        <v>1679</v>
      </c>
    </row>
    <row r="258" spans="1:15" hidden="1" x14ac:dyDescent="0.3">
      <c r="A258" s="5"/>
      <c r="B258" s="45"/>
      <c r="C258" s="45"/>
      <c r="D258" s="45"/>
      <c r="E258" s="45" t="s">
        <v>130</v>
      </c>
      <c r="F258" s="45"/>
      <c r="G258" s="46">
        <v>45212</v>
      </c>
      <c r="H258" s="45"/>
      <c r="I258" s="45" t="s">
        <v>95</v>
      </c>
      <c r="J258" s="45"/>
      <c r="K258" s="45" t="s">
        <v>131</v>
      </c>
      <c r="L258" s="45"/>
      <c r="M258" s="47">
        <v>792</v>
      </c>
    </row>
    <row r="259" spans="1:15" hidden="1" x14ac:dyDescent="0.3">
      <c r="A259" s="5"/>
      <c r="B259" s="45"/>
      <c r="C259" s="45"/>
      <c r="D259" s="45"/>
      <c r="E259" s="45" t="s">
        <v>130</v>
      </c>
      <c r="F259" s="45"/>
      <c r="G259" s="46">
        <v>45219</v>
      </c>
      <c r="H259" s="45"/>
      <c r="I259" s="45" t="s">
        <v>95</v>
      </c>
      <c r="J259" s="45"/>
      <c r="K259" s="45" t="s">
        <v>131</v>
      </c>
      <c r="L259" s="45"/>
      <c r="M259" s="47">
        <v>1450.5</v>
      </c>
    </row>
    <row r="260" spans="1:15" hidden="1" x14ac:dyDescent="0.3">
      <c r="A260" s="5"/>
      <c r="B260" s="45"/>
      <c r="C260" s="45"/>
      <c r="D260" s="45"/>
      <c r="E260" s="45" t="s">
        <v>130</v>
      </c>
      <c r="F260" s="45"/>
      <c r="G260" s="46">
        <v>45226</v>
      </c>
      <c r="H260" s="45"/>
      <c r="I260" s="45" t="s">
        <v>95</v>
      </c>
      <c r="J260" s="45"/>
      <c r="K260" s="45" t="s">
        <v>131</v>
      </c>
      <c r="L260" s="45"/>
      <c r="M260" s="47">
        <v>2232.5</v>
      </c>
    </row>
    <row r="261" spans="1:15" x14ac:dyDescent="0.3">
      <c r="A261" s="5"/>
      <c r="B261" s="57" t="s">
        <v>96</v>
      </c>
      <c r="C261" s="57"/>
      <c r="D261" s="57"/>
      <c r="E261" s="57"/>
      <c r="F261" s="57"/>
      <c r="G261" s="58"/>
      <c r="H261" s="57"/>
      <c r="I261" s="57"/>
      <c r="J261" s="57"/>
      <c r="K261" s="57"/>
      <c r="L261" s="57"/>
      <c r="M261" s="12">
        <f>SUM(M257,M258,M259,M260)</f>
        <v>6154</v>
      </c>
      <c r="N261" s="59">
        <v>26</v>
      </c>
    </row>
    <row r="262" spans="1:15" hidden="1" x14ac:dyDescent="0.3">
      <c r="A262" s="2"/>
      <c r="B262" s="42" t="s">
        <v>97</v>
      </c>
      <c r="C262" s="42"/>
      <c r="D262" s="42"/>
      <c r="E262" s="42"/>
      <c r="F262" s="42"/>
      <c r="G262" s="43"/>
      <c r="H262" s="42"/>
      <c r="I262" s="42"/>
      <c r="J262" s="42"/>
      <c r="K262" s="42"/>
      <c r="L262" s="42"/>
      <c r="M262" s="44"/>
    </row>
    <row r="263" spans="1:15" hidden="1" x14ac:dyDescent="0.3">
      <c r="A263" s="5"/>
      <c r="B263" s="45"/>
      <c r="C263" s="45"/>
      <c r="D263" s="45"/>
      <c r="E263" s="45" t="s">
        <v>130</v>
      </c>
      <c r="F263" s="45"/>
      <c r="G263" s="46">
        <v>45205</v>
      </c>
      <c r="H263" s="45"/>
      <c r="I263" s="45" t="s">
        <v>97</v>
      </c>
      <c r="J263" s="45"/>
      <c r="K263" s="45" t="s">
        <v>131</v>
      </c>
      <c r="L263" s="45"/>
      <c r="M263" s="47">
        <v>1230</v>
      </c>
    </row>
    <row r="264" spans="1:15" hidden="1" x14ac:dyDescent="0.3">
      <c r="A264" s="5"/>
      <c r="B264" s="45"/>
      <c r="C264" s="45"/>
      <c r="D264" s="45"/>
      <c r="E264" s="45" t="s">
        <v>130</v>
      </c>
      <c r="F264" s="45"/>
      <c r="G264" s="46">
        <v>45212</v>
      </c>
      <c r="H264" s="45"/>
      <c r="I264" s="45" t="s">
        <v>97</v>
      </c>
      <c r="J264" s="45"/>
      <c r="K264" s="45" t="s">
        <v>131</v>
      </c>
      <c r="L264" s="45"/>
      <c r="M264" s="47">
        <v>2570</v>
      </c>
    </row>
    <row r="265" spans="1:15" hidden="1" x14ac:dyDescent="0.3">
      <c r="A265" s="5"/>
      <c r="B265" s="45"/>
      <c r="C265" s="45"/>
      <c r="D265" s="45"/>
      <c r="E265" s="45" t="s">
        <v>130</v>
      </c>
      <c r="F265" s="45"/>
      <c r="G265" s="46">
        <v>45219</v>
      </c>
      <c r="H265" s="45"/>
      <c r="I265" s="45" t="s">
        <v>97</v>
      </c>
      <c r="J265" s="45"/>
      <c r="K265" s="45" t="s">
        <v>131</v>
      </c>
      <c r="L265" s="45"/>
      <c r="M265" s="47">
        <v>1694</v>
      </c>
    </row>
    <row r="266" spans="1:15" hidden="1" x14ac:dyDescent="0.3">
      <c r="A266" s="5"/>
      <c r="B266" s="45"/>
      <c r="C266" s="45"/>
      <c r="D266" s="45"/>
      <c r="E266" s="45" t="s">
        <v>130</v>
      </c>
      <c r="F266" s="45"/>
      <c r="G266" s="46">
        <v>45226</v>
      </c>
      <c r="H266" s="45"/>
      <c r="I266" s="45" t="s">
        <v>97</v>
      </c>
      <c r="J266" s="45"/>
      <c r="K266" s="45" t="s">
        <v>131</v>
      </c>
      <c r="L266" s="45"/>
      <c r="M266" s="47">
        <v>1588</v>
      </c>
    </row>
    <row r="267" spans="1:15" x14ac:dyDescent="0.3">
      <c r="A267" s="5"/>
      <c r="B267" s="57" t="s">
        <v>98</v>
      </c>
      <c r="C267" s="57"/>
      <c r="D267" s="57"/>
      <c r="E267" s="57"/>
      <c r="F267" s="57"/>
      <c r="G267" s="58"/>
      <c r="H267" s="57"/>
      <c r="I267" s="57"/>
      <c r="J267" s="57"/>
      <c r="K267" s="57"/>
      <c r="L267" s="57"/>
      <c r="M267" s="12">
        <f>SUM(M263,M264,M265,M266)</f>
        <v>7082</v>
      </c>
      <c r="N267" s="59">
        <v>27</v>
      </c>
    </row>
    <row r="268" spans="1:15" hidden="1" x14ac:dyDescent="0.3">
      <c r="A268" s="2"/>
      <c r="B268" s="26" t="s">
        <v>99</v>
      </c>
      <c r="C268" s="26"/>
      <c r="D268" s="26"/>
      <c r="E268" s="26"/>
      <c r="F268" s="26"/>
      <c r="G268" s="27"/>
      <c r="H268" s="26"/>
      <c r="I268" s="26"/>
      <c r="J268" s="26"/>
      <c r="K268" s="26"/>
      <c r="L268" s="26"/>
      <c r="M268" s="28"/>
    </row>
    <row r="269" spans="1:15" hidden="1" x14ac:dyDescent="0.3">
      <c r="A269" s="5"/>
      <c r="B269" s="29"/>
      <c r="C269" s="29"/>
      <c r="D269" s="29"/>
      <c r="E269" s="29" t="s">
        <v>130</v>
      </c>
      <c r="F269" s="29"/>
      <c r="G269" s="30">
        <v>45205</v>
      </c>
      <c r="H269" s="29"/>
      <c r="I269" s="29" t="s">
        <v>99</v>
      </c>
      <c r="J269" s="29"/>
      <c r="K269" s="29" t="s">
        <v>131</v>
      </c>
      <c r="L269" s="29"/>
      <c r="M269" s="31">
        <v>2184</v>
      </c>
    </row>
    <row r="270" spans="1:15" hidden="1" x14ac:dyDescent="0.3">
      <c r="A270" s="5"/>
      <c r="B270" s="29"/>
      <c r="C270" s="29"/>
      <c r="D270" s="29"/>
      <c r="E270" s="29" t="s">
        <v>130</v>
      </c>
      <c r="F270" s="29"/>
      <c r="G270" s="30">
        <v>45212</v>
      </c>
      <c r="H270" s="29"/>
      <c r="I270" s="29" t="s">
        <v>99</v>
      </c>
      <c r="J270" s="29"/>
      <c r="K270" s="29" t="s">
        <v>131</v>
      </c>
      <c r="L270" s="29"/>
      <c r="M270" s="31">
        <v>1470</v>
      </c>
    </row>
    <row r="271" spans="1:15" hidden="1" x14ac:dyDescent="0.3">
      <c r="A271" s="5"/>
      <c r="B271" s="29"/>
      <c r="C271" s="29"/>
      <c r="D271" s="29"/>
      <c r="E271" s="29" t="s">
        <v>130</v>
      </c>
      <c r="F271" s="29"/>
      <c r="G271" s="30">
        <v>45219</v>
      </c>
      <c r="H271" s="29"/>
      <c r="I271" s="29" t="s">
        <v>99</v>
      </c>
      <c r="J271" s="29"/>
      <c r="K271" s="29" t="s">
        <v>131</v>
      </c>
      <c r="L271" s="29"/>
      <c r="M271" s="31">
        <v>2409</v>
      </c>
    </row>
    <row r="272" spans="1:15" hidden="1" x14ac:dyDescent="0.3">
      <c r="A272" s="5"/>
      <c r="B272" s="29" t="s">
        <v>100</v>
      </c>
      <c r="C272" s="29"/>
      <c r="D272" s="29"/>
      <c r="E272" s="29"/>
      <c r="F272" s="29"/>
      <c r="G272" s="30"/>
      <c r="H272" s="29"/>
      <c r="I272" s="29"/>
      <c r="J272" s="29"/>
      <c r="K272" s="29"/>
      <c r="L272" s="29"/>
      <c r="M272" s="32"/>
      <c r="O272">
        <v>0</v>
      </c>
    </row>
    <row r="273" spans="1:15" hidden="1" x14ac:dyDescent="0.3">
      <c r="A273" s="2"/>
      <c r="B273" s="42" t="s">
        <v>101</v>
      </c>
      <c r="C273" s="42"/>
      <c r="D273" s="42"/>
      <c r="E273" s="42"/>
      <c r="F273" s="42"/>
      <c r="G273" s="43"/>
      <c r="H273" s="42"/>
      <c r="I273" s="42"/>
      <c r="J273" s="42"/>
      <c r="K273" s="42"/>
      <c r="L273" s="42"/>
      <c r="M273" s="44"/>
    </row>
    <row r="274" spans="1:15" hidden="1" x14ac:dyDescent="0.3">
      <c r="A274" s="5"/>
      <c r="B274" s="45"/>
      <c r="C274" s="45"/>
      <c r="D274" s="45"/>
      <c r="E274" s="45" t="s">
        <v>130</v>
      </c>
      <c r="F274" s="45"/>
      <c r="G274" s="46">
        <v>45205</v>
      </c>
      <c r="H274" s="45"/>
      <c r="I274" s="45" t="s">
        <v>101</v>
      </c>
      <c r="J274" s="45"/>
      <c r="K274" s="45" t="s">
        <v>131</v>
      </c>
      <c r="L274" s="45"/>
      <c r="M274" s="47">
        <v>1856</v>
      </c>
    </row>
    <row r="275" spans="1:15" hidden="1" x14ac:dyDescent="0.3">
      <c r="A275" s="5"/>
      <c r="B275" s="45"/>
      <c r="C275" s="45"/>
      <c r="D275" s="45"/>
      <c r="E275" s="45" t="s">
        <v>130</v>
      </c>
      <c r="F275" s="45"/>
      <c r="G275" s="46">
        <v>45212</v>
      </c>
      <c r="H275" s="45"/>
      <c r="I275" s="45" t="s">
        <v>101</v>
      </c>
      <c r="J275" s="45"/>
      <c r="K275" s="45" t="s">
        <v>131</v>
      </c>
      <c r="L275" s="45"/>
      <c r="M275" s="47">
        <v>3750</v>
      </c>
    </row>
    <row r="276" spans="1:15" hidden="1" x14ac:dyDescent="0.3">
      <c r="A276" s="5"/>
      <c r="B276" s="45"/>
      <c r="C276" s="45"/>
      <c r="D276" s="45"/>
      <c r="E276" s="45" t="s">
        <v>130</v>
      </c>
      <c r="F276" s="45"/>
      <c r="G276" s="46">
        <v>45219</v>
      </c>
      <c r="H276" s="45"/>
      <c r="I276" s="45" t="s">
        <v>101</v>
      </c>
      <c r="J276" s="45"/>
      <c r="K276" s="45" t="s">
        <v>131</v>
      </c>
      <c r="L276" s="45"/>
      <c r="M276" s="47">
        <v>1674</v>
      </c>
    </row>
    <row r="277" spans="1:15" hidden="1" x14ac:dyDescent="0.3">
      <c r="A277" s="5"/>
      <c r="B277" s="45"/>
      <c r="C277" s="45"/>
      <c r="D277" s="45"/>
      <c r="E277" s="45" t="s">
        <v>130</v>
      </c>
      <c r="F277" s="45"/>
      <c r="G277" s="46">
        <v>45226</v>
      </c>
      <c r="H277" s="45"/>
      <c r="I277" s="45" t="s">
        <v>101</v>
      </c>
      <c r="J277" s="45"/>
      <c r="K277" s="45" t="s">
        <v>131</v>
      </c>
      <c r="L277" s="45"/>
      <c r="M277" s="47">
        <v>2381</v>
      </c>
    </row>
    <row r="278" spans="1:15" x14ac:dyDescent="0.3">
      <c r="A278" s="5"/>
      <c r="B278" s="57" t="s">
        <v>102</v>
      </c>
      <c r="C278" s="57"/>
      <c r="D278" s="57"/>
      <c r="E278" s="57"/>
      <c r="F278" s="57"/>
      <c r="G278" s="58"/>
      <c r="H278" s="57"/>
      <c r="I278" s="57"/>
      <c r="J278" s="57"/>
      <c r="K278" s="57"/>
      <c r="L278" s="57"/>
      <c r="M278" s="12">
        <f>SUM(M274,M275,M276,M277)</f>
        <v>9661</v>
      </c>
      <c r="N278" s="59">
        <v>28</v>
      </c>
    </row>
    <row r="279" spans="1:15" hidden="1" x14ac:dyDescent="0.3">
      <c r="A279" s="2"/>
      <c r="B279" s="42" t="s">
        <v>103</v>
      </c>
      <c r="C279" s="42"/>
      <c r="D279" s="42"/>
      <c r="E279" s="42"/>
      <c r="F279" s="42"/>
      <c r="G279" s="43"/>
      <c r="H279" s="42"/>
      <c r="I279" s="42"/>
      <c r="J279" s="42"/>
      <c r="K279" s="42"/>
      <c r="L279" s="42"/>
      <c r="M279" s="44"/>
    </row>
    <row r="280" spans="1:15" hidden="1" x14ac:dyDescent="0.3">
      <c r="A280" s="5"/>
      <c r="B280" s="45"/>
      <c r="C280" s="45"/>
      <c r="D280" s="45"/>
      <c r="E280" s="45" t="s">
        <v>130</v>
      </c>
      <c r="F280" s="45"/>
      <c r="G280" s="46">
        <v>45205</v>
      </c>
      <c r="H280" s="45"/>
      <c r="I280" s="45" t="s">
        <v>103</v>
      </c>
      <c r="J280" s="45"/>
      <c r="K280" s="45" t="s">
        <v>131</v>
      </c>
      <c r="L280" s="45"/>
      <c r="M280" s="47">
        <v>3158</v>
      </c>
    </row>
    <row r="281" spans="1:15" hidden="1" x14ac:dyDescent="0.3">
      <c r="A281" s="5"/>
      <c r="B281" s="45"/>
      <c r="C281" s="45"/>
      <c r="D281" s="45"/>
      <c r="E281" s="45" t="s">
        <v>130</v>
      </c>
      <c r="F281" s="45"/>
      <c r="G281" s="46">
        <v>45212</v>
      </c>
      <c r="H281" s="45"/>
      <c r="I281" s="45" t="s">
        <v>103</v>
      </c>
      <c r="J281" s="45"/>
      <c r="K281" s="45" t="s">
        <v>131</v>
      </c>
      <c r="L281" s="45"/>
      <c r="M281" s="47">
        <v>790</v>
      </c>
    </row>
    <row r="282" spans="1:15" hidden="1" x14ac:dyDescent="0.3">
      <c r="A282" s="5"/>
      <c r="B282" s="45"/>
      <c r="C282" s="45"/>
      <c r="D282" s="45"/>
      <c r="E282" s="45" t="s">
        <v>130</v>
      </c>
      <c r="F282" s="45"/>
      <c r="G282" s="46">
        <v>45219</v>
      </c>
      <c r="H282" s="45"/>
      <c r="I282" s="45" t="s">
        <v>103</v>
      </c>
      <c r="J282" s="45"/>
      <c r="K282" s="45" t="s">
        <v>131</v>
      </c>
      <c r="L282" s="45"/>
      <c r="M282" s="47">
        <v>3888</v>
      </c>
    </row>
    <row r="283" spans="1:15" hidden="1" x14ac:dyDescent="0.3">
      <c r="A283" s="5"/>
      <c r="B283" s="45"/>
      <c r="C283" s="45"/>
      <c r="D283" s="45"/>
      <c r="E283" s="45" t="s">
        <v>130</v>
      </c>
      <c r="F283" s="45"/>
      <c r="G283" s="46">
        <v>45226</v>
      </c>
      <c r="H283" s="45"/>
      <c r="I283" s="45" t="s">
        <v>103</v>
      </c>
      <c r="J283" s="45"/>
      <c r="K283" s="45" t="s">
        <v>131</v>
      </c>
      <c r="L283" s="45"/>
      <c r="M283" s="47">
        <v>858</v>
      </c>
    </row>
    <row r="284" spans="1:15" x14ac:dyDescent="0.3">
      <c r="A284" s="5"/>
      <c r="B284" s="57" t="s">
        <v>104</v>
      </c>
      <c r="C284" s="57"/>
      <c r="D284" s="57"/>
      <c r="E284" s="57"/>
      <c r="F284" s="57"/>
      <c r="G284" s="58"/>
      <c r="H284" s="57"/>
      <c r="I284" s="57"/>
      <c r="J284" s="57"/>
      <c r="K284" s="57"/>
      <c r="L284" s="57"/>
      <c r="M284" s="12">
        <f>SUM(M280,M281,M282,M283)</f>
        <v>8694</v>
      </c>
      <c r="N284" s="59">
        <v>29</v>
      </c>
    </row>
    <row r="285" spans="1:15" hidden="1" x14ac:dyDescent="0.3">
      <c r="A285" s="2"/>
      <c r="B285" s="19" t="s">
        <v>105</v>
      </c>
      <c r="C285" s="19"/>
      <c r="D285" s="19"/>
      <c r="E285" s="19"/>
      <c r="F285" s="19"/>
      <c r="G285" s="20"/>
      <c r="H285" s="19"/>
      <c r="I285" s="19"/>
      <c r="J285" s="19"/>
      <c r="K285" s="19"/>
      <c r="L285" s="19"/>
      <c r="M285" s="21"/>
    </row>
    <row r="286" spans="1:15" hidden="1" x14ac:dyDescent="0.3">
      <c r="A286" s="1"/>
      <c r="B286" s="22"/>
      <c r="C286" s="23"/>
      <c r="D286" s="23"/>
      <c r="E286" s="23" t="s">
        <v>130</v>
      </c>
      <c r="F286" s="23"/>
      <c r="G286" s="24">
        <v>45226</v>
      </c>
      <c r="H286" s="23"/>
      <c r="I286" s="23" t="s">
        <v>105</v>
      </c>
      <c r="J286" s="23"/>
      <c r="K286" s="23" t="s">
        <v>131</v>
      </c>
      <c r="L286" s="23"/>
      <c r="M286" s="25"/>
    </row>
    <row r="287" spans="1:15" hidden="1" x14ac:dyDescent="0.3">
      <c r="A287" s="5"/>
      <c r="B287" s="23" t="s">
        <v>106</v>
      </c>
      <c r="C287" s="23"/>
      <c r="D287" s="23"/>
      <c r="E287" s="23"/>
      <c r="F287" s="23"/>
      <c r="G287" s="24"/>
      <c r="H287" s="23"/>
      <c r="I287" s="23"/>
      <c r="J287" s="23"/>
      <c r="K287" s="23"/>
      <c r="L287" s="23"/>
      <c r="M287" s="25"/>
      <c r="O287">
        <v>0</v>
      </c>
    </row>
    <row r="288" spans="1:15" hidden="1" x14ac:dyDescent="0.3">
      <c r="A288" s="2"/>
      <c r="B288" s="42" t="s">
        <v>107</v>
      </c>
      <c r="C288" s="42"/>
      <c r="D288" s="42"/>
      <c r="E288" s="42"/>
      <c r="F288" s="42"/>
      <c r="G288" s="43"/>
      <c r="H288" s="42"/>
      <c r="I288" s="42"/>
      <c r="J288" s="42"/>
      <c r="K288" s="42"/>
      <c r="L288" s="42"/>
      <c r="M288" s="44"/>
    </row>
    <row r="289" spans="1:14" hidden="1" x14ac:dyDescent="0.3">
      <c r="A289" s="5"/>
      <c r="B289" s="45"/>
      <c r="C289" s="45"/>
      <c r="D289" s="45"/>
      <c r="E289" s="45" t="s">
        <v>130</v>
      </c>
      <c r="F289" s="45"/>
      <c r="G289" s="46">
        <v>45205</v>
      </c>
      <c r="H289" s="45"/>
      <c r="I289" s="45" t="s">
        <v>107</v>
      </c>
      <c r="J289" s="45"/>
      <c r="K289" s="45" t="s">
        <v>131</v>
      </c>
      <c r="L289" s="45"/>
      <c r="M289" s="47">
        <v>1947</v>
      </c>
    </row>
    <row r="290" spans="1:14" hidden="1" x14ac:dyDescent="0.3">
      <c r="A290" s="5"/>
      <c r="B290" s="45"/>
      <c r="C290" s="45"/>
      <c r="D290" s="45"/>
      <c r="E290" s="45" t="s">
        <v>130</v>
      </c>
      <c r="F290" s="45"/>
      <c r="G290" s="46">
        <v>45212</v>
      </c>
      <c r="H290" s="45"/>
      <c r="I290" s="45" t="s">
        <v>107</v>
      </c>
      <c r="J290" s="45"/>
      <c r="K290" s="45" t="s">
        <v>131</v>
      </c>
      <c r="L290" s="45"/>
      <c r="M290" s="47">
        <v>1340</v>
      </c>
    </row>
    <row r="291" spans="1:14" hidden="1" x14ac:dyDescent="0.3">
      <c r="A291" s="5"/>
      <c r="B291" s="45"/>
      <c r="C291" s="45"/>
      <c r="D291" s="45"/>
      <c r="E291" s="45" t="s">
        <v>130</v>
      </c>
      <c r="F291" s="45"/>
      <c r="G291" s="46">
        <v>45219</v>
      </c>
      <c r="H291" s="45"/>
      <c r="I291" s="45" t="s">
        <v>107</v>
      </c>
      <c r="J291" s="45"/>
      <c r="K291" s="45" t="s">
        <v>131</v>
      </c>
      <c r="L291" s="45"/>
      <c r="M291" s="47">
        <v>3191</v>
      </c>
    </row>
    <row r="292" spans="1:14" hidden="1" x14ac:dyDescent="0.3">
      <c r="A292" s="5"/>
      <c r="B292" s="45"/>
      <c r="C292" s="45"/>
      <c r="D292" s="45"/>
      <c r="E292" s="45" t="s">
        <v>130</v>
      </c>
      <c r="F292" s="45"/>
      <c r="G292" s="46">
        <v>45226</v>
      </c>
      <c r="H292" s="45"/>
      <c r="I292" s="45" t="s">
        <v>107</v>
      </c>
      <c r="J292" s="45"/>
      <c r="K292" s="45" t="s">
        <v>131</v>
      </c>
      <c r="L292" s="45"/>
      <c r="M292" s="47">
        <v>857</v>
      </c>
    </row>
    <row r="293" spans="1:14" x14ac:dyDescent="0.3">
      <c r="A293" s="5"/>
      <c r="B293" s="57" t="s">
        <v>108</v>
      </c>
      <c r="C293" s="57"/>
      <c r="D293" s="57"/>
      <c r="E293" s="57"/>
      <c r="F293" s="57"/>
      <c r="G293" s="58"/>
      <c r="H293" s="57"/>
      <c r="I293" s="57"/>
      <c r="J293" s="57"/>
      <c r="K293" s="57"/>
      <c r="L293" s="57"/>
      <c r="M293" s="12">
        <f>SUM(M289,M290,M291,M292)</f>
        <v>7335</v>
      </c>
      <c r="N293" s="59">
        <v>30</v>
      </c>
    </row>
    <row r="294" spans="1:14" hidden="1" x14ac:dyDescent="0.3">
      <c r="A294" s="2"/>
      <c r="B294" s="42" t="s">
        <v>109</v>
      </c>
      <c r="C294" s="42"/>
      <c r="D294" s="42"/>
      <c r="E294" s="42"/>
      <c r="F294" s="42"/>
      <c r="G294" s="43"/>
      <c r="H294" s="42"/>
      <c r="I294" s="42"/>
      <c r="J294" s="42"/>
      <c r="K294" s="42"/>
      <c r="L294" s="42"/>
      <c r="M294" s="44"/>
    </row>
    <row r="295" spans="1:14" hidden="1" x14ac:dyDescent="0.3">
      <c r="A295" s="5"/>
      <c r="B295" s="45"/>
      <c r="C295" s="45"/>
      <c r="D295" s="45"/>
      <c r="E295" s="45" t="s">
        <v>130</v>
      </c>
      <c r="F295" s="45"/>
      <c r="G295" s="46">
        <v>45205</v>
      </c>
      <c r="H295" s="45"/>
      <c r="I295" s="45" t="s">
        <v>109</v>
      </c>
      <c r="J295" s="45"/>
      <c r="K295" s="45" t="s">
        <v>131</v>
      </c>
      <c r="L295" s="45"/>
      <c r="M295" s="47">
        <v>2006</v>
      </c>
    </row>
    <row r="296" spans="1:14" hidden="1" x14ac:dyDescent="0.3">
      <c r="A296" s="5"/>
      <c r="B296" s="45"/>
      <c r="C296" s="45"/>
      <c r="D296" s="45"/>
      <c r="E296" s="45" t="s">
        <v>130</v>
      </c>
      <c r="F296" s="45"/>
      <c r="G296" s="46">
        <v>45212</v>
      </c>
      <c r="H296" s="45"/>
      <c r="I296" s="45" t="s">
        <v>109</v>
      </c>
      <c r="J296" s="45"/>
      <c r="K296" s="45" t="s">
        <v>131</v>
      </c>
      <c r="L296" s="45"/>
      <c r="M296" s="47">
        <v>816</v>
      </c>
    </row>
    <row r="297" spans="1:14" hidden="1" x14ac:dyDescent="0.3">
      <c r="A297" s="5"/>
      <c r="B297" s="45"/>
      <c r="C297" s="45"/>
      <c r="D297" s="45"/>
      <c r="E297" s="45" t="s">
        <v>130</v>
      </c>
      <c r="F297" s="45"/>
      <c r="G297" s="46">
        <v>45219</v>
      </c>
      <c r="H297" s="45"/>
      <c r="I297" s="45" t="s">
        <v>109</v>
      </c>
      <c r="J297" s="45"/>
      <c r="K297" s="45" t="s">
        <v>131</v>
      </c>
      <c r="L297" s="45"/>
      <c r="M297" s="47">
        <v>2913</v>
      </c>
    </row>
    <row r="298" spans="1:14" hidden="1" x14ac:dyDescent="0.3">
      <c r="A298" s="5"/>
      <c r="B298" s="45"/>
      <c r="C298" s="45"/>
      <c r="D298" s="45"/>
      <c r="E298" s="45" t="s">
        <v>130</v>
      </c>
      <c r="F298" s="45"/>
      <c r="G298" s="46">
        <v>45226</v>
      </c>
      <c r="H298" s="45"/>
      <c r="I298" s="45" t="s">
        <v>109</v>
      </c>
      <c r="J298" s="45"/>
      <c r="K298" s="45" t="s">
        <v>131</v>
      </c>
      <c r="L298" s="45"/>
      <c r="M298" s="47">
        <v>1962</v>
      </c>
    </row>
    <row r="299" spans="1:14" x14ac:dyDescent="0.3">
      <c r="A299" s="5"/>
      <c r="B299" s="57" t="s">
        <v>110</v>
      </c>
      <c r="C299" s="57"/>
      <c r="D299" s="57"/>
      <c r="E299" s="57"/>
      <c r="F299" s="57"/>
      <c r="G299" s="58"/>
      <c r="H299" s="57"/>
      <c r="I299" s="57"/>
      <c r="J299" s="57"/>
      <c r="K299" s="57"/>
      <c r="L299" s="57"/>
      <c r="M299" s="12">
        <f>SUM(M295,M296,M297,M298)</f>
        <v>7697</v>
      </c>
      <c r="N299" s="59">
        <v>31</v>
      </c>
    </row>
    <row r="300" spans="1:14" hidden="1" x14ac:dyDescent="0.3">
      <c r="A300" s="2"/>
      <c r="B300" s="26" t="s">
        <v>111</v>
      </c>
      <c r="C300" s="26"/>
      <c r="D300" s="26"/>
      <c r="E300" s="26"/>
      <c r="F300" s="26"/>
      <c r="G300" s="27"/>
      <c r="H300" s="26"/>
      <c r="I300" s="26"/>
      <c r="J300" s="26"/>
      <c r="K300" s="26"/>
      <c r="L300" s="26"/>
      <c r="M300" s="28"/>
    </row>
    <row r="301" spans="1:14" hidden="1" x14ac:dyDescent="0.3">
      <c r="A301" s="5"/>
      <c r="B301" s="29"/>
      <c r="C301" s="29"/>
      <c r="D301" s="29"/>
      <c r="E301" s="29" t="s">
        <v>130</v>
      </c>
      <c r="F301" s="29"/>
      <c r="G301" s="30">
        <v>45205</v>
      </c>
      <c r="H301" s="29"/>
      <c r="I301" s="29" t="s">
        <v>111</v>
      </c>
      <c r="J301" s="29"/>
      <c r="K301" s="29" t="s">
        <v>131</v>
      </c>
      <c r="L301" s="29"/>
      <c r="M301" s="31">
        <v>1450</v>
      </c>
    </row>
    <row r="302" spans="1:14" hidden="1" x14ac:dyDescent="0.3">
      <c r="A302" s="5"/>
      <c r="B302" s="29"/>
      <c r="C302" s="29"/>
      <c r="D302" s="29"/>
      <c r="E302" s="29" t="s">
        <v>130</v>
      </c>
      <c r="F302" s="29"/>
      <c r="G302" s="30">
        <v>45212</v>
      </c>
      <c r="H302" s="29"/>
      <c r="I302" s="29" t="s">
        <v>111</v>
      </c>
      <c r="J302" s="29"/>
      <c r="K302" s="29" t="s">
        <v>131</v>
      </c>
      <c r="L302" s="29"/>
      <c r="M302" s="31">
        <v>2084</v>
      </c>
    </row>
    <row r="303" spans="1:14" hidden="1" x14ac:dyDescent="0.3">
      <c r="A303" s="5"/>
      <c r="B303" s="29"/>
      <c r="C303" s="29"/>
      <c r="D303" s="29"/>
      <c r="E303" s="29" t="s">
        <v>130</v>
      </c>
      <c r="F303" s="29"/>
      <c r="G303" s="30">
        <v>45226</v>
      </c>
      <c r="H303" s="29"/>
      <c r="I303" s="29" t="s">
        <v>111</v>
      </c>
      <c r="J303" s="29"/>
      <c r="K303" s="29" t="s">
        <v>131</v>
      </c>
      <c r="L303" s="29"/>
      <c r="M303" s="31">
        <v>1757</v>
      </c>
    </row>
    <row r="304" spans="1:14" hidden="1" x14ac:dyDescent="0.3">
      <c r="A304" s="5"/>
      <c r="B304" s="29"/>
      <c r="C304" s="29"/>
      <c r="D304" s="29"/>
      <c r="E304" s="29" t="s">
        <v>130</v>
      </c>
      <c r="F304" s="29"/>
      <c r="G304" s="30">
        <v>45219</v>
      </c>
      <c r="H304" s="29"/>
      <c r="I304" s="29" t="s">
        <v>111</v>
      </c>
      <c r="J304" s="29"/>
      <c r="K304" s="29" t="s">
        <v>131</v>
      </c>
      <c r="L304" s="29"/>
      <c r="M304" s="31">
        <v>2152</v>
      </c>
    </row>
    <row r="305" spans="1:15" hidden="1" x14ac:dyDescent="0.3">
      <c r="A305" s="5"/>
      <c r="B305" s="29" t="s">
        <v>112</v>
      </c>
      <c r="C305" s="29"/>
      <c r="D305" s="29"/>
      <c r="E305" s="29"/>
      <c r="F305" s="29"/>
      <c r="G305" s="30"/>
      <c r="H305" s="29"/>
      <c r="I305" s="29"/>
      <c r="J305" s="29"/>
      <c r="K305" s="29"/>
      <c r="L305" s="29"/>
      <c r="M305" s="32"/>
      <c r="O305">
        <v>0</v>
      </c>
    </row>
    <row r="306" spans="1:15" hidden="1" x14ac:dyDescent="0.3">
      <c r="A306" s="2"/>
      <c r="B306" s="13" t="s">
        <v>113</v>
      </c>
      <c r="C306" s="13"/>
      <c r="D306" s="13"/>
      <c r="E306" s="13"/>
      <c r="F306" s="13"/>
      <c r="G306" s="14"/>
      <c r="H306" s="13"/>
      <c r="I306" s="13"/>
      <c r="J306" s="13"/>
      <c r="K306" s="13"/>
      <c r="L306" s="13"/>
      <c r="M306" s="15"/>
    </row>
    <row r="307" spans="1:15" hidden="1" x14ac:dyDescent="0.3">
      <c r="A307" s="5"/>
      <c r="B307" s="16"/>
      <c r="C307" s="16"/>
      <c r="D307" s="16"/>
      <c r="E307" s="16" t="s">
        <v>130</v>
      </c>
      <c r="F307" s="16"/>
      <c r="G307" s="17">
        <v>45212</v>
      </c>
      <c r="H307" s="16"/>
      <c r="I307" s="16" t="s">
        <v>113</v>
      </c>
      <c r="J307" s="16"/>
      <c r="K307" s="16" t="s">
        <v>131</v>
      </c>
      <c r="L307" s="16"/>
      <c r="M307" s="18"/>
    </row>
    <row r="308" spans="1:15" hidden="1" x14ac:dyDescent="0.3">
      <c r="A308" s="5"/>
      <c r="B308" s="16"/>
      <c r="C308" s="16"/>
      <c r="D308" s="16"/>
      <c r="E308" s="16" t="s">
        <v>130</v>
      </c>
      <c r="F308" s="16"/>
      <c r="G308" s="17">
        <v>45212</v>
      </c>
      <c r="H308" s="16"/>
      <c r="I308" s="16" t="s">
        <v>113</v>
      </c>
      <c r="J308" s="16"/>
      <c r="K308" s="16" t="s">
        <v>131</v>
      </c>
      <c r="L308" s="16"/>
      <c r="M308" s="18"/>
    </row>
    <row r="309" spans="1:15" hidden="1" x14ac:dyDescent="0.3">
      <c r="A309" s="5"/>
      <c r="B309" s="16" t="s">
        <v>114</v>
      </c>
      <c r="C309" s="16"/>
      <c r="D309" s="16"/>
      <c r="E309" s="16"/>
      <c r="F309" s="16"/>
      <c r="G309" s="17"/>
      <c r="H309" s="16"/>
      <c r="I309" s="16"/>
      <c r="J309" s="16"/>
      <c r="K309" s="16"/>
      <c r="L309" s="16"/>
      <c r="M309" s="18"/>
      <c r="O309">
        <v>0</v>
      </c>
    </row>
    <row r="310" spans="1:15" hidden="1" x14ac:dyDescent="0.3">
      <c r="A310" s="2"/>
      <c r="B310" s="48" t="s">
        <v>115</v>
      </c>
      <c r="C310" s="48"/>
      <c r="D310" s="48"/>
      <c r="E310" s="48"/>
      <c r="F310" s="48"/>
      <c r="G310" s="49"/>
      <c r="H310" s="48"/>
      <c r="I310" s="48"/>
      <c r="J310" s="48"/>
      <c r="K310" s="48"/>
      <c r="L310" s="48"/>
      <c r="M310" s="50"/>
    </row>
    <row r="311" spans="1:15" hidden="1" x14ac:dyDescent="0.3">
      <c r="A311" s="5"/>
      <c r="B311" s="51"/>
      <c r="C311" s="51"/>
      <c r="D311" s="51"/>
      <c r="E311" s="51" t="s">
        <v>130</v>
      </c>
      <c r="F311" s="51"/>
      <c r="G311" s="52">
        <v>45205</v>
      </c>
      <c r="H311" s="51"/>
      <c r="I311" s="51" t="s">
        <v>115</v>
      </c>
      <c r="J311" s="51"/>
      <c r="K311" s="51" t="s">
        <v>131</v>
      </c>
      <c r="L311" s="51"/>
      <c r="M311" s="53">
        <v>2613</v>
      </c>
    </row>
    <row r="312" spans="1:15" hidden="1" x14ac:dyDescent="0.3">
      <c r="A312" s="5"/>
      <c r="B312" s="51"/>
      <c r="C312" s="51"/>
      <c r="D312" s="51"/>
      <c r="E312" s="51" t="s">
        <v>130</v>
      </c>
      <c r="F312" s="51"/>
      <c r="G312" s="52">
        <v>45212</v>
      </c>
      <c r="H312" s="51"/>
      <c r="I312" s="51" t="s">
        <v>115</v>
      </c>
      <c r="J312" s="51"/>
      <c r="K312" s="51" t="s">
        <v>131</v>
      </c>
      <c r="L312" s="51"/>
      <c r="M312" s="53">
        <v>873</v>
      </c>
    </row>
    <row r="313" spans="1:15" hidden="1" x14ac:dyDescent="0.3">
      <c r="A313" s="5"/>
      <c r="B313" s="51" t="s">
        <v>116</v>
      </c>
      <c r="C313" s="51"/>
      <c r="D313" s="51"/>
      <c r="E313" s="51"/>
      <c r="F313" s="51"/>
      <c r="G313" s="52"/>
      <c r="H313" s="51"/>
      <c r="I313" s="51"/>
      <c r="J313" s="51"/>
      <c r="K313" s="51"/>
      <c r="L313" s="51"/>
      <c r="M313" s="54"/>
      <c r="O313">
        <v>0</v>
      </c>
    </row>
    <row r="314" spans="1:15" hidden="1" x14ac:dyDescent="0.3">
      <c r="A314" s="2"/>
      <c r="B314" s="26" t="s">
        <v>117</v>
      </c>
      <c r="C314" s="26"/>
      <c r="D314" s="26"/>
      <c r="E314" s="26"/>
      <c r="F314" s="26"/>
      <c r="G314" s="27"/>
      <c r="H314" s="26"/>
      <c r="I314" s="26"/>
      <c r="J314" s="26"/>
      <c r="K314" s="26"/>
      <c r="L314" s="26"/>
      <c r="M314" s="28"/>
    </row>
    <row r="315" spans="1:15" hidden="1" x14ac:dyDescent="0.3">
      <c r="A315" s="5"/>
      <c r="B315" s="29" t="s">
        <v>118</v>
      </c>
      <c r="C315" s="29"/>
      <c r="D315" s="29"/>
      <c r="E315" s="29"/>
      <c r="F315" s="29"/>
      <c r="G315" s="30"/>
      <c r="H315" s="29"/>
      <c r="I315" s="29"/>
      <c r="J315" s="29"/>
      <c r="K315" s="29"/>
      <c r="L315" s="29"/>
      <c r="M315" s="31">
        <v>140.04</v>
      </c>
      <c r="O315">
        <v>0</v>
      </c>
    </row>
    <row r="316" spans="1:15" hidden="1" x14ac:dyDescent="0.3">
      <c r="A316" s="2"/>
      <c r="B316" s="42" t="s">
        <v>119</v>
      </c>
      <c r="C316" s="42"/>
      <c r="D316" s="42"/>
      <c r="E316" s="42"/>
      <c r="F316" s="42"/>
      <c r="G316" s="43"/>
      <c r="H316" s="42"/>
      <c r="I316" s="42"/>
      <c r="J316" s="42"/>
      <c r="K316" s="42"/>
      <c r="L316" s="42"/>
      <c r="M316" s="44"/>
    </row>
    <row r="317" spans="1:15" x14ac:dyDescent="0.3">
      <c r="A317" s="5"/>
      <c r="B317" s="57" t="s">
        <v>120</v>
      </c>
      <c r="C317" s="57"/>
      <c r="D317" s="57"/>
      <c r="E317" s="57"/>
      <c r="F317" s="57"/>
      <c r="G317" s="58"/>
      <c r="H317" s="57"/>
      <c r="I317" s="57"/>
      <c r="J317" s="57"/>
      <c r="K317" s="57"/>
      <c r="L317" s="57"/>
      <c r="M317" s="12">
        <v>190.19</v>
      </c>
      <c r="N317" s="59">
        <v>32</v>
      </c>
    </row>
    <row r="318" spans="1:15" hidden="1" x14ac:dyDescent="0.3">
      <c r="A318" s="2"/>
      <c r="B318" s="42" t="s">
        <v>121</v>
      </c>
      <c r="C318" s="42"/>
      <c r="D318" s="42"/>
      <c r="E318" s="42"/>
      <c r="F318" s="42"/>
      <c r="G318" s="43"/>
      <c r="H318" s="42"/>
      <c r="I318" s="42"/>
      <c r="J318" s="42"/>
      <c r="K318" s="42"/>
      <c r="L318" s="42"/>
      <c r="M318" s="44"/>
    </row>
    <row r="319" spans="1:15" hidden="1" x14ac:dyDescent="0.3">
      <c r="A319" s="5"/>
      <c r="B319" s="45"/>
      <c r="C319" s="45"/>
      <c r="D319" s="45"/>
      <c r="E319" s="45" t="s">
        <v>130</v>
      </c>
      <c r="F319" s="45"/>
      <c r="G319" s="46">
        <v>45205</v>
      </c>
      <c r="H319" s="45"/>
      <c r="I319" s="45" t="s">
        <v>121</v>
      </c>
      <c r="J319" s="45"/>
      <c r="K319" s="45" t="s">
        <v>131</v>
      </c>
      <c r="L319" s="45"/>
      <c r="M319" s="47">
        <v>1435</v>
      </c>
    </row>
    <row r="320" spans="1:15" hidden="1" x14ac:dyDescent="0.3">
      <c r="A320" s="5"/>
      <c r="B320" s="45"/>
      <c r="C320" s="45"/>
      <c r="D320" s="45"/>
      <c r="E320" s="45" t="s">
        <v>130</v>
      </c>
      <c r="F320" s="45"/>
      <c r="G320" s="46">
        <v>45219</v>
      </c>
      <c r="H320" s="45"/>
      <c r="I320" s="45" t="s">
        <v>121</v>
      </c>
      <c r="J320" s="45"/>
      <c r="K320" s="45" t="s">
        <v>131</v>
      </c>
      <c r="L320" s="45"/>
      <c r="M320" s="47">
        <v>3424</v>
      </c>
    </row>
    <row r="321" spans="1:15" hidden="1" x14ac:dyDescent="0.3">
      <c r="A321" s="5"/>
      <c r="B321" s="45"/>
      <c r="C321" s="45"/>
      <c r="D321" s="45"/>
      <c r="E321" s="45" t="s">
        <v>130</v>
      </c>
      <c r="F321" s="45"/>
      <c r="G321" s="46">
        <v>45226</v>
      </c>
      <c r="H321" s="45"/>
      <c r="I321" s="45" t="s">
        <v>121</v>
      </c>
      <c r="J321" s="45"/>
      <c r="K321" s="45" t="s">
        <v>131</v>
      </c>
      <c r="L321" s="45"/>
      <c r="M321" s="47">
        <v>2075</v>
      </c>
    </row>
    <row r="322" spans="1:15" x14ac:dyDescent="0.3">
      <c r="A322" s="5"/>
      <c r="B322" s="57" t="s">
        <v>122</v>
      </c>
      <c r="C322" s="57"/>
      <c r="D322" s="57"/>
      <c r="E322" s="57"/>
      <c r="F322" s="57"/>
      <c r="G322" s="58"/>
      <c r="H322" s="57"/>
      <c r="I322" s="57"/>
      <c r="J322" s="57"/>
      <c r="K322" s="57"/>
      <c r="L322" s="57"/>
      <c r="M322" s="12">
        <f>SUM(M319,M320,M321)</f>
        <v>6934</v>
      </c>
      <c r="N322" s="59">
        <v>33</v>
      </c>
    </row>
    <row r="323" spans="1:15" hidden="1" x14ac:dyDescent="0.3">
      <c r="A323" s="2"/>
      <c r="B323" s="34" t="s">
        <v>123</v>
      </c>
      <c r="C323" s="34"/>
      <c r="D323" s="34"/>
      <c r="E323" s="34"/>
      <c r="F323" s="34"/>
      <c r="G323" s="35"/>
      <c r="H323" s="34"/>
      <c r="I323" s="34"/>
      <c r="J323" s="34"/>
      <c r="K323" s="34"/>
      <c r="L323" s="34"/>
      <c r="M323" s="36"/>
    </row>
    <row r="324" spans="1:15" hidden="1" x14ac:dyDescent="0.3">
      <c r="A324" s="5"/>
      <c r="B324" s="37"/>
      <c r="C324" s="37"/>
      <c r="D324" s="37"/>
      <c r="E324" s="37" t="s">
        <v>130</v>
      </c>
      <c r="F324" s="37"/>
      <c r="G324" s="38">
        <v>45205</v>
      </c>
      <c r="H324" s="37"/>
      <c r="I324" s="37" t="s">
        <v>123</v>
      </c>
      <c r="J324" s="37"/>
      <c r="K324" s="37" t="s">
        <v>131</v>
      </c>
      <c r="L324" s="37"/>
      <c r="M324" s="39">
        <v>2221</v>
      </c>
    </row>
    <row r="325" spans="1:15" hidden="1" x14ac:dyDescent="0.3">
      <c r="A325" s="5"/>
      <c r="B325" s="41" t="s">
        <v>134</v>
      </c>
      <c r="C325" s="37"/>
      <c r="D325" s="37"/>
      <c r="E325" s="37" t="s">
        <v>130</v>
      </c>
      <c r="F325" s="37"/>
      <c r="G325" s="38">
        <v>45212</v>
      </c>
      <c r="H325" s="37"/>
      <c r="I325" s="37" t="s">
        <v>123</v>
      </c>
      <c r="J325" s="37"/>
      <c r="K325" s="37" t="s">
        <v>131</v>
      </c>
      <c r="L325" s="37"/>
      <c r="M325" s="39">
        <v>901</v>
      </c>
    </row>
    <row r="326" spans="1:15" hidden="1" x14ac:dyDescent="0.3">
      <c r="A326" s="5"/>
      <c r="B326" s="37"/>
      <c r="C326" s="37"/>
      <c r="D326" s="37"/>
      <c r="E326" s="37" t="s">
        <v>130</v>
      </c>
      <c r="F326" s="37"/>
      <c r="G326" s="38">
        <v>45219</v>
      </c>
      <c r="H326" s="37"/>
      <c r="I326" s="37" t="s">
        <v>123</v>
      </c>
      <c r="J326" s="37"/>
      <c r="K326" s="37" t="s">
        <v>131</v>
      </c>
      <c r="L326" s="37"/>
      <c r="M326" s="39">
        <v>2227</v>
      </c>
    </row>
    <row r="327" spans="1:15" hidden="1" x14ac:dyDescent="0.3">
      <c r="A327" s="5"/>
      <c r="B327" s="37" t="s">
        <v>124</v>
      </c>
      <c r="C327" s="37"/>
      <c r="D327" s="37"/>
      <c r="E327" s="37"/>
      <c r="F327" s="37"/>
      <c r="G327" s="38"/>
      <c r="H327" s="37"/>
      <c r="I327" s="37"/>
      <c r="J327" s="37"/>
      <c r="K327" s="37"/>
      <c r="L327" s="37"/>
      <c r="M327" s="39"/>
      <c r="O327">
        <v>0</v>
      </c>
    </row>
    <row r="328" spans="1:15" hidden="1" x14ac:dyDescent="0.3">
      <c r="A328" s="2"/>
      <c r="B328" s="42" t="s">
        <v>125</v>
      </c>
      <c r="C328" s="42"/>
      <c r="D328" s="42"/>
      <c r="E328" s="42"/>
      <c r="F328" s="42"/>
      <c r="G328" s="43"/>
      <c r="H328" s="42"/>
      <c r="I328" s="42"/>
      <c r="J328" s="42"/>
      <c r="K328" s="42"/>
      <c r="L328" s="42"/>
      <c r="M328" s="44"/>
    </row>
    <row r="329" spans="1:15" hidden="1" x14ac:dyDescent="0.3"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5" x14ac:dyDescent="0.3">
      <c r="A330" s="5"/>
      <c r="B330" s="57" t="s">
        <v>126</v>
      </c>
      <c r="C330" s="57"/>
      <c r="D330" s="57"/>
      <c r="E330" s="57"/>
      <c r="F330" s="57"/>
      <c r="G330" s="58"/>
      <c r="H330" s="57"/>
      <c r="I330" s="57"/>
      <c r="J330" s="57"/>
      <c r="K330" s="57"/>
      <c r="L330" s="57"/>
      <c r="M330" s="12">
        <v>132.08000000000001</v>
      </c>
      <c r="N330" s="59">
        <v>34</v>
      </c>
    </row>
    <row r="331" spans="1:15" hidden="1" x14ac:dyDescent="0.3">
      <c r="A331" s="5"/>
      <c r="B331" s="42" t="s">
        <v>135</v>
      </c>
      <c r="C331" s="45"/>
      <c r="D331" s="45"/>
      <c r="E331" s="45"/>
      <c r="F331" s="45"/>
      <c r="G331" s="46"/>
      <c r="H331" s="45"/>
      <c r="I331" s="45"/>
      <c r="J331" s="45"/>
      <c r="K331" s="45"/>
      <c r="L331" s="45"/>
      <c r="M331" s="47"/>
    </row>
    <row r="332" spans="1:15" x14ac:dyDescent="0.3">
      <c r="A332" s="5"/>
      <c r="B332" s="57" t="s">
        <v>136</v>
      </c>
      <c r="C332" s="57"/>
      <c r="D332" s="57"/>
      <c r="E332" s="57"/>
      <c r="F332" s="57"/>
      <c r="G332" s="58"/>
      <c r="H332" s="57"/>
      <c r="I332" s="57"/>
      <c r="J332" s="57"/>
      <c r="K332" s="57"/>
      <c r="L332" s="57"/>
      <c r="M332" s="12">
        <v>152.53</v>
      </c>
      <c r="N332" s="59">
        <v>35</v>
      </c>
    </row>
    <row r="333" spans="1:15" hidden="1" x14ac:dyDescent="0.3">
      <c r="A333" s="2"/>
      <c r="B333" s="26" t="s">
        <v>127</v>
      </c>
      <c r="C333" s="26"/>
      <c r="D333" s="26"/>
      <c r="E333" s="26"/>
      <c r="F333" s="26"/>
      <c r="G333" s="27"/>
      <c r="H333" s="26"/>
      <c r="I333" s="26"/>
      <c r="J333" s="26"/>
      <c r="K333" s="26"/>
      <c r="L333" s="26"/>
      <c r="M333" s="28"/>
    </row>
    <row r="334" spans="1:15" hidden="1" x14ac:dyDescent="0.3">
      <c r="A334" s="5"/>
      <c r="B334" s="29"/>
      <c r="C334" s="29"/>
      <c r="D334" s="29"/>
      <c r="E334" s="29" t="s">
        <v>130</v>
      </c>
      <c r="F334" s="29"/>
      <c r="G334" s="30">
        <v>45205</v>
      </c>
      <c r="H334" s="29"/>
      <c r="I334" s="29" t="s">
        <v>127</v>
      </c>
      <c r="J334" s="29"/>
      <c r="K334" s="29" t="s">
        <v>131</v>
      </c>
      <c r="L334" s="29"/>
      <c r="M334" s="31">
        <v>3481</v>
      </c>
    </row>
    <row r="335" spans="1:15" hidden="1" x14ac:dyDescent="0.3">
      <c r="A335" s="5"/>
      <c r="B335" s="29"/>
      <c r="C335" s="29"/>
      <c r="D335" s="29"/>
      <c r="E335" s="29" t="s">
        <v>130</v>
      </c>
      <c r="F335" s="29"/>
      <c r="G335" s="30">
        <v>45212</v>
      </c>
      <c r="H335" s="29"/>
      <c r="I335" s="29" t="s">
        <v>127</v>
      </c>
      <c r="J335" s="29"/>
      <c r="K335" s="29" t="s">
        <v>131</v>
      </c>
      <c r="L335" s="29"/>
      <c r="M335" s="31">
        <v>1838</v>
      </c>
    </row>
    <row r="336" spans="1:15" hidden="1" x14ac:dyDescent="0.3">
      <c r="A336" s="5"/>
      <c r="B336" s="29"/>
      <c r="C336" s="29"/>
      <c r="D336" s="29"/>
      <c r="E336" s="29" t="s">
        <v>130</v>
      </c>
      <c r="F336" s="29"/>
      <c r="G336" s="30">
        <v>45219</v>
      </c>
      <c r="H336" s="29"/>
      <c r="I336" s="29" t="s">
        <v>127</v>
      </c>
      <c r="J336" s="29"/>
      <c r="K336" s="29" t="s">
        <v>131</v>
      </c>
      <c r="L336" s="29"/>
      <c r="M336" s="31">
        <v>1981</v>
      </c>
    </row>
    <row r="337" spans="1:15" hidden="1" x14ac:dyDescent="0.3">
      <c r="A337" s="5"/>
      <c r="B337" s="29"/>
      <c r="C337" s="29"/>
      <c r="D337" s="29"/>
      <c r="E337" s="29" t="s">
        <v>130</v>
      </c>
      <c r="F337" s="29"/>
      <c r="G337" s="30">
        <v>45226</v>
      </c>
      <c r="H337" s="29"/>
      <c r="I337" s="29" t="s">
        <v>127</v>
      </c>
      <c r="J337" s="29"/>
      <c r="K337" s="29" t="s">
        <v>131</v>
      </c>
      <c r="L337" s="29"/>
      <c r="M337" s="31">
        <v>1230</v>
      </c>
    </row>
    <row r="338" spans="1:15" hidden="1" x14ac:dyDescent="0.3">
      <c r="A338" s="5"/>
      <c r="B338" s="29" t="s">
        <v>128</v>
      </c>
      <c r="C338" s="29"/>
      <c r="D338" s="29"/>
      <c r="E338" s="29"/>
      <c r="F338" s="29"/>
      <c r="G338" s="30"/>
      <c r="H338" s="29"/>
      <c r="I338" s="29"/>
      <c r="J338" s="29"/>
      <c r="K338" s="29"/>
      <c r="L338" s="29"/>
      <c r="M338" s="32"/>
      <c r="O338">
        <v>0</v>
      </c>
    </row>
    <row r="339" spans="1:15" s="6" customFormat="1" ht="10.199999999999999" hidden="1" x14ac:dyDescent="0.2">
      <c r="A339" s="2" t="s">
        <v>129</v>
      </c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4"/>
      <c r="N339" s="60"/>
    </row>
  </sheetData>
  <autoFilter ref="A1:O339" xr:uid="{08BCEB1D-F216-4035-85F4-CB873EDA6454}">
    <filterColumn colId="1">
      <filters>
        <filter val="Total Adam G Russell"/>
        <filter val="Total Alfredo S Bravo"/>
        <filter val="Total Brent K Johnson"/>
        <filter val="Total Brett E Cimrhakl"/>
        <filter val="Total Bryan K Eads"/>
        <filter val="Total Chadwick A Anderson"/>
        <filter val="Total Chris M Kenmotsu"/>
        <filter val="Total Christopher Aquila"/>
        <filter val="Total Christopher L Barker"/>
        <filter val="Total Cody G Kirby"/>
        <filter val="Total Dana Runnells"/>
        <filter val="Total Daniel Plane"/>
        <filter val="Total David M Birch"/>
        <filter val="Total Dustin A Woodbury"/>
        <filter val="Total Fred E Collins"/>
        <filter val="Total Gregory Hono"/>
        <filter val="Total Gregory P Wallace"/>
        <filter val="Total Gregory Pung"/>
        <filter val="Total Henry A Eckenfels"/>
        <filter val="Total Isaiah Martinez-Sepulveda"/>
        <filter val="Total Jack J Barnett"/>
        <filter val="Total Jack V Cole"/>
        <filter val="Total James B Milligan"/>
        <filter val="Total James C Roper"/>
        <filter val="Total James W Kersh"/>
        <filter val="Total Jason DeOllos"/>
        <filter val="Total Jenny A Woodard"/>
        <filter val="Total Jerry A Minkler"/>
        <filter val="Total John W Chamblee"/>
        <filter val="Total Julie M Carter"/>
        <filter val="Total Justin D Griffith"/>
        <filter val="Total Kendall B Cozad"/>
        <filter val="Total Kenneth J Long"/>
        <filter val="Total Kevin O'Hanrahan"/>
        <filter val="Total Larry B Snell"/>
        <filter val="Total Leonard R Moore"/>
        <filter val="Total Luis R Banda"/>
        <filter val="Total Matthew A Campbell"/>
        <filter val="Total Michael D Moss"/>
        <filter val="Total Michael E Snare"/>
        <filter val="Total Michael H Contreras"/>
        <filter val="Total Patrick W Miller"/>
        <filter val="Total Paul R Almgren"/>
        <filter val="Total Rafael R Ontiveros"/>
        <filter val="Total Raymond Martinez"/>
        <filter val="Total Robert C Kitts"/>
        <filter val="Total Robert E Carter"/>
        <filter val="Total Rodrecus Hamilton"/>
        <filter val="Total Ronald E Boggess"/>
        <filter val="Total Ronald K Bennett"/>
        <filter val="Total Ronald P McGuire"/>
        <filter val="Total Stanford M Butler"/>
        <filter val="Total Steven J Carl"/>
        <filter val="Total Steven Sparks"/>
        <filter val="Total Ted Simon"/>
        <filter val="Total Thomas L Dicus"/>
        <filter val="Total Tusi V Aiono"/>
        <filter val="Total Valmore Soto"/>
        <filter val="Total Wayne D Acox"/>
        <filter val="Total Willem Vanyzeren"/>
        <filter val="Total William Crivello"/>
        <filter val="Total William H Tribe"/>
        <filter val="Total Zachary T Graves"/>
      </filters>
    </filterColumn>
    <filterColumn colId="14">
      <filters blank="1"/>
    </filterColumn>
  </autoFilter>
  <pageMargins left="0.7" right="0.7" top="0.75" bottom="0.75" header="0.1" footer="0.3"/>
  <pageSetup orientation="portrait" r:id="rId1"/>
  <headerFooter>
    <oddHeader>&amp;L&amp;"Arial,Bold"&amp;8 11:39 AM
&amp;"Arial,Bold"&amp;8 11/13/23
&amp;"Arial,Bold"&amp;8 Accrual Basis&amp;C&amp;"Arial,Bold"&amp;12 Redbone Trucking, Inc.
&amp;"Arial,Bold"&amp;14 Custom Transaction Detail Report
&amp;"Arial,Bold"&amp;10 October 2023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708660</xdr:colOff>
                <xdr:row>6</xdr:row>
                <xdr:rowOff>38100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708660</xdr:colOff>
                <xdr:row>6</xdr:row>
                <xdr:rowOff>38100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BC47-A440-4E3E-BE57-41545034C07D}">
  <dimension ref="A1:E36"/>
  <sheetViews>
    <sheetView workbookViewId="0">
      <selection activeCell="H20" sqref="H20"/>
    </sheetView>
  </sheetViews>
  <sheetFormatPr defaultRowHeight="14.4" x14ac:dyDescent="0.3"/>
  <cols>
    <col min="2" max="2" width="18.6640625" customWidth="1"/>
  </cols>
  <sheetData>
    <row r="1" spans="1:5" x14ac:dyDescent="0.3">
      <c r="A1" t="s">
        <v>6</v>
      </c>
      <c r="C1">
        <v>7604</v>
      </c>
      <c r="D1">
        <v>1</v>
      </c>
      <c r="E1">
        <f>C1*0.03</f>
        <v>228.12</v>
      </c>
    </row>
    <row r="2" spans="1:5" x14ac:dyDescent="0.3">
      <c r="A2" t="s">
        <v>14</v>
      </c>
      <c r="C2">
        <v>9456</v>
      </c>
      <c r="D2">
        <v>2</v>
      </c>
      <c r="E2">
        <f t="shared" ref="E2:E33" si="0">C2*0.03</f>
        <v>283.68</v>
      </c>
    </row>
    <row r="3" spans="1:5" x14ac:dyDescent="0.3">
      <c r="A3" t="s">
        <v>16</v>
      </c>
      <c r="C3">
        <v>8325</v>
      </c>
      <c r="D3">
        <v>3</v>
      </c>
      <c r="E3">
        <f t="shared" si="0"/>
        <v>249.75</v>
      </c>
    </row>
    <row r="4" spans="1:5" x14ac:dyDescent="0.3">
      <c r="A4" t="s">
        <v>20</v>
      </c>
      <c r="C4">
        <v>801</v>
      </c>
      <c r="D4">
        <v>4</v>
      </c>
      <c r="E4">
        <f t="shared" si="0"/>
        <v>24.029999999999998</v>
      </c>
    </row>
    <row r="5" spans="1:5" x14ac:dyDescent="0.3">
      <c r="A5" t="s">
        <v>24</v>
      </c>
      <c r="C5">
        <v>9439</v>
      </c>
      <c r="D5">
        <v>5</v>
      </c>
      <c r="E5">
        <f t="shared" si="0"/>
        <v>283.17</v>
      </c>
    </row>
    <row r="6" spans="1:5" x14ac:dyDescent="0.3">
      <c r="A6" t="s">
        <v>26</v>
      </c>
      <c r="C6">
        <v>4983</v>
      </c>
      <c r="D6">
        <v>6</v>
      </c>
      <c r="E6">
        <f t="shared" si="0"/>
        <v>149.48999999999998</v>
      </c>
    </row>
    <row r="7" spans="1:5" x14ac:dyDescent="0.3">
      <c r="A7" t="s">
        <v>28</v>
      </c>
      <c r="C7">
        <v>6495</v>
      </c>
      <c r="D7">
        <v>7</v>
      </c>
      <c r="E7">
        <f t="shared" si="0"/>
        <v>194.85</v>
      </c>
    </row>
    <row r="8" spans="1:5" x14ac:dyDescent="0.3">
      <c r="A8" t="s">
        <v>32</v>
      </c>
      <c r="C8">
        <v>9383</v>
      </c>
      <c r="D8">
        <v>8</v>
      </c>
      <c r="E8">
        <f t="shared" si="0"/>
        <v>281.49</v>
      </c>
    </row>
    <row r="9" spans="1:5" x14ac:dyDescent="0.3">
      <c r="A9" t="s">
        <v>40</v>
      </c>
      <c r="C9">
        <v>4973</v>
      </c>
      <c r="D9">
        <v>9</v>
      </c>
      <c r="E9">
        <f t="shared" si="0"/>
        <v>149.19</v>
      </c>
    </row>
    <row r="10" spans="1:5" x14ac:dyDescent="0.3">
      <c r="A10" t="s">
        <v>42</v>
      </c>
      <c r="C10">
        <v>10543</v>
      </c>
      <c r="D10">
        <v>10</v>
      </c>
      <c r="E10">
        <f t="shared" si="0"/>
        <v>316.28999999999996</v>
      </c>
    </row>
    <row r="11" spans="1:5" x14ac:dyDescent="0.3">
      <c r="A11" t="s">
        <v>46</v>
      </c>
      <c r="C11">
        <v>8045</v>
      </c>
      <c r="D11">
        <v>11</v>
      </c>
      <c r="E11">
        <f t="shared" si="0"/>
        <v>241.35</v>
      </c>
    </row>
    <row r="12" spans="1:5" x14ac:dyDescent="0.3">
      <c r="A12" t="s">
        <v>50</v>
      </c>
      <c r="C12">
        <v>8790</v>
      </c>
      <c r="D12">
        <v>12</v>
      </c>
      <c r="E12">
        <f t="shared" si="0"/>
        <v>263.7</v>
      </c>
    </row>
    <row r="13" spans="1:5" x14ac:dyDescent="0.3">
      <c r="A13" t="s">
        <v>54</v>
      </c>
      <c r="C13">
        <v>7971</v>
      </c>
      <c r="D13">
        <v>13</v>
      </c>
      <c r="E13">
        <f t="shared" si="0"/>
        <v>239.13</v>
      </c>
    </row>
    <row r="14" spans="1:5" x14ac:dyDescent="0.3">
      <c r="A14" t="s">
        <v>56</v>
      </c>
      <c r="C14">
        <v>5819</v>
      </c>
      <c r="D14">
        <v>14</v>
      </c>
      <c r="E14">
        <f t="shared" si="0"/>
        <v>174.57</v>
      </c>
    </row>
    <row r="15" spans="1:5" x14ac:dyDescent="0.3">
      <c r="A15" t="s">
        <v>58</v>
      </c>
      <c r="C15">
        <v>5581</v>
      </c>
      <c r="D15">
        <v>15</v>
      </c>
      <c r="E15">
        <f t="shared" si="0"/>
        <v>167.43</v>
      </c>
    </row>
    <row r="16" spans="1:5" x14ac:dyDescent="0.3">
      <c r="A16" t="s">
        <v>64</v>
      </c>
      <c r="C16">
        <v>12668</v>
      </c>
      <c r="D16">
        <v>16</v>
      </c>
      <c r="E16">
        <f t="shared" si="0"/>
        <v>380.03999999999996</v>
      </c>
    </row>
    <row r="17" spans="1:5" x14ac:dyDescent="0.3">
      <c r="A17" t="s">
        <v>66</v>
      </c>
      <c r="C17">
        <v>6313</v>
      </c>
      <c r="D17">
        <v>17</v>
      </c>
      <c r="E17">
        <f t="shared" si="0"/>
        <v>189.39</v>
      </c>
    </row>
    <row r="18" spans="1:5" x14ac:dyDescent="0.3">
      <c r="A18" t="s">
        <v>72</v>
      </c>
      <c r="C18">
        <v>6238</v>
      </c>
      <c r="D18">
        <v>18</v>
      </c>
      <c r="E18">
        <f t="shared" si="0"/>
        <v>187.14</v>
      </c>
    </row>
    <row r="19" spans="1:5" x14ac:dyDescent="0.3">
      <c r="A19" t="s">
        <v>76</v>
      </c>
      <c r="C19">
        <v>5426</v>
      </c>
      <c r="D19">
        <v>19</v>
      </c>
      <c r="E19">
        <f t="shared" si="0"/>
        <v>162.78</v>
      </c>
    </row>
    <row r="20" spans="1:5" x14ac:dyDescent="0.3">
      <c r="A20" t="s">
        <v>78</v>
      </c>
      <c r="C20">
        <v>7919</v>
      </c>
      <c r="D20">
        <v>20</v>
      </c>
      <c r="E20">
        <f t="shared" si="0"/>
        <v>237.57</v>
      </c>
    </row>
    <row r="21" spans="1:5" x14ac:dyDescent="0.3">
      <c r="A21" t="s">
        <v>80</v>
      </c>
      <c r="C21">
        <v>7278</v>
      </c>
      <c r="D21">
        <v>21</v>
      </c>
      <c r="E21">
        <f t="shared" si="0"/>
        <v>218.34</v>
      </c>
    </row>
    <row r="22" spans="1:5" x14ac:dyDescent="0.3">
      <c r="A22" t="s">
        <v>82</v>
      </c>
      <c r="C22">
        <v>8235</v>
      </c>
      <c r="D22">
        <v>22</v>
      </c>
      <c r="E22">
        <f t="shared" si="0"/>
        <v>247.04999999999998</v>
      </c>
    </row>
    <row r="23" spans="1:5" x14ac:dyDescent="0.3">
      <c r="A23" t="s">
        <v>84</v>
      </c>
      <c r="C23">
        <v>10099</v>
      </c>
      <c r="D23">
        <v>23</v>
      </c>
      <c r="E23">
        <f t="shared" si="0"/>
        <v>302.96999999999997</v>
      </c>
    </row>
    <row r="24" spans="1:5" x14ac:dyDescent="0.3">
      <c r="A24" t="s">
        <v>92</v>
      </c>
      <c r="C24">
        <v>8264</v>
      </c>
      <c r="D24">
        <v>24</v>
      </c>
      <c r="E24">
        <f t="shared" si="0"/>
        <v>247.92</v>
      </c>
    </row>
    <row r="25" spans="1:5" x14ac:dyDescent="0.3">
      <c r="A25" t="s">
        <v>94</v>
      </c>
      <c r="C25">
        <v>8177</v>
      </c>
      <c r="D25">
        <v>25</v>
      </c>
      <c r="E25">
        <f t="shared" si="0"/>
        <v>245.31</v>
      </c>
    </row>
    <row r="26" spans="1:5" x14ac:dyDescent="0.3">
      <c r="A26" t="s">
        <v>96</v>
      </c>
      <c r="C26">
        <v>6154</v>
      </c>
      <c r="D26">
        <v>26</v>
      </c>
      <c r="E26">
        <f t="shared" si="0"/>
        <v>184.62</v>
      </c>
    </row>
    <row r="27" spans="1:5" x14ac:dyDescent="0.3">
      <c r="A27" t="s">
        <v>98</v>
      </c>
      <c r="C27">
        <v>7082</v>
      </c>
      <c r="D27">
        <v>27</v>
      </c>
      <c r="E27">
        <f t="shared" si="0"/>
        <v>212.45999999999998</v>
      </c>
    </row>
    <row r="28" spans="1:5" x14ac:dyDescent="0.3">
      <c r="A28" t="s">
        <v>102</v>
      </c>
      <c r="C28">
        <v>9661</v>
      </c>
      <c r="D28">
        <v>28</v>
      </c>
      <c r="E28">
        <f t="shared" si="0"/>
        <v>289.83</v>
      </c>
    </row>
    <row r="29" spans="1:5" x14ac:dyDescent="0.3">
      <c r="A29" t="s">
        <v>104</v>
      </c>
      <c r="C29">
        <v>8694</v>
      </c>
      <c r="D29">
        <v>29</v>
      </c>
      <c r="E29">
        <f t="shared" si="0"/>
        <v>260.82</v>
      </c>
    </row>
    <row r="30" spans="1:5" x14ac:dyDescent="0.3">
      <c r="A30" t="s">
        <v>108</v>
      </c>
      <c r="C30">
        <v>7335</v>
      </c>
      <c r="D30">
        <v>30</v>
      </c>
      <c r="E30">
        <f t="shared" si="0"/>
        <v>220.04999999999998</v>
      </c>
    </row>
    <row r="31" spans="1:5" x14ac:dyDescent="0.3">
      <c r="A31" t="s">
        <v>110</v>
      </c>
      <c r="C31">
        <v>7697</v>
      </c>
      <c r="D31">
        <v>31</v>
      </c>
      <c r="E31">
        <f t="shared" si="0"/>
        <v>230.91</v>
      </c>
    </row>
    <row r="32" spans="1:5" x14ac:dyDescent="0.3">
      <c r="A32" t="s">
        <v>120</v>
      </c>
      <c r="C32">
        <v>190.19</v>
      </c>
      <c r="D32">
        <v>32</v>
      </c>
      <c r="E32">
        <f>C32*2</f>
        <v>380.38</v>
      </c>
    </row>
    <row r="33" spans="1:5" x14ac:dyDescent="0.3">
      <c r="A33" t="s">
        <v>122</v>
      </c>
      <c r="C33">
        <v>6934</v>
      </c>
      <c r="D33">
        <v>33</v>
      </c>
      <c r="E33">
        <f t="shared" si="0"/>
        <v>208.01999999999998</v>
      </c>
    </row>
    <row r="34" spans="1:5" x14ac:dyDescent="0.3">
      <c r="A34" t="s">
        <v>126</v>
      </c>
      <c r="C34">
        <v>132.08000000000001</v>
      </c>
      <c r="D34">
        <v>34</v>
      </c>
      <c r="E34">
        <f>C34*2</f>
        <v>264.16000000000003</v>
      </c>
    </row>
    <row r="35" spans="1:5" x14ac:dyDescent="0.3">
      <c r="A35" t="s">
        <v>136</v>
      </c>
      <c r="C35">
        <v>152.53</v>
      </c>
      <c r="D35">
        <v>35</v>
      </c>
      <c r="E35">
        <f>C35*2</f>
        <v>305.06</v>
      </c>
    </row>
    <row r="36" spans="1:5" x14ac:dyDescent="0.3">
      <c r="E36">
        <f>SUM(E1:E35)</f>
        <v>8221.06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QuickBooks Desktop Export Tips</vt:lpstr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Bird</dc:creator>
  <cp:lastModifiedBy>Alyssa Bird</cp:lastModifiedBy>
  <dcterms:created xsi:type="dcterms:W3CDTF">2023-11-13T18:39:10Z</dcterms:created>
  <dcterms:modified xsi:type="dcterms:W3CDTF">2023-11-17T14:19:10Z</dcterms:modified>
</cp:coreProperties>
</file>