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quam/Documents/RQS/"/>
    </mc:Choice>
  </mc:AlternateContent>
  <xr:revisionPtr revIDLastSave="0" documentId="8_{C2E0104D-8F13-F94C-9294-06FC28340766}" xr6:coauthVersionLast="47" xr6:coauthVersionMax="47" xr10:uidLastSave="{00000000-0000-0000-0000-000000000000}"/>
  <bookViews>
    <workbookView xWindow="58140" yWindow="1460" windowWidth="44660" windowHeight="31240" activeTab="1" xr2:uid="{6BC55AD1-6455-D34F-A9E7-CCD07F97E3B8}"/>
  </bookViews>
  <sheets>
    <sheet name="RQ 3a" sheetId="2" r:id="rId1"/>
    <sheet name="RQ 3b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K3" i="3"/>
  <c r="S3" i="3"/>
  <c r="S77" i="3" s="1"/>
  <c r="D4" i="3"/>
  <c r="K4" i="3"/>
  <c r="K92" i="3" s="1"/>
  <c r="S4" i="3"/>
  <c r="D5" i="3"/>
  <c r="K5" i="3"/>
  <c r="L5" i="3" s="1"/>
  <c r="S5" i="3"/>
  <c r="T5" i="3" s="1"/>
  <c r="D6" i="3"/>
  <c r="K6" i="3"/>
  <c r="S6" i="3"/>
  <c r="D7" i="3"/>
  <c r="K7" i="3"/>
  <c r="S7" i="3"/>
  <c r="T7" i="3" s="1"/>
  <c r="D8" i="3"/>
  <c r="K8" i="3"/>
  <c r="S8" i="3"/>
  <c r="D9" i="3"/>
  <c r="K9" i="3"/>
  <c r="L9" i="3" s="1"/>
  <c r="S9" i="3"/>
  <c r="D10" i="3"/>
  <c r="K10" i="3"/>
  <c r="S10" i="3"/>
  <c r="D11" i="3"/>
  <c r="K11" i="3"/>
  <c r="L11" i="3" s="1"/>
  <c r="S11" i="3"/>
  <c r="T11" i="3" s="1"/>
  <c r="D12" i="3"/>
  <c r="K12" i="3"/>
  <c r="S12" i="3"/>
  <c r="D13" i="3"/>
  <c r="K13" i="3"/>
  <c r="S13" i="3"/>
  <c r="T13" i="3" s="1"/>
  <c r="D14" i="3"/>
  <c r="K14" i="3"/>
  <c r="S14" i="3"/>
  <c r="D15" i="3"/>
  <c r="K15" i="3"/>
  <c r="L15" i="3" s="1"/>
  <c r="S15" i="3"/>
  <c r="T15" i="3" s="1"/>
  <c r="D16" i="3"/>
  <c r="K16" i="3"/>
  <c r="S16" i="3"/>
  <c r="D17" i="3"/>
  <c r="K17" i="3"/>
  <c r="S17" i="3"/>
  <c r="T17" i="3" s="1"/>
  <c r="D18" i="3"/>
  <c r="K18" i="3"/>
  <c r="S18" i="3"/>
  <c r="D19" i="3"/>
  <c r="K19" i="3"/>
  <c r="L19" i="3" s="1"/>
  <c r="S19" i="3"/>
  <c r="D20" i="3"/>
  <c r="K20" i="3"/>
  <c r="S20" i="3"/>
  <c r="D21" i="3"/>
  <c r="K21" i="3"/>
  <c r="L21" i="3" s="1"/>
  <c r="S21" i="3"/>
  <c r="T21" i="3" s="1"/>
  <c r="D22" i="3"/>
  <c r="K22" i="3"/>
  <c r="S22" i="3"/>
  <c r="D23" i="3"/>
  <c r="K23" i="3"/>
  <c r="S23" i="3"/>
  <c r="T23" i="3" s="1"/>
  <c r="D24" i="3"/>
  <c r="K24" i="3"/>
  <c r="S24" i="3"/>
  <c r="D25" i="3"/>
  <c r="K25" i="3"/>
  <c r="L25" i="3" s="1"/>
  <c r="S25" i="3"/>
  <c r="T25" i="3" s="1"/>
  <c r="D26" i="3"/>
  <c r="K26" i="3"/>
  <c r="S26" i="3"/>
  <c r="D27" i="3"/>
  <c r="K27" i="3"/>
  <c r="S27" i="3"/>
  <c r="T27" i="3" s="1"/>
  <c r="D28" i="3"/>
  <c r="K28" i="3"/>
  <c r="S28" i="3"/>
  <c r="D29" i="3"/>
  <c r="K29" i="3"/>
  <c r="L29" i="3" s="1"/>
  <c r="S29" i="3"/>
  <c r="D30" i="3"/>
  <c r="K30" i="3"/>
  <c r="S30" i="3"/>
  <c r="D31" i="3"/>
  <c r="K31" i="3"/>
  <c r="L31" i="3" s="1"/>
  <c r="S31" i="3"/>
  <c r="T31" i="3" s="1"/>
  <c r="D32" i="3"/>
  <c r="K32" i="3"/>
  <c r="S32" i="3"/>
  <c r="D33" i="3"/>
  <c r="K33" i="3"/>
  <c r="S33" i="3"/>
  <c r="T33" i="3" s="1"/>
  <c r="D34" i="3"/>
  <c r="K34" i="3"/>
  <c r="S34" i="3"/>
  <c r="D35" i="3"/>
  <c r="K35" i="3"/>
  <c r="L35" i="3" s="1"/>
  <c r="S35" i="3"/>
  <c r="T35" i="3" s="1"/>
  <c r="D36" i="3"/>
  <c r="K36" i="3"/>
  <c r="S36" i="3"/>
  <c r="D37" i="3"/>
  <c r="K37" i="3"/>
  <c r="S37" i="3"/>
  <c r="T37" i="3" s="1"/>
  <c r="D38" i="3"/>
  <c r="K38" i="3"/>
  <c r="S38" i="3"/>
  <c r="D39" i="3"/>
  <c r="K39" i="3"/>
  <c r="L39" i="3" s="1"/>
  <c r="S39" i="3"/>
  <c r="D40" i="3"/>
  <c r="K40" i="3"/>
  <c r="S40" i="3"/>
  <c r="D41" i="3"/>
  <c r="K41" i="3"/>
  <c r="L41" i="3" s="1"/>
  <c r="S41" i="3"/>
  <c r="T41" i="3" s="1"/>
  <c r="D42" i="3"/>
  <c r="K42" i="3"/>
  <c r="S42" i="3"/>
  <c r="D43" i="3"/>
  <c r="K43" i="3"/>
  <c r="S43" i="3"/>
  <c r="T43" i="3" s="1"/>
  <c r="D44" i="3"/>
  <c r="K44" i="3"/>
  <c r="S44" i="3"/>
  <c r="D45" i="3"/>
  <c r="K45" i="3"/>
  <c r="L45" i="3" s="1"/>
  <c r="S45" i="3"/>
  <c r="T45" i="3" s="1"/>
  <c r="D46" i="3"/>
  <c r="K46" i="3"/>
  <c r="S46" i="3"/>
  <c r="D47" i="3"/>
  <c r="K47" i="3"/>
  <c r="S47" i="3"/>
  <c r="T47" i="3" s="1"/>
  <c r="D48" i="3"/>
  <c r="K48" i="3"/>
  <c r="S48" i="3"/>
  <c r="D49" i="3"/>
  <c r="K49" i="3"/>
  <c r="L49" i="3" s="1"/>
  <c r="S49" i="3"/>
  <c r="D50" i="3"/>
  <c r="K50" i="3"/>
  <c r="S50" i="3"/>
  <c r="D51" i="3"/>
  <c r="K51" i="3"/>
  <c r="L51" i="3" s="1"/>
  <c r="S51" i="3"/>
  <c r="T51" i="3" s="1"/>
  <c r="D52" i="3"/>
  <c r="K52" i="3"/>
  <c r="S52" i="3"/>
  <c r="D53" i="3"/>
  <c r="K53" i="3"/>
  <c r="S53" i="3"/>
  <c r="T53" i="3" s="1"/>
  <c r="D54" i="3"/>
  <c r="K54" i="3"/>
  <c r="S54" i="3"/>
  <c r="D55" i="3"/>
  <c r="K55" i="3"/>
  <c r="L55" i="3" s="1"/>
  <c r="S55" i="3"/>
  <c r="T55" i="3" s="1"/>
  <c r="D56" i="3"/>
  <c r="K56" i="3"/>
  <c r="S56" i="3"/>
  <c r="D57" i="3"/>
  <c r="K57" i="3"/>
  <c r="S57" i="3"/>
  <c r="T57" i="3" s="1"/>
  <c r="D58" i="3"/>
  <c r="K58" i="3"/>
  <c r="S58" i="3"/>
  <c r="D59" i="3"/>
  <c r="K59" i="3"/>
  <c r="L59" i="3" s="1"/>
  <c r="S59" i="3"/>
  <c r="D60" i="3"/>
  <c r="K60" i="3"/>
  <c r="S60" i="3"/>
  <c r="D61" i="3"/>
  <c r="K61" i="3"/>
  <c r="L61" i="3" s="1"/>
  <c r="S61" i="3"/>
  <c r="T61" i="3" s="1"/>
  <c r="D62" i="3"/>
  <c r="K62" i="3"/>
  <c r="S62" i="3"/>
  <c r="D63" i="3"/>
  <c r="K63" i="3"/>
  <c r="S63" i="3"/>
  <c r="T63" i="3" s="1"/>
  <c r="D64" i="3"/>
  <c r="K64" i="3"/>
  <c r="S64" i="3"/>
  <c r="D65" i="3"/>
  <c r="K65" i="3"/>
  <c r="L65" i="3" s="1"/>
  <c r="S65" i="3"/>
  <c r="T65" i="3" s="1"/>
  <c r="D66" i="3"/>
  <c r="K66" i="3"/>
  <c r="S66" i="3"/>
  <c r="D67" i="3"/>
  <c r="K67" i="3"/>
  <c r="S67" i="3"/>
  <c r="T67" i="3" s="1"/>
  <c r="D68" i="3"/>
  <c r="K68" i="3"/>
  <c r="S68" i="3"/>
  <c r="D69" i="3"/>
  <c r="K69" i="3"/>
  <c r="L69" i="3" s="1"/>
  <c r="S69" i="3"/>
  <c r="D70" i="3"/>
  <c r="K70" i="3"/>
  <c r="S70" i="3"/>
  <c r="D71" i="3"/>
  <c r="K71" i="3"/>
  <c r="L71" i="3" s="1"/>
  <c r="S71" i="3"/>
  <c r="T71" i="3" s="1"/>
  <c r="D72" i="3"/>
  <c r="K72" i="3"/>
  <c r="S72" i="3"/>
  <c r="D73" i="3"/>
  <c r="K73" i="3"/>
  <c r="S73" i="3"/>
  <c r="T73" i="3" s="1"/>
  <c r="D74" i="3"/>
  <c r="K74" i="3"/>
  <c r="S74" i="3"/>
  <c r="D75" i="3"/>
  <c r="K75" i="3"/>
  <c r="L75" i="3" s="1"/>
  <c r="S75" i="3"/>
  <c r="T75" i="3" s="1"/>
  <c r="D76" i="3"/>
  <c r="K76" i="3"/>
  <c r="S76" i="3"/>
  <c r="D77" i="3"/>
  <c r="K77" i="3"/>
  <c r="P77" i="3"/>
  <c r="Q77" i="3"/>
  <c r="R77" i="3"/>
  <c r="D78" i="3"/>
  <c r="K78" i="3"/>
  <c r="L78" i="3" s="1"/>
  <c r="D79" i="3"/>
  <c r="K79" i="3"/>
  <c r="D80" i="3"/>
  <c r="K80" i="3"/>
  <c r="D81" i="3"/>
  <c r="K81" i="3"/>
  <c r="D82" i="3"/>
  <c r="K82" i="3"/>
  <c r="D83" i="3"/>
  <c r="K83" i="3"/>
  <c r="L83" i="3" s="1"/>
  <c r="D84" i="3"/>
  <c r="K84" i="3"/>
  <c r="D85" i="3"/>
  <c r="K85" i="3"/>
  <c r="D86" i="3"/>
  <c r="K86" i="3"/>
  <c r="D87" i="3"/>
  <c r="K87" i="3"/>
  <c r="D88" i="3"/>
  <c r="K88" i="3"/>
  <c r="L88" i="3" s="1"/>
  <c r="D89" i="3"/>
  <c r="K89" i="3"/>
  <c r="D90" i="3"/>
  <c r="K90" i="3"/>
  <c r="D91" i="3"/>
  <c r="K91" i="3"/>
  <c r="H92" i="3"/>
  <c r="I92" i="3"/>
  <c r="J92" i="3"/>
  <c r="B94" i="2"/>
  <c r="C94" i="2"/>
  <c r="F94" i="2"/>
  <c r="G94" i="2"/>
  <c r="J94" i="2"/>
  <c r="K94" i="2"/>
  <c r="L85" i="3" l="1"/>
  <c r="L86" i="3"/>
  <c r="L16" i="3"/>
  <c r="L20" i="3"/>
  <c r="L24" i="3"/>
  <c r="L28" i="3"/>
  <c r="L32" i="3"/>
  <c r="L36" i="3"/>
  <c r="L40" i="3"/>
  <c r="L46" i="3"/>
  <c r="L50" i="3"/>
  <c r="L54" i="3"/>
  <c r="L60" i="3"/>
  <c r="L72" i="3"/>
  <c r="L76" i="3"/>
  <c r="L87" i="3"/>
  <c r="L82" i="3"/>
  <c r="L89" i="3"/>
  <c r="L80" i="3"/>
  <c r="L90" i="3"/>
  <c r="L6" i="3"/>
  <c r="L10" i="3"/>
  <c r="L12" i="3"/>
  <c r="L14" i="3"/>
  <c r="L18" i="3"/>
  <c r="L22" i="3"/>
  <c r="L30" i="3"/>
  <c r="L34" i="3"/>
  <c r="L38" i="3"/>
  <c r="L44" i="3"/>
  <c r="L48" i="3"/>
  <c r="L52" i="3"/>
  <c r="L56" i="3"/>
  <c r="L58" i="3"/>
  <c r="L62" i="3"/>
  <c r="L64" i="3"/>
  <c r="L68" i="3"/>
  <c r="L70" i="3"/>
  <c r="L74" i="3"/>
  <c r="L8" i="3"/>
  <c r="L26" i="3"/>
  <c r="L42" i="3"/>
  <c r="L66" i="3"/>
  <c r="L81" i="3"/>
  <c r="L91" i="3"/>
  <c r="L77" i="3"/>
  <c r="L67" i="3"/>
  <c r="L57" i="3"/>
  <c r="L47" i="3"/>
  <c r="L37" i="3"/>
  <c r="L27" i="3"/>
  <c r="L17" i="3"/>
  <c r="L7" i="3"/>
  <c r="T50" i="3"/>
  <c r="T56" i="3"/>
  <c r="T64" i="3"/>
  <c r="T48" i="3"/>
  <c r="T58" i="3"/>
  <c r="T66" i="3"/>
  <c r="T54" i="3"/>
  <c r="T60" i="3"/>
  <c r="T68" i="3"/>
  <c r="T72" i="3"/>
  <c r="T76" i="3"/>
  <c r="T4" i="3"/>
  <c r="T6" i="3"/>
  <c r="T8" i="3"/>
  <c r="T10" i="3"/>
  <c r="T12" i="3"/>
  <c r="T14" i="3"/>
  <c r="T16" i="3"/>
  <c r="T18" i="3"/>
  <c r="T20" i="3"/>
  <c r="T22" i="3"/>
  <c r="T24" i="3"/>
  <c r="T28" i="3"/>
  <c r="T30" i="3"/>
  <c r="T32" i="3"/>
  <c r="T34" i="3"/>
  <c r="T36" i="3"/>
  <c r="T38" i="3"/>
  <c r="T40" i="3"/>
  <c r="T42" i="3"/>
  <c r="T44" i="3"/>
  <c r="T46" i="3"/>
  <c r="T52" i="3"/>
  <c r="T62" i="3"/>
  <c r="T70" i="3"/>
  <c r="T74" i="3"/>
  <c r="T26" i="3"/>
  <c r="L73" i="3"/>
  <c r="L63" i="3"/>
  <c r="L53" i="3"/>
  <c r="L43" i="3"/>
  <c r="L33" i="3"/>
  <c r="L23" i="3"/>
  <c r="L13" i="3"/>
  <c r="L3" i="3"/>
  <c r="L84" i="3"/>
  <c r="L79" i="3"/>
  <c r="T69" i="3"/>
  <c r="T59" i="3"/>
  <c r="T49" i="3"/>
  <c r="T39" i="3"/>
  <c r="T29" i="3"/>
  <c r="T19" i="3"/>
  <c r="T9" i="3"/>
  <c r="T3" i="3"/>
  <c r="L4" i="3"/>
  <c r="T77" i="3" l="1"/>
  <c r="L92" i="3"/>
</calcChain>
</file>

<file path=xl/sharedStrings.xml><?xml version="1.0" encoding="utf-8"?>
<sst xmlns="http://schemas.openxmlformats.org/spreadsheetml/2006/main" count="570" uniqueCount="116">
  <si>
    <t>Total</t>
  </si>
  <si>
    <t>Extract Method</t>
  </si>
  <si>
    <t>Inline Method</t>
  </si>
  <si>
    <t>Add Parameter</t>
  </si>
  <si>
    <t>Change Variable Type</t>
  </si>
  <si>
    <t>Add Method Modifier</t>
  </si>
  <si>
    <t>Add Method Annotation</t>
  </si>
  <si>
    <t>Extract Variable</t>
  </si>
  <si>
    <t>Extract And Move Method</t>
  </si>
  <si>
    <t>Rename Parameter</t>
  </si>
  <si>
    <t>Add Variable Modifier</t>
  </si>
  <si>
    <t>Replace Variable With Attribute</t>
  </si>
  <si>
    <t>Add Parameter Modifier</t>
  </si>
  <si>
    <t>Encapsulate Attribute</t>
  </si>
  <si>
    <t>Parameterize Variable</t>
  </si>
  <si>
    <t>Move Method</t>
  </si>
  <si>
    <t>Remove Attribute Modifier</t>
  </si>
  <si>
    <t>Reorder Parameter</t>
  </si>
  <si>
    <t>Remove Method Modifier</t>
  </si>
  <si>
    <t>Add Class Annotation</t>
  </si>
  <si>
    <t>Rename Variable</t>
  </si>
  <si>
    <t>Localize Parameter</t>
  </si>
  <si>
    <t>Change Method Access Modifier</t>
  </si>
  <si>
    <t>Remove Variable Modifier</t>
  </si>
  <si>
    <t>Add Attribute Annotation</t>
  </si>
  <si>
    <t>Replace Anonymous With Lambda</t>
  </si>
  <si>
    <t>Move Attribute</t>
  </si>
  <si>
    <t>Extract Attribute</t>
  </si>
  <si>
    <t>Remove Variable Annotation</t>
  </si>
  <si>
    <t>Change Parameter Type</t>
  </si>
  <si>
    <t>Remove Parameter</t>
  </si>
  <si>
    <t>Replace Loop With Pipeline</t>
  </si>
  <si>
    <t>Merge Parameter</t>
  </si>
  <si>
    <t>Inline Variable</t>
  </si>
  <si>
    <t>Replace Attribute With Variable</t>
  </si>
  <si>
    <t>Modify Parameter Annotation</t>
  </si>
  <si>
    <t>Remove Class Modifier</t>
  </si>
  <si>
    <t>Extract Superclass</t>
  </si>
  <si>
    <t>Move And Rename Method</t>
  </si>
  <si>
    <t>Split Parameter</t>
  </si>
  <si>
    <t>Pull Up Attribute</t>
  </si>
  <si>
    <t>Move Source Folder</t>
  </si>
  <si>
    <t>Collapse Hierarchy</t>
  </si>
  <si>
    <t>Remove Attribute Annotation</t>
  </si>
  <si>
    <t>Split Class</t>
  </si>
  <si>
    <t>Modify Class Annotation</t>
  </si>
  <si>
    <t>Merge Attribute</t>
  </si>
  <si>
    <t>Extract Interface</t>
  </si>
  <si>
    <t>Change Class Access Modifier</t>
  </si>
  <si>
    <t>Replace Attribute</t>
  </si>
  <si>
    <t>Merge Class</t>
  </si>
  <si>
    <t>Inline Attribute</t>
  </si>
  <si>
    <t>Replace Pipeline With Loop</t>
  </si>
  <si>
    <t>Split Variable</t>
  </si>
  <si>
    <t>Modify Method Annotation</t>
  </si>
  <si>
    <t>Add Class Modifier</t>
  </si>
  <si>
    <t>Add Variable Annotation</t>
  </si>
  <si>
    <t>Split Attribute</t>
  </si>
  <si>
    <t>Remove Parameter Modifier</t>
  </si>
  <si>
    <t>Parameterize Attribute</t>
  </si>
  <si>
    <t>Move And Rename Attribute</t>
  </si>
  <si>
    <t>Change Type Declaration Kind</t>
  </si>
  <si>
    <t>Merge Variable</t>
  </si>
  <si>
    <t>Merge Package</t>
  </si>
  <si>
    <t>Rename Class</t>
  </si>
  <si>
    <t>Remove Parameter Annotation</t>
  </si>
  <si>
    <t>Move And Rename Class</t>
  </si>
  <si>
    <t>Split Package</t>
  </si>
  <si>
    <t>Remove Class Annotation</t>
  </si>
  <si>
    <t>Push Down Attribute</t>
  </si>
  <si>
    <t>Move Package</t>
  </si>
  <si>
    <t>Rename Attribute</t>
  </si>
  <si>
    <t>Rename Package</t>
  </si>
  <si>
    <t>Remove Method Annotation</t>
  </si>
  <si>
    <t>Extract Class</t>
  </si>
  <si>
    <t>Modify Variable Annotation</t>
  </si>
  <si>
    <t>Move Class</t>
  </si>
  <si>
    <t>Add Parameter Annotation</t>
  </si>
  <si>
    <t>Remove Thrown Exception Type</t>
  </si>
  <si>
    <t>Modify Attribute Annotation</t>
  </si>
  <si>
    <t>Push Down Method</t>
  </si>
  <si>
    <t>Change Attribute Access Modifier</t>
  </si>
  <si>
    <t>Extract Subclass</t>
  </si>
  <si>
    <t>Move And Inline Method</t>
  </si>
  <si>
    <t>Add Attribute Modifier</t>
  </si>
  <si>
    <t>Change Attribute Type</t>
  </si>
  <si>
    <t>Pull Up Method</t>
  </si>
  <si>
    <t>Rename Method</t>
  </si>
  <si>
    <t>Significance Level</t>
  </si>
  <si>
    <t>P-Value</t>
  </si>
  <si>
    <t>Change Thrown Exception Type</t>
  </si>
  <si>
    <t>Degree of Freedom</t>
  </si>
  <si>
    <t>Change Return Type</t>
  </si>
  <si>
    <t>Test Statistic</t>
  </si>
  <si>
    <t>PDFBox</t>
  </si>
  <si>
    <t>Add Thrown Exception Type</t>
  </si>
  <si>
    <t xml:space="preserve">Cassandra </t>
  </si>
  <si>
    <t>Cassandra</t>
  </si>
  <si>
    <t>Artemis</t>
  </si>
  <si>
    <t>Performance Refactorings</t>
  </si>
  <si>
    <t>Non Performance Refactorings</t>
  </si>
  <si>
    <t xml:space="preserve">Artemis </t>
  </si>
  <si>
    <t>TOTAL FREQUENCY OF PERFORMANCE AND NON PERFORMANCE REFACTORINGS</t>
  </si>
  <si>
    <t>CHI-TEST RESULTS</t>
  </si>
  <si>
    <t>Performance</t>
  </si>
  <si>
    <t>Non-Performance</t>
  </si>
  <si>
    <t>Refactoring.Type</t>
  </si>
  <si>
    <t>Refactoring Type</t>
  </si>
  <si>
    <t>FREQUENCY COMPARISON BETWEEN PERFORMANCE AND NON-PERFORMANCE REFACTORINGS</t>
  </si>
  <si>
    <t>Average Percentage</t>
  </si>
  <si>
    <t>Refactoring Types</t>
  </si>
  <si>
    <t>Differences</t>
  </si>
  <si>
    <t>Average Percentage Non-Performance</t>
  </si>
  <si>
    <t>AVERAGE PERCENTAGE FOR PERFORMANCE REFACTORINGS</t>
  </si>
  <si>
    <t>AVERAGE PERCENTAGE FOR NON-PERFORMANCE REFACTORINGS</t>
  </si>
  <si>
    <t>MOST PREVALENT REFACTORING TYPES IN BOTH PERFORMANCE AND NON-PERFORMANCE REFACTORINGS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</si>
</sst>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Calibri (Body)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65" fontId="0" fillId="0" borderId="0" xfId="0" applyNumberForma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F802-98FD-D247-9033-0AF1DA66ADF4}">
  <dimension ref="A1:AC94"/>
  <sheetViews>
    <sheetView topLeftCell="A24" workbookViewId="0">
      <selection activeCell="L22" sqref="L22"/>
    </sheetView>
  </sheetViews>
  <sheetFormatPr baseColWidth="10" defaultRowHeight="16" x14ac:dyDescent="0.2"/>
  <cols>
    <col min="1" max="1" width="29.6640625" bestFit="1" customWidth="1"/>
    <col min="2" max="2" width="15.6640625" bestFit="1" customWidth="1"/>
    <col min="3" max="3" width="11.6640625" bestFit="1" customWidth="1"/>
    <col min="4" max="4" width="11.6640625" customWidth="1"/>
    <col min="5" max="5" width="29.6640625" bestFit="1" customWidth="1"/>
    <col min="6" max="6" width="15.6640625" bestFit="1" customWidth="1"/>
    <col min="7" max="8" width="11.6640625" customWidth="1"/>
    <col min="9" max="9" width="29.6640625" bestFit="1" customWidth="1"/>
    <col min="10" max="10" width="15.6640625" bestFit="1" customWidth="1"/>
    <col min="11" max="11" width="11.6640625" bestFit="1" customWidth="1"/>
    <col min="12" max="13" width="12.6640625" bestFit="1" customWidth="1"/>
    <col min="14" max="14" width="17.33203125" bestFit="1" customWidth="1"/>
    <col min="15" max="15" width="9.5" bestFit="1" customWidth="1"/>
    <col min="16" max="16" width="8.6640625" customWidth="1"/>
    <col min="17" max="17" width="11.6640625" bestFit="1" customWidth="1"/>
    <col min="18" max="18" width="30" customWidth="1"/>
    <col min="19" max="19" width="32.33203125" customWidth="1"/>
    <col min="20" max="20" width="14.6640625" bestFit="1" customWidth="1"/>
    <col min="21" max="21" width="11.1640625" customWidth="1"/>
    <col min="22" max="22" width="15.33203125" bestFit="1" customWidth="1"/>
    <col min="25" max="25" width="16" bestFit="1" customWidth="1"/>
    <col min="26" max="26" width="25.1640625" bestFit="1" customWidth="1"/>
    <col min="27" max="27" width="29.6640625" bestFit="1" customWidth="1"/>
    <col min="42" max="42" width="17.1640625" bestFit="1" customWidth="1"/>
  </cols>
  <sheetData>
    <row r="1" spans="1:29" x14ac:dyDescent="0.2">
      <c r="A1" s="15" t="s">
        <v>108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29" x14ac:dyDescent="0.2">
      <c r="A2" s="15" t="s">
        <v>98</v>
      </c>
      <c r="B2" s="15"/>
      <c r="C2" s="15"/>
      <c r="E2" s="15" t="s">
        <v>97</v>
      </c>
      <c r="F2" s="15"/>
      <c r="G2" s="15"/>
      <c r="I2" s="15" t="s">
        <v>94</v>
      </c>
      <c r="J2" s="15"/>
      <c r="K2" s="15"/>
    </row>
    <row r="3" spans="1:29" s="1" customFormat="1" x14ac:dyDescent="0.2">
      <c r="A3" s="1" t="s">
        <v>107</v>
      </c>
      <c r="B3" s="1" t="s">
        <v>105</v>
      </c>
      <c r="C3" s="1" t="s">
        <v>104</v>
      </c>
      <c r="E3" s="1" t="s">
        <v>106</v>
      </c>
      <c r="F3" s="1" t="s">
        <v>105</v>
      </c>
      <c r="G3" s="1" t="s">
        <v>104</v>
      </c>
      <c r="I3" s="1" t="s">
        <v>106</v>
      </c>
      <c r="J3" s="1" t="s">
        <v>105</v>
      </c>
      <c r="K3" s="1" t="s">
        <v>104</v>
      </c>
      <c r="M3" s="15" t="s">
        <v>103</v>
      </c>
      <c r="N3" s="14"/>
      <c r="O3" s="14"/>
      <c r="Q3" s="13" t="s">
        <v>102</v>
      </c>
      <c r="R3" s="13"/>
      <c r="S3" s="13"/>
      <c r="Y3" s="8"/>
    </row>
    <row r="4" spans="1:29" s="1" customFormat="1" x14ac:dyDescent="0.2">
      <c r="A4" t="s">
        <v>6</v>
      </c>
      <c r="B4">
        <v>35376</v>
      </c>
      <c r="C4">
        <v>2</v>
      </c>
      <c r="D4" s="2"/>
      <c r="E4" t="s">
        <v>20</v>
      </c>
      <c r="F4">
        <v>21512</v>
      </c>
      <c r="G4">
        <v>96</v>
      </c>
      <c r="H4"/>
      <c r="I4" t="s">
        <v>6</v>
      </c>
      <c r="J4">
        <v>3216</v>
      </c>
      <c r="K4">
        <v>40</v>
      </c>
      <c r="L4" s="11"/>
      <c r="M4" s="5" t="s">
        <v>101</v>
      </c>
      <c r="N4" t="s">
        <v>93</v>
      </c>
      <c r="O4" s="4">
        <v>2474.1999999999998</v>
      </c>
      <c r="Q4" s="6"/>
      <c r="R4" s="12" t="s">
        <v>100</v>
      </c>
      <c r="S4" s="12" t="s">
        <v>99</v>
      </c>
      <c r="T4" s="11"/>
      <c r="U4" s="11"/>
      <c r="V4" s="11"/>
      <c r="Y4" s="8"/>
      <c r="Z4" s="10"/>
      <c r="AA4" s="9"/>
    </row>
    <row r="5" spans="1:29" x14ac:dyDescent="0.2">
      <c r="A5" t="s">
        <v>76</v>
      </c>
      <c r="B5">
        <v>13075</v>
      </c>
      <c r="C5">
        <v>0</v>
      </c>
      <c r="D5" s="2"/>
      <c r="E5" t="s">
        <v>29</v>
      </c>
      <c r="F5">
        <v>23682</v>
      </c>
      <c r="G5">
        <v>346</v>
      </c>
      <c r="I5" t="s">
        <v>22</v>
      </c>
      <c r="J5">
        <v>1665</v>
      </c>
      <c r="K5">
        <v>13</v>
      </c>
      <c r="L5" s="2"/>
      <c r="M5" s="1"/>
      <c r="N5" t="s">
        <v>91</v>
      </c>
      <c r="O5">
        <v>88</v>
      </c>
      <c r="Q5" s="7" t="s">
        <v>98</v>
      </c>
      <c r="R5">
        <v>190110</v>
      </c>
      <c r="S5" s="6">
        <v>868</v>
      </c>
      <c r="T5" s="2"/>
      <c r="U5" s="2"/>
      <c r="V5" s="2"/>
      <c r="Y5" s="8"/>
      <c r="Z5" s="4"/>
      <c r="AA5" s="3"/>
    </row>
    <row r="6" spans="1:29" x14ac:dyDescent="0.2">
      <c r="A6" t="s">
        <v>4</v>
      </c>
      <c r="B6">
        <v>14484</v>
      </c>
      <c r="C6">
        <v>20</v>
      </c>
      <c r="D6" s="2"/>
      <c r="E6" t="s">
        <v>8</v>
      </c>
      <c r="F6">
        <v>10974</v>
      </c>
      <c r="G6">
        <v>129</v>
      </c>
      <c r="I6" t="s">
        <v>84</v>
      </c>
      <c r="J6">
        <v>1242</v>
      </c>
      <c r="K6">
        <v>9</v>
      </c>
      <c r="L6" s="2"/>
      <c r="N6" t="s">
        <v>89</v>
      </c>
      <c r="O6" s="3">
        <v>2.2E-16</v>
      </c>
      <c r="Q6" s="7" t="s">
        <v>97</v>
      </c>
      <c r="R6" s="6">
        <v>252364</v>
      </c>
      <c r="S6" s="6">
        <v>4638</v>
      </c>
      <c r="T6" s="2"/>
      <c r="U6" s="2"/>
      <c r="V6" s="2"/>
      <c r="Y6" s="8"/>
      <c r="Z6" s="4"/>
      <c r="AA6" s="3"/>
    </row>
    <row r="7" spans="1:29" x14ac:dyDescent="0.2">
      <c r="A7" t="s">
        <v>29</v>
      </c>
      <c r="B7">
        <v>8924</v>
      </c>
      <c r="C7">
        <v>12</v>
      </c>
      <c r="D7" s="2"/>
      <c r="E7" t="s">
        <v>95</v>
      </c>
      <c r="F7">
        <v>3240</v>
      </c>
      <c r="G7">
        <v>8</v>
      </c>
      <c r="I7" t="s">
        <v>76</v>
      </c>
      <c r="J7">
        <v>895</v>
      </c>
      <c r="K7">
        <v>1</v>
      </c>
      <c r="L7" s="2"/>
      <c r="N7" t="s">
        <v>88</v>
      </c>
      <c r="O7">
        <v>0.05</v>
      </c>
      <c r="Q7" s="7" t="s">
        <v>94</v>
      </c>
      <c r="R7" s="6">
        <v>47305</v>
      </c>
      <c r="S7" s="6">
        <v>1121</v>
      </c>
      <c r="T7" s="2"/>
      <c r="U7" s="2"/>
      <c r="V7" s="2"/>
    </row>
    <row r="8" spans="1:29" x14ac:dyDescent="0.2">
      <c r="A8" t="s">
        <v>90</v>
      </c>
      <c r="B8">
        <v>5862</v>
      </c>
      <c r="C8">
        <v>0</v>
      </c>
      <c r="D8" s="2"/>
      <c r="E8" t="s">
        <v>85</v>
      </c>
      <c r="F8">
        <v>4936</v>
      </c>
      <c r="G8">
        <v>50</v>
      </c>
      <c r="I8" t="s">
        <v>4</v>
      </c>
      <c r="J8">
        <v>3552</v>
      </c>
      <c r="K8">
        <v>68</v>
      </c>
      <c r="L8" s="2"/>
      <c r="T8" s="2"/>
      <c r="U8" s="2"/>
      <c r="V8" s="2"/>
    </row>
    <row r="9" spans="1:29" x14ac:dyDescent="0.2">
      <c r="A9" t="s">
        <v>54</v>
      </c>
      <c r="B9">
        <v>5522</v>
      </c>
      <c r="C9">
        <v>0</v>
      </c>
      <c r="D9" s="2"/>
      <c r="E9" t="s">
        <v>78</v>
      </c>
      <c r="F9">
        <v>2808</v>
      </c>
      <c r="G9">
        <v>26</v>
      </c>
      <c r="I9" t="s">
        <v>95</v>
      </c>
      <c r="J9">
        <v>808</v>
      </c>
      <c r="K9">
        <v>4</v>
      </c>
      <c r="L9" s="2"/>
      <c r="T9" s="2"/>
      <c r="U9" s="2"/>
      <c r="V9" s="2"/>
    </row>
    <row r="10" spans="1:29" x14ac:dyDescent="0.2">
      <c r="A10" t="s">
        <v>60</v>
      </c>
      <c r="B10">
        <v>4343</v>
      </c>
      <c r="C10">
        <v>0</v>
      </c>
      <c r="D10" s="2"/>
      <c r="E10" t="s">
        <v>87</v>
      </c>
      <c r="F10">
        <v>4417</v>
      </c>
      <c r="G10">
        <v>59</v>
      </c>
      <c r="I10" t="s">
        <v>3</v>
      </c>
      <c r="J10">
        <v>1394</v>
      </c>
      <c r="K10">
        <v>18</v>
      </c>
      <c r="L10" s="2"/>
      <c r="M10" s="5" t="s">
        <v>96</v>
      </c>
      <c r="N10" t="s">
        <v>93</v>
      </c>
      <c r="O10" s="4">
        <v>852.66</v>
      </c>
      <c r="T10" s="2"/>
      <c r="U10" s="2"/>
      <c r="V10" s="2"/>
      <c r="AC10" s="6"/>
    </row>
    <row r="11" spans="1:29" x14ac:dyDescent="0.2">
      <c r="A11" t="s">
        <v>70</v>
      </c>
      <c r="B11">
        <v>4169</v>
      </c>
      <c r="C11">
        <v>0</v>
      </c>
      <c r="D11" s="2"/>
      <c r="E11" t="s">
        <v>80</v>
      </c>
      <c r="F11">
        <v>924</v>
      </c>
      <c r="G11">
        <v>1</v>
      </c>
      <c r="I11" t="s">
        <v>92</v>
      </c>
      <c r="J11">
        <v>1614</v>
      </c>
      <c r="K11">
        <v>24</v>
      </c>
      <c r="L11" s="2"/>
      <c r="N11" t="s">
        <v>91</v>
      </c>
      <c r="O11">
        <v>86</v>
      </c>
      <c r="T11" s="2"/>
      <c r="U11" s="2"/>
      <c r="V11" s="2"/>
    </row>
    <row r="12" spans="1:29" x14ac:dyDescent="0.2">
      <c r="A12" t="s">
        <v>92</v>
      </c>
      <c r="B12">
        <v>6104</v>
      </c>
      <c r="C12">
        <v>12</v>
      </c>
      <c r="D12" s="2"/>
      <c r="E12" t="s">
        <v>82</v>
      </c>
      <c r="F12">
        <v>1102</v>
      </c>
      <c r="G12">
        <v>5</v>
      </c>
      <c r="I12" t="s">
        <v>33</v>
      </c>
      <c r="J12">
        <v>731</v>
      </c>
      <c r="K12">
        <v>6</v>
      </c>
      <c r="L12" s="2"/>
      <c r="N12" t="s">
        <v>89</v>
      </c>
      <c r="O12" s="3">
        <v>2.2E-16</v>
      </c>
      <c r="T12" s="2"/>
      <c r="U12" s="2"/>
      <c r="V12" s="2"/>
    </row>
    <row r="13" spans="1:29" x14ac:dyDescent="0.2">
      <c r="A13" t="s">
        <v>73</v>
      </c>
      <c r="B13">
        <v>2221</v>
      </c>
      <c r="C13">
        <v>0</v>
      </c>
      <c r="D13" s="2"/>
      <c r="E13" t="s">
        <v>90</v>
      </c>
      <c r="F13">
        <v>928</v>
      </c>
      <c r="G13">
        <v>2</v>
      </c>
      <c r="I13" t="s">
        <v>86</v>
      </c>
      <c r="J13">
        <v>408</v>
      </c>
      <c r="K13">
        <v>0</v>
      </c>
      <c r="L13" s="2"/>
      <c r="N13" t="s">
        <v>88</v>
      </c>
      <c r="O13">
        <v>0.05</v>
      </c>
      <c r="T13" s="2"/>
      <c r="U13" s="2"/>
      <c r="V13" s="2"/>
    </row>
    <row r="14" spans="1:29" x14ac:dyDescent="0.2">
      <c r="A14" t="s">
        <v>72</v>
      </c>
      <c r="B14">
        <v>2174</v>
      </c>
      <c r="C14">
        <v>0</v>
      </c>
      <c r="D14" s="2"/>
      <c r="E14" t="s">
        <v>83</v>
      </c>
      <c r="F14">
        <v>1344</v>
      </c>
      <c r="G14">
        <v>13</v>
      </c>
      <c r="I14" t="s">
        <v>78</v>
      </c>
      <c r="J14">
        <v>676</v>
      </c>
      <c r="K14">
        <v>7</v>
      </c>
      <c r="L14" s="2"/>
      <c r="T14" s="2"/>
      <c r="U14" s="2"/>
      <c r="V14" s="2"/>
    </row>
    <row r="15" spans="1:29" x14ac:dyDescent="0.2">
      <c r="A15" t="s">
        <v>20</v>
      </c>
      <c r="B15">
        <v>2558</v>
      </c>
      <c r="C15">
        <v>6</v>
      </c>
      <c r="D15" s="2"/>
      <c r="E15" t="s">
        <v>73</v>
      </c>
      <c r="F15">
        <v>953</v>
      </c>
      <c r="G15">
        <v>6</v>
      </c>
      <c r="I15" t="s">
        <v>5</v>
      </c>
      <c r="J15">
        <v>291</v>
      </c>
      <c r="K15">
        <v>1</v>
      </c>
      <c r="L15" s="2"/>
      <c r="T15" s="2"/>
      <c r="U15" s="2"/>
      <c r="V15" s="2"/>
    </row>
    <row r="16" spans="1:29" x14ac:dyDescent="0.2">
      <c r="A16" t="s">
        <v>95</v>
      </c>
      <c r="B16">
        <v>1112</v>
      </c>
      <c r="C16">
        <v>0</v>
      </c>
      <c r="D16" s="2"/>
      <c r="E16" t="s">
        <v>71</v>
      </c>
      <c r="F16">
        <v>2226</v>
      </c>
      <c r="G16">
        <v>30</v>
      </c>
      <c r="I16" t="s">
        <v>48</v>
      </c>
      <c r="J16">
        <v>285</v>
      </c>
      <c r="K16">
        <v>1</v>
      </c>
      <c r="L16" s="2"/>
      <c r="M16" s="5" t="s">
        <v>94</v>
      </c>
      <c r="N16" t="s">
        <v>93</v>
      </c>
      <c r="O16" s="4">
        <v>589.63</v>
      </c>
      <c r="T16" s="2"/>
      <c r="U16" s="2"/>
      <c r="V16" s="2"/>
    </row>
    <row r="17" spans="1:22" x14ac:dyDescent="0.2">
      <c r="A17" t="s">
        <v>79</v>
      </c>
      <c r="B17">
        <v>944</v>
      </c>
      <c r="C17">
        <v>0</v>
      </c>
      <c r="D17" s="2"/>
      <c r="E17" t="s">
        <v>92</v>
      </c>
      <c r="F17">
        <v>11114</v>
      </c>
      <c r="G17">
        <v>194</v>
      </c>
      <c r="I17" t="s">
        <v>87</v>
      </c>
      <c r="J17">
        <v>661</v>
      </c>
      <c r="K17">
        <v>10</v>
      </c>
      <c r="L17" s="2"/>
      <c r="N17" t="s">
        <v>91</v>
      </c>
      <c r="O17">
        <v>84</v>
      </c>
      <c r="T17" s="2"/>
      <c r="U17" s="2"/>
      <c r="V17" s="2"/>
    </row>
    <row r="18" spans="1:22" x14ac:dyDescent="0.2">
      <c r="A18" t="s">
        <v>15</v>
      </c>
      <c r="B18">
        <v>1139</v>
      </c>
      <c r="C18">
        <v>1</v>
      </c>
      <c r="D18" s="2"/>
      <c r="E18" t="s">
        <v>86</v>
      </c>
      <c r="F18">
        <v>1047</v>
      </c>
      <c r="G18">
        <v>9</v>
      </c>
      <c r="I18" t="s">
        <v>90</v>
      </c>
      <c r="J18">
        <v>490</v>
      </c>
      <c r="K18">
        <v>6</v>
      </c>
      <c r="L18" s="2"/>
      <c r="N18" t="s">
        <v>89</v>
      </c>
      <c r="O18" s="3">
        <v>2.2E-16</v>
      </c>
      <c r="T18" s="2"/>
      <c r="U18" s="2"/>
      <c r="V18" s="2"/>
    </row>
    <row r="19" spans="1:22" x14ac:dyDescent="0.2">
      <c r="A19" t="s">
        <v>83</v>
      </c>
      <c r="B19">
        <v>883</v>
      </c>
      <c r="C19">
        <v>0</v>
      </c>
      <c r="D19" s="2"/>
      <c r="E19" t="s">
        <v>84</v>
      </c>
      <c r="F19">
        <v>1549</v>
      </c>
      <c r="G19">
        <v>19</v>
      </c>
      <c r="I19" t="s">
        <v>24</v>
      </c>
      <c r="J19">
        <v>228</v>
      </c>
      <c r="K19">
        <v>0</v>
      </c>
      <c r="L19" s="2"/>
      <c r="N19" t="s">
        <v>88</v>
      </c>
      <c r="O19">
        <v>0.05</v>
      </c>
      <c r="T19" s="2"/>
      <c r="U19" s="2"/>
      <c r="V19" s="2"/>
    </row>
    <row r="20" spans="1:22" x14ac:dyDescent="0.2">
      <c r="A20" t="s">
        <v>74</v>
      </c>
      <c r="B20">
        <v>776</v>
      </c>
      <c r="C20">
        <v>0</v>
      </c>
      <c r="D20" s="2"/>
      <c r="E20" t="s">
        <v>17</v>
      </c>
      <c r="F20">
        <v>405</v>
      </c>
      <c r="G20">
        <v>0</v>
      </c>
      <c r="I20" t="s">
        <v>80</v>
      </c>
      <c r="J20">
        <v>187</v>
      </c>
      <c r="K20">
        <v>0</v>
      </c>
      <c r="L20" s="2"/>
      <c r="M20" s="2"/>
      <c r="N20" s="2"/>
      <c r="T20" s="2"/>
      <c r="U20" s="2"/>
      <c r="V20" s="2"/>
    </row>
    <row r="21" spans="1:22" x14ac:dyDescent="0.2">
      <c r="A21" t="s">
        <v>81</v>
      </c>
      <c r="B21">
        <v>1646</v>
      </c>
      <c r="C21">
        <v>4</v>
      </c>
      <c r="D21" s="2"/>
      <c r="E21" t="s">
        <v>40</v>
      </c>
      <c r="F21">
        <v>495</v>
      </c>
      <c r="G21">
        <v>2</v>
      </c>
      <c r="I21" t="s">
        <v>85</v>
      </c>
      <c r="J21">
        <v>544</v>
      </c>
      <c r="K21">
        <v>9</v>
      </c>
      <c r="L21" s="2"/>
      <c r="M21" s="2"/>
      <c r="N21" s="2"/>
      <c r="T21" s="2"/>
      <c r="U21" s="2"/>
      <c r="V21" s="2"/>
    </row>
    <row r="22" spans="1:22" x14ac:dyDescent="0.2">
      <c r="A22" t="s">
        <v>22</v>
      </c>
      <c r="B22">
        <v>1626</v>
      </c>
      <c r="C22">
        <v>4</v>
      </c>
      <c r="D22" s="2"/>
      <c r="E22" t="s">
        <v>23</v>
      </c>
      <c r="F22">
        <v>580</v>
      </c>
      <c r="G22">
        <v>4</v>
      </c>
      <c r="I22" t="s">
        <v>31</v>
      </c>
      <c r="J22">
        <v>164</v>
      </c>
      <c r="K22">
        <v>0</v>
      </c>
      <c r="L22" s="2"/>
      <c r="M22" s="2"/>
      <c r="N22" s="2"/>
      <c r="T22" s="2"/>
      <c r="U22" s="2"/>
      <c r="V22" s="2"/>
    </row>
    <row r="23" spans="1:22" x14ac:dyDescent="0.2">
      <c r="A23" t="s">
        <v>13</v>
      </c>
      <c r="B23">
        <v>1131</v>
      </c>
      <c r="C23">
        <v>2</v>
      </c>
      <c r="D23" s="2"/>
      <c r="E23" t="s">
        <v>33</v>
      </c>
      <c r="F23">
        <v>2097</v>
      </c>
      <c r="G23">
        <v>32</v>
      </c>
      <c r="I23" t="s">
        <v>21</v>
      </c>
      <c r="J23">
        <v>158</v>
      </c>
      <c r="K23">
        <v>0</v>
      </c>
      <c r="L23" s="2"/>
      <c r="M23" s="2"/>
      <c r="N23" s="2"/>
      <c r="T23" s="2"/>
      <c r="U23" s="2"/>
      <c r="V23" s="2"/>
    </row>
    <row r="24" spans="1:22" x14ac:dyDescent="0.2">
      <c r="A24" t="s">
        <v>65</v>
      </c>
      <c r="B24">
        <v>664</v>
      </c>
      <c r="C24">
        <v>0</v>
      </c>
      <c r="D24" s="2"/>
      <c r="E24" t="s">
        <v>81</v>
      </c>
      <c r="F24">
        <v>2396</v>
      </c>
      <c r="G24">
        <v>38</v>
      </c>
      <c r="I24" t="s">
        <v>56</v>
      </c>
      <c r="J24">
        <v>156</v>
      </c>
      <c r="K24">
        <v>0</v>
      </c>
      <c r="L24" s="2"/>
      <c r="M24" s="2"/>
      <c r="N24" s="2"/>
      <c r="T24" s="2"/>
      <c r="U24" s="2"/>
      <c r="V24" s="2"/>
    </row>
    <row r="25" spans="1:22" x14ac:dyDescent="0.2">
      <c r="A25" t="s">
        <v>30</v>
      </c>
      <c r="B25">
        <v>1071</v>
      </c>
      <c r="C25">
        <v>2</v>
      </c>
      <c r="D25" s="2"/>
      <c r="E25" t="s">
        <v>27</v>
      </c>
      <c r="F25">
        <v>579</v>
      </c>
      <c r="G25">
        <v>5</v>
      </c>
      <c r="I25" t="s">
        <v>15</v>
      </c>
      <c r="J25">
        <v>316</v>
      </c>
      <c r="K25">
        <v>4</v>
      </c>
      <c r="L25" s="2"/>
      <c r="M25" s="2"/>
      <c r="N25" s="2"/>
      <c r="T25" s="2"/>
      <c r="U25" s="2"/>
      <c r="V25" s="2"/>
    </row>
    <row r="26" spans="1:22" x14ac:dyDescent="0.2">
      <c r="A26" t="s">
        <v>87</v>
      </c>
      <c r="B26">
        <v>1781</v>
      </c>
      <c r="C26">
        <v>6</v>
      </c>
      <c r="D26" s="2"/>
      <c r="E26" t="s">
        <v>48</v>
      </c>
      <c r="F26">
        <v>642</v>
      </c>
      <c r="G26">
        <v>7</v>
      </c>
      <c r="I26" t="s">
        <v>18</v>
      </c>
      <c r="J26">
        <v>225</v>
      </c>
      <c r="K26">
        <v>2</v>
      </c>
      <c r="L26" s="2"/>
      <c r="M26" s="2"/>
      <c r="N26" s="2"/>
      <c r="T26" s="2"/>
      <c r="U26" s="2"/>
      <c r="V26" s="2"/>
    </row>
    <row r="27" spans="1:22" x14ac:dyDescent="0.2">
      <c r="A27" t="s">
        <v>58</v>
      </c>
      <c r="B27">
        <v>1768</v>
      </c>
      <c r="C27">
        <v>6</v>
      </c>
      <c r="D27" s="2"/>
      <c r="E27" t="s">
        <v>19</v>
      </c>
      <c r="F27">
        <v>586</v>
      </c>
      <c r="G27">
        <v>6</v>
      </c>
      <c r="I27" t="s">
        <v>37</v>
      </c>
      <c r="J27">
        <v>139</v>
      </c>
      <c r="K27">
        <v>0</v>
      </c>
      <c r="L27" s="2"/>
      <c r="M27" s="2"/>
      <c r="N27" s="2"/>
      <c r="T27" s="2"/>
      <c r="U27" s="2"/>
      <c r="V27" s="2"/>
    </row>
    <row r="28" spans="1:22" x14ac:dyDescent="0.2">
      <c r="A28" t="s">
        <v>86</v>
      </c>
      <c r="B28">
        <v>668</v>
      </c>
      <c r="C28">
        <v>1</v>
      </c>
      <c r="D28" s="2"/>
      <c r="E28" t="s">
        <v>10</v>
      </c>
      <c r="F28">
        <v>470</v>
      </c>
      <c r="G28">
        <v>4</v>
      </c>
      <c r="I28" t="s">
        <v>55</v>
      </c>
      <c r="J28">
        <v>222</v>
      </c>
      <c r="K28">
        <v>2</v>
      </c>
      <c r="L28" s="2"/>
      <c r="M28" s="2"/>
      <c r="N28" s="2"/>
      <c r="T28" s="2"/>
      <c r="U28" s="2"/>
      <c r="V28" s="2"/>
    </row>
    <row r="29" spans="1:22" x14ac:dyDescent="0.2">
      <c r="A29" t="s">
        <v>85</v>
      </c>
      <c r="B29">
        <v>1959</v>
      </c>
      <c r="C29">
        <v>7</v>
      </c>
      <c r="D29" s="2"/>
      <c r="E29" t="s">
        <v>58</v>
      </c>
      <c r="F29">
        <v>468</v>
      </c>
      <c r="G29">
        <v>4</v>
      </c>
      <c r="I29" t="s">
        <v>30</v>
      </c>
      <c r="J29">
        <v>475</v>
      </c>
      <c r="K29">
        <v>8</v>
      </c>
      <c r="L29" s="2"/>
      <c r="M29" s="2"/>
      <c r="N29" s="2"/>
      <c r="T29" s="2"/>
      <c r="U29" s="2"/>
      <c r="V29" s="2"/>
    </row>
    <row r="30" spans="1:22" x14ac:dyDescent="0.2">
      <c r="A30" t="s">
        <v>64</v>
      </c>
      <c r="B30">
        <v>555</v>
      </c>
      <c r="C30">
        <v>1</v>
      </c>
      <c r="D30" s="2"/>
      <c r="E30" t="s">
        <v>79</v>
      </c>
      <c r="F30">
        <v>322</v>
      </c>
      <c r="G30">
        <v>2</v>
      </c>
      <c r="I30" t="s">
        <v>74</v>
      </c>
      <c r="J30">
        <v>136</v>
      </c>
      <c r="K30">
        <v>0</v>
      </c>
      <c r="L30" s="2"/>
      <c r="M30" s="2"/>
      <c r="N30" s="2"/>
      <c r="T30" s="2"/>
      <c r="U30" s="2"/>
      <c r="V30" s="2"/>
    </row>
    <row r="31" spans="1:22" x14ac:dyDescent="0.2">
      <c r="A31" t="s">
        <v>71</v>
      </c>
      <c r="B31">
        <v>729</v>
      </c>
      <c r="C31">
        <v>2</v>
      </c>
      <c r="D31" s="2"/>
      <c r="E31" t="s">
        <v>56</v>
      </c>
      <c r="F31">
        <v>207</v>
      </c>
      <c r="G31">
        <v>0</v>
      </c>
      <c r="I31" t="s">
        <v>45</v>
      </c>
      <c r="J31">
        <v>128</v>
      </c>
      <c r="K31">
        <v>0</v>
      </c>
      <c r="L31" s="2"/>
      <c r="M31" s="2"/>
      <c r="N31" s="2"/>
      <c r="T31" s="2"/>
      <c r="U31" s="2"/>
      <c r="V31" s="2"/>
    </row>
    <row r="32" spans="1:22" x14ac:dyDescent="0.2">
      <c r="A32" t="s">
        <v>23</v>
      </c>
      <c r="B32">
        <v>276</v>
      </c>
      <c r="C32">
        <v>0</v>
      </c>
      <c r="D32" s="2"/>
      <c r="E32" t="s">
        <v>26</v>
      </c>
      <c r="F32">
        <v>1267</v>
      </c>
      <c r="G32">
        <v>20</v>
      </c>
      <c r="I32" t="s">
        <v>82</v>
      </c>
      <c r="J32">
        <v>117</v>
      </c>
      <c r="K32">
        <v>0</v>
      </c>
      <c r="L32" s="2"/>
      <c r="M32" s="2"/>
      <c r="N32" s="2"/>
      <c r="T32" s="2"/>
      <c r="U32" s="2"/>
      <c r="V32" s="2"/>
    </row>
    <row r="33" spans="1:22" x14ac:dyDescent="0.2">
      <c r="A33" t="s">
        <v>77</v>
      </c>
      <c r="B33">
        <v>273</v>
      </c>
      <c r="C33">
        <v>0</v>
      </c>
      <c r="D33" s="2"/>
      <c r="E33" t="s">
        <v>57</v>
      </c>
      <c r="F33">
        <v>157</v>
      </c>
      <c r="G33">
        <v>0</v>
      </c>
      <c r="I33" t="s">
        <v>19</v>
      </c>
      <c r="J33">
        <v>114</v>
      </c>
      <c r="K33">
        <v>0</v>
      </c>
      <c r="L33" s="2"/>
      <c r="M33" s="2"/>
      <c r="N33" s="2"/>
      <c r="T33" s="2"/>
      <c r="U33" s="2"/>
      <c r="V33" s="2"/>
    </row>
    <row r="34" spans="1:22" x14ac:dyDescent="0.2">
      <c r="A34" t="s">
        <v>38</v>
      </c>
      <c r="B34">
        <v>257</v>
      </c>
      <c r="C34">
        <v>0</v>
      </c>
      <c r="D34" s="2"/>
      <c r="E34" t="s">
        <v>12</v>
      </c>
      <c r="F34">
        <v>340</v>
      </c>
      <c r="G34">
        <v>4</v>
      </c>
      <c r="I34" t="s">
        <v>40</v>
      </c>
      <c r="J34">
        <v>144</v>
      </c>
      <c r="K34">
        <v>1</v>
      </c>
      <c r="L34" s="2"/>
      <c r="M34" s="2"/>
      <c r="N34" s="2"/>
      <c r="T34" s="2"/>
      <c r="U34" s="2"/>
      <c r="V34" s="2"/>
    </row>
    <row r="35" spans="1:22" x14ac:dyDescent="0.2">
      <c r="A35" t="s">
        <v>84</v>
      </c>
      <c r="B35">
        <v>894</v>
      </c>
      <c r="C35">
        <v>3</v>
      </c>
      <c r="D35" s="2"/>
      <c r="E35" t="s">
        <v>45</v>
      </c>
      <c r="F35">
        <v>122</v>
      </c>
      <c r="G35">
        <v>0</v>
      </c>
      <c r="I35" t="s">
        <v>83</v>
      </c>
      <c r="J35">
        <v>186</v>
      </c>
      <c r="K35">
        <v>2</v>
      </c>
      <c r="L35" s="2"/>
      <c r="M35" s="2"/>
      <c r="N35" s="2"/>
      <c r="T35" s="2"/>
      <c r="U35" s="2"/>
      <c r="V35" s="2"/>
    </row>
    <row r="36" spans="1:22" x14ac:dyDescent="0.2">
      <c r="A36" t="s">
        <v>82</v>
      </c>
      <c r="B36">
        <v>217</v>
      </c>
      <c r="C36">
        <v>0</v>
      </c>
      <c r="D36" s="2"/>
      <c r="E36" t="s">
        <v>61</v>
      </c>
      <c r="F36">
        <v>104</v>
      </c>
      <c r="G36">
        <v>0</v>
      </c>
      <c r="I36" t="s">
        <v>54</v>
      </c>
      <c r="J36">
        <v>100</v>
      </c>
      <c r="K36">
        <v>0</v>
      </c>
      <c r="L36" s="2"/>
      <c r="M36" s="2"/>
      <c r="N36" s="2"/>
      <c r="T36" s="2"/>
      <c r="U36" s="2"/>
      <c r="V36" s="2"/>
    </row>
    <row r="37" spans="1:22" x14ac:dyDescent="0.2">
      <c r="A37" t="s">
        <v>26</v>
      </c>
      <c r="B37">
        <v>436</v>
      </c>
      <c r="C37">
        <v>1</v>
      </c>
      <c r="D37" s="2"/>
      <c r="E37" t="s">
        <v>72</v>
      </c>
      <c r="F37">
        <v>101</v>
      </c>
      <c r="G37">
        <v>0</v>
      </c>
      <c r="I37" t="s">
        <v>81</v>
      </c>
      <c r="J37">
        <v>478</v>
      </c>
      <c r="K37">
        <v>9</v>
      </c>
      <c r="L37" s="2"/>
      <c r="M37" s="2"/>
      <c r="N37" s="2"/>
      <c r="T37" s="2"/>
      <c r="U37" s="2"/>
      <c r="V37" s="2"/>
    </row>
    <row r="38" spans="1:22" x14ac:dyDescent="0.2">
      <c r="A38" t="s">
        <v>24</v>
      </c>
      <c r="B38">
        <v>194</v>
      </c>
      <c r="C38">
        <v>0</v>
      </c>
      <c r="D38" s="2"/>
      <c r="E38" t="s">
        <v>68</v>
      </c>
      <c r="F38">
        <v>143</v>
      </c>
      <c r="G38">
        <v>1</v>
      </c>
      <c r="I38" t="s">
        <v>70</v>
      </c>
      <c r="J38">
        <v>94</v>
      </c>
      <c r="K38">
        <v>0</v>
      </c>
      <c r="L38" s="2"/>
      <c r="M38" s="2"/>
      <c r="N38" s="2"/>
      <c r="T38" s="2"/>
      <c r="U38" s="2"/>
      <c r="V38" s="2"/>
    </row>
    <row r="39" spans="1:22" x14ac:dyDescent="0.2">
      <c r="A39" t="s">
        <v>80</v>
      </c>
      <c r="B39">
        <v>179</v>
      </c>
      <c r="C39">
        <v>0</v>
      </c>
      <c r="D39" s="2"/>
      <c r="E39" t="s">
        <v>66</v>
      </c>
      <c r="F39">
        <v>299</v>
      </c>
      <c r="G39">
        <v>4</v>
      </c>
      <c r="I39" t="s">
        <v>10</v>
      </c>
      <c r="J39">
        <v>92</v>
      </c>
      <c r="K39">
        <v>0</v>
      </c>
      <c r="L39" s="2"/>
      <c r="M39" s="2"/>
      <c r="N39" s="2"/>
      <c r="T39" s="2"/>
      <c r="U39" s="2"/>
      <c r="V39" s="2"/>
    </row>
    <row r="40" spans="1:22" x14ac:dyDescent="0.2">
      <c r="A40" t="s">
        <v>17</v>
      </c>
      <c r="B40">
        <v>150</v>
      </c>
      <c r="C40">
        <v>0</v>
      </c>
      <c r="D40" s="2"/>
      <c r="E40" t="s">
        <v>28</v>
      </c>
      <c r="F40">
        <v>72</v>
      </c>
      <c r="G40">
        <v>0</v>
      </c>
      <c r="I40" t="s">
        <v>34</v>
      </c>
      <c r="J40">
        <v>68</v>
      </c>
      <c r="K40">
        <v>0</v>
      </c>
      <c r="L40" s="2"/>
      <c r="M40" s="2"/>
      <c r="N40" s="2"/>
      <c r="T40" s="2"/>
      <c r="U40" s="2"/>
      <c r="V40" s="2"/>
    </row>
    <row r="41" spans="1:22" x14ac:dyDescent="0.2">
      <c r="A41" t="s">
        <v>63</v>
      </c>
      <c r="B41">
        <v>144</v>
      </c>
      <c r="C41">
        <v>0</v>
      </c>
      <c r="D41" s="2"/>
      <c r="E41" t="s">
        <v>31</v>
      </c>
      <c r="F41">
        <v>68</v>
      </c>
      <c r="G41">
        <v>0</v>
      </c>
      <c r="I41" t="s">
        <v>79</v>
      </c>
      <c r="J41">
        <v>66</v>
      </c>
      <c r="K41">
        <v>0</v>
      </c>
      <c r="L41" s="2"/>
      <c r="M41" s="2"/>
      <c r="N41" s="2"/>
      <c r="T41" s="2"/>
      <c r="U41" s="2"/>
      <c r="V41" s="2"/>
    </row>
    <row r="42" spans="1:22" x14ac:dyDescent="0.2">
      <c r="A42" t="s">
        <v>78</v>
      </c>
      <c r="B42">
        <v>576</v>
      </c>
      <c r="C42">
        <v>2</v>
      </c>
      <c r="D42" s="2"/>
      <c r="E42" t="s">
        <v>69</v>
      </c>
      <c r="F42">
        <v>224</v>
      </c>
      <c r="G42">
        <v>3</v>
      </c>
      <c r="I42" t="s">
        <v>25</v>
      </c>
      <c r="J42">
        <v>66</v>
      </c>
      <c r="K42">
        <v>0</v>
      </c>
      <c r="L42" s="2"/>
      <c r="M42" s="2"/>
      <c r="N42" s="2"/>
      <c r="T42" s="2"/>
      <c r="U42" s="2"/>
      <c r="V42" s="2"/>
    </row>
    <row r="43" spans="1:22" x14ac:dyDescent="0.2">
      <c r="A43" t="s">
        <v>47</v>
      </c>
      <c r="B43">
        <v>133</v>
      </c>
      <c r="C43">
        <v>0</v>
      </c>
      <c r="D43" s="2"/>
      <c r="E43" t="s">
        <v>77</v>
      </c>
      <c r="F43">
        <v>36</v>
      </c>
      <c r="G43">
        <v>0</v>
      </c>
      <c r="I43" t="s">
        <v>14</v>
      </c>
      <c r="J43">
        <v>226</v>
      </c>
      <c r="K43">
        <v>4</v>
      </c>
      <c r="L43" s="2"/>
      <c r="M43" s="2"/>
      <c r="N43" s="2"/>
      <c r="T43" s="2"/>
      <c r="U43" s="2"/>
      <c r="V43" s="2"/>
    </row>
    <row r="44" spans="1:22" x14ac:dyDescent="0.2">
      <c r="A44" t="s">
        <v>36</v>
      </c>
      <c r="B44">
        <v>118</v>
      </c>
      <c r="C44">
        <v>0</v>
      </c>
      <c r="D44" s="2"/>
      <c r="E44" t="s">
        <v>76</v>
      </c>
      <c r="F44">
        <v>797</v>
      </c>
      <c r="G44">
        <v>14</v>
      </c>
      <c r="I44" t="s">
        <v>75</v>
      </c>
      <c r="J44">
        <v>54</v>
      </c>
      <c r="K44">
        <v>0</v>
      </c>
      <c r="L44" s="2"/>
      <c r="M44" s="2"/>
      <c r="N44" s="2"/>
      <c r="T44" s="2"/>
      <c r="U44" s="2"/>
      <c r="V44" s="2"/>
    </row>
    <row r="45" spans="1:22" x14ac:dyDescent="0.2">
      <c r="A45" t="s">
        <v>51</v>
      </c>
      <c r="B45">
        <v>117</v>
      </c>
      <c r="C45">
        <v>0</v>
      </c>
      <c r="D45" s="2"/>
      <c r="E45" t="s">
        <v>74</v>
      </c>
      <c r="F45">
        <v>2919</v>
      </c>
      <c r="G45">
        <v>53</v>
      </c>
      <c r="I45" t="s">
        <v>69</v>
      </c>
      <c r="J45">
        <v>52</v>
      </c>
      <c r="K45">
        <v>0</v>
      </c>
      <c r="L45" s="2"/>
      <c r="M45" s="2"/>
      <c r="N45" s="2"/>
      <c r="T45" s="2"/>
      <c r="U45" s="2"/>
      <c r="V45" s="2"/>
    </row>
    <row r="46" spans="1:22" x14ac:dyDescent="0.2">
      <c r="A46" t="s">
        <v>66</v>
      </c>
      <c r="B46">
        <v>114</v>
      </c>
      <c r="C46">
        <v>0</v>
      </c>
      <c r="D46" s="2"/>
      <c r="E46" t="s">
        <v>62</v>
      </c>
      <c r="F46">
        <v>142</v>
      </c>
      <c r="G46">
        <v>2</v>
      </c>
      <c r="I46" t="s">
        <v>73</v>
      </c>
      <c r="J46">
        <v>297</v>
      </c>
      <c r="K46">
        <v>6</v>
      </c>
      <c r="L46" s="2"/>
      <c r="M46" s="2"/>
      <c r="N46" s="2"/>
      <c r="T46" s="2"/>
      <c r="U46" s="2"/>
      <c r="V46" s="2"/>
    </row>
    <row r="47" spans="1:22" x14ac:dyDescent="0.2">
      <c r="A47" t="s">
        <v>67</v>
      </c>
      <c r="B47">
        <v>106</v>
      </c>
      <c r="C47">
        <v>0</v>
      </c>
      <c r="D47" s="2"/>
      <c r="E47" t="s">
        <v>53</v>
      </c>
      <c r="F47">
        <v>33</v>
      </c>
      <c r="G47">
        <v>0</v>
      </c>
      <c r="I47" t="s">
        <v>72</v>
      </c>
      <c r="J47">
        <v>40</v>
      </c>
      <c r="K47">
        <v>0</v>
      </c>
      <c r="L47" s="2"/>
      <c r="M47" s="2"/>
      <c r="N47" s="2"/>
      <c r="T47" s="2"/>
      <c r="U47" s="2"/>
      <c r="V47" s="2"/>
    </row>
    <row r="48" spans="1:22" x14ac:dyDescent="0.2">
      <c r="A48" t="s">
        <v>41</v>
      </c>
      <c r="B48">
        <v>93</v>
      </c>
      <c r="C48">
        <v>0</v>
      </c>
      <c r="D48" s="2"/>
      <c r="E48" t="s">
        <v>51</v>
      </c>
      <c r="F48">
        <v>26</v>
      </c>
      <c r="G48">
        <v>0</v>
      </c>
      <c r="I48" t="s">
        <v>64</v>
      </c>
      <c r="J48">
        <v>82</v>
      </c>
      <c r="K48">
        <v>1</v>
      </c>
      <c r="L48" s="2"/>
      <c r="M48" s="2"/>
      <c r="N48" s="2"/>
      <c r="T48" s="2"/>
      <c r="U48" s="2"/>
      <c r="V48" s="2"/>
    </row>
    <row r="49" spans="1:22" x14ac:dyDescent="0.2">
      <c r="A49" t="s">
        <v>59</v>
      </c>
      <c r="B49">
        <v>86</v>
      </c>
      <c r="C49">
        <v>0</v>
      </c>
      <c r="D49" s="2"/>
      <c r="E49" t="s">
        <v>44</v>
      </c>
      <c r="F49">
        <v>22</v>
      </c>
      <c r="G49">
        <v>0</v>
      </c>
      <c r="I49" t="s">
        <v>71</v>
      </c>
      <c r="J49">
        <v>418</v>
      </c>
      <c r="K49">
        <v>9</v>
      </c>
      <c r="L49" s="2"/>
      <c r="M49" s="2"/>
      <c r="N49" s="2"/>
      <c r="T49" s="2"/>
      <c r="U49" s="2"/>
      <c r="V49" s="2"/>
    </row>
    <row r="50" spans="1:22" x14ac:dyDescent="0.2">
      <c r="A50" t="s">
        <v>32</v>
      </c>
      <c r="B50">
        <v>82</v>
      </c>
      <c r="C50">
        <v>0</v>
      </c>
      <c r="D50" s="2"/>
      <c r="E50" t="s">
        <v>70</v>
      </c>
      <c r="F50">
        <v>17</v>
      </c>
      <c r="G50">
        <v>0</v>
      </c>
      <c r="I50" t="s">
        <v>59</v>
      </c>
      <c r="J50">
        <v>38</v>
      </c>
      <c r="K50">
        <v>0</v>
      </c>
      <c r="L50" s="2"/>
      <c r="M50" s="2"/>
      <c r="N50" s="2"/>
      <c r="T50" s="2"/>
      <c r="U50" s="2"/>
      <c r="V50" s="2"/>
    </row>
    <row r="51" spans="1:22" x14ac:dyDescent="0.2">
      <c r="A51" t="s">
        <v>69</v>
      </c>
      <c r="B51">
        <v>75</v>
      </c>
      <c r="C51">
        <v>0</v>
      </c>
      <c r="D51" s="2"/>
      <c r="E51" t="s">
        <v>42</v>
      </c>
      <c r="F51">
        <v>13</v>
      </c>
      <c r="G51">
        <v>0</v>
      </c>
      <c r="I51" t="s">
        <v>43</v>
      </c>
      <c r="J51">
        <v>36</v>
      </c>
      <c r="K51">
        <v>0</v>
      </c>
      <c r="L51" s="2"/>
      <c r="M51" s="2"/>
      <c r="N51" s="2"/>
      <c r="T51" s="2"/>
      <c r="U51" s="2"/>
      <c r="V51" s="2"/>
    </row>
    <row r="52" spans="1:22" x14ac:dyDescent="0.2">
      <c r="A52" t="s">
        <v>55</v>
      </c>
      <c r="B52">
        <v>56</v>
      </c>
      <c r="C52">
        <v>0</v>
      </c>
      <c r="D52" s="2"/>
      <c r="E52" t="s">
        <v>49</v>
      </c>
      <c r="F52">
        <v>13</v>
      </c>
      <c r="G52">
        <v>0</v>
      </c>
      <c r="I52" t="s">
        <v>12</v>
      </c>
      <c r="J52">
        <v>34</v>
      </c>
      <c r="K52">
        <v>0</v>
      </c>
      <c r="L52" s="2"/>
      <c r="M52" s="2"/>
      <c r="N52" s="2"/>
      <c r="T52" s="2"/>
      <c r="U52" s="2"/>
      <c r="V52" s="2"/>
    </row>
    <row r="53" spans="1:22" x14ac:dyDescent="0.2">
      <c r="A53" t="s">
        <v>68</v>
      </c>
      <c r="B53">
        <v>50</v>
      </c>
      <c r="C53">
        <v>0</v>
      </c>
      <c r="D53" s="2"/>
      <c r="E53" t="s">
        <v>46</v>
      </c>
      <c r="F53">
        <v>66</v>
      </c>
      <c r="G53">
        <v>1</v>
      </c>
      <c r="I53" t="s">
        <v>62</v>
      </c>
      <c r="J53">
        <v>26</v>
      </c>
      <c r="K53">
        <v>0</v>
      </c>
      <c r="L53" s="2"/>
      <c r="M53" s="2"/>
      <c r="N53" s="2"/>
      <c r="T53" s="2"/>
      <c r="U53" s="2"/>
      <c r="V53" s="2"/>
    </row>
    <row r="54" spans="1:22" x14ac:dyDescent="0.2">
      <c r="A54" t="s">
        <v>43</v>
      </c>
      <c r="B54">
        <v>43</v>
      </c>
      <c r="C54">
        <v>0</v>
      </c>
      <c r="D54" s="2"/>
      <c r="E54" t="s">
        <v>60</v>
      </c>
      <c r="F54">
        <v>65</v>
      </c>
      <c r="G54">
        <v>1</v>
      </c>
      <c r="I54" t="s">
        <v>68</v>
      </c>
      <c r="J54">
        <v>23</v>
      </c>
      <c r="K54">
        <v>0</v>
      </c>
      <c r="L54" s="2"/>
      <c r="M54" s="2"/>
      <c r="N54" s="2"/>
      <c r="T54" s="2"/>
      <c r="U54" s="2"/>
      <c r="V54" s="2"/>
    </row>
    <row r="55" spans="1:22" x14ac:dyDescent="0.2">
      <c r="A55" t="s">
        <v>39</v>
      </c>
      <c r="B55">
        <v>34</v>
      </c>
      <c r="C55">
        <v>0</v>
      </c>
      <c r="D55" s="2"/>
      <c r="E55" t="s">
        <v>41</v>
      </c>
      <c r="F55">
        <v>10</v>
      </c>
      <c r="G55">
        <v>0</v>
      </c>
      <c r="I55" t="s">
        <v>47</v>
      </c>
      <c r="J55">
        <v>22</v>
      </c>
      <c r="K55">
        <v>0</v>
      </c>
      <c r="L55" s="2"/>
      <c r="M55" s="2"/>
      <c r="N55" s="2"/>
      <c r="T55" s="2"/>
      <c r="U55" s="2"/>
      <c r="V55" s="2"/>
    </row>
    <row r="56" spans="1:22" x14ac:dyDescent="0.2">
      <c r="A56" t="s">
        <v>46</v>
      </c>
      <c r="B56">
        <v>28</v>
      </c>
      <c r="C56">
        <v>0</v>
      </c>
      <c r="D56" s="2"/>
      <c r="E56" t="s">
        <v>67</v>
      </c>
      <c r="F56">
        <v>9</v>
      </c>
      <c r="G56">
        <v>0</v>
      </c>
      <c r="I56" t="s">
        <v>66</v>
      </c>
      <c r="J56">
        <v>21</v>
      </c>
      <c r="K56">
        <v>0</v>
      </c>
      <c r="L56" s="2"/>
      <c r="M56" s="2"/>
      <c r="N56" s="2"/>
      <c r="T56" s="2"/>
      <c r="U56" s="2"/>
      <c r="V56" s="2"/>
    </row>
    <row r="57" spans="1:22" x14ac:dyDescent="0.2">
      <c r="A57" t="s">
        <v>28</v>
      </c>
      <c r="B57">
        <v>28</v>
      </c>
      <c r="C57">
        <v>0</v>
      </c>
      <c r="D57" s="2"/>
      <c r="E57" t="s">
        <v>65</v>
      </c>
      <c r="F57">
        <v>4</v>
      </c>
      <c r="G57">
        <v>0</v>
      </c>
      <c r="I57" t="s">
        <v>61</v>
      </c>
      <c r="J57">
        <v>13</v>
      </c>
      <c r="K57">
        <v>0</v>
      </c>
      <c r="L57" s="2"/>
      <c r="M57" s="2"/>
      <c r="N57" s="2"/>
      <c r="T57" s="2"/>
      <c r="U57" s="2"/>
      <c r="V57" s="2"/>
    </row>
    <row r="58" spans="1:22" x14ac:dyDescent="0.2">
      <c r="A58" t="s">
        <v>57</v>
      </c>
      <c r="B58">
        <v>25</v>
      </c>
      <c r="C58">
        <v>0</v>
      </c>
      <c r="D58" s="2"/>
      <c r="E58" t="s">
        <v>64</v>
      </c>
      <c r="F58">
        <v>581</v>
      </c>
      <c r="G58">
        <v>11</v>
      </c>
      <c r="I58" t="s">
        <v>63</v>
      </c>
      <c r="J58">
        <v>13</v>
      </c>
      <c r="K58">
        <v>0</v>
      </c>
      <c r="L58" s="2"/>
      <c r="M58" s="2"/>
      <c r="N58" s="2"/>
      <c r="T58" s="2"/>
      <c r="U58" s="2"/>
      <c r="V58" s="2"/>
    </row>
    <row r="59" spans="1:22" x14ac:dyDescent="0.2">
      <c r="A59" t="s">
        <v>62</v>
      </c>
      <c r="B59">
        <v>24</v>
      </c>
      <c r="C59">
        <v>0</v>
      </c>
      <c r="D59" s="2"/>
      <c r="E59" t="s">
        <v>50</v>
      </c>
      <c r="F59">
        <v>33</v>
      </c>
      <c r="G59">
        <v>1</v>
      </c>
      <c r="I59" t="s">
        <v>32</v>
      </c>
      <c r="J59">
        <v>12</v>
      </c>
      <c r="K59">
        <v>0</v>
      </c>
      <c r="L59" s="2"/>
      <c r="M59" s="2"/>
      <c r="N59" s="2"/>
      <c r="T59" s="2"/>
      <c r="U59" s="2"/>
      <c r="V59" s="2"/>
    </row>
    <row r="60" spans="1:22" x14ac:dyDescent="0.2">
      <c r="A60" t="s">
        <v>61</v>
      </c>
      <c r="B60">
        <v>17</v>
      </c>
      <c r="C60">
        <v>0</v>
      </c>
      <c r="D60" s="2"/>
      <c r="E60" t="s">
        <v>52</v>
      </c>
      <c r="F60">
        <v>121</v>
      </c>
      <c r="G60">
        <v>3</v>
      </c>
      <c r="I60" t="s">
        <v>60</v>
      </c>
      <c r="J60">
        <v>10</v>
      </c>
      <c r="K60">
        <v>0</v>
      </c>
      <c r="L60" s="2"/>
      <c r="M60" s="2"/>
      <c r="N60" s="2"/>
      <c r="T60" s="2"/>
      <c r="U60" s="2"/>
      <c r="V60" s="2"/>
    </row>
    <row r="61" spans="1:22" x14ac:dyDescent="0.2">
      <c r="A61" t="s">
        <v>53</v>
      </c>
      <c r="B61">
        <v>9</v>
      </c>
      <c r="C61">
        <v>0</v>
      </c>
      <c r="D61" s="2"/>
      <c r="E61" t="s">
        <v>59</v>
      </c>
      <c r="F61">
        <v>388</v>
      </c>
      <c r="G61">
        <v>8</v>
      </c>
      <c r="I61" t="s">
        <v>58</v>
      </c>
      <c r="J61">
        <v>8</v>
      </c>
      <c r="K61">
        <v>0</v>
      </c>
      <c r="L61" s="2"/>
      <c r="M61" s="2"/>
      <c r="N61" s="2"/>
      <c r="T61" s="2"/>
      <c r="U61" s="2"/>
      <c r="V61" s="2"/>
    </row>
    <row r="62" spans="1:22" x14ac:dyDescent="0.2">
      <c r="A62" t="s">
        <v>50</v>
      </c>
      <c r="B62">
        <v>7</v>
      </c>
      <c r="C62">
        <v>0</v>
      </c>
      <c r="D62" s="2"/>
      <c r="E62" t="s">
        <v>36</v>
      </c>
      <c r="F62">
        <v>427</v>
      </c>
      <c r="G62">
        <v>9</v>
      </c>
      <c r="I62" t="s">
        <v>57</v>
      </c>
      <c r="J62">
        <v>6</v>
      </c>
      <c r="K62">
        <v>0</v>
      </c>
      <c r="L62" s="2"/>
      <c r="M62" s="2"/>
      <c r="N62" s="2"/>
      <c r="T62" s="2"/>
      <c r="U62" s="2"/>
      <c r="V62" s="2"/>
    </row>
    <row r="63" spans="1:22" x14ac:dyDescent="0.2">
      <c r="A63" t="s">
        <v>56</v>
      </c>
      <c r="B63">
        <v>6</v>
      </c>
      <c r="C63">
        <v>0</v>
      </c>
      <c r="D63" s="2"/>
      <c r="E63" t="s">
        <v>55</v>
      </c>
      <c r="F63">
        <v>416</v>
      </c>
      <c r="G63">
        <v>9</v>
      </c>
      <c r="I63" t="s">
        <v>39</v>
      </c>
      <c r="J63">
        <v>6</v>
      </c>
      <c r="K63">
        <v>0</v>
      </c>
      <c r="L63" s="2"/>
      <c r="M63" s="2"/>
      <c r="N63" s="2"/>
      <c r="T63" s="2"/>
      <c r="U63" s="2"/>
      <c r="V63" s="2"/>
    </row>
    <row r="64" spans="1:22" x14ac:dyDescent="0.2">
      <c r="A64" t="s">
        <v>49</v>
      </c>
      <c r="B64">
        <v>6</v>
      </c>
      <c r="C64">
        <v>0</v>
      </c>
      <c r="D64" s="2"/>
      <c r="E64" t="s">
        <v>54</v>
      </c>
      <c r="F64">
        <v>140</v>
      </c>
      <c r="G64">
        <v>4</v>
      </c>
      <c r="I64" t="s">
        <v>53</v>
      </c>
      <c r="J64">
        <v>6</v>
      </c>
      <c r="K64">
        <v>0</v>
      </c>
      <c r="L64" s="2"/>
      <c r="M64" s="2"/>
      <c r="N64" s="2"/>
      <c r="T64" s="2"/>
      <c r="U64" s="2"/>
      <c r="V64" s="2"/>
    </row>
    <row r="65" spans="1:22" x14ac:dyDescent="0.2">
      <c r="A65" t="s">
        <v>52</v>
      </c>
      <c r="B65">
        <v>6</v>
      </c>
      <c r="C65">
        <v>0</v>
      </c>
      <c r="D65" s="2"/>
      <c r="E65" t="s">
        <v>9</v>
      </c>
      <c r="F65">
        <v>9384</v>
      </c>
      <c r="G65">
        <v>174</v>
      </c>
      <c r="I65" t="s">
        <v>51</v>
      </c>
      <c r="J65">
        <v>4</v>
      </c>
      <c r="K65">
        <v>0</v>
      </c>
      <c r="L65" s="2"/>
      <c r="M65" s="2"/>
      <c r="N65" s="2"/>
      <c r="T65" s="2"/>
      <c r="U65" s="2"/>
      <c r="V65" s="2"/>
    </row>
    <row r="66" spans="1:22" x14ac:dyDescent="0.2">
      <c r="A66" t="s">
        <v>44</v>
      </c>
      <c r="B66">
        <v>4</v>
      </c>
      <c r="C66">
        <v>0</v>
      </c>
      <c r="D66" s="2"/>
      <c r="E66" t="s">
        <v>25</v>
      </c>
      <c r="F66">
        <v>338</v>
      </c>
      <c r="G66">
        <v>8</v>
      </c>
      <c r="I66" t="s">
        <v>50</v>
      </c>
      <c r="J66">
        <v>3</v>
      </c>
      <c r="K66">
        <v>0</v>
      </c>
      <c r="L66" s="2"/>
      <c r="M66" s="2"/>
      <c r="N66" s="2"/>
      <c r="T66" s="2"/>
      <c r="U66" s="2"/>
      <c r="V66" s="2"/>
    </row>
    <row r="67" spans="1:22" x14ac:dyDescent="0.2">
      <c r="A67" t="s">
        <v>42</v>
      </c>
      <c r="B67">
        <v>3</v>
      </c>
      <c r="C67">
        <v>0</v>
      </c>
      <c r="D67" s="2"/>
      <c r="E67" t="s">
        <v>38</v>
      </c>
      <c r="F67">
        <v>717</v>
      </c>
      <c r="G67">
        <v>15</v>
      </c>
      <c r="I67" t="s">
        <v>49</v>
      </c>
      <c r="J67">
        <v>3</v>
      </c>
      <c r="K67">
        <v>0</v>
      </c>
      <c r="L67" s="2"/>
      <c r="M67" s="2"/>
      <c r="N67" s="2"/>
      <c r="T67" s="2"/>
      <c r="U67" s="2"/>
      <c r="V67" s="2"/>
    </row>
    <row r="68" spans="1:22" x14ac:dyDescent="0.2">
      <c r="A68" t="s">
        <v>48</v>
      </c>
      <c r="B68">
        <v>175</v>
      </c>
      <c r="C68">
        <v>1</v>
      </c>
      <c r="D68" s="2"/>
      <c r="E68" t="s">
        <v>47</v>
      </c>
      <c r="F68">
        <v>227</v>
      </c>
      <c r="G68">
        <v>6</v>
      </c>
      <c r="I68" t="s">
        <v>46</v>
      </c>
      <c r="J68">
        <v>2</v>
      </c>
      <c r="K68">
        <v>0</v>
      </c>
      <c r="L68" s="2"/>
      <c r="M68" s="2"/>
      <c r="N68" s="2"/>
      <c r="T68" s="2"/>
      <c r="U68" s="2"/>
      <c r="V68" s="2"/>
    </row>
    <row r="69" spans="1:22" x14ac:dyDescent="0.2">
      <c r="A69" t="s">
        <v>45</v>
      </c>
      <c r="B69">
        <v>286</v>
      </c>
      <c r="C69">
        <v>2</v>
      </c>
      <c r="D69" s="2"/>
      <c r="E69" t="s">
        <v>16</v>
      </c>
      <c r="F69">
        <v>821</v>
      </c>
      <c r="G69">
        <v>17</v>
      </c>
      <c r="I69" t="s">
        <v>44</v>
      </c>
      <c r="J69">
        <v>2</v>
      </c>
      <c r="K69">
        <v>0</v>
      </c>
      <c r="L69" s="2"/>
      <c r="M69" s="2"/>
      <c r="N69" s="2"/>
      <c r="T69" s="2"/>
      <c r="U69" s="2"/>
      <c r="V69" s="2"/>
    </row>
    <row r="70" spans="1:22" x14ac:dyDescent="0.2">
      <c r="A70" t="s">
        <v>11</v>
      </c>
      <c r="B70">
        <v>284</v>
      </c>
      <c r="C70">
        <v>2</v>
      </c>
      <c r="D70" s="2"/>
      <c r="E70" t="s">
        <v>43</v>
      </c>
      <c r="F70">
        <v>42</v>
      </c>
      <c r="G70">
        <v>3</v>
      </c>
      <c r="I70" t="s">
        <v>42</v>
      </c>
      <c r="J70">
        <v>1</v>
      </c>
      <c r="K70">
        <v>0</v>
      </c>
      <c r="L70" s="2"/>
      <c r="M70" s="2"/>
      <c r="N70" s="2"/>
      <c r="T70" s="2"/>
      <c r="U70" s="2"/>
      <c r="V70" s="2"/>
    </row>
    <row r="71" spans="1:22" x14ac:dyDescent="0.2">
      <c r="A71" t="s">
        <v>37</v>
      </c>
      <c r="B71">
        <v>388</v>
      </c>
      <c r="C71">
        <v>3</v>
      </c>
      <c r="D71" s="2"/>
      <c r="E71" t="s">
        <v>5</v>
      </c>
      <c r="F71">
        <v>864</v>
      </c>
      <c r="G71">
        <v>19</v>
      </c>
      <c r="I71" t="s">
        <v>41</v>
      </c>
      <c r="J71">
        <v>1</v>
      </c>
      <c r="K71">
        <v>0</v>
      </c>
      <c r="L71" s="2"/>
      <c r="M71" s="2"/>
      <c r="N71" s="2"/>
      <c r="T71" s="2"/>
      <c r="U71" s="2"/>
      <c r="V71" s="2"/>
    </row>
    <row r="72" spans="1:22" x14ac:dyDescent="0.2">
      <c r="A72" t="s">
        <v>40</v>
      </c>
      <c r="B72">
        <v>352</v>
      </c>
      <c r="C72">
        <v>3</v>
      </c>
      <c r="D72" s="2"/>
      <c r="E72" t="s">
        <v>39</v>
      </c>
      <c r="F72">
        <v>307</v>
      </c>
      <c r="G72">
        <v>9</v>
      </c>
      <c r="I72" t="s">
        <v>38</v>
      </c>
      <c r="J72">
        <v>81</v>
      </c>
      <c r="K72">
        <v>2</v>
      </c>
      <c r="L72" s="2"/>
      <c r="M72" s="2"/>
      <c r="N72" s="2"/>
      <c r="T72" s="2"/>
      <c r="U72" s="2"/>
      <c r="V72" s="2"/>
    </row>
    <row r="73" spans="1:22" x14ac:dyDescent="0.2">
      <c r="A73" t="s">
        <v>34</v>
      </c>
      <c r="B73">
        <v>110</v>
      </c>
      <c r="C73">
        <v>2</v>
      </c>
      <c r="D73" s="2"/>
      <c r="E73" t="s">
        <v>37</v>
      </c>
      <c r="F73">
        <v>572</v>
      </c>
      <c r="G73">
        <v>15</v>
      </c>
      <c r="I73" t="s">
        <v>36</v>
      </c>
      <c r="J73">
        <v>37</v>
      </c>
      <c r="K73">
        <v>1</v>
      </c>
      <c r="L73" s="2"/>
      <c r="M73" s="2"/>
      <c r="N73" s="2"/>
      <c r="T73" s="2"/>
      <c r="U73" s="2"/>
      <c r="V73" s="2"/>
    </row>
    <row r="74" spans="1:22" x14ac:dyDescent="0.2">
      <c r="A74" t="s">
        <v>35</v>
      </c>
      <c r="B74">
        <v>291</v>
      </c>
      <c r="C74">
        <v>3</v>
      </c>
      <c r="D74" s="2"/>
      <c r="E74" t="s">
        <v>34</v>
      </c>
      <c r="F74">
        <v>248</v>
      </c>
      <c r="G74">
        <v>10</v>
      </c>
      <c r="I74" t="s">
        <v>27</v>
      </c>
      <c r="J74">
        <v>234</v>
      </c>
      <c r="K74">
        <v>6</v>
      </c>
      <c r="L74" s="2"/>
      <c r="M74" s="2"/>
      <c r="N74" s="2"/>
      <c r="T74" s="2"/>
      <c r="U74" s="2"/>
      <c r="V74" s="2"/>
    </row>
    <row r="75" spans="1:22" x14ac:dyDescent="0.2">
      <c r="A75" t="s">
        <v>33</v>
      </c>
      <c r="B75">
        <v>501</v>
      </c>
      <c r="C75">
        <v>4</v>
      </c>
      <c r="D75" s="2"/>
      <c r="E75" t="s">
        <v>32</v>
      </c>
      <c r="F75">
        <v>354</v>
      </c>
      <c r="G75">
        <v>12</v>
      </c>
      <c r="I75" t="s">
        <v>2</v>
      </c>
      <c r="J75">
        <v>924</v>
      </c>
      <c r="K75">
        <v>23</v>
      </c>
      <c r="L75" s="2"/>
      <c r="M75" s="2"/>
      <c r="N75" s="2"/>
      <c r="T75" s="2"/>
      <c r="U75" s="2"/>
      <c r="V75" s="2"/>
    </row>
    <row r="76" spans="1:22" x14ac:dyDescent="0.2">
      <c r="A76" t="s">
        <v>31</v>
      </c>
      <c r="B76">
        <v>22</v>
      </c>
      <c r="C76">
        <v>2</v>
      </c>
      <c r="D76" s="2"/>
      <c r="E76" t="s">
        <v>30</v>
      </c>
      <c r="F76">
        <v>3751</v>
      </c>
      <c r="G76">
        <v>75</v>
      </c>
      <c r="I76" t="s">
        <v>29</v>
      </c>
      <c r="J76">
        <v>1800</v>
      </c>
      <c r="K76">
        <v>44</v>
      </c>
      <c r="L76" s="2"/>
      <c r="M76" s="2"/>
      <c r="N76" s="2"/>
      <c r="T76" s="2"/>
      <c r="U76" s="2"/>
      <c r="V76" s="2"/>
    </row>
    <row r="77" spans="1:22" x14ac:dyDescent="0.2">
      <c r="A77" t="s">
        <v>18</v>
      </c>
      <c r="B77">
        <v>334</v>
      </c>
      <c r="C77">
        <v>4</v>
      </c>
      <c r="D77" s="2"/>
      <c r="E77" t="s">
        <v>13</v>
      </c>
      <c r="F77">
        <v>1344</v>
      </c>
      <c r="G77">
        <v>32</v>
      </c>
      <c r="I77" t="s">
        <v>28</v>
      </c>
      <c r="J77">
        <v>24</v>
      </c>
      <c r="K77">
        <v>2</v>
      </c>
      <c r="L77" s="2"/>
      <c r="M77" s="2"/>
      <c r="N77" s="2"/>
      <c r="T77" s="2"/>
      <c r="U77" s="2"/>
      <c r="V77" s="2"/>
    </row>
    <row r="78" spans="1:22" x14ac:dyDescent="0.2">
      <c r="A78" t="s">
        <v>27</v>
      </c>
      <c r="B78">
        <v>187</v>
      </c>
      <c r="C78">
        <v>4</v>
      </c>
      <c r="D78" s="2"/>
      <c r="E78" t="s">
        <v>21</v>
      </c>
      <c r="F78">
        <v>490</v>
      </c>
      <c r="G78">
        <v>18</v>
      </c>
      <c r="I78" t="s">
        <v>26</v>
      </c>
      <c r="J78">
        <v>170</v>
      </c>
      <c r="K78">
        <v>6</v>
      </c>
      <c r="L78" s="2"/>
      <c r="M78" s="2"/>
      <c r="N78" s="2"/>
      <c r="T78" s="2"/>
      <c r="U78" s="2"/>
      <c r="V78" s="2"/>
    </row>
    <row r="79" spans="1:22" x14ac:dyDescent="0.2">
      <c r="A79" t="s">
        <v>25</v>
      </c>
      <c r="B79">
        <v>142</v>
      </c>
      <c r="C79">
        <v>4</v>
      </c>
      <c r="D79" s="2"/>
      <c r="E79" t="s">
        <v>24</v>
      </c>
      <c r="F79">
        <v>462</v>
      </c>
      <c r="G79">
        <v>18</v>
      </c>
      <c r="I79" t="s">
        <v>23</v>
      </c>
      <c r="J79">
        <v>34</v>
      </c>
      <c r="K79">
        <v>4</v>
      </c>
      <c r="L79" s="2"/>
      <c r="M79" s="2"/>
      <c r="N79" s="2"/>
      <c r="T79" s="2"/>
      <c r="U79" s="2"/>
      <c r="V79" s="2"/>
    </row>
    <row r="80" spans="1:22" x14ac:dyDescent="0.2">
      <c r="A80" t="s">
        <v>14</v>
      </c>
      <c r="B80">
        <v>464</v>
      </c>
      <c r="C80">
        <v>6</v>
      </c>
      <c r="D80" s="2"/>
      <c r="E80" t="s">
        <v>22</v>
      </c>
      <c r="F80">
        <v>3303</v>
      </c>
      <c r="G80">
        <v>72</v>
      </c>
      <c r="I80" t="s">
        <v>16</v>
      </c>
      <c r="J80">
        <v>71</v>
      </c>
      <c r="K80">
        <v>5</v>
      </c>
      <c r="L80" s="2"/>
      <c r="M80" s="2"/>
      <c r="N80" s="2"/>
      <c r="T80" s="2"/>
      <c r="U80" s="2"/>
      <c r="V80" s="2"/>
    </row>
    <row r="81" spans="1:22" x14ac:dyDescent="0.2">
      <c r="A81" t="s">
        <v>21</v>
      </c>
      <c r="B81">
        <v>132</v>
      </c>
      <c r="C81">
        <v>6</v>
      </c>
      <c r="D81" s="2"/>
      <c r="E81" t="s">
        <v>11</v>
      </c>
      <c r="F81">
        <v>362</v>
      </c>
      <c r="G81">
        <v>18</v>
      </c>
      <c r="I81" t="s">
        <v>20</v>
      </c>
      <c r="J81">
        <v>2263</v>
      </c>
      <c r="K81">
        <v>58</v>
      </c>
      <c r="L81" s="2"/>
      <c r="M81" s="2"/>
      <c r="N81" s="2"/>
      <c r="T81" s="2"/>
      <c r="U81" s="2"/>
      <c r="V81" s="2"/>
    </row>
    <row r="82" spans="1:22" x14ac:dyDescent="0.2">
      <c r="A82" t="s">
        <v>19</v>
      </c>
      <c r="B82">
        <v>514</v>
      </c>
      <c r="C82">
        <v>8</v>
      </c>
      <c r="D82" s="2"/>
      <c r="E82" t="s">
        <v>18</v>
      </c>
      <c r="F82">
        <v>658</v>
      </c>
      <c r="G82">
        <v>26</v>
      </c>
      <c r="I82" t="s">
        <v>17</v>
      </c>
      <c r="J82">
        <v>27</v>
      </c>
      <c r="K82">
        <v>8</v>
      </c>
      <c r="L82" s="2"/>
      <c r="M82" s="2"/>
      <c r="N82" s="2"/>
      <c r="T82" s="2"/>
      <c r="U82" s="2"/>
      <c r="V82" s="2"/>
    </row>
    <row r="83" spans="1:22" x14ac:dyDescent="0.2">
      <c r="A83" t="s">
        <v>16</v>
      </c>
      <c r="B83">
        <v>498</v>
      </c>
      <c r="C83">
        <v>8</v>
      </c>
      <c r="D83" s="2"/>
      <c r="E83" t="s">
        <v>15</v>
      </c>
      <c r="F83">
        <v>3111</v>
      </c>
      <c r="G83">
        <v>74</v>
      </c>
      <c r="I83" t="s">
        <v>7</v>
      </c>
      <c r="J83">
        <v>1686</v>
      </c>
      <c r="K83">
        <v>48</v>
      </c>
      <c r="L83" s="2"/>
      <c r="M83" s="2"/>
      <c r="N83" s="2"/>
      <c r="T83" s="2"/>
      <c r="U83" s="2"/>
      <c r="V83" s="2"/>
    </row>
    <row r="84" spans="1:22" x14ac:dyDescent="0.2">
      <c r="A84" t="s">
        <v>9</v>
      </c>
      <c r="B84">
        <v>2224</v>
      </c>
      <c r="C84">
        <v>20</v>
      </c>
      <c r="D84" s="2"/>
      <c r="E84" t="s">
        <v>14</v>
      </c>
      <c r="F84">
        <v>1002</v>
      </c>
      <c r="G84">
        <v>46</v>
      </c>
      <c r="I84" t="s">
        <v>13</v>
      </c>
      <c r="J84">
        <v>168</v>
      </c>
      <c r="K84">
        <v>18</v>
      </c>
      <c r="L84" s="2"/>
      <c r="M84" s="2"/>
      <c r="N84" s="2"/>
      <c r="T84" s="2"/>
      <c r="U84" s="2"/>
      <c r="V84" s="2"/>
    </row>
    <row r="85" spans="1:22" x14ac:dyDescent="0.2">
      <c r="A85" t="s">
        <v>12</v>
      </c>
      <c r="B85">
        <v>568</v>
      </c>
      <c r="C85">
        <v>14</v>
      </c>
      <c r="D85" s="2"/>
      <c r="E85" t="s">
        <v>7</v>
      </c>
      <c r="F85">
        <v>8523</v>
      </c>
      <c r="G85">
        <v>192</v>
      </c>
      <c r="I85" t="s">
        <v>11</v>
      </c>
      <c r="J85">
        <v>182</v>
      </c>
      <c r="K85">
        <v>22</v>
      </c>
      <c r="L85" s="2"/>
      <c r="M85" s="2"/>
      <c r="N85" s="2"/>
      <c r="T85" s="2"/>
      <c r="U85" s="2"/>
      <c r="V85" s="2"/>
    </row>
    <row r="86" spans="1:22" x14ac:dyDescent="0.2">
      <c r="A86" t="s">
        <v>10</v>
      </c>
      <c r="B86">
        <v>1286</v>
      </c>
      <c r="C86">
        <v>18</v>
      </c>
      <c r="D86" s="2"/>
      <c r="E86" t="s">
        <v>3</v>
      </c>
      <c r="F86">
        <v>16750</v>
      </c>
      <c r="G86">
        <v>362</v>
      </c>
      <c r="I86" t="s">
        <v>9</v>
      </c>
      <c r="J86">
        <v>1688</v>
      </c>
      <c r="K86">
        <v>60</v>
      </c>
      <c r="L86" s="2"/>
      <c r="M86" s="2"/>
      <c r="N86" s="2"/>
      <c r="T86" s="2"/>
      <c r="U86" s="2"/>
      <c r="V86" s="2"/>
    </row>
    <row r="87" spans="1:22" x14ac:dyDescent="0.2">
      <c r="A87" t="s">
        <v>8</v>
      </c>
      <c r="B87">
        <v>3708</v>
      </c>
      <c r="C87">
        <v>36</v>
      </c>
      <c r="D87" s="2"/>
      <c r="E87" t="s">
        <v>2</v>
      </c>
      <c r="F87">
        <v>5457</v>
      </c>
      <c r="G87">
        <v>167</v>
      </c>
      <c r="I87" t="s">
        <v>8</v>
      </c>
      <c r="J87">
        <v>1775</v>
      </c>
      <c r="K87">
        <v>110</v>
      </c>
      <c r="L87" s="2"/>
      <c r="M87" s="2"/>
      <c r="N87" s="2"/>
      <c r="T87" s="2"/>
      <c r="U87" s="2"/>
      <c r="V87" s="2"/>
    </row>
    <row r="88" spans="1:22" x14ac:dyDescent="0.2">
      <c r="A88" t="s">
        <v>7</v>
      </c>
      <c r="B88">
        <v>2514</v>
      </c>
      <c r="C88">
        <v>33</v>
      </c>
      <c r="D88" s="2"/>
      <c r="E88" t="s">
        <v>6</v>
      </c>
      <c r="F88">
        <v>5108</v>
      </c>
      <c r="G88">
        <v>180</v>
      </c>
      <c r="I88" t="s">
        <v>1</v>
      </c>
      <c r="J88">
        <v>12151</v>
      </c>
      <c r="K88">
        <v>439</v>
      </c>
      <c r="L88" s="2"/>
      <c r="M88" s="2"/>
      <c r="N88" s="2"/>
      <c r="T88" s="2"/>
      <c r="U88" s="2"/>
      <c r="V88" s="2"/>
    </row>
    <row r="89" spans="1:22" x14ac:dyDescent="0.2">
      <c r="A89" t="s">
        <v>5</v>
      </c>
      <c r="B89">
        <v>700</v>
      </c>
      <c r="C89">
        <v>31</v>
      </c>
      <c r="D89" s="2"/>
      <c r="E89" t="s">
        <v>4</v>
      </c>
      <c r="F89">
        <v>22294</v>
      </c>
      <c r="G89">
        <v>558</v>
      </c>
      <c r="L89" s="2"/>
      <c r="M89" s="2"/>
      <c r="N89" s="2"/>
    </row>
    <row r="90" spans="1:22" x14ac:dyDescent="0.2">
      <c r="A90" t="s">
        <v>3</v>
      </c>
      <c r="B90">
        <v>8230</v>
      </c>
      <c r="C90">
        <v>80</v>
      </c>
      <c r="D90" s="2"/>
      <c r="E90" t="s">
        <v>1</v>
      </c>
      <c r="F90">
        <v>54697</v>
      </c>
      <c r="G90">
        <v>1267</v>
      </c>
      <c r="L90" s="2"/>
      <c r="M90" s="2"/>
      <c r="N90" s="2"/>
    </row>
    <row r="91" spans="1:22" x14ac:dyDescent="0.2">
      <c r="A91" t="s">
        <v>2</v>
      </c>
      <c r="B91">
        <v>2221</v>
      </c>
      <c r="C91">
        <v>125</v>
      </c>
      <c r="D91" s="2"/>
    </row>
    <row r="92" spans="1:22" x14ac:dyDescent="0.2">
      <c r="A92" t="s">
        <v>1</v>
      </c>
      <c r="B92">
        <v>35849</v>
      </c>
      <c r="C92">
        <v>355</v>
      </c>
      <c r="D92" s="2"/>
    </row>
    <row r="94" spans="1:22" s="1" customFormat="1" x14ac:dyDescent="0.2">
      <c r="A94" s="1" t="s">
        <v>0</v>
      </c>
      <c r="B94" s="1">
        <f>SUM(B4:B92)</f>
        <v>190110</v>
      </c>
      <c r="C94" s="1">
        <f>SUM(C4:C92)</f>
        <v>868</v>
      </c>
      <c r="F94" s="1">
        <f>SUM(F4:F92)</f>
        <v>252364</v>
      </c>
      <c r="G94" s="1">
        <f>SUM(G4:G92)</f>
        <v>4638</v>
      </c>
      <c r="J94" s="1">
        <f>SUM(J4:J92)</f>
        <v>47305</v>
      </c>
      <c r="K94" s="1">
        <f>SUM(K4:K92)</f>
        <v>1121</v>
      </c>
    </row>
  </sheetData>
  <mergeCells count="6">
    <mergeCell ref="A1:K1"/>
    <mergeCell ref="E2:G2"/>
    <mergeCell ref="A2:C2"/>
    <mergeCell ref="I2:K2"/>
    <mergeCell ref="M3:O3"/>
    <mergeCell ref="Q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8297-D570-0C48-9410-8672C19DE89A}">
  <dimension ref="A1:T92"/>
  <sheetViews>
    <sheetView tabSelected="1" workbookViewId="0">
      <selection activeCell="B6" sqref="B6"/>
    </sheetView>
  </sheetViews>
  <sheetFormatPr baseColWidth="10" defaultRowHeight="16" x14ac:dyDescent="0.2"/>
  <cols>
    <col min="1" max="1" width="29.6640625" bestFit="1" customWidth="1"/>
    <col min="2" max="2" width="33" bestFit="1" customWidth="1"/>
    <col min="3" max="3" width="33.1640625" bestFit="1" customWidth="1"/>
    <col min="4" max="4" width="10.5" bestFit="1" customWidth="1"/>
    <col min="6" max="7" width="29.6640625" bestFit="1" customWidth="1"/>
    <col min="8" max="8" width="7.6640625" bestFit="1" customWidth="1"/>
    <col min="9" max="9" width="9.5" bestFit="1" customWidth="1"/>
    <col min="10" max="10" width="7.6640625" bestFit="1" customWidth="1"/>
    <col min="11" max="11" width="7.1640625" bestFit="1" customWidth="1"/>
    <col min="12" max="12" width="17.83203125" bestFit="1" customWidth="1"/>
    <col min="13" max="13" width="13.6640625" bestFit="1" customWidth="1"/>
    <col min="14" max="14" width="10.5" bestFit="1" customWidth="1"/>
    <col min="15" max="15" width="29.6640625" bestFit="1" customWidth="1"/>
    <col min="16" max="16" width="9.5" bestFit="1" customWidth="1"/>
    <col min="17" max="18" width="7.6640625" bestFit="1" customWidth="1"/>
    <col min="19" max="19" width="5.33203125" bestFit="1" customWidth="1"/>
    <col min="20" max="20" width="17.83203125" bestFit="1" customWidth="1"/>
  </cols>
  <sheetData>
    <row r="1" spans="1:20" x14ac:dyDescent="0.2">
      <c r="A1" s="15" t="s">
        <v>115</v>
      </c>
      <c r="B1" s="15"/>
      <c r="C1" s="15"/>
      <c r="D1" s="15"/>
      <c r="E1" s="8"/>
      <c r="F1" s="8"/>
      <c r="G1" s="15" t="s">
        <v>114</v>
      </c>
      <c r="H1" s="15"/>
      <c r="I1" s="15"/>
      <c r="J1" s="15"/>
      <c r="K1" s="15"/>
      <c r="L1" s="15"/>
      <c r="O1" s="15" t="s">
        <v>113</v>
      </c>
      <c r="P1" s="15"/>
      <c r="Q1" s="15"/>
      <c r="R1" s="15"/>
      <c r="S1" s="15"/>
      <c r="T1" s="15"/>
    </row>
    <row r="2" spans="1:20" s="1" customFormat="1" x14ac:dyDescent="0.2">
      <c r="A2" s="1" t="s">
        <v>107</v>
      </c>
      <c r="B2" s="1" t="s">
        <v>112</v>
      </c>
      <c r="C2" s="1" t="s">
        <v>112</v>
      </c>
      <c r="D2" s="1" t="s">
        <v>111</v>
      </c>
      <c r="G2" s="5" t="s">
        <v>107</v>
      </c>
      <c r="H2" s="20" t="s">
        <v>98</v>
      </c>
      <c r="I2" s="20" t="s">
        <v>97</v>
      </c>
      <c r="J2" s="20" t="s">
        <v>94</v>
      </c>
      <c r="K2" s="20" t="s">
        <v>0</v>
      </c>
      <c r="L2" s="20" t="s">
        <v>109</v>
      </c>
      <c r="M2" s="5"/>
      <c r="N2" s="5"/>
      <c r="O2" s="1" t="s">
        <v>110</v>
      </c>
      <c r="P2" s="1" t="s">
        <v>97</v>
      </c>
      <c r="Q2" s="1" t="s">
        <v>98</v>
      </c>
      <c r="R2" s="1" t="s">
        <v>94</v>
      </c>
      <c r="S2" s="1" t="s">
        <v>0</v>
      </c>
      <c r="T2" s="1" t="s">
        <v>109</v>
      </c>
    </row>
    <row r="3" spans="1:20" x14ac:dyDescent="0.2">
      <c r="A3" t="s">
        <v>6</v>
      </c>
      <c r="B3" s="19">
        <v>8.9223915276073491</v>
      </c>
      <c r="C3" s="19">
        <v>3.3499320959710275</v>
      </c>
      <c r="D3" s="19">
        <f>(B3-C3)</f>
        <v>5.5724594316363216</v>
      </c>
      <c r="G3" t="s">
        <v>24</v>
      </c>
      <c r="H3">
        <v>194</v>
      </c>
      <c r="I3">
        <v>462</v>
      </c>
      <c r="J3">
        <v>228</v>
      </c>
      <c r="K3">
        <f>SUM(H3:I3:J3)</f>
        <v>884</v>
      </c>
      <c r="L3" s="19">
        <f>(K3/K$92)*100</f>
        <v>0.18048956774381913</v>
      </c>
      <c r="O3" t="s">
        <v>24</v>
      </c>
      <c r="P3">
        <v>18</v>
      </c>
      <c r="Q3">
        <v>0</v>
      </c>
      <c r="R3">
        <v>0</v>
      </c>
      <c r="S3">
        <f>SUM(P3:Q3:R3)</f>
        <v>18</v>
      </c>
      <c r="T3" s="19">
        <f>(S3/S$77)*100</f>
        <v>0.27161611588954282</v>
      </c>
    </row>
    <row r="4" spans="1:20" x14ac:dyDescent="0.2">
      <c r="A4" t="s">
        <v>20</v>
      </c>
      <c r="B4" s="19">
        <v>5.3765065468303046</v>
      </c>
      <c r="C4" s="19">
        <v>2.4143654745737138</v>
      </c>
      <c r="D4" s="19">
        <f>(B4-C4)</f>
        <v>2.9621410722565908</v>
      </c>
      <c r="G4" t="s">
        <v>84</v>
      </c>
      <c r="H4">
        <v>894</v>
      </c>
      <c r="I4">
        <v>1549</v>
      </c>
      <c r="J4">
        <v>1242</v>
      </c>
      <c r="K4">
        <f>SUM(H4:I4:J4)</f>
        <v>3685</v>
      </c>
      <c r="L4" s="19">
        <f>(K4/K$92)*100</f>
        <v>0.75238015513119183</v>
      </c>
      <c r="O4" t="s">
        <v>84</v>
      </c>
      <c r="P4">
        <v>19</v>
      </c>
      <c r="Q4">
        <v>3</v>
      </c>
      <c r="R4">
        <v>9</v>
      </c>
      <c r="S4">
        <f>SUM(P4:Q4:R4)</f>
        <v>31</v>
      </c>
      <c r="T4" s="19">
        <f>(S4/S$77)*100</f>
        <v>0.46778331069865697</v>
      </c>
    </row>
    <row r="5" spans="1:20" x14ac:dyDescent="0.2">
      <c r="A5" t="s">
        <v>76</v>
      </c>
      <c r="B5" s="19">
        <v>3.0150333109422824</v>
      </c>
      <c r="C5" s="19">
        <v>0.22634676324128564</v>
      </c>
      <c r="D5" s="19">
        <f>(B5-C5)</f>
        <v>2.7886865477009968</v>
      </c>
      <c r="G5" t="s">
        <v>19</v>
      </c>
      <c r="H5">
        <v>514</v>
      </c>
      <c r="I5">
        <v>586</v>
      </c>
      <c r="J5">
        <v>114</v>
      </c>
      <c r="K5">
        <f>SUM(H5:I5:J5)</f>
        <v>1214</v>
      </c>
      <c r="L5" s="19">
        <f>(K5/K$92)*100</f>
        <v>0.24786689506900053</v>
      </c>
      <c r="O5" t="s">
        <v>19</v>
      </c>
      <c r="P5">
        <v>6</v>
      </c>
      <c r="Q5">
        <v>8</v>
      </c>
      <c r="R5">
        <v>0</v>
      </c>
      <c r="S5">
        <f>SUM(P5:Q5:R5)</f>
        <v>14</v>
      </c>
      <c r="T5" s="19">
        <f>(S5/S$77)*100</f>
        <v>0.21125697902519996</v>
      </c>
    </row>
    <row r="6" spans="1:20" x14ac:dyDescent="0.2">
      <c r="A6" t="s">
        <v>90</v>
      </c>
      <c r="B6" s="19">
        <v>1.4863846755373342</v>
      </c>
      <c r="C6" s="19">
        <v>0.12071827372868568</v>
      </c>
      <c r="D6" s="19">
        <f>(B6-C6)</f>
        <v>1.3656664018086486</v>
      </c>
      <c r="G6" t="s">
        <v>55</v>
      </c>
      <c r="H6">
        <v>56</v>
      </c>
      <c r="I6">
        <v>416</v>
      </c>
      <c r="J6">
        <v>222</v>
      </c>
      <c r="K6">
        <f>SUM(H6:I6:J6)</f>
        <v>694</v>
      </c>
      <c r="L6" s="19">
        <f>(K6/K$92)*100</f>
        <v>0.14169656110204806</v>
      </c>
      <c r="O6" t="s">
        <v>55</v>
      </c>
      <c r="P6">
        <v>9</v>
      </c>
      <c r="Q6">
        <v>0</v>
      </c>
      <c r="R6">
        <v>2</v>
      </c>
      <c r="S6">
        <f>SUM(P6:Q6:R6)</f>
        <v>11</v>
      </c>
      <c r="T6" s="19">
        <f>(S6/S$77)*100</f>
        <v>0.16598762637694281</v>
      </c>
    </row>
    <row r="7" spans="1:20" x14ac:dyDescent="0.2">
      <c r="A7" t="s">
        <v>54</v>
      </c>
      <c r="B7" s="19">
        <v>1.1764489698414999</v>
      </c>
      <c r="C7" s="19">
        <v>6.0359136864342841E-2</v>
      </c>
      <c r="D7" s="19">
        <f>(B7-C7)</f>
        <v>1.1160898329771571</v>
      </c>
      <c r="G7" t="s">
        <v>6</v>
      </c>
      <c r="H7">
        <v>35376</v>
      </c>
      <c r="I7">
        <v>5108</v>
      </c>
      <c r="J7">
        <v>3216</v>
      </c>
      <c r="K7">
        <f>SUM(H7:I7:J7)</f>
        <v>43700</v>
      </c>
      <c r="L7" s="19">
        <f>(K7/K$92)*100</f>
        <v>8.9223915276073491</v>
      </c>
      <c r="O7" t="s">
        <v>6</v>
      </c>
      <c r="P7">
        <v>180</v>
      </c>
      <c r="Q7">
        <v>2</v>
      </c>
      <c r="R7">
        <v>40</v>
      </c>
      <c r="S7">
        <f>SUM(P7:Q7:R7)</f>
        <v>222</v>
      </c>
      <c r="T7" s="19">
        <f>(S7/S$77)*100</f>
        <v>3.3499320959710275</v>
      </c>
    </row>
    <row r="8" spans="1:20" x14ac:dyDescent="0.2">
      <c r="A8" t="s">
        <v>29</v>
      </c>
      <c r="B8" s="19">
        <v>7.0248009816672425</v>
      </c>
      <c r="C8" s="19">
        <v>6.0660932548664555</v>
      </c>
      <c r="D8" s="19">
        <f>(B8-C8)</f>
        <v>0.95870772680078709</v>
      </c>
      <c r="G8" t="s">
        <v>5</v>
      </c>
      <c r="H8">
        <v>700</v>
      </c>
      <c r="I8">
        <v>864</v>
      </c>
      <c r="J8">
        <v>291</v>
      </c>
      <c r="K8">
        <f>SUM(H8:I8:J8)</f>
        <v>1855</v>
      </c>
      <c r="L8" s="19">
        <f>(K8/K$92)*100</f>
        <v>0.37874224905518611</v>
      </c>
      <c r="O8" t="s">
        <v>5</v>
      </c>
      <c r="P8">
        <v>19</v>
      </c>
      <c r="Q8">
        <v>31</v>
      </c>
      <c r="R8">
        <v>1</v>
      </c>
      <c r="S8">
        <f>SUM(P8:Q8:R8)</f>
        <v>51</v>
      </c>
      <c r="T8" s="19">
        <f>(S8/S$77)*100</f>
        <v>0.76957899502037119</v>
      </c>
    </row>
    <row r="9" spans="1:20" x14ac:dyDescent="0.2">
      <c r="A9" t="s">
        <v>60</v>
      </c>
      <c r="B9" s="19">
        <v>0.90203949128076133</v>
      </c>
      <c r="C9" s="19">
        <v>1.508978421608571E-2</v>
      </c>
      <c r="D9" s="19">
        <f>(B9-C9)</f>
        <v>0.88694970706467557</v>
      </c>
      <c r="G9" t="s">
        <v>3</v>
      </c>
      <c r="H9">
        <v>8230</v>
      </c>
      <c r="I9">
        <v>16750</v>
      </c>
      <c r="J9">
        <v>1394</v>
      </c>
      <c r="K9">
        <f>SUM(H9:I9:J9)</f>
        <v>26374</v>
      </c>
      <c r="L9" s="19">
        <f>(K9/K$92)*100</f>
        <v>5.3848776693161611</v>
      </c>
      <c r="O9" t="s">
        <v>3</v>
      </c>
      <c r="P9">
        <v>362</v>
      </c>
      <c r="Q9">
        <v>80</v>
      </c>
      <c r="R9">
        <v>18</v>
      </c>
      <c r="S9">
        <f>SUM(P9:Q9:R9)</f>
        <v>460</v>
      </c>
      <c r="T9" s="19">
        <f>(S9/S$77)*100</f>
        <v>6.941300739399427</v>
      </c>
    </row>
    <row r="10" spans="1:20" x14ac:dyDescent="0.2">
      <c r="A10" t="s">
        <v>70</v>
      </c>
      <c r="B10" s="19">
        <v>0.8738635180356854</v>
      </c>
      <c r="C10" s="19">
        <v>0</v>
      </c>
      <c r="D10" s="19">
        <f>(B10-C10)</f>
        <v>0.8738635180356854</v>
      </c>
      <c r="G10" t="s">
        <v>77</v>
      </c>
      <c r="H10">
        <v>273</v>
      </c>
      <c r="I10">
        <v>36</v>
      </c>
      <c r="J10">
        <v>0</v>
      </c>
      <c r="K10">
        <f>SUM(H10:I10:J10)</f>
        <v>309</v>
      </c>
      <c r="L10" s="19">
        <f>(K10/K$92)*100</f>
        <v>6.3089679222669809E-2</v>
      </c>
      <c r="O10" t="s">
        <v>12</v>
      </c>
      <c r="P10">
        <v>4</v>
      </c>
      <c r="Q10">
        <v>14</v>
      </c>
      <c r="R10">
        <v>0</v>
      </c>
      <c r="S10">
        <f>SUM(P10:Q10:R10)</f>
        <v>18</v>
      </c>
      <c r="T10" s="19">
        <f>(S10/S$77)*100</f>
        <v>0.27161611588954282</v>
      </c>
    </row>
    <row r="11" spans="1:20" x14ac:dyDescent="0.2">
      <c r="A11" t="s">
        <v>95</v>
      </c>
      <c r="B11" s="19">
        <v>1.0535363909028359</v>
      </c>
      <c r="C11" s="19">
        <v>0.18107741059302851</v>
      </c>
      <c r="D11" s="19">
        <f>(B11-C11)</f>
        <v>0.8724589803098074</v>
      </c>
      <c r="G11" t="s">
        <v>12</v>
      </c>
      <c r="H11">
        <v>568</v>
      </c>
      <c r="I11">
        <v>340</v>
      </c>
      <c r="J11">
        <v>34</v>
      </c>
      <c r="K11">
        <f>SUM(H11:I11:J11)</f>
        <v>942</v>
      </c>
      <c r="L11" s="19">
        <f>(K11/K$92)*100</f>
        <v>0.1923316434555177</v>
      </c>
      <c r="O11" t="s">
        <v>95</v>
      </c>
      <c r="P11">
        <v>8</v>
      </c>
      <c r="Q11">
        <v>0</v>
      </c>
      <c r="R11">
        <v>4</v>
      </c>
      <c r="S11">
        <f>SUM(P11:Q11:R11)</f>
        <v>12</v>
      </c>
      <c r="T11" s="19">
        <f>(S11/S$77)*100</f>
        <v>0.18107741059302851</v>
      </c>
    </row>
    <row r="12" spans="1:20" x14ac:dyDescent="0.2">
      <c r="A12" t="s">
        <v>73</v>
      </c>
      <c r="B12" s="19">
        <v>0.7086869792294076</v>
      </c>
      <c r="C12" s="19">
        <v>0.18107741059302851</v>
      </c>
      <c r="D12" s="19">
        <f>(B12-C12)</f>
        <v>0.52760956863637909</v>
      </c>
      <c r="G12" t="s">
        <v>95</v>
      </c>
      <c r="H12">
        <v>1112</v>
      </c>
      <c r="I12">
        <v>3240</v>
      </c>
      <c r="J12">
        <v>808</v>
      </c>
      <c r="K12">
        <f>SUM(H12:I12:J12)</f>
        <v>5160</v>
      </c>
      <c r="L12" s="19">
        <f>(K12/K$92)*100</f>
        <v>1.0535363909028359</v>
      </c>
      <c r="O12" t="s">
        <v>10</v>
      </c>
      <c r="P12">
        <v>4</v>
      </c>
      <c r="Q12">
        <v>18</v>
      </c>
      <c r="R12">
        <v>0</v>
      </c>
      <c r="S12">
        <f>SUM(P12:Q12:R12)</f>
        <v>22</v>
      </c>
      <c r="T12" s="19">
        <f>(S12/S$77)*100</f>
        <v>0.33197525275388562</v>
      </c>
    </row>
    <row r="13" spans="1:20" x14ac:dyDescent="0.2">
      <c r="A13" t="s">
        <v>85</v>
      </c>
      <c r="B13" s="19">
        <v>1.5188482968849215</v>
      </c>
      <c r="C13" s="19">
        <v>0.99592575826165686</v>
      </c>
      <c r="D13" s="19">
        <f>(B13-C13)</f>
        <v>0.52292253862326465</v>
      </c>
      <c r="G13" t="s">
        <v>56</v>
      </c>
      <c r="H13">
        <v>6</v>
      </c>
      <c r="I13">
        <v>207</v>
      </c>
      <c r="J13">
        <v>156</v>
      </c>
      <c r="K13">
        <f>SUM(H13:I13:J13)</f>
        <v>369</v>
      </c>
      <c r="L13" s="19">
        <f>(K13/K$92)*100</f>
        <v>7.5340102372702791E-2</v>
      </c>
      <c r="O13" t="s">
        <v>81</v>
      </c>
      <c r="P13">
        <v>38</v>
      </c>
      <c r="Q13">
        <v>4</v>
      </c>
      <c r="R13">
        <v>9</v>
      </c>
      <c r="S13">
        <f>SUM(P13:Q13:R13)</f>
        <v>51</v>
      </c>
      <c r="T13" s="19">
        <f>(S13/S$77)*100</f>
        <v>0.76957899502037119</v>
      </c>
    </row>
    <row r="14" spans="1:20" x14ac:dyDescent="0.2">
      <c r="A14" t="s">
        <v>72</v>
      </c>
      <c r="B14" s="19">
        <v>0.47266215987210558</v>
      </c>
      <c r="C14" s="19">
        <v>0</v>
      </c>
      <c r="D14" s="19">
        <f>(B14-C14)</f>
        <v>0.47266215987210558</v>
      </c>
      <c r="G14" t="s">
        <v>10</v>
      </c>
      <c r="H14">
        <v>1286</v>
      </c>
      <c r="I14">
        <v>470</v>
      </c>
      <c r="J14">
        <v>92</v>
      </c>
      <c r="K14">
        <f>SUM(H14:I14:J14)</f>
        <v>1848</v>
      </c>
      <c r="L14" s="19">
        <f>(K14/K$92)*100</f>
        <v>0.3773130330210156</v>
      </c>
      <c r="O14" t="s">
        <v>85</v>
      </c>
      <c r="P14">
        <v>50</v>
      </c>
      <c r="Q14">
        <v>7</v>
      </c>
      <c r="R14">
        <v>9</v>
      </c>
      <c r="S14">
        <f>SUM(P14:Q14:R14)</f>
        <v>66</v>
      </c>
      <c r="T14" s="19">
        <f>(S14/S$77)*100</f>
        <v>0.99592575826165686</v>
      </c>
    </row>
    <row r="15" spans="1:20" x14ac:dyDescent="0.2">
      <c r="A15" t="s">
        <v>92</v>
      </c>
      <c r="B15" s="19">
        <v>3.8449994793570164</v>
      </c>
      <c r="C15" s="19">
        <v>3.4706503696997135</v>
      </c>
      <c r="D15" s="19">
        <f>(B15-C15)</f>
        <v>0.37434910965730284</v>
      </c>
      <c r="G15" t="s">
        <v>81</v>
      </c>
      <c r="H15">
        <v>1646</v>
      </c>
      <c r="I15">
        <v>2396</v>
      </c>
      <c r="J15">
        <v>478</v>
      </c>
      <c r="K15">
        <f>SUM(H15:I15:J15)</f>
        <v>4520</v>
      </c>
      <c r="L15" s="19">
        <f>(K15/K$92)*100</f>
        <v>0.92286521063581739</v>
      </c>
      <c r="O15" t="s">
        <v>48</v>
      </c>
      <c r="P15">
        <v>7</v>
      </c>
      <c r="Q15">
        <v>1</v>
      </c>
      <c r="R15">
        <v>1</v>
      </c>
      <c r="S15">
        <f>SUM(P15:Q15:R15)</f>
        <v>9</v>
      </c>
      <c r="T15" s="19">
        <f>(S15/S$77)*100</f>
        <v>0.13580805794477141</v>
      </c>
    </row>
    <row r="16" spans="1:20" x14ac:dyDescent="0.2">
      <c r="A16" t="s">
        <v>58</v>
      </c>
      <c r="B16" s="19">
        <v>0.45816582581123322</v>
      </c>
      <c r="C16" s="19">
        <v>0.15089784216085711</v>
      </c>
      <c r="D16" s="19">
        <f>(B16-C16)</f>
        <v>0.30726798365037611</v>
      </c>
      <c r="G16" t="s">
        <v>85</v>
      </c>
      <c r="H16">
        <v>1959</v>
      </c>
      <c r="I16">
        <v>4936</v>
      </c>
      <c r="J16">
        <v>544</v>
      </c>
      <c r="K16">
        <f>SUM(H16:I16:J16)</f>
        <v>7439</v>
      </c>
      <c r="L16" s="19">
        <f>(K16/K$92)*100</f>
        <v>1.5188482968849215</v>
      </c>
      <c r="O16" t="s">
        <v>22</v>
      </c>
      <c r="P16">
        <v>72</v>
      </c>
      <c r="Q16">
        <v>4</v>
      </c>
      <c r="R16">
        <v>13</v>
      </c>
      <c r="S16">
        <f>SUM(P16:Q16:R16)</f>
        <v>89</v>
      </c>
      <c r="T16" s="19">
        <f>(S16/S$77)*100</f>
        <v>1.3429907952316282</v>
      </c>
    </row>
    <row r="17" spans="1:20" x14ac:dyDescent="0.2">
      <c r="A17" t="s">
        <v>78</v>
      </c>
      <c r="B17" s="19">
        <v>0.82894529981889786</v>
      </c>
      <c r="C17" s="19">
        <v>0.52814244756299988</v>
      </c>
      <c r="D17" s="19">
        <f>(B17-C17)</f>
        <v>0.30080285225589798</v>
      </c>
      <c r="G17" t="s">
        <v>48</v>
      </c>
      <c r="H17">
        <v>175</v>
      </c>
      <c r="I17">
        <v>642</v>
      </c>
      <c r="J17">
        <v>285</v>
      </c>
      <c r="K17">
        <f>SUM(H17:I17:J17)</f>
        <v>1102</v>
      </c>
      <c r="L17" s="19">
        <f>(K17/K$92)*100</f>
        <v>0.2249994385222723</v>
      </c>
      <c r="O17" t="s">
        <v>29</v>
      </c>
      <c r="P17">
        <v>346</v>
      </c>
      <c r="Q17">
        <v>12</v>
      </c>
      <c r="R17">
        <v>44</v>
      </c>
      <c r="S17">
        <f>SUM(P17:Q17:R17)</f>
        <v>402</v>
      </c>
      <c r="T17" s="19">
        <f>(S17/S$77)*100</f>
        <v>6.0660932548664555</v>
      </c>
    </row>
    <row r="18" spans="1:20" x14ac:dyDescent="0.2">
      <c r="A18" t="s">
        <v>84</v>
      </c>
      <c r="B18" s="19">
        <v>0.75238015513119183</v>
      </c>
      <c r="C18" s="19">
        <v>0.46778331069865697</v>
      </c>
      <c r="D18" s="19">
        <f>(B18-C18)</f>
        <v>0.28459684443253486</v>
      </c>
      <c r="G18" t="s">
        <v>22</v>
      </c>
      <c r="H18">
        <v>1626</v>
      </c>
      <c r="I18">
        <v>3303</v>
      </c>
      <c r="J18">
        <v>1665</v>
      </c>
      <c r="K18">
        <f>SUM(H18:I18:J18)</f>
        <v>6594</v>
      </c>
      <c r="L18" s="19">
        <f>(K18/K$92)*100</f>
        <v>1.3463215041886238</v>
      </c>
      <c r="O18" t="s">
        <v>92</v>
      </c>
      <c r="P18">
        <v>194</v>
      </c>
      <c r="Q18">
        <v>12</v>
      </c>
      <c r="R18">
        <v>24</v>
      </c>
      <c r="S18">
        <f>SUM(P18:Q18:R18)</f>
        <v>230</v>
      </c>
      <c r="T18" s="19">
        <f>(S18/S$77)*100</f>
        <v>3.4706503696997135</v>
      </c>
    </row>
    <row r="19" spans="1:20" x14ac:dyDescent="0.2">
      <c r="A19" t="s">
        <v>86</v>
      </c>
      <c r="B19" s="19">
        <v>0.43346080579200008</v>
      </c>
      <c r="C19" s="19">
        <v>0.15089784216085711</v>
      </c>
      <c r="D19" s="19">
        <f>(B19-C19)</f>
        <v>0.28256296363114297</v>
      </c>
      <c r="G19" t="s">
        <v>29</v>
      </c>
      <c r="H19">
        <v>8924</v>
      </c>
      <c r="I19">
        <v>23682</v>
      </c>
      <c r="J19">
        <v>1800</v>
      </c>
      <c r="K19">
        <f>SUM(H19:I19:J19)</f>
        <v>34406</v>
      </c>
      <c r="L19" s="19">
        <f>(K19/K$92)*100</f>
        <v>7.0248009816672425</v>
      </c>
      <c r="O19" t="s">
        <v>90</v>
      </c>
      <c r="P19">
        <v>2</v>
      </c>
      <c r="Q19">
        <v>0</v>
      </c>
      <c r="R19">
        <v>6</v>
      </c>
      <c r="S19">
        <f>SUM(P19:Q19:R19)</f>
        <v>8</v>
      </c>
      <c r="T19" s="19">
        <f>(S19/S$77)*100</f>
        <v>0.12071827372868568</v>
      </c>
    </row>
    <row r="20" spans="1:20" x14ac:dyDescent="0.2">
      <c r="A20" t="s">
        <v>87</v>
      </c>
      <c r="B20" s="19">
        <v>1.4004275397679362</v>
      </c>
      <c r="C20" s="19">
        <v>1.1317338162064281</v>
      </c>
      <c r="D20" s="19">
        <f>(B20-C20)</f>
        <v>0.26869372356150811</v>
      </c>
      <c r="G20" t="s">
        <v>92</v>
      </c>
      <c r="H20">
        <v>6104</v>
      </c>
      <c r="I20">
        <v>11114</v>
      </c>
      <c r="J20">
        <v>1614</v>
      </c>
      <c r="K20">
        <f>SUM(H20:I20:J20)</f>
        <v>18832</v>
      </c>
      <c r="L20" s="19">
        <f>(K20/K$92)*100</f>
        <v>3.8449994793570164</v>
      </c>
      <c r="O20" t="s">
        <v>4</v>
      </c>
      <c r="P20">
        <v>558</v>
      </c>
      <c r="Q20">
        <v>20</v>
      </c>
      <c r="R20">
        <v>68</v>
      </c>
      <c r="S20">
        <f>SUM(P20:Q20:R20)</f>
        <v>646</v>
      </c>
      <c r="T20" s="19">
        <f>(S20/S$77)*100</f>
        <v>9.7480006035913682</v>
      </c>
    </row>
    <row r="21" spans="1:20" x14ac:dyDescent="0.2">
      <c r="A21" t="s">
        <v>83</v>
      </c>
      <c r="B21" s="19">
        <v>0.49267118435049279</v>
      </c>
      <c r="C21" s="19">
        <v>0.22634676324128564</v>
      </c>
      <c r="D21" s="19">
        <f>(B21-C21)</f>
        <v>0.26632442110920718</v>
      </c>
      <c r="G21" t="s">
        <v>90</v>
      </c>
      <c r="H21">
        <v>5862</v>
      </c>
      <c r="I21">
        <v>928</v>
      </c>
      <c r="J21">
        <v>490</v>
      </c>
      <c r="K21">
        <f>SUM(H21:I21:J21)</f>
        <v>7280</v>
      </c>
      <c r="L21" s="19">
        <f>(K21/K$92)*100</f>
        <v>1.4863846755373342</v>
      </c>
      <c r="O21" t="s">
        <v>13</v>
      </c>
      <c r="P21">
        <v>32</v>
      </c>
      <c r="Q21">
        <v>2</v>
      </c>
      <c r="R21">
        <v>18</v>
      </c>
      <c r="S21">
        <f>SUM(P21:Q21:R21)</f>
        <v>52</v>
      </c>
      <c r="T21" s="19">
        <f>(S21/S$77)*100</f>
        <v>0.78466877923645695</v>
      </c>
    </row>
    <row r="22" spans="1:20" x14ac:dyDescent="0.2">
      <c r="A22" t="s">
        <v>80</v>
      </c>
      <c r="B22" s="19">
        <v>0.26338409772570898</v>
      </c>
      <c r="C22" s="19">
        <v>1.508978421608571E-2</v>
      </c>
      <c r="D22" s="19">
        <f>(B22-C22)</f>
        <v>0.24829431350962328</v>
      </c>
      <c r="G22" t="s">
        <v>61</v>
      </c>
      <c r="H22">
        <v>17</v>
      </c>
      <c r="I22">
        <v>104</v>
      </c>
      <c r="J22">
        <v>13</v>
      </c>
      <c r="K22">
        <f>SUM(H22:I22:J22)</f>
        <v>134</v>
      </c>
      <c r="L22" s="19">
        <f>(K22/K$92)*100</f>
        <v>2.7359278368406976E-2</v>
      </c>
      <c r="O22" t="s">
        <v>8</v>
      </c>
      <c r="P22">
        <v>129</v>
      </c>
      <c r="Q22">
        <v>36</v>
      </c>
      <c r="R22">
        <v>110</v>
      </c>
      <c r="S22">
        <f>SUM(P22:Q22:R22)</f>
        <v>275</v>
      </c>
      <c r="T22" s="19">
        <f>(S22/S$77)*100</f>
        <v>4.1496906594235705</v>
      </c>
    </row>
    <row r="23" spans="1:20" x14ac:dyDescent="0.2">
      <c r="A23" t="s">
        <v>79</v>
      </c>
      <c r="B23" s="19">
        <v>0.27195939393073199</v>
      </c>
      <c r="C23" s="19">
        <v>3.0179568432171421E-2</v>
      </c>
      <c r="D23" s="19">
        <f>(B23-C23)</f>
        <v>0.24177982549856056</v>
      </c>
      <c r="G23" t="s">
        <v>4</v>
      </c>
      <c r="H23">
        <v>14484</v>
      </c>
      <c r="I23">
        <v>22294</v>
      </c>
      <c r="J23">
        <v>3552</v>
      </c>
      <c r="K23">
        <f>SUM(H23:I23:J23)</f>
        <v>40330</v>
      </c>
      <c r="L23" s="19">
        <f>(K23/K$92)*100</f>
        <v>8.2343260940138308</v>
      </c>
      <c r="O23" t="s">
        <v>27</v>
      </c>
      <c r="P23">
        <v>5</v>
      </c>
      <c r="Q23">
        <v>4</v>
      </c>
      <c r="R23">
        <v>6</v>
      </c>
      <c r="S23">
        <f>SUM(P23:Q23:R23)</f>
        <v>15</v>
      </c>
      <c r="T23" s="19">
        <f>(S23/S$77)*100</f>
        <v>0.22634676324128564</v>
      </c>
    </row>
    <row r="24" spans="1:20" x14ac:dyDescent="0.2">
      <c r="A24" t="s">
        <v>82</v>
      </c>
      <c r="B24" s="19">
        <v>0.2931934607241225</v>
      </c>
      <c r="C24" s="19">
        <v>7.5448921080428555E-2</v>
      </c>
      <c r="D24" s="19">
        <f>(B24-C24)</f>
        <v>0.21774453964369395</v>
      </c>
      <c r="G24" t="s">
        <v>42</v>
      </c>
      <c r="H24">
        <v>3</v>
      </c>
      <c r="I24">
        <v>13</v>
      </c>
      <c r="J24">
        <v>1</v>
      </c>
      <c r="K24">
        <f>SUM(H24:I24:J24)</f>
        <v>17</v>
      </c>
      <c r="L24" s="19">
        <f>(K24/K$92)*100</f>
        <v>3.4709532258426763E-3</v>
      </c>
      <c r="O24" t="s">
        <v>74</v>
      </c>
      <c r="P24">
        <v>53</v>
      </c>
      <c r="Q24">
        <v>0</v>
      </c>
      <c r="R24">
        <v>0</v>
      </c>
      <c r="S24">
        <f>SUM(P24:Q24:R24)</f>
        <v>53</v>
      </c>
      <c r="T24" s="19">
        <f>(S24/S$77)*100</f>
        <v>0.7997585634525427</v>
      </c>
    </row>
    <row r="25" spans="1:20" x14ac:dyDescent="0.2">
      <c r="A25" t="s">
        <v>81</v>
      </c>
      <c r="B25" s="19">
        <v>0.92286521063581739</v>
      </c>
      <c r="C25" s="19">
        <v>0.76957899502037119</v>
      </c>
      <c r="D25" s="19">
        <f>(B25-C25)</f>
        <v>0.1532862156154462</v>
      </c>
      <c r="G25" t="s">
        <v>13</v>
      </c>
      <c r="H25">
        <v>1131</v>
      </c>
      <c r="I25">
        <v>1344</v>
      </c>
      <c r="J25">
        <v>168</v>
      </c>
      <c r="K25">
        <f>SUM(H25:I25:J25)</f>
        <v>2643</v>
      </c>
      <c r="L25" s="19">
        <f>(K25/K$92)*100</f>
        <v>0.53963113975895249</v>
      </c>
      <c r="O25" t="s">
        <v>47</v>
      </c>
      <c r="P25">
        <v>6</v>
      </c>
      <c r="Q25">
        <v>0</v>
      </c>
      <c r="R25">
        <v>0</v>
      </c>
      <c r="S25">
        <f>SUM(P25:Q25:R25)</f>
        <v>6</v>
      </c>
      <c r="T25" s="19">
        <f>(S25/S$77)*100</f>
        <v>9.0538705296514255E-2</v>
      </c>
    </row>
    <row r="26" spans="1:20" x14ac:dyDescent="0.2">
      <c r="A26" t="s">
        <v>65</v>
      </c>
      <c r="B26" s="19">
        <v>0.13638804440370045</v>
      </c>
      <c r="C26" s="19">
        <v>0</v>
      </c>
      <c r="D26" s="19">
        <f>(B26-C26)</f>
        <v>0.13638804440370045</v>
      </c>
      <c r="G26" t="s">
        <v>8</v>
      </c>
      <c r="H26">
        <v>3708</v>
      </c>
      <c r="I26">
        <v>10974</v>
      </c>
      <c r="J26">
        <v>1775</v>
      </c>
      <c r="K26">
        <f>SUM(H26:I26:J26)</f>
        <v>16457</v>
      </c>
      <c r="L26" s="19">
        <f>(K26/K$92)*100</f>
        <v>3.3600868963348773</v>
      </c>
      <c r="O26" t="s">
        <v>1</v>
      </c>
      <c r="P26">
        <v>1267</v>
      </c>
      <c r="Q26">
        <v>355</v>
      </c>
      <c r="R26">
        <v>439</v>
      </c>
      <c r="S26">
        <f>SUM(P26:Q26:R26)</f>
        <v>2061</v>
      </c>
      <c r="T26" s="19">
        <f>(S26/S$77)*100</f>
        <v>31.100045269352648</v>
      </c>
    </row>
    <row r="27" spans="1:20" x14ac:dyDescent="0.2">
      <c r="A27" t="s">
        <v>40</v>
      </c>
      <c r="B27" s="19">
        <v>0.20233615569471131</v>
      </c>
      <c r="C27" s="19">
        <v>9.0538705296514255E-2</v>
      </c>
      <c r="D27" s="19">
        <f>(B27-C27)</f>
        <v>0.11179745039819705</v>
      </c>
      <c r="G27" t="s">
        <v>27</v>
      </c>
      <c r="H27">
        <v>187</v>
      </c>
      <c r="I27">
        <v>579</v>
      </c>
      <c r="J27">
        <v>234</v>
      </c>
      <c r="K27">
        <f>SUM(H27:I27:J27)</f>
        <v>1000</v>
      </c>
      <c r="L27" s="19">
        <f>(K27/K$92)*100</f>
        <v>0.20417371916721622</v>
      </c>
      <c r="O27" t="s">
        <v>82</v>
      </c>
      <c r="P27">
        <v>5</v>
      </c>
      <c r="Q27">
        <v>0</v>
      </c>
      <c r="R27">
        <v>0</v>
      </c>
      <c r="S27">
        <f>SUM(P27:Q27:R27)</f>
        <v>5</v>
      </c>
      <c r="T27" s="19">
        <f>(S27/S$77)*100</f>
        <v>7.5448921080428555E-2</v>
      </c>
    </row>
    <row r="28" spans="1:20" x14ac:dyDescent="0.2">
      <c r="A28" t="s">
        <v>48</v>
      </c>
      <c r="B28" s="19">
        <v>0.2249994385222723</v>
      </c>
      <c r="C28" s="19">
        <v>0.13580805794477141</v>
      </c>
      <c r="D28" s="19">
        <f>(B28-C28)</f>
        <v>8.9191380577500895E-2</v>
      </c>
      <c r="G28" t="s">
        <v>74</v>
      </c>
      <c r="H28">
        <v>776</v>
      </c>
      <c r="I28">
        <v>2919</v>
      </c>
      <c r="J28">
        <v>136</v>
      </c>
      <c r="K28">
        <f>SUM(H28:I28:J28)</f>
        <v>3831</v>
      </c>
      <c r="L28" s="19">
        <f>(K28/K$92)*100</f>
        <v>0.78218951812960535</v>
      </c>
      <c r="O28" t="s">
        <v>37</v>
      </c>
      <c r="P28">
        <v>15</v>
      </c>
      <c r="Q28">
        <v>3</v>
      </c>
      <c r="R28">
        <v>0</v>
      </c>
      <c r="S28">
        <f>SUM(P28:Q28:R28)</f>
        <v>18</v>
      </c>
      <c r="T28" s="19">
        <f>(S28/S$77)*100</f>
        <v>0.27161611588954282</v>
      </c>
    </row>
    <row r="29" spans="1:20" x14ac:dyDescent="0.2">
      <c r="A29" t="s">
        <v>45</v>
      </c>
      <c r="B29" s="19">
        <v>0.1094371134736279</v>
      </c>
      <c r="C29" s="19">
        <v>3.0179568432171421E-2</v>
      </c>
      <c r="D29" s="19">
        <f>(B29-C29)</f>
        <v>7.925754504145649E-2</v>
      </c>
      <c r="G29" t="s">
        <v>47</v>
      </c>
      <c r="H29">
        <v>133</v>
      </c>
      <c r="I29">
        <v>227</v>
      </c>
      <c r="J29">
        <v>22</v>
      </c>
      <c r="K29">
        <f>SUM(H29:I29:J29)</f>
        <v>382</v>
      </c>
      <c r="L29" s="19">
        <f>(K29/K$92)*100</f>
        <v>7.7994360721876599E-2</v>
      </c>
      <c r="O29" t="s">
        <v>7</v>
      </c>
      <c r="P29">
        <v>192</v>
      </c>
      <c r="Q29">
        <v>33</v>
      </c>
      <c r="R29">
        <v>48</v>
      </c>
      <c r="S29">
        <f>SUM(P29:Q29:R29)</f>
        <v>273</v>
      </c>
      <c r="T29" s="19">
        <f>(S29/S$77)*100</f>
        <v>4.1195110909913994</v>
      </c>
    </row>
    <row r="30" spans="1:20" x14ac:dyDescent="0.2">
      <c r="A30" t="s">
        <v>56</v>
      </c>
      <c r="B30" s="19">
        <v>7.5340102372702791E-2</v>
      </c>
      <c r="C30" s="19">
        <v>0</v>
      </c>
      <c r="D30" s="19">
        <f>(B30-C30)</f>
        <v>7.5340102372702791E-2</v>
      </c>
      <c r="G30" t="s">
        <v>1</v>
      </c>
      <c r="H30">
        <v>35849</v>
      </c>
      <c r="I30">
        <v>54697</v>
      </c>
      <c r="J30">
        <v>12151</v>
      </c>
      <c r="K30">
        <f>SUM(H30:I30:J30)</f>
        <v>102697</v>
      </c>
      <c r="L30" s="19">
        <f>(K30/K$92)*100</f>
        <v>20.968028437315606</v>
      </c>
      <c r="O30" t="s">
        <v>2</v>
      </c>
      <c r="P30">
        <v>167</v>
      </c>
      <c r="Q30">
        <v>125</v>
      </c>
      <c r="R30">
        <v>23</v>
      </c>
      <c r="S30">
        <f>SUM(P30:Q30:R30)</f>
        <v>315</v>
      </c>
      <c r="T30" s="19">
        <f>(S30/S$77)*100</f>
        <v>4.7532820280669981</v>
      </c>
    </row>
    <row r="31" spans="1:20" x14ac:dyDescent="0.2">
      <c r="A31" t="s">
        <v>71</v>
      </c>
      <c r="B31" s="19">
        <v>0.68867795475102034</v>
      </c>
      <c r="C31" s="19">
        <v>0.61868115285951408</v>
      </c>
      <c r="D31" s="19">
        <f>(B31-C31)</f>
        <v>6.9996801891506255E-2</v>
      </c>
      <c r="G31" t="s">
        <v>82</v>
      </c>
      <c r="H31">
        <v>217</v>
      </c>
      <c r="I31">
        <v>1102</v>
      </c>
      <c r="J31">
        <v>117</v>
      </c>
      <c r="K31">
        <f>SUM(H31:I31:J31)</f>
        <v>1436</v>
      </c>
      <c r="L31" s="19">
        <f>(K31/K$92)*100</f>
        <v>0.2931934607241225</v>
      </c>
      <c r="O31" t="s">
        <v>33</v>
      </c>
      <c r="P31">
        <v>32</v>
      </c>
      <c r="Q31">
        <v>4</v>
      </c>
      <c r="R31">
        <v>6</v>
      </c>
      <c r="S31">
        <f>SUM(P31:Q31:R31)</f>
        <v>42</v>
      </c>
      <c r="T31" s="19">
        <f>(S31/S$77)*100</f>
        <v>0.63377093707559984</v>
      </c>
    </row>
    <row r="32" spans="1:20" x14ac:dyDescent="0.2">
      <c r="A32" t="s">
        <v>77</v>
      </c>
      <c r="B32" s="19">
        <v>6.3089679222669809E-2</v>
      </c>
      <c r="C32" s="19">
        <v>0</v>
      </c>
      <c r="D32" s="19">
        <f>(B32-C32)</f>
        <v>6.3089679222669809E-2</v>
      </c>
      <c r="G32" t="s">
        <v>37</v>
      </c>
      <c r="H32">
        <v>388</v>
      </c>
      <c r="I32">
        <v>572</v>
      </c>
      <c r="J32">
        <v>139</v>
      </c>
      <c r="K32">
        <f>SUM(H32:I32:J32)</f>
        <v>1099</v>
      </c>
      <c r="L32" s="19">
        <f>(K32/K$92)*100</f>
        <v>0.22438691736477062</v>
      </c>
      <c r="O32" t="s">
        <v>21</v>
      </c>
      <c r="P32">
        <v>18</v>
      </c>
      <c r="Q32">
        <v>6</v>
      </c>
      <c r="R32">
        <v>0</v>
      </c>
      <c r="S32">
        <f>SUM(P32:Q32:R32)</f>
        <v>24</v>
      </c>
      <c r="T32" s="19">
        <f>(S32/S$77)*100</f>
        <v>0.36215482118605702</v>
      </c>
    </row>
    <row r="33" spans="1:20" x14ac:dyDescent="0.2">
      <c r="A33" t="s">
        <v>23</v>
      </c>
      <c r="B33" s="19">
        <v>0.18171461005882245</v>
      </c>
      <c r="C33" s="19">
        <v>0.12071827372868568</v>
      </c>
      <c r="D33" s="19">
        <f>(B33-C33)</f>
        <v>6.0996336330136763E-2</v>
      </c>
      <c r="G33" t="s">
        <v>7</v>
      </c>
      <c r="H33">
        <v>2514</v>
      </c>
      <c r="I33">
        <v>8523</v>
      </c>
      <c r="J33">
        <v>1686</v>
      </c>
      <c r="K33">
        <f>SUM(H33:I33:J33)</f>
        <v>12723</v>
      </c>
      <c r="L33" s="19">
        <f>(K33/K$92)*100</f>
        <v>2.5977022289644922</v>
      </c>
      <c r="O33" t="s">
        <v>46</v>
      </c>
      <c r="P33">
        <v>1</v>
      </c>
      <c r="Q33">
        <v>0</v>
      </c>
      <c r="R33">
        <v>0</v>
      </c>
      <c r="S33">
        <f>SUM(P33:Q33:R33)</f>
        <v>1</v>
      </c>
      <c r="T33" s="19">
        <f>(S33/S$77)*100</f>
        <v>1.508978421608571E-2</v>
      </c>
    </row>
    <row r="34" spans="1:20" x14ac:dyDescent="0.2">
      <c r="A34" t="s">
        <v>64</v>
      </c>
      <c r="B34" s="19">
        <v>0.24868358994566939</v>
      </c>
      <c r="C34" s="19">
        <v>0.19616719480911424</v>
      </c>
      <c r="D34" s="19">
        <f>(B34-C34)</f>
        <v>5.251639513655515E-2</v>
      </c>
      <c r="G34" t="s">
        <v>51</v>
      </c>
      <c r="H34">
        <v>117</v>
      </c>
      <c r="I34">
        <v>26</v>
      </c>
      <c r="J34">
        <v>4</v>
      </c>
      <c r="K34">
        <f>SUM(H34:I34:J34)</f>
        <v>147</v>
      </c>
      <c r="L34" s="19">
        <f>(K34/K$92)*100</f>
        <v>3.0013536717580787E-2</v>
      </c>
      <c r="O34" t="s">
        <v>50</v>
      </c>
      <c r="P34">
        <v>1</v>
      </c>
      <c r="Q34">
        <v>0</v>
      </c>
      <c r="R34">
        <v>0</v>
      </c>
      <c r="S34">
        <f>SUM(P34:Q34:R34)</f>
        <v>1</v>
      </c>
      <c r="T34" s="19">
        <f>(S34/S$77)*100</f>
        <v>1.508978421608571E-2</v>
      </c>
    </row>
    <row r="35" spans="1:20" x14ac:dyDescent="0.2">
      <c r="A35" t="s">
        <v>33</v>
      </c>
      <c r="B35" s="19">
        <v>0.67969431110766287</v>
      </c>
      <c r="C35" s="19">
        <v>0.63377093707559984</v>
      </c>
      <c r="D35" s="19">
        <f>(B35-C35)</f>
        <v>4.5923374032063036E-2</v>
      </c>
      <c r="G35" t="s">
        <v>2</v>
      </c>
      <c r="H35">
        <v>2221</v>
      </c>
      <c r="I35">
        <v>5457</v>
      </c>
      <c r="J35">
        <v>924</v>
      </c>
      <c r="K35">
        <f>SUM(H35:I35:J35)</f>
        <v>8602</v>
      </c>
      <c r="L35" s="19">
        <f>(K35/K$92)*100</f>
        <v>1.7563023322763942</v>
      </c>
      <c r="O35" t="s">
        <v>32</v>
      </c>
      <c r="P35">
        <v>12</v>
      </c>
      <c r="Q35">
        <v>0</v>
      </c>
      <c r="R35">
        <v>0</v>
      </c>
      <c r="S35">
        <f>SUM(P35:Q35:R35)</f>
        <v>12</v>
      </c>
      <c r="T35" s="19">
        <f>(S35/S$77)*100</f>
        <v>0.18107741059302851</v>
      </c>
    </row>
    <row r="36" spans="1:20" x14ac:dyDescent="0.2">
      <c r="A36" t="s">
        <v>10</v>
      </c>
      <c r="B36" s="19">
        <v>0.3773130330210156</v>
      </c>
      <c r="C36" s="19">
        <v>0.33197525275388562</v>
      </c>
      <c r="D36" s="19">
        <f>(B36-C36)</f>
        <v>4.5337780267129979E-2</v>
      </c>
      <c r="G36" t="s">
        <v>33</v>
      </c>
      <c r="H36">
        <v>501</v>
      </c>
      <c r="I36">
        <v>2097</v>
      </c>
      <c r="J36">
        <v>731</v>
      </c>
      <c r="K36">
        <f>SUM(H36:I36:J36)</f>
        <v>3329</v>
      </c>
      <c r="L36" s="19">
        <f>(K36/K$92)*100</f>
        <v>0.67969431110766287</v>
      </c>
      <c r="O36" t="s">
        <v>62</v>
      </c>
      <c r="P36">
        <v>2</v>
      </c>
      <c r="Q36">
        <v>0</v>
      </c>
      <c r="R36">
        <v>0</v>
      </c>
      <c r="S36">
        <f>SUM(P36:Q36:R36)</f>
        <v>2</v>
      </c>
      <c r="T36" s="19">
        <f>(S36/S$77)*100</f>
        <v>3.0179568432171421E-2</v>
      </c>
    </row>
    <row r="37" spans="1:20" x14ac:dyDescent="0.2">
      <c r="A37" t="s">
        <v>57</v>
      </c>
      <c r="B37" s="19">
        <v>3.8384659203436651E-2</v>
      </c>
      <c r="C37" s="19">
        <v>0</v>
      </c>
      <c r="D37" s="19">
        <f>(B37-C37)</f>
        <v>3.8384659203436651E-2</v>
      </c>
      <c r="G37" t="s">
        <v>21</v>
      </c>
      <c r="H37">
        <v>132</v>
      </c>
      <c r="I37">
        <v>490</v>
      </c>
      <c r="J37">
        <v>158</v>
      </c>
      <c r="K37">
        <f>SUM(H37:I37:J37)</f>
        <v>780</v>
      </c>
      <c r="L37" s="19">
        <f>(K37/K$92)*100</f>
        <v>0.15925550095042865</v>
      </c>
      <c r="O37" t="s">
        <v>79</v>
      </c>
      <c r="P37">
        <v>2</v>
      </c>
      <c r="Q37">
        <v>0</v>
      </c>
      <c r="R37">
        <v>0</v>
      </c>
      <c r="S37">
        <f>SUM(P37:Q37:R37)</f>
        <v>2</v>
      </c>
      <c r="T37" s="19">
        <f>(S37/S$77)*100</f>
        <v>3.0179568432171421E-2</v>
      </c>
    </row>
    <row r="38" spans="1:20" x14ac:dyDescent="0.2">
      <c r="A38" t="s">
        <v>19</v>
      </c>
      <c r="B38" s="19">
        <v>0.24786689506900053</v>
      </c>
      <c r="C38" s="19">
        <v>0.21125697902519996</v>
      </c>
      <c r="D38" s="19">
        <f>(B38-C38)</f>
        <v>3.6609916043800567E-2</v>
      </c>
      <c r="G38" t="s">
        <v>46</v>
      </c>
      <c r="H38">
        <v>28</v>
      </c>
      <c r="I38">
        <v>66</v>
      </c>
      <c r="J38">
        <v>2</v>
      </c>
      <c r="K38">
        <f>SUM(H38:I38:J38)</f>
        <v>96</v>
      </c>
      <c r="L38" s="19">
        <f>(K38/K$92)*100</f>
        <v>1.960067704005276E-2</v>
      </c>
      <c r="O38" t="s">
        <v>45</v>
      </c>
      <c r="P38">
        <v>0</v>
      </c>
      <c r="Q38">
        <v>2</v>
      </c>
      <c r="R38">
        <v>0</v>
      </c>
      <c r="S38">
        <f>SUM(P38:Q38:R38)</f>
        <v>2</v>
      </c>
      <c r="T38" s="19">
        <f>(S38/S$77)*100</f>
        <v>3.0179568432171421E-2</v>
      </c>
    </row>
    <row r="39" spans="1:20" x14ac:dyDescent="0.2">
      <c r="A39" t="s">
        <v>63</v>
      </c>
      <c r="B39" s="19">
        <v>3.2055273909252946E-2</v>
      </c>
      <c r="C39" s="19">
        <v>0</v>
      </c>
      <c r="D39" s="19">
        <f>(B39-C39)</f>
        <v>3.2055273909252946E-2</v>
      </c>
      <c r="G39" t="s">
        <v>50</v>
      </c>
      <c r="H39">
        <v>7</v>
      </c>
      <c r="I39">
        <v>33</v>
      </c>
      <c r="J39">
        <v>3</v>
      </c>
      <c r="K39">
        <f>SUM(H39:I39:J39)</f>
        <v>43</v>
      </c>
      <c r="L39" s="19">
        <f>(K39/K$92)*100</f>
        <v>8.7794699241902988E-3</v>
      </c>
      <c r="O39" t="s">
        <v>54</v>
      </c>
      <c r="P39">
        <v>4</v>
      </c>
      <c r="Q39">
        <v>0</v>
      </c>
      <c r="R39">
        <v>0</v>
      </c>
      <c r="S39">
        <f>SUM(P39:Q39:R39)</f>
        <v>4</v>
      </c>
      <c r="T39" s="19">
        <f>(S39/S$77)*100</f>
        <v>6.0359136864342841E-2</v>
      </c>
    </row>
    <row r="40" spans="1:20" x14ac:dyDescent="0.2">
      <c r="A40" t="s">
        <v>51</v>
      </c>
      <c r="B40" s="19">
        <v>3.0013536717580787E-2</v>
      </c>
      <c r="C40" s="19">
        <v>0</v>
      </c>
      <c r="D40" s="19">
        <f>(B40-C40)</f>
        <v>3.0013536717580787E-2</v>
      </c>
      <c r="G40" t="s">
        <v>63</v>
      </c>
      <c r="H40">
        <v>144</v>
      </c>
      <c r="I40">
        <v>0</v>
      </c>
      <c r="J40">
        <v>13</v>
      </c>
      <c r="K40">
        <f>SUM(H40:I40:J40)</f>
        <v>157</v>
      </c>
      <c r="L40" s="19">
        <f>(K40/K$92)*100</f>
        <v>3.2055273909252946E-2</v>
      </c>
      <c r="O40" t="s">
        <v>35</v>
      </c>
      <c r="P40">
        <v>0</v>
      </c>
      <c r="Q40">
        <v>3</v>
      </c>
      <c r="R40">
        <v>0</v>
      </c>
      <c r="S40">
        <f>SUM(P40:Q40:R40)</f>
        <v>3</v>
      </c>
      <c r="T40" s="19">
        <f>(S40/S$77)*100</f>
        <v>4.5269352648257127E-2</v>
      </c>
    </row>
    <row r="41" spans="1:20" x14ac:dyDescent="0.2">
      <c r="A41" t="s">
        <v>68</v>
      </c>
      <c r="B41" s="19">
        <v>4.4101523340118708E-2</v>
      </c>
      <c r="C41" s="19">
        <v>1.508978421608571E-2</v>
      </c>
      <c r="D41" s="19">
        <f>(B41-C41)</f>
        <v>2.9011739124032997E-2</v>
      </c>
      <c r="G41" t="s">
        <v>32</v>
      </c>
      <c r="H41">
        <v>82</v>
      </c>
      <c r="I41">
        <v>354</v>
      </c>
      <c r="J41">
        <v>12</v>
      </c>
      <c r="K41">
        <f>SUM(H41:I41:J41)</f>
        <v>448</v>
      </c>
      <c r="L41" s="19">
        <f>(K41/K$92)*100</f>
        <v>9.1469826186912878E-2</v>
      </c>
      <c r="O41" t="s">
        <v>83</v>
      </c>
      <c r="P41">
        <v>13</v>
      </c>
      <c r="Q41">
        <v>0</v>
      </c>
      <c r="R41">
        <v>2</v>
      </c>
      <c r="S41">
        <f>SUM(P41:Q41:R41)</f>
        <v>15</v>
      </c>
      <c r="T41" s="19">
        <f>(S41/S$77)*100</f>
        <v>0.22634676324128564</v>
      </c>
    </row>
    <row r="42" spans="1:20" x14ac:dyDescent="0.2">
      <c r="A42" t="s">
        <v>66</v>
      </c>
      <c r="B42" s="19">
        <v>8.8611394118571843E-2</v>
      </c>
      <c r="C42" s="19">
        <v>6.0359136864342841E-2</v>
      </c>
      <c r="D42" s="19">
        <f>(B42-C42)</f>
        <v>2.8252257254229002E-2</v>
      </c>
      <c r="G42" t="s">
        <v>62</v>
      </c>
      <c r="H42">
        <v>24</v>
      </c>
      <c r="I42">
        <v>142</v>
      </c>
      <c r="J42">
        <v>26</v>
      </c>
      <c r="K42">
        <f>SUM(H42:I42:J42)</f>
        <v>192</v>
      </c>
      <c r="L42" s="19">
        <f>(K42/K$92)*100</f>
        <v>3.920135408010552E-2</v>
      </c>
      <c r="O42" t="s">
        <v>60</v>
      </c>
      <c r="P42">
        <v>1</v>
      </c>
      <c r="Q42">
        <v>0</v>
      </c>
      <c r="R42">
        <v>0</v>
      </c>
      <c r="S42">
        <f>SUM(P42:Q42:R42)</f>
        <v>1</v>
      </c>
      <c r="T42" s="19">
        <f>(S42/S$77)*100</f>
        <v>1.508978421608571E-2</v>
      </c>
    </row>
    <row r="43" spans="1:20" x14ac:dyDescent="0.2">
      <c r="A43" t="s">
        <v>61</v>
      </c>
      <c r="B43" s="19">
        <v>2.7359278368406976E-2</v>
      </c>
      <c r="C43" s="19">
        <v>0</v>
      </c>
      <c r="D43" s="19">
        <f>(B43-C43)</f>
        <v>2.7359278368406976E-2</v>
      </c>
      <c r="G43" t="s">
        <v>79</v>
      </c>
      <c r="H43">
        <v>944</v>
      </c>
      <c r="I43">
        <v>322</v>
      </c>
      <c r="J43">
        <v>66</v>
      </c>
      <c r="K43">
        <f>SUM(H43:I43:J43)</f>
        <v>1332</v>
      </c>
      <c r="L43" s="19">
        <f>(K43/K$92)*100</f>
        <v>0.27195939393073199</v>
      </c>
      <c r="O43" t="s">
        <v>66</v>
      </c>
      <c r="P43">
        <v>4</v>
      </c>
      <c r="Q43">
        <v>0</v>
      </c>
      <c r="R43">
        <v>0</v>
      </c>
      <c r="S43">
        <f>SUM(P43:Q43:R43)</f>
        <v>4</v>
      </c>
      <c r="T43" s="19">
        <f>(S43/S$77)*100</f>
        <v>6.0359136864342841E-2</v>
      </c>
    </row>
    <row r="44" spans="1:20" x14ac:dyDescent="0.2">
      <c r="A44" t="s">
        <v>69</v>
      </c>
      <c r="B44" s="19">
        <v>7.1664975427692901E-2</v>
      </c>
      <c r="C44" s="19">
        <v>4.5269352648257127E-2</v>
      </c>
      <c r="D44" s="19">
        <f>(B44-C44)</f>
        <v>2.6395622779435773E-2</v>
      </c>
      <c r="G44" t="s">
        <v>45</v>
      </c>
      <c r="H44">
        <v>286</v>
      </c>
      <c r="I44">
        <v>122</v>
      </c>
      <c r="J44">
        <v>128</v>
      </c>
      <c r="K44">
        <f>SUM(H44:I44:J44)</f>
        <v>536</v>
      </c>
      <c r="L44" s="19">
        <f>(K44/K$92)*100</f>
        <v>0.1094371134736279</v>
      </c>
      <c r="O44" t="s">
        <v>38</v>
      </c>
      <c r="P44">
        <v>15</v>
      </c>
      <c r="Q44">
        <v>0</v>
      </c>
      <c r="R44">
        <v>2</v>
      </c>
      <c r="S44">
        <f>SUM(P44:Q44:R44)</f>
        <v>17</v>
      </c>
      <c r="T44" s="19">
        <f>(S44/S$77)*100</f>
        <v>0.25652633167345706</v>
      </c>
    </row>
    <row r="45" spans="1:20" x14ac:dyDescent="0.2">
      <c r="A45" t="s">
        <v>35</v>
      </c>
      <c r="B45" s="19">
        <v>7.0439933112689604E-2</v>
      </c>
      <c r="C45" s="19">
        <v>4.5269352648257127E-2</v>
      </c>
      <c r="D45" s="19">
        <f>(B45-C45)</f>
        <v>2.5170580464432477E-2</v>
      </c>
      <c r="G45" t="s">
        <v>54</v>
      </c>
      <c r="H45">
        <v>5522</v>
      </c>
      <c r="I45">
        <v>140</v>
      </c>
      <c r="J45">
        <v>100</v>
      </c>
      <c r="K45">
        <f>SUM(H45:I45:J45)</f>
        <v>5762</v>
      </c>
      <c r="L45" s="19">
        <f>(K45/K$92)*100</f>
        <v>1.1764489698414999</v>
      </c>
      <c r="O45" t="s">
        <v>26</v>
      </c>
      <c r="P45">
        <v>20</v>
      </c>
      <c r="Q45">
        <v>1</v>
      </c>
      <c r="R45">
        <v>6</v>
      </c>
      <c r="S45">
        <f>SUM(P45:Q45:R45)</f>
        <v>27</v>
      </c>
      <c r="T45" s="19">
        <f>(S45/S$77)*100</f>
        <v>0.40742417383431417</v>
      </c>
    </row>
    <row r="46" spans="1:20" x14ac:dyDescent="0.2">
      <c r="A46" t="s">
        <v>67</v>
      </c>
      <c r="B46" s="19">
        <v>2.3479977704229868E-2</v>
      </c>
      <c r="C46" s="19">
        <v>0</v>
      </c>
      <c r="D46" s="19">
        <f>(B46-C46)</f>
        <v>2.3479977704229868E-2</v>
      </c>
      <c r="G46" t="s">
        <v>35</v>
      </c>
      <c r="H46">
        <v>291</v>
      </c>
      <c r="I46">
        <v>0</v>
      </c>
      <c r="J46">
        <v>54</v>
      </c>
      <c r="K46">
        <f>SUM(H46:I46:J46)</f>
        <v>345</v>
      </c>
      <c r="L46" s="19">
        <f>(K46/K$92)*100</f>
        <v>7.0439933112689604E-2</v>
      </c>
      <c r="O46" t="s">
        <v>76</v>
      </c>
      <c r="P46">
        <v>14</v>
      </c>
      <c r="Q46">
        <v>0</v>
      </c>
      <c r="R46">
        <v>1</v>
      </c>
      <c r="S46">
        <f>SUM(P46:Q46:R46)</f>
        <v>15</v>
      </c>
      <c r="T46" s="19">
        <f>(S46/S$77)*100</f>
        <v>0.22634676324128564</v>
      </c>
    </row>
    <row r="47" spans="1:20" x14ac:dyDescent="0.2">
      <c r="A47" t="s">
        <v>31</v>
      </c>
      <c r="B47" s="19">
        <v>5.1860124668472923E-2</v>
      </c>
      <c r="C47" s="19">
        <v>3.0179568432171421E-2</v>
      </c>
      <c r="D47" s="19">
        <f>(B47-C47)</f>
        <v>2.1680556236301503E-2</v>
      </c>
      <c r="G47" t="s">
        <v>83</v>
      </c>
      <c r="H47">
        <v>883</v>
      </c>
      <c r="I47">
        <v>1344</v>
      </c>
      <c r="J47">
        <v>186</v>
      </c>
      <c r="K47">
        <f>SUM(H47:I47:J47)</f>
        <v>2413</v>
      </c>
      <c r="L47" s="19">
        <f>(K47/K$92)*100</f>
        <v>0.49267118435049279</v>
      </c>
      <c r="O47" t="s">
        <v>15</v>
      </c>
      <c r="P47">
        <v>74</v>
      </c>
      <c r="Q47">
        <v>1</v>
      </c>
      <c r="R47">
        <v>4</v>
      </c>
      <c r="S47">
        <f>SUM(P47:Q47:R47)</f>
        <v>79</v>
      </c>
      <c r="T47" s="19">
        <f>(S47/S$77)*100</f>
        <v>1.1920929530707711</v>
      </c>
    </row>
    <row r="48" spans="1:20" x14ac:dyDescent="0.2">
      <c r="A48" t="s">
        <v>41</v>
      </c>
      <c r="B48" s="19">
        <v>2.1234066793390488E-2</v>
      </c>
      <c r="C48" s="19">
        <v>0</v>
      </c>
      <c r="D48" s="19">
        <f>(B48-C48)</f>
        <v>2.1234066793390488E-2</v>
      </c>
      <c r="G48" t="s">
        <v>60</v>
      </c>
      <c r="H48">
        <v>4343</v>
      </c>
      <c r="I48">
        <v>65</v>
      </c>
      <c r="J48">
        <v>10</v>
      </c>
      <c r="K48">
        <f>SUM(H48:I48:J48)</f>
        <v>4418</v>
      </c>
      <c r="L48" s="19">
        <f>(K48/K$92)*100</f>
        <v>0.90203949128076133</v>
      </c>
      <c r="O48" t="s">
        <v>59</v>
      </c>
      <c r="P48">
        <v>8</v>
      </c>
      <c r="Q48">
        <v>0</v>
      </c>
      <c r="R48">
        <v>0</v>
      </c>
      <c r="S48">
        <f>SUM(P48:Q48:R48)</f>
        <v>8</v>
      </c>
      <c r="T48" s="19">
        <f>(S48/S$77)*100</f>
        <v>0.12071827372868568</v>
      </c>
    </row>
    <row r="49" spans="1:20" x14ac:dyDescent="0.2">
      <c r="A49" t="s">
        <v>53</v>
      </c>
      <c r="B49" s="19">
        <v>9.80033852002638E-3</v>
      </c>
      <c r="C49" s="19">
        <v>0</v>
      </c>
      <c r="D49" s="19">
        <f>(B49-C49)</f>
        <v>9.80033852002638E-3</v>
      </c>
      <c r="G49" t="s">
        <v>66</v>
      </c>
      <c r="H49">
        <v>114</v>
      </c>
      <c r="I49">
        <v>299</v>
      </c>
      <c r="J49">
        <v>21</v>
      </c>
      <c r="K49">
        <f>SUM(H49:I49:J49)</f>
        <v>434</v>
      </c>
      <c r="L49" s="19">
        <f>(K49/K$92)*100</f>
        <v>8.8611394118571843E-2</v>
      </c>
      <c r="O49" t="s">
        <v>14</v>
      </c>
      <c r="P49">
        <v>46</v>
      </c>
      <c r="Q49">
        <v>6</v>
      </c>
      <c r="R49">
        <v>4</v>
      </c>
      <c r="S49">
        <f>SUM(P49:Q49:R49)</f>
        <v>56</v>
      </c>
      <c r="T49" s="19">
        <f>(S49/S$77)*100</f>
        <v>0.84502791610079986</v>
      </c>
    </row>
    <row r="50" spans="1:20" x14ac:dyDescent="0.2">
      <c r="A50" t="s">
        <v>62</v>
      </c>
      <c r="B50" s="19">
        <v>3.920135408010552E-2</v>
      </c>
      <c r="C50" s="19">
        <v>3.0179568432171421E-2</v>
      </c>
      <c r="D50" s="19">
        <f>(B50-C50)</f>
        <v>9.0217856479340997E-3</v>
      </c>
      <c r="G50" t="s">
        <v>38</v>
      </c>
      <c r="H50">
        <v>257</v>
      </c>
      <c r="I50">
        <v>717</v>
      </c>
      <c r="J50">
        <v>81</v>
      </c>
      <c r="K50">
        <f>SUM(H50:I50:J50)</f>
        <v>1055</v>
      </c>
      <c r="L50" s="19">
        <f>(K50/K$92)*100</f>
        <v>0.2154032737214131</v>
      </c>
      <c r="O50" t="s">
        <v>40</v>
      </c>
      <c r="P50">
        <v>2</v>
      </c>
      <c r="Q50">
        <v>3</v>
      </c>
      <c r="R50">
        <v>1</v>
      </c>
      <c r="S50">
        <f>SUM(P50:Q50:R50)</f>
        <v>6</v>
      </c>
      <c r="T50" s="19">
        <f>(S50/S$77)*100</f>
        <v>9.0538705296514255E-2</v>
      </c>
    </row>
    <row r="51" spans="1:20" x14ac:dyDescent="0.2">
      <c r="A51" t="s">
        <v>44</v>
      </c>
      <c r="B51" s="19">
        <v>5.7168641366820549E-3</v>
      </c>
      <c r="C51" s="19">
        <v>0</v>
      </c>
      <c r="D51" s="19">
        <f>(B51-C51)</f>
        <v>5.7168641366820549E-3</v>
      </c>
      <c r="G51" t="s">
        <v>26</v>
      </c>
      <c r="H51">
        <v>436</v>
      </c>
      <c r="I51">
        <v>1267</v>
      </c>
      <c r="J51">
        <v>170</v>
      </c>
      <c r="K51">
        <f>SUM(H51:I51:J51)</f>
        <v>1873</v>
      </c>
      <c r="L51" s="19">
        <f>(K51/K$92)*100</f>
        <v>0.38241737600019599</v>
      </c>
      <c r="O51" t="s">
        <v>86</v>
      </c>
      <c r="P51">
        <v>9</v>
      </c>
      <c r="Q51">
        <v>1</v>
      </c>
      <c r="R51">
        <v>0</v>
      </c>
      <c r="S51">
        <f>SUM(P51:Q51:R51)</f>
        <v>10</v>
      </c>
      <c r="T51" s="19">
        <f>(S51/S$77)*100</f>
        <v>0.15089784216085711</v>
      </c>
    </row>
    <row r="52" spans="1:20" x14ac:dyDescent="0.2">
      <c r="A52" t="s">
        <v>46</v>
      </c>
      <c r="B52" s="19">
        <v>1.960067704005276E-2</v>
      </c>
      <c r="C52" s="19">
        <v>1.508978421608571E-2</v>
      </c>
      <c r="D52" s="19">
        <f>(B52-C52)</f>
        <v>4.5108928239670498E-3</v>
      </c>
      <c r="G52" t="s">
        <v>76</v>
      </c>
      <c r="H52">
        <v>13075</v>
      </c>
      <c r="I52">
        <v>797</v>
      </c>
      <c r="J52">
        <v>895</v>
      </c>
      <c r="K52">
        <f>SUM(H52:I52:J52)</f>
        <v>14767</v>
      </c>
      <c r="L52" s="19">
        <f>(K52/K$92)*100</f>
        <v>3.0150333109422824</v>
      </c>
      <c r="O52" t="s">
        <v>69</v>
      </c>
      <c r="P52">
        <v>3</v>
      </c>
      <c r="Q52">
        <v>0</v>
      </c>
      <c r="R52">
        <v>0</v>
      </c>
      <c r="S52">
        <f>SUM(P52:Q52:R52)</f>
        <v>3</v>
      </c>
      <c r="T52" s="19">
        <f>(S52/S$77)*100</f>
        <v>4.5269352648257127E-2</v>
      </c>
    </row>
    <row r="53" spans="1:20" x14ac:dyDescent="0.2">
      <c r="A53" t="s">
        <v>49</v>
      </c>
      <c r="B53" s="19">
        <v>4.4918218216787572E-3</v>
      </c>
      <c r="C53" s="19">
        <v>0</v>
      </c>
      <c r="D53" s="19">
        <f>(B53-C53)</f>
        <v>4.4918218216787572E-3</v>
      </c>
      <c r="G53" t="s">
        <v>15</v>
      </c>
      <c r="H53">
        <v>1139</v>
      </c>
      <c r="I53">
        <v>3111</v>
      </c>
      <c r="J53">
        <v>316</v>
      </c>
      <c r="K53">
        <f>SUM(H53:I53:J53)</f>
        <v>4566</v>
      </c>
      <c r="L53" s="19">
        <f>(K53/K$92)*100</f>
        <v>0.93225720171750925</v>
      </c>
      <c r="O53" t="s">
        <v>80</v>
      </c>
      <c r="P53">
        <v>1</v>
      </c>
      <c r="Q53">
        <v>0</v>
      </c>
      <c r="R53">
        <v>0</v>
      </c>
      <c r="S53">
        <f>SUM(P53:Q53:R53)</f>
        <v>1</v>
      </c>
      <c r="T53" s="19">
        <f>(S53/S$77)*100</f>
        <v>1.508978421608571E-2</v>
      </c>
    </row>
    <row r="54" spans="1:20" x14ac:dyDescent="0.2">
      <c r="A54" t="s">
        <v>42</v>
      </c>
      <c r="B54" s="19">
        <v>3.4709532258426763E-3</v>
      </c>
      <c r="C54" s="19">
        <v>0</v>
      </c>
      <c r="D54" s="19">
        <f>(B54-C54)</f>
        <v>3.4709532258426763E-3</v>
      </c>
      <c r="G54" t="s">
        <v>70</v>
      </c>
      <c r="H54">
        <v>4169</v>
      </c>
      <c r="I54">
        <v>17</v>
      </c>
      <c r="J54">
        <v>94</v>
      </c>
      <c r="K54">
        <f>SUM(H54:I54:J54)</f>
        <v>4280</v>
      </c>
      <c r="L54" s="19">
        <f>(K54/K$92)*100</f>
        <v>0.8738635180356854</v>
      </c>
      <c r="O54" t="s">
        <v>43</v>
      </c>
      <c r="P54">
        <v>3</v>
      </c>
      <c r="Q54">
        <v>0</v>
      </c>
      <c r="R54">
        <v>0</v>
      </c>
      <c r="S54">
        <f>SUM(P54:Q54:R54)</f>
        <v>3</v>
      </c>
      <c r="T54" s="19">
        <f>(S54/S$77)*100</f>
        <v>4.5269352648257127E-2</v>
      </c>
    </row>
    <row r="55" spans="1:20" x14ac:dyDescent="0.2">
      <c r="A55" t="s">
        <v>22</v>
      </c>
      <c r="B55" s="19">
        <v>1.3463215041886238</v>
      </c>
      <c r="C55" s="19">
        <v>1.3429907952316282</v>
      </c>
      <c r="D55" s="19">
        <f>(B55-C55)</f>
        <v>3.3307089569956094E-3</v>
      </c>
      <c r="G55" t="s">
        <v>41</v>
      </c>
      <c r="H55">
        <v>93</v>
      </c>
      <c r="I55">
        <v>10</v>
      </c>
      <c r="J55">
        <v>1</v>
      </c>
      <c r="K55">
        <f>SUM(H55:I55:J55)</f>
        <v>104</v>
      </c>
      <c r="L55" s="19">
        <f>(K55/K$92)*100</f>
        <v>2.1234066793390488E-2</v>
      </c>
      <c r="O55" t="s">
        <v>16</v>
      </c>
      <c r="P55">
        <v>17</v>
      </c>
      <c r="Q55">
        <v>8</v>
      </c>
      <c r="R55">
        <v>5</v>
      </c>
      <c r="S55">
        <f>SUM(P55:Q55:R55)</f>
        <v>30</v>
      </c>
      <c r="T55" s="19">
        <f>(S55/S$77)*100</f>
        <v>0.45269352648257127</v>
      </c>
    </row>
    <row r="56" spans="1:20" x14ac:dyDescent="0.2">
      <c r="A56" t="s">
        <v>17</v>
      </c>
      <c r="B56" s="19">
        <v>0.11882910455531985</v>
      </c>
      <c r="C56" s="19">
        <v>0.12071827372868568</v>
      </c>
      <c r="D56" s="19">
        <f>(B56-C56)</f>
        <v>-1.8891691733658317E-3</v>
      </c>
      <c r="G56" t="s">
        <v>59</v>
      </c>
      <c r="H56">
        <v>86</v>
      </c>
      <c r="I56">
        <v>388</v>
      </c>
      <c r="J56">
        <v>38</v>
      </c>
      <c r="K56">
        <f>SUM(H56:I56:J56)</f>
        <v>512</v>
      </c>
      <c r="L56" s="19">
        <f>(K56/K$92)*100</f>
        <v>0.10453694421361472</v>
      </c>
      <c r="O56" t="s">
        <v>68</v>
      </c>
      <c r="P56">
        <v>1</v>
      </c>
      <c r="Q56">
        <v>0</v>
      </c>
      <c r="R56">
        <v>0</v>
      </c>
      <c r="S56">
        <f>SUM(P56:Q56:R56)</f>
        <v>1</v>
      </c>
      <c r="T56" s="19">
        <f>(S56/S$77)*100</f>
        <v>1.508978421608571E-2</v>
      </c>
    </row>
    <row r="57" spans="1:20" x14ac:dyDescent="0.2">
      <c r="A57" t="s">
        <v>28</v>
      </c>
      <c r="B57" s="19">
        <v>2.5317541176734817E-2</v>
      </c>
      <c r="C57" s="19">
        <v>3.0179568432171421E-2</v>
      </c>
      <c r="D57" s="19">
        <f>(B57-C57)</f>
        <v>-4.8620272554366038E-3</v>
      </c>
      <c r="G57" t="s">
        <v>14</v>
      </c>
      <c r="H57">
        <v>464</v>
      </c>
      <c r="I57">
        <v>1002</v>
      </c>
      <c r="J57">
        <v>226</v>
      </c>
      <c r="K57">
        <f>SUM(H57:I57:J57)</f>
        <v>1692</v>
      </c>
      <c r="L57" s="19">
        <f>(K57/K$92)*100</f>
        <v>0.34546193283092985</v>
      </c>
      <c r="O57" t="s">
        <v>36</v>
      </c>
      <c r="P57">
        <v>9</v>
      </c>
      <c r="Q57">
        <v>0</v>
      </c>
      <c r="R57">
        <v>1</v>
      </c>
      <c r="S57">
        <f>SUM(P57:Q57:R57)</f>
        <v>10</v>
      </c>
      <c r="T57" s="19">
        <f>(S57/S$77)*100</f>
        <v>0.15089784216085711</v>
      </c>
    </row>
    <row r="58" spans="1:20" x14ac:dyDescent="0.2">
      <c r="A58" t="s">
        <v>50</v>
      </c>
      <c r="B58" s="19">
        <v>8.7794699241902988E-3</v>
      </c>
      <c r="C58" s="19">
        <v>1.508978421608571E-2</v>
      </c>
      <c r="D58" s="19">
        <f>(B58-C58)</f>
        <v>-6.3103142918954115E-3</v>
      </c>
      <c r="G58" t="s">
        <v>40</v>
      </c>
      <c r="H58">
        <v>352</v>
      </c>
      <c r="I58">
        <v>495</v>
      </c>
      <c r="J58">
        <v>144</v>
      </c>
      <c r="K58">
        <f>SUM(H58:I58:J58)</f>
        <v>991</v>
      </c>
      <c r="L58" s="19">
        <f>(K58/K$92)*100</f>
        <v>0.20233615569471131</v>
      </c>
      <c r="O58" t="s">
        <v>73</v>
      </c>
      <c r="P58">
        <v>6</v>
      </c>
      <c r="Q58">
        <v>0</v>
      </c>
      <c r="R58">
        <v>6</v>
      </c>
      <c r="S58">
        <f>SUM(P58:Q58:R58)</f>
        <v>12</v>
      </c>
      <c r="T58" s="19">
        <f>(S58/S$77)*100</f>
        <v>0.18107741059302851</v>
      </c>
    </row>
    <row r="59" spans="1:20" x14ac:dyDescent="0.2">
      <c r="A59" t="s">
        <v>47</v>
      </c>
      <c r="B59" s="19">
        <v>7.7994360721876599E-2</v>
      </c>
      <c r="C59" s="19">
        <v>9.0538705296514255E-2</v>
      </c>
      <c r="D59" s="19">
        <f>(B59-C59)</f>
        <v>-1.2544344574637656E-2</v>
      </c>
      <c r="G59" t="s">
        <v>86</v>
      </c>
      <c r="H59">
        <v>668</v>
      </c>
      <c r="I59">
        <v>1047</v>
      </c>
      <c r="J59">
        <v>408</v>
      </c>
      <c r="K59">
        <f>SUM(H59:I59:J59)</f>
        <v>2123</v>
      </c>
      <c r="L59" s="19">
        <f>(K59/K$92)*100</f>
        <v>0.43346080579200008</v>
      </c>
      <c r="O59" t="s">
        <v>18</v>
      </c>
      <c r="P59">
        <v>26</v>
      </c>
      <c r="Q59">
        <v>4</v>
      </c>
      <c r="R59">
        <v>2</v>
      </c>
      <c r="S59">
        <f>SUM(P59:Q59:R59)</f>
        <v>32</v>
      </c>
      <c r="T59" s="19">
        <f>(S59/S$77)*100</f>
        <v>0.48287309491474273</v>
      </c>
    </row>
    <row r="60" spans="1:20" x14ac:dyDescent="0.2">
      <c r="A60" t="s">
        <v>59</v>
      </c>
      <c r="B60" s="19">
        <v>0.10453694421361472</v>
      </c>
      <c r="C60" s="19">
        <v>0.12071827372868568</v>
      </c>
      <c r="D60" s="19">
        <f>(B60-C60)</f>
        <v>-1.6181329515070966E-2</v>
      </c>
      <c r="G60" t="s">
        <v>69</v>
      </c>
      <c r="H60">
        <v>75</v>
      </c>
      <c r="I60">
        <v>224</v>
      </c>
      <c r="J60">
        <v>52</v>
      </c>
      <c r="K60">
        <f>SUM(H60:I60:J60)</f>
        <v>351</v>
      </c>
      <c r="L60" s="19">
        <f>(K60/K$92)*100</f>
        <v>7.1664975427692901E-2</v>
      </c>
      <c r="O60" t="s">
        <v>30</v>
      </c>
      <c r="P60">
        <v>75</v>
      </c>
      <c r="Q60">
        <v>2</v>
      </c>
      <c r="R60">
        <v>8</v>
      </c>
      <c r="S60">
        <f>SUM(P60:Q60:R60)</f>
        <v>85</v>
      </c>
      <c r="T60" s="19">
        <f>(S60/S$77)*100</f>
        <v>1.2826316583672854</v>
      </c>
    </row>
    <row r="61" spans="1:20" x14ac:dyDescent="0.2">
      <c r="A61" t="s">
        <v>74</v>
      </c>
      <c r="B61" s="19">
        <v>0.78218951812960535</v>
      </c>
      <c r="C61" s="19">
        <v>0.7997585634525427</v>
      </c>
      <c r="D61" s="19">
        <f>(B61-C61)</f>
        <v>-1.7569045322937349E-2</v>
      </c>
      <c r="G61" t="s">
        <v>80</v>
      </c>
      <c r="H61">
        <v>179</v>
      </c>
      <c r="I61">
        <v>924</v>
      </c>
      <c r="J61">
        <v>187</v>
      </c>
      <c r="K61">
        <f>SUM(H61:I61:J61)</f>
        <v>1290</v>
      </c>
      <c r="L61" s="19">
        <f>(K61/K$92)*100</f>
        <v>0.26338409772570898</v>
      </c>
      <c r="O61" t="s">
        <v>58</v>
      </c>
      <c r="P61">
        <v>4</v>
      </c>
      <c r="Q61">
        <v>6</v>
      </c>
      <c r="R61">
        <v>0</v>
      </c>
      <c r="S61">
        <f>SUM(P61:Q61:R61)</f>
        <v>10</v>
      </c>
      <c r="T61" s="19">
        <f>(S61/S$77)*100</f>
        <v>0.15089784216085711</v>
      </c>
    </row>
    <row r="62" spans="1:20" x14ac:dyDescent="0.2">
      <c r="A62" t="s">
        <v>52</v>
      </c>
      <c r="B62" s="19">
        <v>2.5930062334236462E-2</v>
      </c>
      <c r="C62" s="19">
        <v>4.5269352648257127E-2</v>
      </c>
      <c r="D62" s="19">
        <f>(B62-C62)</f>
        <v>-1.9339290314020666E-2</v>
      </c>
      <c r="G62" t="s">
        <v>43</v>
      </c>
      <c r="H62">
        <v>43</v>
      </c>
      <c r="I62">
        <v>42</v>
      </c>
      <c r="J62">
        <v>36</v>
      </c>
      <c r="K62">
        <f>SUM(H62:I62:J62)</f>
        <v>121</v>
      </c>
      <c r="L62" s="19">
        <f>(K62/K$92)*100</f>
        <v>2.4705020019233165E-2</v>
      </c>
      <c r="O62" t="s">
        <v>78</v>
      </c>
      <c r="P62">
        <v>26</v>
      </c>
      <c r="Q62">
        <v>2</v>
      </c>
      <c r="R62">
        <v>7</v>
      </c>
      <c r="S62">
        <f>SUM(P62:Q62:R62)</f>
        <v>35</v>
      </c>
      <c r="T62" s="19">
        <f>(S62/S$77)*100</f>
        <v>0.52814244756299988</v>
      </c>
    </row>
    <row r="63" spans="1:20" x14ac:dyDescent="0.2">
      <c r="A63" t="s">
        <v>43</v>
      </c>
      <c r="B63" s="19">
        <v>2.4705020019233165E-2</v>
      </c>
      <c r="C63" s="19">
        <v>4.5269352648257127E-2</v>
      </c>
      <c r="D63" s="19">
        <f>(B63-C63)</f>
        <v>-2.0564332629023963E-2</v>
      </c>
      <c r="G63" t="s">
        <v>16</v>
      </c>
      <c r="H63">
        <v>498</v>
      </c>
      <c r="I63">
        <v>821</v>
      </c>
      <c r="J63">
        <v>71</v>
      </c>
      <c r="K63">
        <f>SUM(H63:I63:J63)</f>
        <v>1390</v>
      </c>
      <c r="L63" s="19">
        <f>(K63/K$92)*100</f>
        <v>0.28380146964243058</v>
      </c>
      <c r="O63" t="s">
        <v>28</v>
      </c>
      <c r="P63">
        <v>0</v>
      </c>
      <c r="Q63">
        <v>0</v>
      </c>
      <c r="R63">
        <v>2</v>
      </c>
      <c r="S63">
        <f>SUM(P63:Q63:R63)</f>
        <v>2</v>
      </c>
      <c r="T63" s="19">
        <f>(S63/S$77)*100</f>
        <v>3.0179568432171421E-2</v>
      </c>
    </row>
    <row r="64" spans="1:20" x14ac:dyDescent="0.2">
      <c r="A64" t="s">
        <v>27</v>
      </c>
      <c r="B64" s="19">
        <v>0.20417371916721622</v>
      </c>
      <c r="C64" s="19">
        <v>0.22634676324128564</v>
      </c>
      <c r="D64" s="19">
        <f>(B64-C64)</f>
        <v>-2.217304407406942E-2</v>
      </c>
      <c r="G64" t="s">
        <v>68</v>
      </c>
      <c r="H64">
        <v>50</v>
      </c>
      <c r="I64">
        <v>143</v>
      </c>
      <c r="J64">
        <v>23</v>
      </c>
      <c r="K64">
        <f>SUM(H64:I64:J64)</f>
        <v>216</v>
      </c>
      <c r="L64" s="19">
        <f>(K64/K$92)*100</f>
        <v>4.4101523340118708E-2</v>
      </c>
      <c r="O64" t="s">
        <v>23</v>
      </c>
      <c r="P64">
        <v>4</v>
      </c>
      <c r="Q64">
        <v>0</v>
      </c>
      <c r="R64">
        <v>4</v>
      </c>
      <c r="S64">
        <f>SUM(P64:Q64:R64)</f>
        <v>8</v>
      </c>
      <c r="T64" s="19">
        <f>(S64/S$77)*100</f>
        <v>0.12071827372868568</v>
      </c>
    </row>
    <row r="65" spans="1:20" x14ac:dyDescent="0.2">
      <c r="A65" t="s">
        <v>55</v>
      </c>
      <c r="B65" s="19">
        <v>0.14169656110204806</v>
      </c>
      <c r="C65" s="19">
        <v>0.16598762637694281</v>
      </c>
      <c r="D65" s="19">
        <f>(B65-C65)</f>
        <v>-2.4291065274894746E-2</v>
      </c>
      <c r="G65" t="s">
        <v>36</v>
      </c>
      <c r="H65">
        <v>118</v>
      </c>
      <c r="I65">
        <v>427</v>
      </c>
      <c r="J65">
        <v>37</v>
      </c>
      <c r="K65">
        <f>SUM(H65:I65:J65)</f>
        <v>582</v>
      </c>
      <c r="L65" s="19">
        <f>(K65/K$92)*100</f>
        <v>0.11882910455531985</v>
      </c>
      <c r="O65" t="s">
        <v>71</v>
      </c>
      <c r="P65">
        <v>30</v>
      </c>
      <c r="Q65">
        <v>2</v>
      </c>
      <c r="R65">
        <v>9</v>
      </c>
      <c r="S65">
        <f>SUM(P65:Q65:R65)</f>
        <v>41</v>
      </c>
      <c r="T65" s="19">
        <f>(S65/S$77)*100</f>
        <v>0.61868115285951408</v>
      </c>
    </row>
    <row r="66" spans="1:20" x14ac:dyDescent="0.2">
      <c r="A66" t="s">
        <v>26</v>
      </c>
      <c r="B66" s="19">
        <v>0.38241737600019599</v>
      </c>
      <c r="C66" s="19">
        <v>0.40742417383431417</v>
      </c>
      <c r="D66" s="19">
        <f>(B66-C66)</f>
        <v>-2.5006797834118188E-2</v>
      </c>
      <c r="G66" t="s">
        <v>73</v>
      </c>
      <c r="H66">
        <v>2221</v>
      </c>
      <c r="I66">
        <v>953</v>
      </c>
      <c r="J66">
        <v>297</v>
      </c>
      <c r="K66">
        <f>SUM(H66:I66:J66)</f>
        <v>3471</v>
      </c>
      <c r="L66" s="19">
        <f>(K66/K$92)*100</f>
        <v>0.7086869792294076</v>
      </c>
      <c r="O66" t="s">
        <v>64</v>
      </c>
      <c r="P66">
        <v>11</v>
      </c>
      <c r="Q66">
        <v>1</v>
      </c>
      <c r="R66">
        <v>1</v>
      </c>
      <c r="S66">
        <f>SUM(P66:Q66:R66)</f>
        <v>13</v>
      </c>
      <c r="T66" s="19">
        <f>(S66/S$77)*100</f>
        <v>0.19616719480911424</v>
      </c>
    </row>
    <row r="67" spans="1:20" x14ac:dyDescent="0.2">
      <c r="A67" t="s">
        <v>36</v>
      </c>
      <c r="B67" s="19">
        <v>0.11882910455531985</v>
      </c>
      <c r="C67" s="19">
        <v>0.15089784216085711</v>
      </c>
      <c r="D67" s="19">
        <f>(B67-C67)</f>
        <v>-3.2068737605537259E-2</v>
      </c>
      <c r="G67" t="s">
        <v>18</v>
      </c>
      <c r="H67">
        <v>334</v>
      </c>
      <c r="I67">
        <v>658</v>
      </c>
      <c r="J67">
        <v>225</v>
      </c>
      <c r="K67">
        <f>SUM(H67:I67:J67)</f>
        <v>1217</v>
      </c>
      <c r="L67" s="19">
        <f>(K67/K$92)*100</f>
        <v>0.24847941622650216</v>
      </c>
      <c r="O67" t="s">
        <v>87</v>
      </c>
      <c r="P67">
        <v>59</v>
      </c>
      <c r="Q67">
        <v>6</v>
      </c>
      <c r="R67">
        <v>10</v>
      </c>
      <c r="S67">
        <f>SUM(P67:Q67:R67)</f>
        <v>75</v>
      </c>
      <c r="T67" s="19">
        <f>(S67/S$77)*100</f>
        <v>1.1317338162064281</v>
      </c>
    </row>
    <row r="68" spans="1:20" x14ac:dyDescent="0.2">
      <c r="A68" t="s">
        <v>38</v>
      </c>
      <c r="B68" s="19">
        <v>0.2154032737214131</v>
      </c>
      <c r="C68" s="19">
        <v>0.25652633167345706</v>
      </c>
      <c r="D68" s="19">
        <f>(B68-C68)</f>
        <v>-4.1123057952043962E-2</v>
      </c>
      <c r="G68" t="s">
        <v>30</v>
      </c>
      <c r="H68">
        <v>1071</v>
      </c>
      <c r="I68">
        <v>3751</v>
      </c>
      <c r="J68">
        <v>475</v>
      </c>
      <c r="K68">
        <f>SUM(H68:I68:J68)</f>
        <v>5297</v>
      </c>
      <c r="L68" s="19">
        <f>(K68/K$92)*100</f>
        <v>1.0815081904287445</v>
      </c>
      <c r="O68" t="s">
        <v>9</v>
      </c>
      <c r="P68">
        <v>174</v>
      </c>
      <c r="Q68">
        <v>20</v>
      </c>
      <c r="R68">
        <v>60</v>
      </c>
      <c r="S68">
        <f>SUM(P68:Q68:R68)</f>
        <v>254</v>
      </c>
      <c r="T68" s="19">
        <f>(S68/S$77)*100</f>
        <v>3.8328051908857708</v>
      </c>
    </row>
    <row r="69" spans="1:20" x14ac:dyDescent="0.2">
      <c r="A69" t="s">
        <v>37</v>
      </c>
      <c r="B69" s="19">
        <v>0.22438691736477062</v>
      </c>
      <c r="C69" s="19">
        <v>0.27161611588954282</v>
      </c>
      <c r="D69" s="19">
        <f>(B69-C69)</f>
        <v>-4.7229198524772198E-2</v>
      </c>
      <c r="G69" t="s">
        <v>65</v>
      </c>
      <c r="H69">
        <v>664</v>
      </c>
      <c r="I69">
        <v>4</v>
      </c>
      <c r="J69">
        <v>0</v>
      </c>
      <c r="K69">
        <f>SUM(H69:I69:J69)</f>
        <v>668</v>
      </c>
      <c r="L69" s="19">
        <f>(K69/K$92)*100</f>
        <v>0.13638804440370045</v>
      </c>
      <c r="O69" t="s">
        <v>20</v>
      </c>
      <c r="P69">
        <v>96</v>
      </c>
      <c r="Q69">
        <v>6</v>
      </c>
      <c r="R69">
        <v>58</v>
      </c>
      <c r="S69">
        <f>SUM(P69:Q69:R69)</f>
        <v>160</v>
      </c>
      <c r="T69" s="19">
        <f>(S69/S$77)*100</f>
        <v>2.4143654745737138</v>
      </c>
    </row>
    <row r="70" spans="1:20" x14ac:dyDescent="0.2">
      <c r="A70" t="s">
        <v>39</v>
      </c>
      <c r="B70" s="19">
        <v>7.0848280551024032E-2</v>
      </c>
      <c r="C70" s="19">
        <v>0.13580805794477141</v>
      </c>
      <c r="D70" s="19">
        <f>(B70-C70)</f>
        <v>-6.4959777393747378E-2</v>
      </c>
      <c r="G70" t="s">
        <v>58</v>
      </c>
      <c r="H70">
        <v>1768</v>
      </c>
      <c r="I70">
        <v>468</v>
      </c>
      <c r="J70">
        <v>8</v>
      </c>
      <c r="K70">
        <f>SUM(H70:I70:J70)</f>
        <v>2244</v>
      </c>
      <c r="L70" s="19">
        <f>(K70/K$92)*100</f>
        <v>0.45816582581123322</v>
      </c>
      <c r="O70" t="s">
        <v>17</v>
      </c>
      <c r="P70">
        <v>0</v>
      </c>
      <c r="Q70">
        <v>0</v>
      </c>
      <c r="R70">
        <v>8</v>
      </c>
      <c r="S70">
        <f>SUM(P70:Q70:R70)</f>
        <v>8</v>
      </c>
      <c r="T70" s="19">
        <f>(S70/S$77)*100</f>
        <v>0.12071827372868568</v>
      </c>
    </row>
    <row r="71" spans="1:20" x14ac:dyDescent="0.2">
      <c r="A71" t="s">
        <v>25</v>
      </c>
      <c r="B71" s="19">
        <v>0.11147885066530006</v>
      </c>
      <c r="C71" s="19">
        <v>0.18107741059302851</v>
      </c>
      <c r="D71" s="19">
        <f>(B71-C71)</f>
        <v>-6.9598559927728454E-2</v>
      </c>
      <c r="G71" t="s">
        <v>78</v>
      </c>
      <c r="H71">
        <v>576</v>
      </c>
      <c r="I71">
        <v>2808</v>
      </c>
      <c r="J71">
        <v>676</v>
      </c>
      <c r="K71">
        <f>SUM(H71:I71:J71)</f>
        <v>4060</v>
      </c>
      <c r="L71" s="19">
        <f>(K71/K$92)*100</f>
        <v>0.82894529981889786</v>
      </c>
      <c r="O71" t="s">
        <v>25</v>
      </c>
      <c r="P71">
        <v>8</v>
      </c>
      <c r="Q71">
        <v>4</v>
      </c>
      <c r="R71">
        <v>0</v>
      </c>
      <c r="S71">
        <f>SUM(P71:Q71:R71)</f>
        <v>12</v>
      </c>
      <c r="T71" s="19">
        <f>(S71/S$77)*100</f>
        <v>0.18107741059302851</v>
      </c>
    </row>
    <row r="72" spans="1:20" x14ac:dyDescent="0.2">
      <c r="A72" t="s">
        <v>12</v>
      </c>
      <c r="B72" s="19">
        <v>0.1923316434555177</v>
      </c>
      <c r="C72" s="19">
        <v>0.27161611588954282</v>
      </c>
      <c r="D72" s="19">
        <f>(B72-C72)</f>
        <v>-7.9284472434025116E-2</v>
      </c>
      <c r="G72" t="s">
        <v>28</v>
      </c>
      <c r="H72">
        <v>28</v>
      </c>
      <c r="I72">
        <v>72</v>
      </c>
      <c r="J72">
        <v>24</v>
      </c>
      <c r="K72">
        <f>SUM(H72:I72:J72)</f>
        <v>124</v>
      </c>
      <c r="L72" s="19">
        <f>(K72/K$92)*100</f>
        <v>2.5317541176734817E-2</v>
      </c>
      <c r="O72" t="s">
        <v>34</v>
      </c>
      <c r="P72">
        <v>10</v>
      </c>
      <c r="Q72">
        <v>2</v>
      </c>
      <c r="R72">
        <v>0</v>
      </c>
      <c r="S72">
        <f>SUM(P72:Q72:R72)</f>
        <v>12</v>
      </c>
      <c r="T72" s="19">
        <f>(S72/S$77)*100</f>
        <v>0.18107741059302851</v>
      </c>
    </row>
    <row r="73" spans="1:20" x14ac:dyDescent="0.2">
      <c r="A73" t="s">
        <v>32</v>
      </c>
      <c r="B73" s="19">
        <v>9.1469826186912878E-2</v>
      </c>
      <c r="C73" s="19">
        <v>0.18107741059302851</v>
      </c>
      <c r="D73" s="19">
        <f>(B73-C73)</f>
        <v>-8.9607584406115631E-2</v>
      </c>
      <c r="G73" t="s">
        <v>23</v>
      </c>
      <c r="H73">
        <v>276</v>
      </c>
      <c r="I73">
        <v>580</v>
      </c>
      <c r="J73">
        <v>34</v>
      </c>
      <c r="K73">
        <f>SUM(H73:I73:J73)</f>
        <v>890</v>
      </c>
      <c r="L73" s="19">
        <f>(K73/K$92)*100</f>
        <v>0.18171461005882245</v>
      </c>
      <c r="O73" t="s">
        <v>31</v>
      </c>
      <c r="P73">
        <v>0</v>
      </c>
      <c r="Q73">
        <v>2</v>
      </c>
      <c r="R73">
        <v>0</v>
      </c>
      <c r="S73">
        <f>SUM(P73:Q73:R73)</f>
        <v>2</v>
      </c>
      <c r="T73" s="19">
        <f>(S73/S$77)*100</f>
        <v>3.0179568432171421E-2</v>
      </c>
    </row>
    <row r="74" spans="1:20" x14ac:dyDescent="0.2">
      <c r="A74" t="s">
        <v>24</v>
      </c>
      <c r="B74" s="19">
        <v>0.18048956774381913</v>
      </c>
      <c r="C74" s="19">
        <v>0.27161611588954282</v>
      </c>
      <c r="D74" s="19">
        <f>(B74-C74)</f>
        <v>-9.1126548145723685E-2</v>
      </c>
      <c r="G74" t="s">
        <v>71</v>
      </c>
      <c r="H74">
        <v>729</v>
      </c>
      <c r="I74">
        <v>2226</v>
      </c>
      <c r="J74">
        <v>418</v>
      </c>
      <c r="K74">
        <f>SUM(H74:I74:J74)</f>
        <v>3373</v>
      </c>
      <c r="L74" s="19">
        <f>(K74/K$92)*100</f>
        <v>0.68867795475102034</v>
      </c>
      <c r="O74" t="s">
        <v>52</v>
      </c>
      <c r="P74">
        <v>3</v>
      </c>
      <c r="Q74">
        <v>0</v>
      </c>
      <c r="R74">
        <v>0</v>
      </c>
      <c r="S74">
        <f>SUM(P74:Q74:R74)</f>
        <v>3</v>
      </c>
      <c r="T74" s="19">
        <f>(S74/S$77)*100</f>
        <v>4.5269352648257127E-2</v>
      </c>
    </row>
    <row r="75" spans="1:20" x14ac:dyDescent="0.2">
      <c r="A75" t="s">
        <v>34</v>
      </c>
      <c r="B75" s="19">
        <v>8.6978004365234118E-2</v>
      </c>
      <c r="C75" s="19">
        <v>0.18107741059302851</v>
      </c>
      <c r="D75" s="19">
        <f>(B75-C75)</f>
        <v>-9.4099406227794391E-2</v>
      </c>
      <c r="G75" t="s">
        <v>64</v>
      </c>
      <c r="H75">
        <v>555</v>
      </c>
      <c r="I75">
        <v>581</v>
      </c>
      <c r="J75">
        <v>82</v>
      </c>
      <c r="K75">
        <f>SUM(H75:I75:J75)</f>
        <v>1218</v>
      </c>
      <c r="L75" s="19">
        <f>(K75/K$92)*100</f>
        <v>0.24868358994566939</v>
      </c>
      <c r="O75" t="s">
        <v>11</v>
      </c>
      <c r="P75">
        <v>18</v>
      </c>
      <c r="Q75">
        <v>2</v>
      </c>
      <c r="R75">
        <v>22</v>
      </c>
      <c r="S75">
        <f>SUM(P75:Q75:R75)</f>
        <v>42</v>
      </c>
      <c r="T75" s="19">
        <f>(S75/S$77)*100</f>
        <v>0.63377093707559984</v>
      </c>
    </row>
    <row r="76" spans="1:20" x14ac:dyDescent="0.2">
      <c r="A76" t="s">
        <v>16</v>
      </c>
      <c r="B76" s="19">
        <v>0.28380146964243058</v>
      </c>
      <c r="C76" s="19">
        <v>0.45269352648257127</v>
      </c>
      <c r="D76" s="19">
        <f>(B76-C76)</f>
        <v>-0.16889205684014069</v>
      </c>
      <c r="G76" t="s">
        <v>87</v>
      </c>
      <c r="H76">
        <v>1781</v>
      </c>
      <c r="I76">
        <v>4417</v>
      </c>
      <c r="J76">
        <v>661</v>
      </c>
      <c r="K76">
        <f>SUM(H76:I76:J76)</f>
        <v>6859</v>
      </c>
      <c r="L76" s="19">
        <f>(K76/K$92)*100</f>
        <v>1.4004275397679362</v>
      </c>
      <c r="O76" t="s">
        <v>39</v>
      </c>
      <c r="P76">
        <v>9</v>
      </c>
      <c r="Q76">
        <v>0</v>
      </c>
      <c r="R76">
        <v>0</v>
      </c>
      <c r="S76">
        <f>SUM(P76:Q76:R76)</f>
        <v>9</v>
      </c>
      <c r="T76" s="19">
        <f>(S76/S$77)*100</f>
        <v>0.13580805794477141</v>
      </c>
    </row>
    <row r="77" spans="1:20" x14ac:dyDescent="0.2">
      <c r="A77" t="s">
        <v>30</v>
      </c>
      <c r="B77" s="19">
        <v>1.0815081904287445</v>
      </c>
      <c r="C77" s="19">
        <v>1.2826316583672854</v>
      </c>
      <c r="D77" s="19">
        <f>(B77-C77)</f>
        <v>-0.20112346793854097</v>
      </c>
      <c r="G77" t="s">
        <v>72</v>
      </c>
      <c r="H77">
        <v>2174</v>
      </c>
      <c r="I77">
        <v>101</v>
      </c>
      <c r="J77">
        <v>40</v>
      </c>
      <c r="K77">
        <f>SUM(H77:I77:J77)</f>
        <v>2315</v>
      </c>
      <c r="L77" s="19">
        <f>(K77/K$92)*100</f>
        <v>0.47266215987210558</v>
      </c>
      <c r="O77" s="1" t="s">
        <v>0</v>
      </c>
      <c r="P77" s="1">
        <f>SUM(P3:P76)</f>
        <v>4638</v>
      </c>
      <c r="Q77" s="1">
        <f>SUM(Q3:Q76)</f>
        <v>868</v>
      </c>
      <c r="R77" s="1">
        <f>SUM(R3:R76)</f>
        <v>1121</v>
      </c>
      <c r="S77">
        <f>SUM(S3:S76)</f>
        <v>6627</v>
      </c>
      <c r="T77" s="1">
        <f>SUM(T3:T76)</f>
        <v>100.00000000000004</v>
      </c>
    </row>
    <row r="78" spans="1:20" x14ac:dyDescent="0.2">
      <c r="A78" t="s">
        <v>21</v>
      </c>
      <c r="B78" s="19">
        <v>0.15925550095042865</v>
      </c>
      <c r="C78" s="19">
        <v>0.36215482118605702</v>
      </c>
      <c r="D78" s="19">
        <f>(B78-C78)</f>
        <v>-0.20289932023562837</v>
      </c>
      <c r="G78" t="s">
        <v>9</v>
      </c>
      <c r="H78">
        <v>2224</v>
      </c>
      <c r="I78">
        <v>9384</v>
      </c>
      <c r="J78">
        <v>1688</v>
      </c>
      <c r="K78">
        <f>SUM(H78:I78:J78)</f>
        <v>13296</v>
      </c>
      <c r="L78" s="19">
        <f>(K78/K$92)*100</f>
        <v>2.7146937700473073</v>
      </c>
      <c r="T78" s="18"/>
    </row>
    <row r="79" spans="1:20" x14ac:dyDescent="0.2">
      <c r="A79" t="s">
        <v>18</v>
      </c>
      <c r="B79" s="19">
        <v>0.24847941622650216</v>
      </c>
      <c r="C79" s="19">
        <v>0.48287309491474273</v>
      </c>
      <c r="D79" s="19">
        <f>(B79-C79)</f>
        <v>-0.23439367868824057</v>
      </c>
      <c r="G79" t="s">
        <v>20</v>
      </c>
      <c r="H79">
        <v>2558</v>
      </c>
      <c r="I79">
        <v>21512</v>
      </c>
      <c r="J79">
        <v>2263</v>
      </c>
      <c r="K79">
        <f>SUM(H79:I79:J79)</f>
        <v>26333</v>
      </c>
      <c r="L79" s="19">
        <f>(K79/K$92)*100</f>
        <v>5.3765065468303046</v>
      </c>
      <c r="T79" s="18"/>
    </row>
    <row r="80" spans="1:20" x14ac:dyDescent="0.2">
      <c r="A80" t="s">
        <v>13</v>
      </c>
      <c r="B80" s="19">
        <v>0.53963113975895249</v>
      </c>
      <c r="C80" s="19">
        <v>0.78466877923645695</v>
      </c>
      <c r="D80" s="19">
        <f>(B80-C80)</f>
        <v>-0.24503763947750445</v>
      </c>
      <c r="G80" t="s">
        <v>17</v>
      </c>
      <c r="H80">
        <v>150</v>
      </c>
      <c r="I80">
        <v>405</v>
      </c>
      <c r="J80">
        <v>27</v>
      </c>
      <c r="K80">
        <f>SUM(H80:I80:J80)</f>
        <v>582</v>
      </c>
      <c r="L80" s="19">
        <f>(K80/K$92)*100</f>
        <v>0.11882910455531985</v>
      </c>
      <c r="T80" s="18"/>
    </row>
    <row r="81" spans="1:20" x14ac:dyDescent="0.2">
      <c r="A81" t="s">
        <v>15</v>
      </c>
      <c r="B81" s="19">
        <v>0.93225720171750925</v>
      </c>
      <c r="C81" s="19">
        <v>1.1920929530707711</v>
      </c>
      <c r="D81" s="19">
        <f>(B81-C81)</f>
        <v>-0.25983575135326187</v>
      </c>
      <c r="G81" t="s">
        <v>25</v>
      </c>
      <c r="H81">
        <v>142</v>
      </c>
      <c r="I81">
        <v>338</v>
      </c>
      <c r="J81">
        <v>66</v>
      </c>
      <c r="K81">
        <f>SUM(H81:I81:J81)</f>
        <v>546</v>
      </c>
      <c r="L81" s="19">
        <f>(K81/K$92)*100</f>
        <v>0.11147885066530006</v>
      </c>
      <c r="T81" s="18"/>
    </row>
    <row r="82" spans="1:20" x14ac:dyDescent="0.2">
      <c r="A82" t="s">
        <v>5</v>
      </c>
      <c r="B82" s="19">
        <v>0.37874224905518611</v>
      </c>
      <c r="C82" s="19">
        <v>0.76957899502037119</v>
      </c>
      <c r="D82" s="19">
        <f>(B82-C82)</f>
        <v>-0.39083674596518508</v>
      </c>
      <c r="G82" t="s">
        <v>49</v>
      </c>
      <c r="H82">
        <v>6</v>
      </c>
      <c r="I82">
        <v>13</v>
      </c>
      <c r="J82">
        <v>3</v>
      </c>
      <c r="K82">
        <f>SUM(H82:I82:J82)</f>
        <v>22</v>
      </c>
      <c r="L82" s="19">
        <f>(K82/K$92)*100</f>
        <v>4.4918218216787572E-3</v>
      </c>
      <c r="T82" s="18"/>
    </row>
    <row r="83" spans="1:20" x14ac:dyDescent="0.2">
      <c r="A83" t="s">
        <v>11</v>
      </c>
      <c r="B83" s="19">
        <v>0.16905583947045505</v>
      </c>
      <c r="C83" s="19">
        <v>0.63377093707559984</v>
      </c>
      <c r="D83" s="19">
        <f>(B83-C83)</f>
        <v>-0.46471509760514479</v>
      </c>
      <c r="G83" t="s">
        <v>34</v>
      </c>
      <c r="H83">
        <v>110</v>
      </c>
      <c r="I83">
        <v>248</v>
      </c>
      <c r="J83">
        <v>68</v>
      </c>
      <c r="K83">
        <f>SUM(H83:I83:J83)</f>
        <v>426</v>
      </c>
      <c r="L83" s="19">
        <f>(K83/K$92)*100</f>
        <v>8.6978004365234118E-2</v>
      </c>
      <c r="T83" s="18"/>
    </row>
    <row r="84" spans="1:20" x14ac:dyDescent="0.2">
      <c r="A84" t="s">
        <v>14</v>
      </c>
      <c r="B84" s="19">
        <v>0.34546193283092985</v>
      </c>
      <c r="C84" s="19">
        <v>0.84502791610079986</v>
      </c>
      <c r="D84" s="19">
        <f>(B84-C84)</f>
        <v>-0.49956598326987001</v>
      </c>
      <c r="G84" t="s">
        <v>31</v>
      </c>
      <c r="H84">
        <v>22</v>
      </c>
      <c r="I84">
        <v>68</v>
      </c>
      <c r="J84">
        <v>164</v>
      </c>
      <c r="K84">
        <f>SUM(H84:I84:J84)</f>
        <v>254</v>
      </c>
      <c r="L84" s="19">
        <f>(K84/K$92)*100</f>
        <v>5.1860124668472923E-2</v>
      </c>
      <c r="T84" s="18"/>
    </row>
    <row r="85" spans="1:20" x14ac:dyDescent="0.2">
      <c r="A85" t="s">
        <v>8</v>
      </c>
      <c r="B85" s="19">
        <v>3.3600868963348773</v>
      </c>
      <c r="C85" s="19">
        <v>4.1496906594235705</v>
      </c>
      <c r="D85" s="19">
        <f>(B85-C85)</f>
        <v>-0.78960376308869318</v>
      </c>
      <c r="G85" t="s">
        <v>52</v>
      </c>
      <c r="H85">
        <v>6</v>
      </c>
      <c r="I85">
        <v>121</v>
      </c>
      <c r="J85">
        <v>0</v>
      </c>
      <c r="K85">
        <f>SUM(H85:I85:J85)</f>
        <v>127</v>
      </c>
      <c r="L85" s="19">
        <f>(K85/K$92)*100</f>
        <v>2.5930062334236462E-2</v>
      </c>
      <c r="T85" s="18"/>
    </row>
    <row r="86" spans="1:20" x14ac:dyDescent="0.2">
      <c r="A86" t="s">
        <v>9</v>
      </c>
      <c r="B86" s="19">
        <v>2.7146937700473073</v>
      </c>
      <c r="C86" s="19">
        <v>3.8328051908857708</v>
      </c>
      <c r="D86" s="19">
        <f>(B86-C86)</f>
        <v>-1.1181114208384635</v>
      </c>
      <c r="G86" t="s">
        <v>11</v>
      </c>
      <c r="H86">
        <v>284</v>
      </c>
      <c r="I86">
        <v>362</v>
      </c>
      <c r="J86">
        <v>182</v>
      </c>
      <c r="K86">
        <f>SUM(H86:I86:J86)</f>
        <v>828</v>
      </c>
      <c r="L86" s="19">
        <f>(K86/K$92)*100</f>
        <v>0.16905583947045505</v>
      </c>
      <c r="T86" s="18"/>
    </row>
    <row r="87" spans="1:20" x14ac:dyDescent="0.2">
      <c r="A87" t="s">
        <v>4</v>
      </c>
      <c r="B87" s="19">
        <v>8.2343260940138308</v>
      </c>
      <c r="C87" s="19">
        <v>9.7480006035913682</v>
      </c>
      <c r="D87" s="19">
        <f>(B87-C87)</f>
        <v>-1.5136745095775375</v>
      </c>
      <c r="G87" t="s">
        <v>57</v>
      </c>
      <c r="H87">
        <v>25</v>
      </c>
      <c r="I87">
        <v>157</v>
      </c>
      <c r="J87">
        <v>6</v>
      </c>
      <c r="K87">
        <f>SUM(H87:I87:J87)</f>
        <v>188</v>
      </c>
      <c r="L87" s="19">
        <f>(K87/K$92)*100</f>
        <v>3.8384659203436651E-2</v>
      </c>
      <c r="T87" s="18"/>
    </row>
    <row r="88" spans="1:20" x14ac:dyDescent="0.2">
      <c r="A88" t="s">
        <v>7</v>
      </c>
      <c r="B88" s="19">
        <v>2.5977022289644922</v>
      </c>
      <c r="C88" s="19">
        <v>4.1195110909913994</v>
      </c>
      <c r="D88" s="19">
        <f>(B88-C88)</f>
        <v>-1.5218088620269072</v>
      </c>
      <c r="G88" t="s">
        <v>44</v>
      </c>
      <c r="H88">
        <v>4</v>
      </c>
      <c r="I88">
        <v>22</v>
      </c>
      <c r="J88">
        <v>2</v>
      </c>
      <c r="K88">
        <f>SUM(H88:I88:J88)</f>
        <v>28</v>
      </c>
      <c r="L88" s="19">
        <f>(K88/K$92)*100</f>
        <v>5.7168641366820549E-3</v>
      </c>
      <c r="T88" s="18"/>
    </row>
    <row r="89" spans="1:20" x14ac:dyDescent="0.2">
      <c r="A89" t="s">
        <v>3</v>
      </c>
      <c r="B89" s="19">
        <v>5.3848776693161611</v>
      </c>
      <c r="C89" s="19">
        <v>6.941300739399427</v>
      </c>
      <c r="D89" s="19">
        <f>(B89-C89)</f>
        <v>-1.556423070083266</v>
      </c>
      <c r="G89" t="s">
        <v>67</v>
      </c>
      <c r="H89">
        <v>106</v>
      </c>
      <c r="I89">
        <v>9</v>
      </c>
      <c r="J89">
        <v>0</v>
      </c>
      <c r="K89">
        <f>SUM(H89:I89:J89)</f>
        <v>115</v>
      </c>
      <c r="L89" s="19">
        <f>(K89/K$92)*100</f>
        <v>2.3479977704229868E-2</v>
      </c>
      <c r="T89" s="18"/>
    </row>
    <row r="90" spans="1:20" x14ac:dyDescent="0.2">
      <c r="A90" t="s">
        <v>2</v>
      </c>
      <c r="B90" s="19">
        <v>1.7563023322763942</v>
      </c>
      <c r="C90" s="19">
        <v>4.7532820280669981</v>
      </c>
      <c r="D90" s="19">
        <f>(B90-C90)</f>
        <v>-2.9969796957906039</v>
      </c>
      <c r="G90" t="s">
        <v>39</v>
      </c>
      <c r="H90">
        <v>34</v>
      </c>
      <c r="I90">
        <v>307</v>
      </c>
      <c r="J90">
        <v>6</v>
      </c>
      <c r="K90">
        <f>SUM(H90:I90:J90)</f>
        <v>347</v>
      </c>
      <c r="L90" s="19">
        <f>(K90/K$92)*100</f>
        <v>7.0848280551024032E-2</v>
      </c>
      <c r="T90" s="18"/>
    </row>
    <row r="91" spans="1:20" x14ac:dyDescent="0.2">
      <c r="A91" t="s">
        <v>1</v>
      </c>
      <c r="B91" s="19">
        <v>20.968028437315606</v>
      </c>
      <c r="C91" s="19">
        <v>31.100045269352648</v>
      </c>
      <c r="D91" s="19">
        <f>(B91-C91)</f>
        <v>-10.132016832037042</v>
      </c>
      <c r="G91" t="s">
        <v>53</v>
      </c>
      <c r="H91">
        <v>9</v>
      </c>
      <c r="I91">
        <v>33</v>
      </c>
      <c r="J91">
        <v>6</v>
      </c>
      <c r="K91">
        <f>SUM(H91:I91:J91)</f>
        <v>48</v>
      </c>
      <c r="L91" s="19">
        <f>(K91/K$92)*100</f>
        <v>9.80033852002638E-3</v>
      </c>
      <c r="T91" s="18"/>
    </row>
    <row r="92" spans="1:20" x14ac:dyDescent="0.2">
      <c r="G92" s="1" t="s">
        <v>0</v>
      </c>
      <c r="H92" s="1">
        <f>SUM(H3:H91)</f>
        <v>190110</v>
      </c>
      <c r="I92" s="1">
        <f>SUM(I3:I91)</f>
        <v>252364</v>
      </c>
      <c r="J92" s="1">
        <f>SUM(J3:J91)</f>
        <v>47305</v>
      </c>
      <c r="K92" s="1">
        <f>SUM(K3:K91)</f>
        <v>489779</v>
      </c>
      <c r="L92" s="1">
        <f>SUM(L3:L91)</f>
        <v>99.999999999999972</v>
      </c>
      <c r="M92" s="1"/>
      <c r="N92" s="1"/>
      <c r="O92" s="1"/>
      <c r="P92" s="1"/>
      <c r="Q92" s="1"/>
      <c r="R92" s="1"/>
      <c r="T92" s="17"/>
    </row>
  </sheetData>
  <mergeCells count="3">
    <mergeCell ref="A1:D1"/>
    <mergeCell ref="G1:L1"/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RQ 3a</vt:lpstr>
      <vt:lpstr>RQ 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Quam</dc:creator>
  <cp:lastModifiedBy>Nana Quam</cp:lastModifiedBy>
  <dcterms:created xsi:type="dcterms:W3CDTF">2023-08-17T22:26:42Z</dcterms:created>
  <dcterms:modified xsi:type="dcterms:W3CDTF">2023-08-17T22:27:43Z</dcterms:modified>
</cp:coreProperties>
</file>