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3D4F11F2-3618-9B4A-A1D7-306E41447FE3}" xr6:coauthVersionLast="36" xr6:coauthVersionMax="36" xr10:uidLastSave="{00000000-0000-0000-0000-000000000000}"/>
  <bookViews>
    <workbookView xWindow="0" yWindow="500" windowWidth="20480" windowHeight="12300" firstSheet="2" activeTab="8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  <sheet name="有理函数" sheetId="5" r:id="rId5"/>
    <sheet name="绝对值函数" sheetId="6" r:id="rId6"/>
    <sheet name="取整函数（高斯取整）" sheetId="7" r:id="rId7"/>
    <sheet name="分式线性函数" sheetId="8" r:id="rId8"/>
    <sheet name="二次三项式" sheetId="9" r:id="rId9"/>
  </sheets>
  <calcPr calcId="181029"/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M2" i="9"/>
  <c r="N2" i="9"/>
  <c r="O2" i="9"/>
  <c r="P2" i="9"/>
  <c r="D2" i="9"/>
  <c r="E3" i="9"/>
  <c r="F3" i="9"/>
  <c r="G3" i="9"/>
  <c r="H3" i="9"/>
  <c r="I3" i="9"/>
  <c r="J3" i="9"/>
  <c r="K3" i="9"/>
  <c r="L3" i="9"/>
  <c r="M3" i="9"/>
  <c r="N3" i="9"/>
  <c r="O3" i="9"/>
  <c r="P3" i="9"/>
  <c r="D3" i="9"/>
  <c r="E4" i="9"/>
  <c r="F4" i="9"/>
  <c r="G4" i="9"/>
  <c r="H4" i="9"/>
  <c r="I4" i="9"/>
  <c r="J4" i="9"/>
  <c r="K4" i="9"/>
  <c r="L4" i="9"/>
  <c r="M4" i="9"/>
  <c r="N4" i="9"/>
  <c r="O4" i="9"/>
  <c r="P4" i="9"/>
  <c r="D4" i="9"/>
  <c r="E5" i="9"/>
  <c r="F5" i="9"/>
  <c r="G5" i="9"/>
  <c r="H5" i="9"/>
  <c r="I5" i="9"/>
  <c r="J5" i="9"/>
  <c r="K5" i="9"/>
  <c r="L5" i="9"/>
  <c r="M5" i="9"/>
  <c r="N5" i="9"/>
  <c r="O5" i="9"/>
  <c r="P5" i="9"/>
  <c r="D5" i="9"/>
  <c r="E6" i="9"/>
  <c r="F6" i="9"/>
  <c r="G6" i="9"/>
  <c r="H6" i="9"/>
  <c r="I6" i="9"/>
  <c r="J6" i="9"/>
  <c r="K6" i="9"/>
  <c r="L6" i="9"/>
  <c r="M6" i="9"/>
  <c r="N6" i="9"/>
  <c r="O6" i="9"/>
  <c r="P6" i="9"/>
  <c r="D6" i="9"/>
  <c r="E7" i="9"/>
  <c r="F7" i="9"/>
  <c r="G7" i="9"/>
  <c r="H7" i="9"/>
  <c r="I7" i="9"/>
  <c r="J7" i="9"/>
  <c r="K7" i="9"/>
  <c r="L7" i="9"/>
  <c r="M7" i="9"/>
  <c r="N7" i="9"/>
  <c r="O7" i="9"/>
  <c r="P7" i="9"/>
  <c r="D7" i="9"/>
  <c r="E9" i="9"/>
  <c r="F9" i="9"/>
  <c r="G9" i="9"/>
  <c r="H9" i="9"/>
  <c r="I9" i="9"/>
  <c r="J9" i="9"/>
  <c r="K9" i="9"/>
  <c r="L9" i="9"/>
  <c r="M9" i="9"/>
  <c r="N9" i="9"/>
  <c r="O9" i="9"/>
  <c r="P9" i="9"/>
  <c r="D9" i="9"/>
  <c r="E11" i="9"/>
  <c r="F11" i="9"/>
  <c r="G11" i="9"/>
  <c r="H11" i="9"/>
  <c r="I11" i="9"/>
  <c r="J11" i="9"/>
  <c r="K11" i="9"/>
  <c r="L11" i="9"/>
  <c r="M11" i="9"/>
  <c r="N11" i="9"/>
  <c r="O11" i="9"/>
  <c r="P11" i="9"/>
  <c r="D11" i="9"/>
  <c r="E10" i="9"/>
  <c r="F10" i="9"/>
  <c r="G10" i="9"/>
  <c r="H10" i="9"/>
  <c r="I10" i="9"/>
  <c r="J10" i="9"/>
  <c r="K10" i="9"/>
  <c r="L10" i="9"/>
  <c r="M10" i="9"/>
  <c r="N10" i="9"/>
  <c r="O10" i="9"/>
  <c r="P10" i="9"/>
  <c r="D10" i="9"/>
  <c r="E16" i="9"/>
  <c r="F16" i="9"/>
  <c r="G16" i="9"/>
  <c r="H16" i="9"/>
  <c r="I16" i="9"/>
  <c r="J16" i="9"/>
  <c r="K16" i="9"/>
  <c r="L16" i="9"/>
  <c r="M16" i="9"/>
  <c r="N16" i="9"/>
  <c r="O16" i="9"/>
  <c r="P16" i="9"/>
  <c r="D16" i="9"/>
  <c r="E14" i="9" l="1"/>
  <c r="F14" i="9"/>
  <c r="G14" i="9"/>
  <c r="H14" i="9"/>
  <c r="I14" i="9"/>
  <c r="J14" i="9"/>
  <c r="K14" i="9"/>
  <c r="L14" i="9"/>
  <c r="M14" i="9"/>
  <c r="N14" i="9"/>
  <c r="O14" i="9"/>
  <c r="P14" i="9"/>
  <c r="D14" i="9"/>
  <c r="E13" i="9"/>
  <c r="F13" i="9"/>
  <c r="G13" i="9"/>
  <c r="H13" i="9"/>
  <c r="I13" i="9"/>
  <c r="J13" i="9"/>
  <c r="K13" i="9"/>
  <c r="L13" i="9"/>
  <c r="M13" i="9"/>
  <c r="N13" i="9"/>
  <c r="O13" i="9"/>
  <c r="P13" i="9"/>
  <c r="D13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E18" i="9"/>
  <c r="F18" i="9"/>
  <c r="G18" i="9"/>
  <c r="H18" i="9"/>
  <c r="I18" i="9"/>
  <c r="J18" i="9"/>
  <c r="K18" i="9"/>
  <c r="L18" i="9"/>
  <c r="M18" i="9"/>
  <c r="N18" i="9"/>
  <c r="O18" i="9"/>
  <c r="P18" i="9"/>
  <c r="D18" i="9"/>
  <c r="E19" i="9"/>
  <c r="F19" i="9"/>
  <c r="G19" i="9"/>
  <c r="H19" i="9"/>
  <c r="I19" i="9"/>
  <c r="J19" i="9"/>
  <c r="K19" i="9"/>
  <c r="L19" i="9"/>
  <c r="M19" i="9"/>
  <c r="N19" i="9"/>
  <c r="O19" i="9"/>
  <c r="P19" i="9"/>
  <c r="D19" i="9"/>
  <c r="E20" i="9"/>
  <c r="F20" i="9"/>
  <c r="G20" i="9"/>
  <c r="H20" i="9"/>
  <c r="I20" i="9"/>
  <c r="J20" i="9"/>
  <c r="K20" i="9"/>
  <c r="L20" i="9"/>
  <c r="M20" i="9"/>
  <c r="N20" i="9"/>
  <c r="O20" i="9"/>
  <c r="P20" i="9"/>
  <c r="D20" i="9"/>
  <c r="C7" i="5" l="1"/>
  <c r="D6" i="5"/>
  <c r="E6" i="5"/>
  <c r="F6" i="5"/>
  <c r="G6" i="5"/>
  <c r="H6" i="5"/>
  <c r="I6" i="5"/>
  <c r="J6" i="5"/>
  <c r="K6" i="5"/>
  <c r="L6" i="5"/>
  <c r="M6" i="5"/>
  <c r="C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C8" i="5"/>
  <c r="D9" i="5"/>
  <c r="E9" i="5"/>
  <c r="F9" i="5"/>
  <c r="G9" i="5"/>
  <c r="H9" i="5"/>
  <c r="I9" i="5"/>
  <c r="J9" i="5"/>
  <c r="K9" i="5"/>
  <c r="L9" i="5"/>
  <c r="M9" i="5"/>
  <c r="C9" i="5"/>
  <c r="D10" i="5"/>
  <c r="D2" i="6"/>
  <c r="E2" i="6"/>
  <c r="F2" i="6"/>
  <c r="G2" i="6"/>
  <c r="H2" i="6"/>
  <c r="I2" i="6"/>
  <c r="J2" i="6"/>
  <c r="K2" i="6"/>
  <c r="L2" i="6"/>
  <c r="M2" i="6"/>
  <c r="N2" i="6"/>
  <c r="O2" i="6"/>
  <c r="C2" i="6"/>
  <c r="D3" i="6"/>
  <c r="E3" i="6"/>
  <c r="F3" i="6"/>
  <c r="G3" i="6"/>
  <c r="H3" i="6"/>
  <c r="I3" i="6"/>
  <c r="J3" i="6"/>
  <c r="K3" i="6"/>
  <c r="L3" i="6"/>
  <c r="M3" i="6"/>
  <c r="N3" i="6"/>
  <c r="O3" i="6"/>
  <c r="C3" i="6"/>
  <c r="D4" i="6"/>
  <c r="E4" i="6"/>
  <c r="F4" i="6"/>
  <c r="G4" i="6"/>
  <c r="H4" i="6"/>
  <c r="I4" i="6"/>
  <c r="J4" i="6"/>
  <c r="K4" i="6"/>
  <c r="L4" i="6"/>
  <c r="M4" i="6"/>
  <c r="N4" i="6"/>
  <c r="O4" i="6"/>
  <c r="C4" i="6"/>
  <c r="D5" i="6"/>
  <c r="E5" i="6"/>
  <c r="F5" i="6"/>
  <c r="G5" i="6"/>
  <c r="H5" i="6"/>
  <c r="I5" i="6"/>
  <c r="J5" i="6"/>
  <c r="K5" i="6"/>
  <c r="L5" i="6"/>
  <c r="M5" i="6"/>
  <c r="N5" i="6"/>
  <c r="O5" i="6"/>
  <c r="C5" i="6"/>
  <c r="D6" i="6"/>
  <c r="E6" i="6"/>
  <c r="F6" i="6"/>
  <c r="G6" i="6"/>
  <c r="H6" i="6"/>
  <c r="I6" i="6"/>
  <c r="J6" i="6"/>
  <c r="K6" i="6"/>
  <c r="L6" i="6"/>
  <c r="M6" i="6"/>
  <c r="N6" i="6"/>
  <c r="O6" i="6"/>
  <c r="C6" i="6"/>
  <c r="D7" i="6"/>
  <c r="E7" i="6"/>
  <c r="F7" i="6"/>
  <c r="G7" i="6"/>
  <c r="H7" i="6"/>
  <c r="I7" i="6"/>
  <c r="J7" i="6"/>
  <c r="K7" i="6"/>
  <c r="L7" i="6"/>
  <c r="M7" i="6"/>
  <c r="N7" i="6"/>
  <c r="O7" i="6"/>
  <c r="C7" i="6"/>
  <c r="D2" i="8" l="1"/>
  <c r="E2" i="8"/>
  <c r="F2" i="8"/>
  <c r="G2" i="8"/>
  <c r="H2" i="8"/>
  <c r="I2" i="8"/>
  <c r="J2" i="8"/>
  <c r="K2" i="8"/>
  <c r="L2" i="8"/>
  <c r="M2" i="8"/>
  <c r="N2" i="8"/>
  <c r="O2" i="8"/>
  <c r="C2" i="8"/>
  <c r="D3" i="8"/>
  <c r="E3" i="8"/>
  <c r="F3" i="8"/>
  <c r="G3" i="8"/>
  <c r="H3" i="8"/>
  <c r="I3" i="8"/>
  <c r="J3" i="8"/>
  <c r="K3" i="8"/>
  <c r="L3" i="8"/>
  <c r="M3" i="8"/>
  <c r="N3" i="8"/>
  <c r="O3" i="8"/>
  <c r="C3" i="8"/>
  <c r="D4" i="8"/>
  <c r="E4" i="8"/>
  <c r="F4" i="8"/>
  <c r="G4" i="8"/>
  <c r="H4" i="8"/>
  <c r="I4" i="8"/>
  <c r="J4" i="8"/>
  <c r="K4" i="8"/>
  <c r="L4" i="8"/>
  <c r="M4" i="8"/>
  <c r="N4" i="8"/>
  <c r="O4" i="8"/>
  <c r="C4" i="8"/>
  <c r="D5" i="8"/>
  <c r="E5" i="8"/>
  <c r="F5" i="8"/>
  <c r="G5" i="8"/>
  <c r="H5" i="8"/>
  <c r="I5" i="8"/>
  <c r="J5" i="8"/>
  <c r="K5" i="8"/>
  <c r="L5" i="8"/>
  <c r="M5" i="8"/>
  <c r="N5" i="8"/>
  <c r="O5" i="8"/>
  <c r="C5" i="8"/>
  <c r="N6" i="8"/>
  <c r="O6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N7" i="8"/>
  <c r="O7" i="8"/>
  <c r="C7" i="8"/>
  <c r="D8" i="8"/>
  <c r="E8" i="8"/>
  <c r="F8" i="8"/>
  <c r="G8" i="8"/>
  <c r="H8" i="8"/>
  <c r="I8" i="8"/>
  <c r="J8" i="8"/>
  <c r="K8" i="8"/>
  <c r="L8" i="8"/>
  <c r="M8" i="8"/>
  <c r="N8" i="8"/>
  <c r="O8" i="8"/>
  <c r="C8" i="8"/>
  <c r="D9" i="8"/>
  <c r="E9" i="8"/>
  <c r="F9" i="8"/>
  <c r="G9" i="8"/>
  <c r="H9" i="8"/>
  <c r="I9" i="8"/>
  <c r="J9" i="8"/>
  <c r="K9" i="8"/>
  <c r="L9" i="8"/>
  <c r="M9" i="8"/>
  <c r="N9" i="8"/>
  <c r="O9" i="8"/>
  <c r="C9" i="8"/>
  <c r="D3" i="7"/>
  <c r="E3" i="7"/>
  <c r="F3" i="7"/>
  <c r="G3" i="7"/>
  <c r="H3" i="7"/>
  <c r="I3" i="7"/>
  <c r="J3" i="7"/>
  <c r="K3" i="7"/>
  <c r="L3" i="7"/>
  <c r="M3" i="7"/>
  <c r="N3" i="7"/>
  <c r="O3" i="7"/>
  <c r="C3" i="7"/>
  <c r="D2" i="7"/>
  <c r="E2" i="7"/>
  <c r="F2" i="7"/>
  <c r="G2" i="7"/>
  <c r="H2" i="7"/>
  <c r="I2" i="7"/>
  <c r="J2" i="7"/>
  <c r="K2" i="7"/>
  <c r="L2" i="7"/>
  <c r="M2" i="7"/>
  <c r="N2" i="7"/>
  <c r="O2" i="7"/>
  <c r="C2" i="7"/>
  <c r="D4" i="7"/>
  <c r="E4" i="7"/>
  <c r="F4" i="7"/>
  <c r="G4" i="7"/>
  <c r="H4" i="7"/>
  <c r="I4" i="7"/>
  <c r="J4" i="7"/>
  <c r="K4" i="7"/>
  <c r="L4" i="7"/>
  <c r="M4" i="7"/>
  <c r="N4" i="7"/>
  <c r="O4" i="7"/>
  <c r="C4" i="7"/>
  <c r="D5" i="7"/>
  <c r="E5" i="7"/>
  <c r="F5" i="7"/>
  <c r="G5" i="7"/>
  <c r="H5" i="7"/>
  <c r="I5" i="7"/>
  <c r="J5" i="7"/>
  <c r="K5" i="7"/>
  <c r="L5" i="7"/>
  <c r="M5" i="7"/>
  <c r="N5" i="7"/>
  <c r="O5" i="7"/>
  <c r="C5" i="7"/>
  <c r="D6" i="7"/>
  <c r="E6" i="7"/>
  <c r="F6" i="7"/>
  <c r="G6" i="7"/>
  <c r="H6" i="7"/>
  <c r="I6" i="7"/>
  <c r="J6" i="7"/>
  <c r="K6" i="7"/>
  <c r="L6" i="7"/>
  <c r="M6" i="7"/>
  <c r="N6" i="7"/>
  <c r="O6" i="7"/>
  <c r="C6" i="7"/>
  <c r="J7" i="7"/>
  <c r="K7" i="7"/>
  <c r="L7" i="7"/>
  <c r="M7" i="7"/>
  <c r="N7" i="7"/>
  <c r="O7" i="7"/>
  <c r="C7" i="7"/>
  <c r="D7" i="7"/>
  <c r="E7" i="7"/>
  <c r="F7" i="7"/>
  <c r="G7" i="7"/>
  <c r="H7" i="7"/>
  <c r="I7" i="7"/>
  <c r="N44" i="1"/>
  <c r="O44" i="1"/>
  <c r="P44" i="1"/>
  <c r="Q44" i="1"/>
  <c r="D44" i="1"/>
  <c r="E44" i="1"/>
  <c r="F44" i="1"/>
  <c r="G44" i="1"/>
  <c r="H44" i="1"/>
  <c r="I44" i="1"/>
  <c r="J44" i="1"/>
  <c r="K44" i="1"/>
  <c r="L44" i="1"/>
  <c r="M44" i="1"/>
  <c r="C44" i="1"/>
  <c r="F45" i="1"/>
  <c r="E10" i="5"/>
  <c r="F10" i="5"/>
  <c r="G10" i="5"/>
  <c r="H10" i="5"/>
  <c r="I10" i="5"/>
  <c r="J10" i="5"/>
  <c r="K10" i="5"/>
  <c r="L10" i="5"/>
  <c r="M10" i="5"/>
  <c r="C10" i="5"/>
  <c r="C11" i="5"/>
  <c r="D11" i="5"/>
  <c r="E11" i="5"/>
  <c r="F11" i="5"/>
  <c r="G11" i="5"/>
  <c r="J11" i="5"/>
  <c r="K11" i="5"/>
  <c r="L11" i="5"/>
  <c r="M11" i="5"/>
  <c r="I11" i="5"/>
  <c r="H11" i="5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<sst xmlns="http://schemas.openxmlformats.org/spreadsheetml/2006/main" count="221" uniqueCount="96">
  <si>
    <t>x</t>
    <phoneticPr fontId="1" type="noConversion"/>
  </si>
  <si>
    <t>y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</si>
  <si>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</si>
  <si>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</si>
  <si>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</si>
  <si>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</si>
  <si>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</si>
  <si>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</si>
  <si>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</si>
  <si>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</si>
  <si>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</si>
  <si>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</si>
  <si>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</si>
  <si>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</si>
  <si>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</si>
  <si>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</si>
  <si>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</si>
  <si>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</si>
  <si>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</si>
  <si>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</si>
  <si>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</si>
  <si>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</si>
  <si>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</si>
  <si>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</si>
  <si>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</si>
  <si>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</si>
  <si>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</si>
  <si>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</si>
  <si>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</si>
  <si>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</si>
  <si>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</si>
  <si>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</si>
  <si>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</si>
  <si>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</si>
  <si>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</si>
  <si>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</si>
  <si>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</si>
  <si>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</si>
  <si>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</si>
  <si>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</si>
  <si>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</si>
  <si>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</si>
  <si>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</si>
  <si>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</si>
  <si>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</si>
  <si>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</si>
  <si>
    <t>y=|x|</t>
    <phoneticPr fontId="1" type="noConversion"/>
  </si>
  <si>
    <t>y=|x+1|</t>
    <phoneticPr fontId="1" type="noConversion"/>
  </si>
  <si>
    <t>y=|x-1|</t>
    <phoneticPr fontId="1" type="noConversion"/>
  </si>
  <si>
    <t>y=|x+1|+|x-1|</t>
    <phoneticPr fontId="1" type="noConversion"/>
  </si>
  <si>
    <t>y=1/x</t>
    <phoneticPr fontId="1" type="noConversion"/>
  </si>
  <si>
    <t>y=1/[x]</t>
    <phoneticPr fontId="1" type="noConversion"/>
  </si>
  <si>
    <t>y=1/(x-[x])</t>
    <phoneticPr fontId="1" type="noConversion"/>
  </si>
  <si>
    <t>y=(3x+5)/(2x+2)</t>
    <phoneticPr fontId="1" type="noConversion"/>
  </si>
  <si>
    <t>y=[x]</t>
    <phoneticPr fontId="1" type="noConversion"/>
  </si>
  <si>
    <t>y=[x]-1</t>
    <phoneticPr fontId="1" type="noConversion"/>
  </si>
  <si>
    <t>y=[x+1]</t>
    <phoneticPr fontId="1" type="noConversion"/>
  </si>
  <si>
    <t>y=[x-1]</t>
    <phoneticPr fontId="1" type="noConversion"/>
  </si>
  <si>
    <t>y=[x+1]+[x-1]</t>
    <phoneticPr fontId="1" type="noConversion"/>
  </si>
  <si>
    <t>y=[(2x+1)/(x+1)]</t>
    <phoneticPr fontId="1" type="noConversion"/>
  </si>
  <si>
    <t>y=|x|+1</t>
    <phoneticPr fontId="1" type="noConversion"/>
  </si>
  <si>
    <t>y=1/(x+1)+1/(x-1)</t>
    <phoneticPr fontId="1" type="noConversion"/>
  </si>
  <si>
    <t>y=(x²+1)/x</t>
    <phoneticPr fontId="1" type="noConversion"/>
  </si>
  <si>
    <t>y=x/(x²+1)</t>
    <phoneticPr fontId="1" type="noConversion"/>
  </si>
  <si>
    <t>y=（x-1）/(x²+2x+1)</t>
    <phoneticPr fontId="1" type="noConversion"/>
  </si>
  <si>
    <t>y=1/(3x²-1)</t>
    <phoneticPr fontId="1" type="noConversion"/>
  </si>
  <si>
    <t>y=1/(1+x²)</t>
    <phoneticPr fontId="1" type="noConversion"/>
  </si>
  <si>
    <t>y=1/(x²-2|x|+2)</t>
    <phoneticPr fontId="1" type="noConversion"/>
  </si>
  <si>
    <t>y=1/(x²-2x+3)</t>
    <phoneticPr fontId="1" type="noConversion"/>
  </si>
  <si>
    <t>y=1/(x²-3x-2)</t>
    <phoneticPr fontId="1" type="noConversion"/>
  </si>
  <si>
    <t>y=1/(x²)</t>
    <phoneticPr fontId="1" type="noConversion"/>
  </si>
  <si>
    <r>
      <t>y=[x</t>
    </r>
    <r>
      <rPr>
        <sz val="11"/>
        <color theme="1"/>
        <rFont val="SimSun"/>
        <family val="3"/>
        <charset val="134"/>
      </rPr>
      <t>⁴</t>
    </r>
    <r>
      <rPr>
        <b/>
        <sz val="11"/>
        <color theme="1"/>
        <rFont val="SimSun"/>
        <family val="3"/>
        <charset val="134"/>
      </rPr>
      <t>-2x³-x²+2x]</t>
    </r>
    <phoneticPr fontId="1" type="noConversion"/>
  </si>
  <si>
    <t>y=x²+1</t>
    <phoneticPr fontId="1" type="noConversion"/>
  </si>
  <si>
    <t>y=x²</t>
    <phoneticPr fontId="1" type="noConversion"/>
  </si>
  <si>
    <t>y=x²-1</t>
    <phoneticPr fontId="1" type="noConversion"/>
  </si>
  <si>
    <t>y=(x-1)²</t>
    <phoneticPr fontId="1" type="noConversion"/>
  </si>
  <si>
    <t>y=(x-1)²+1</t>
    <phoneticPr fontId="1" type="noConversion"/>
  </si>
  <si>
    <t>y=(x-1)²-1</t>
    <phoneticPr fontId="1" type="noConversion"/>
  </si>
  <si>
    <t>y=(1/2)(x²)</t>
    <phoneticPr fontId="1" type="noConversion"/>
  </si>
  <si>
    <t>y=x⁴-2x³-x²+2x</t>
    <phoneticPr fontId="1" type="noConversion"/>
  </si>
  <si>
    <t>y=2x²</t>
    <phoneticPr fontId="1" type="noConversion"/>
  </si>
  <si>
    <t>y=(√2)(x²)</t>
    <phoneticPr fontId="1" type="noConversion"/>
  </si>
  <si>
    <t>y=x²+x-3</t>
    <phoneticPr fontId="1" type="noConversion"/>
  </si>
  <si>
    <t>y=x²+3x+5</t>
    <phoneticPr fontId="1" type="noConversion"/>
  </si>
  <si>
    <t>y=2x²+3x+5</t>
    <phoneticPr fontId="1" type="noConversion"/>
  </si>
  <si>
    <t>y=(x+1)²+2</t>
    <phoneticPr fontId="1" type="noConversion"/>
  </si>
  <si>
    <t>y=x²+2x+3</t>
    <phoneticPr fontId="1" type="noConversion"/>
  </si>
  <si>
    <t>y=(1/2)x²-3x+6</t>
    <phoneticPr fontId="1" type="noConversion"/>
  </si>
  <si>
    <t>y=x²-3x+2</t>
    <phoneticPr fontId="1" type="noConversion"/>
  </si>
  <si>
    <t>y=(x-1)(x-2)</t>
    <phoneticPr fontId="1" type="noConversion"/>
  </si>
  <si>
    <t>y=(x-3/2)²-1/4</t>
    <phoneticPr fontId="1" type="noConversion"/>
  </si>
  <si>
    <t>y=x-1</t>
    <phoneticPr fontId="1" type="noConversion"/>
  </si>
  <si>
    <t>y=x(x+1)(x-1)(x-2)</t>
    <phoneticPr fontId="1" type="noConversion"/>
  </si>
  <si>
    <t>y=x²(x+1)²(x-1)²(x-2)²</t>
    <phoneticPr fontId="1" type="noConversion"/>
  </si>
  <si>
    <t>y=[x]²</t>
    <phoneticPr fontId="1" type="noConversion"/>
  </si>
  <si>
    <t>y=(x-[x])²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</si>
</sst>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8" xfId="0" quotePrefix="1" applyBorder="1"/>
    <xf numFmtId="0" fontId="2" fillId="0" borderId="5" xfId="0" applyFont="1" applyBorder="1" applyAlignment="1">
      <alignment horizontal="right"/>
    </xf>
    <xf numFmtId="0" fontId="2" fillId="0" borderId="9" xfId="0" applyFont="1" applyBorder="1"/>
    <xf numFmtId="0" fontId="0" fillId="0" borderId="9" xfId="0" quotePrefix="1" applyBorder="1"/>
    <xf numFmtId="176" fontId="0" fillId="0" borderId="8" xfId="0" quotePrefix="1" applyNumberFormat="1" applyBorder="1"/>
    <xf numFmtId="176" fontId="2" fillId="0" borderId="5" xfId="0" applyNumberFormat="1" applyFont="1" applyBorder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A10" zoomScale="160" zoomScaleNormal="150" workbookViewId="0">
      <selection activeCell="H41" sqref="H41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3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2</v>
      </c>
    </row>
    <row r="2" spans="1:23">
      <c r="B2" t="s">
        <v>73</v>
      </c>
      <c r="C2" s="1"/>
    </row>
    <row r="3" spans="1:23">
      <c r="A3" s="9"/>
      <c r="B3" s="3" t="s">
        <v>1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0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72</v>
      </c>
    </row>
    <row r="7" spans="1:23">
      <c r="B7" s="1" t="s">
        <v>15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16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74</v>
      </c>
    </row>
    <row r="11" spans="1:23">
      <c r="B11" s="3" t="s">
        <v>1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0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75</v>
      </c>
    </row>
    <row r="15" spans="1:23">
      <c r="B15" s="3" t="s">
        <v>1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0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76</v>
      </c>
    </row>
    <row r="19" spans="2:23">
      <c r="B19" s="3" t="s">
        <v>1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0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77</v>
      </c>
    </row>
    <row r="23" spans="2:23">
      <c r="B23" s="3" t="s">
        <v>1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0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3</v>
      </c>
    </row>
    <row r="27" spans="2:23">
      <c r="B27" s="1" t="s">
        <v>73</v>
      </c>
    </row>
    <row r="28" spans="2:23">
      <c r="B28" s="3" t="s">
        <v>1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0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80</v>
      </c>
    </row>
    <row r="32" spans="2:23">
      <c r="B32" s="3" t="s">
        <v>1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0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78</v>
      </c>
    </row>
    <row r="36" spans="2:23">
      <c r="B36" s="3" t="s">
        <v>1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0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C39" s="1" t="s">
        <v>81</v>
      </c>
    </row>
    <row r="40" spans="2:23">
      <c r="B40" s="3" t="s">
        <v>1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0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  <row r="43" spans="2:23">
      <c r="B43" s="1" t="s">
        <v>79</v>
      </c>
    </row>
    <row r="44" spans="2:23">
      <c r="B44" s="3" t="s">
        <v>1</v>
      </c>
      <c r="C44" s="4">
        <f>C45^4 - 2*C45^3 - C45^2 + 2*C45</f>
        <v>24</v>
      </c>
      <c r="D44" s="4">
        <f t="shared" ref="D44" si="33">D45^4 - 2*D45^3 - D45^2 + 2*D45</f>
        <v>6.5625</v>
      </c>
      <c r="E44" s="4">
        <f t="shared" ref="E44" si="34">E45^4 - 2*E45^3 - E45^2 + 2*E45</f>
        <v>0</v>
      </c>
      <c r="F44" s="4">
        <f t="shared" ref="F44" si="35">F45^4 - 2*F45^3 - F45^2 + 2*F45</f>
        <v>0.5625</v>
      </c>
      <c r="G44" s="4">
        <f t="shared" ref="G44" si="36">G45^4 - 2*G45^3 - G45^2 + 2*G45</f>
        <v>0</v>
      </c>
      <c r="H44" s="4">
        <f t="shared" ref="H44" si="37">H45^4 - 2*H45^3 - H45^2 + 2*H45</f>
        <v>-0.9375</v>
      </c>
      <c r="I44" s="4">
        <f t="shared" ref="I44" si="38">I45^4 - 2*I45^3 - I45^2 + 2*I45</f>
        <v>0</v>
      </c>
      <c r="J44" s="4">
        <f t="shared" ref="J44" si="39">J45^4 - 2*J45^3 - J45^2 + 2*J45</f>
        <v>0.5625</v>
      </c>
      <c r="K44" s="4">
        <f t="shared" ref="K44" si="40">K45^4 - 2*K45^3 - K45^2 + 2*K45</f>
        <v>0</v>
      </c>
      <c r="L44" s="4">
        <f t="shared" ref="L44" si="41">L45^4 - 2*L45^3 - L45^2 + 2*L45</f>
        <v>-0.9375</v>
      </c>
      <c r="M44" s="4">
        <f t="shared" ref="M44" si="42">M45^4 - 2*M45^3 - M45^2 + 2*M45</f>
        <v>0</v>
      </c>
      <c r="N44" s="4">
        <f t="shared" ref="N44" si="43">N45^4 - 2*N45^3 - N45^2 + 2*N45</f>
        <v>6.5625</v>
      </c>
      <c r="O44" s="4">
        <f t="shared" ref="O44" si="44">O45^4 - 2*O45^3 - O45^2 + 2*O45</f>
        <v>24</v>
      </c>
      <c r="P44" s="4">
        <f t="shared" ref="P44" si="45">P45^4 - 2*P45^3 - P45^2 + 2*P45</f>
        <v>59.0625</v>
      </c>
      <c r="Q44" s="4">
        <f t="shared" ref="Q44" si="46">Q45^4 - 2*Q45^3 - Q45^2 + 2*Q45</f>
        <v>120</v>
      </c>
    </row>
    <row r="45" spans="2:23">
      <c r="B45" s="6" t="s">
        <v>0</v>
      </c>
      <c r="C45" s="7">
        <v>-2</v>
      </c>
      <c r="D45" s="7">
        <v>-1.5</v>
      </c>
      <c r="E45" s="7">
        <v>-1</v>
      </c>
      <c r="F45" s="7">
        <f>0.5</f>
        <v>0.5</v>
      </c>
      <c r="G45" s="7">
        <v>0</v>
      </c>
      <c r="H45" s="7">
        <v>-0.5</v>
      </c>
      <c r="I45" s="7">
        <v>0</v>
      </c>
      <c r="J45" s="7">
        <v>0.5</v>
      </c>
      <c r="K45" s="7">
        <v>1</v>
      </c>
      <c r="L45" s="7">
        <v>1.5</v>
      </c>
      <c r="M45" s="7">
        <v>2</v>
      </c>
      <c r="N45" s="7">
        <v>2.5</v>
      </c>
      <c r="O45" s="7">
        <v>3</v>
      </c>
      <c r="P45" s="7">
        <v>3.5</v>
      </c>
      <c r="Q45" s="7">
        <v>4</v>
      </c>
    </row>
    <row r="47" spans="2:23">
      <c r="C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opLeftCell="A30" zoomScale="125" workbookViewId="0">
      <selection activeCell="C15" sqref="C15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8</v>
      </c>
    </row>
    <row r="2" spans="1:23">
      <c r="B2" s="1" t="s">
        <v>4</v>
      </c>
    </row>
    <row r="3" spans="1:23">
      <c r="A3" s="9"/>
      <c r="B3" s="3" t="s">
        <v>1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0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6</v>
      </c>
    </row>
    <row r="7" spans="1:23">
      <c r="B7" s="3" t="s">
        <v>1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0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7</v>
      </c>
    </row>
    <row r="11" spans="1:23">
      <c r="B11" s="3" t="s">
        <v>1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0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9</v>
      </c>
    </row>
    <row r="15" spans="1:23">
      <c r="B15" s="1" t="s">
        <v>5</v>
      </c>
    </row>
    <row r="16" spans="1:23">
      <c r="B16" s="3" t="s">
        <v>1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0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10</v>
      </c>
    </row>
    <row r="20" spans="1:25">
      <c r="B20" s="3" t="s">
        <v>1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0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11</v>
      </c>
    </row>
    <row r="24" spans="1:25">
      <c r="B24" s="3" t="s">
        <v>1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0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12</v>
      </c>
      <c r="X27" s="9"/>
      <c r="Y27" s="9"/>
    </row>
    <row r="28" spans="1:25">
      <c r="A28" s="9"/>
      <c r="B28" s="3" t="s">
        <v>1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0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14</v>
      </c>
      <c r="X31" s="9"/>
      <c r="Y31" s="9"/>
    </row>
    <row r="32" spans="1:25">
      <c r="A32" s="9"/>
      <c r="B32" s="3" t="s">
        <v>1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0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13</v>
      </c>
      <c r="X35" s="9"/>
      <c r="Y35" s="9"/>
    </row>
    <row r="36" spans="1:25">
      <c r="A36" s="9"/>
      <c r="B36" s="3" t="s">
        <v>1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J16" sqref="J16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20</v>
      </c>
      <c r="B3" s="18" t="s">
        <v>1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19</v>
      </c>
      <c r="B4" s="18" t="s">
        <v>1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18</v>
      </c>
      <c r="B5" s="18" t="s">
        <v>1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17</v>
      </c>
      <c r="B6" s="18" t="s">
        <v>1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21</v>
      </c>
      <c r="B7" s="18" t="s">
        <v>1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22</v>
      </c>
      <c r="B8" s="18" t="s">
        <v>1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23</v>
      </c>
      <c r="B9" s="18" t="s">
        <v>1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24</v>
      </c>
      <c r="B10" s="19" t="s">
        <v>1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25</v>
      </c>
      <c r="B11" s="19" t="s">
        <v>1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0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topLeftCell="A24" zoomScale="182" workbookViewId="0">
      <selection activeCell="E13" sqref="E13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43</v>
      </c>
      <c r="B2" s="19" t="s">
        <v>1</v>
      </c>
      <c r="C2" s="13">
        <f>45*$C$26+2</f>
        <v>2</v>
      </c>
      <c r="D2" s="14">
        <f>45*$D$26+2</f>
        <v>47</v>
      </c>
    </row>
    <row r="3" spans="1:4">
      <c r="A3" s="20" t="s">
        <v>42</v>
      </c>
      <c r="B3" s="19" t="s">
        <v>1</v>
      </c>
      <c r="C3" s="13">
        <f>40*$C$26+2</f>
        <v>2</v>
      </c>
      <c r="D3" s="14">
        <f>40*$D$26+2</f>
        <v>42</v>
      </c>
    </row>
    <row r="4" spans="1:4">
      <c r="A4" s="20" t="s">
        <v>41</v>
      </c>
      <c r="B4" s="19" t="s">
        <v>1</v>
      </c>
      <c r="C4" s="13">
        <f>35*$C$26+2</f>
        <v>2</v>
      </c>
      <c r="D4" s="14">
        <f>35*$D$26+2</f>
        <v>37</v>
      </c>
    </row>
    <row r="5" spans="1:4">
      <c r="A5" s="20" t="s">
        <v>40</v>
      </c>
      <c r="B5" s="19" t="s">
        <v>1</v>
      </c>
      <c r="C5" s="13">
        <f>30*$C$26+2</f>
        <v>2</v>
      </c>
      <c r="D5" s="14">
        <f>30*$D$26+2</f>
        <v>32</v>
      </c>
    </row>
    <row r="6" spans="1:4">
      <c r="A6" s="20" t="s">
        <v>39</v>
      </c>
      <c r="B6" s="19" t="s">
        <v>1</v>
      </c>
      <c r="C6" s="13">
        <f>25*$C$26+2</f>
        <v>2</v>
      </c>
      <c r="D6" s="14">
        <f>25*$D$26+2</f>
        <v>27</v>
      </c>
    </row>
    <row r="7" spans="1:4">
      <c r="A7" s="20" t="s">
        <v>38</v>
      </c>
      <c r="B7" s="19" t="s">
        <v>1</v>
      </c>
      <c r="C7" s="13">
        <f>20*$C$26+2</f>
        <v>2</v>
      </c>
      <c r="D7" s="14">
        <f>20*$D$26+2</f>
        <v>22</v>
      </c>
    </row>
    <row r="8" spans="1:4">
      <c r="A8" s="20" t="s">
        <v>37</v>
      </c>
      <c r="B8" s="19" t="s">
        <v>1</v>
      </c>
      <c r="C8" s="13">
        <f>15*$C$26+2</f>
        <v>2</v>
      </c>
      <c r="D8" s="14">
        <f>15*$D$26+2</f>
        <v>17</v>
      </c>
    </row>
    <row r="9" spans="1:4">
      <c r="A9" s="20" t="s">
        <v>36</v>
      </c>
      <c r="B9" s="19" t="s">
        <v>1</v>
      </c>
      <c r="C9" s="13">
        <f>14*$C$26+2</f>
        <v>2</v>
      </c>
      <c r="D9" s="14">
        <f>14*$D$26+2</f>
        <v>16</v>
      </c>
    </row>
    <row r="10" spans="1:4">
      <c r="A10" s="20" t="s">
        <v>35</v>
      </c>
      <c r="B10" s="19" t="s">
        <v>1</v>
      </c>
      <c r="C10" s="13">
        <f>13*$C$26+2</f>
        <v>2</v>
      </c>
      <c r="D10" s="14">
        <f>13*$D$26+2</f>
        <v>15</v>
      </c>
    </row>
    <row r="11" spans="1:4">
      <c r="A11" s="20" t="s">
        <v>34</v>
      </c>
      <c r="B11" s="19" t="s">
        <v>1</v>
      </c>
      <c r="C11" s="13">
        <f>12*$C$26+2</f>
        <v>2</v>
      </c>
      <c r="D11" s="14">
        <f>12*$D$26+2</f>
        <v>14</v>
      </c>
    </row>
    <row r="12" spans="1:4">
      <c r="A12" s="20" t="s">
        <v>33</v>
      </c>
      <c r="B12" s="19" t="s">
        <v>1</v>
      </c>
      <c r="C12" s="13">
        <f>11*$C$26+2</f>
        <v>2</v>
      </c>
      <c r="D12" s="14">
        <f>11*$D$26+2</f>
        <v>13</v>
      </c>
    </row>
    <row r="13" spans="1:4">
      <c r="A13" s="20" t="s">
        <v>32</v>
      </c>
      <c r="B13" s="19" t="s">
        <v>1</v>
      </c>
      <c r="C13" s="13">
        <f>10*$C$26+2</f>
        <v>2</v>
      </c>
      <c r="D13" s="14">
        <f>10*$D$26+2</f>
        <v>12</v>
      </c>
    </row>
    <row r="14" spans="1:4">
      <c r="A14" s="20" t="s">
        <v>31</v>
      </c>
      <c r="B14" s="19" t="s">
        <v>1</v>
      </c>
      <c r="C14" s="13">
        <f>9*$C$26+2</f>
        <v>2</v>
      </c>
      <c r="D14" s="14">
        <f>9*$D$26+2</f>
        <v>11</v>
      </c>
    </row>
    <row r="15" spans="1:4">
      <c r="A15" s="20" t="s">
        <v>30</v>
      </c>
      <c r="B15" s="19" t="s">
        <v>1</v>
      </c>
      <c r="C15" s="13">
        <f>8*$C$26+2</f>
        <v>2</v>
      </c>
      <c r="D15" s="14">
        <f>8*$D$26+2</f>
        <v>10</v>
      </c>
    </row>
    <row r="16" spans="1:4">
      <c r="A16" s="20" t="s">
        <v>29</v>
      </c>
      <c r="B16" s="19" t="s">
        <v>1</v>
      </c>
      <c r="C16" s="13">
        <f>7*$C$26+2</f>
        <v>2</v>
      </c>
      <c r="D16" s="14">
        <f>7*$D$26+2</f>
        <v>9</v>
      </c>
    </row>
    <row r="17" spans="1:4">
      <c r="A17" s="20" t="s">
        <v>28</v>
      </c>
      <c r="B17" s="19" t="s">
        <v>1</v>
      </c>
      <c r="C17" s="13">
        <f>6*$C$26+2</f>
        <v>2</v>
      </c>
      <c r="D17" s="14">
        <f>6*$D$26+2</f>
        <v>8</v>
      </c>
    </row>
    <row r="18" spans="1:4">
      <c r="A18" s="20" t="s">
        <v>27</v>
      </c>
      <c r="B18" s="19" t="s">
        <v>1</v>
      </c>
      <c r="C18" s="13">
        <f>5*$C$26+2</f>
        <v>2</v>
      </c>
      <c r="D18" s="14">
        <f>5*$D$26+2</f>
        <v>7</v>
      </c>
    </row>
    <row r="19" spans="1:4">
      <c r="A19" s="9" t="s">
        <v>20</v>
      </c>
      <c r="B19" s="19" t="s">
        <v>1</v>
      </c>
      <c r="C19" s="13">
        <f>4*$C$26+2</f>
        <v>2</v>
      </c>
      <c r="D19" s="14">
        <f>4*$D$26+2</f>
        <v>6</v>
      </c>
    </row>
    <row r="20" spans="1:4">
      <c r="A20" s="9" t="s">
        <v>19</v>
      </c>
      <c r="B20" s="19" t="s">
        <v>1</v>
      </c>
      <c r="C20" s="13">
        <f t="shared" ref="C20" si="0">2*$C$26+2</f>
        <v>2</v>
      </c>
      <c r="D20" s="14">
        <f>3*$D$26+2</f>
        <v>5</v>
      </c>
    </row>
    <row r="21" spans="1:4">
      <c r="A21" s="9" t="s">
        <v>18</v>
      </c>
      <c r="B21" s="19" t="s">
        <v>1</v>
      </c>
      <c r="C21" s="13">
        <f>2*$C$26+2</f>
        <v>2</v>
      </c>
      <c r="D21" s="14">
        <f>2*$D$26+2</f>
        <v>4</v>
      </c>
    </row>
    <row r="22" spans="1:4">
      <c r="A22" s="9" t="s">
        <v>17</v>
      </c>
      <c r="B22" s="19" t="s">
        <v>1</v>
      </c>
      <c r="C22" s="13">
        <f>$C$26+2</f>
        <v>2</v>
      </c>
      <c r="D22" s="14">
        <f>$D$26+2</f>
        <v>3</v>
      </c>
    </row>
    <row r="23" spans="1:4">
      <c r="A23" s="9" t="s">
        <v>44</v>
      </c>
      <c r="B23" s="19" t="s">
        <v>1</v>
      </c>
      <c r="C23" s="13">
        <f>$C$26/2+2</f>
        <v>2</v>
      </c>
      <c r="D23" s="14">
        <f>$D$26/2+2</f>
        <v>2.5</v>
      </c>
    </row>
    <row r="24" spans="1:4">
      <c r="A24" s="9" t="s">
        <v>45</v>
      </c>
      <c r="B24" s="19" t="s">
        <v>1</v>
      </c>
      <c r="C24" s="13">
        <f>$C$26/5+2</f>
        <v>2</v>
      </c>
      <c r="D24" s="14">
        <f>$D$26/5+2</f>
        <v>2.2000000000000002</v>
      </c>
    </row>
    <row r="25" spans="1:4">
      <c r="A25" s="9" t="s">
        <v>26</v>
      </c>
      <c r="B25" s="19" t="s">
        <v>1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0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7655-E553-BF4F-AE1D-EDA805A13A0E}">
  <dimension ref="A6:M12"/>
  <sheetViews>
    <sheetView zoomScale="171" workbookViewId="0">
      <selection activeCell="A12" sqref="A12"/>
    </sheetView>
  </sheetViews>
  <sheetFormatPr baseColWidth="10" defaultRowHeight="14"/>
  <cols>
    <col min="1" max="1" width="18.83203125" customWidth="1"/>
    <col min="2" max="6" width="4.83203125" customWidth="1"/>
    <col min="7" max="7" width="7.6640625" customWidth="1"/>
    <col min="8" max="8" width="7.83203125" customWidth="1"/>
    <col min="9" max="9" width="8.1640625" customWidth="1"/>
    <col min="10" max="13" width="4.83203125" customWidth="1"/>
  </cols>
  <sheetData>
    <row r="6" spans="1:13">
      <c r="A6" s="1" t="s">
        <v>61</v>
      </c>
      <c r="B6" s="19" t="s">
        <v>1</v>
      </c>
      <c r="C6">
        <f>1/(C12+1)+1/(C12-1)</f>
        <v>-0.41666666666666663</v>
      </c>
      <c r="D6">
        <f t="shared" ref="D6:M6" si="0">1/(D12+1)+1/(D12-1)</f>
        <v>-0.53333333333333333</v>
      </c>
      <c r="E6">
        <f t="shared" si="0"/>
        <v>-0.75</v>
      </c>
      <c r="F6">
        <f t="shared" si="0"/>
        <v>-1.3333333333333333</v>
      </c>
      <c r="G6" t="e">
        <f t="shared" si="0"/>
        <v>#DIV/0!</v>
      </c>
      <c r="H6">
        <f t="shared" si="0"/>
        <v>0</v>
      </c>
      <c r="I6" t="e">
        <f t="shared" si="0"/>
        <v>#DIV/0!</v>
      </c>
      <c r="J6">
        <f t="shared" si="0"/>
        <v>1.3333333333333333</v>
      </c>
      <c r="K6">
        <f t="shared" si="0"/>
        <v>0.75</v>
      </c>
      <c r="L6">
        <f t="shared" si="0"/>
        <v>0.53333333333333333</v>
      </c>
      <c r="M6">
        <f t="shared" si="0"/>
        <v>0.41666666666666663</v>
      </c>
    </row>
    <row r="7" spans="1:13">
      <c r="A7" s="1" t="s">
        <v>62</v>
      </c>
      <c r="B7" s="19" t="s">
        <v>1</v>
      </c>
      <c r="C7">
        <f>(C12^2+1)/C12</f>
        <v>-5.2</v>
      </c>
      <c r="D7">
        <f t="shared" ref="D7:M7" si="1">(D12^2+1)/D12</f>
        <v>-4.25</v>
      </c>
      <c r="E7">
        <f t="shared" si="1"/>
        <v>-3.3333333333333335</v>
      </c>
      <c r="F7">
        <f t="shared" si="1"/>
        <v>-2.5</v>
      </c>
      <c r="G7">
        <f t="shared" si="1"/>
        <v>-2</v>
      </c>
      <c r="H7" t="e">
        <f t="shared" si="1"/>
        <v>#DIV/0!</v>
      </c>
      <c r="I7">
        <f t="shared" si="1"/>
        <v>2</v>
      </c>
      <c r="J7">
        <f t="shared" si="1"/>
        <v>2.5</v>
      </c>
      <c r="K7">
        <f t="shared" si="1"/>
        <v>3.3333333333333335</v>
      </c>
      <c r="L7">
        <f t="shared" si="1"/>
        <v>4.25</v>
      </c>
      <c r="M7">
        <f t="shared" si="1"/>
        <v>5.2</v>
      </c>
    </row>
    <row r="8" spans="1:13">
      <c r="A8" s="1" t="s">
        <v>63</v>
      </c>
      <c r="B8" s="19" t="s">
        <v>1</v>
      </c>
      <c r="C8">
        <f>C12/(C12^2+1)</f>
        <v>-0.19230769230769232</v>
      </c>
      <c r="D8">
        <f t="shared" ref="D8:M8" si="2">D12/(D12^2+1)</f>
        <v>-0.23529411764705882</v>
      </c>
      <c r="E8">
        <f t="shared" si="2"/>
        <v>-0.3</v>
      </c>
      <c r="F8">
        <f t="shared" si="2"/>
        <v>-0.4</v>
      </c>
      <c r="G8">
        <f t="shared" si="2"/>
        <v>-0.5</v>
      </c>
      <c r="H8">
        <f t="shared" si="2"/>
        <v>0</v>
      </c>
      <c r="I8">
        <f t="shared" si="2"/>
        <v>0.5</v>
      </c>
      <c r="J8">
        <f t="shared" si="2"/>
        <v>0.4</v>
      </c>
      <c r="K8">
        <f t="shared" si="2"/>
        <v>0.3</v>
      </c>
      <c r="L8">
        <f t="shared" si="2"/>
        <v>0.23529411764705882</v>
      </c>
      <c r="M8">
        <f t="shared" si="2"/>
        <v>0.19230769230769232</v>
      </c>
    </row>
    <row r="9" spans="1:13">
      <c r="A9" s="1" t="s">
        <v>64</v>
      </c>
      <c r="B9" s="19" t="s">
        <v>1</v>
      </c>
      <c r="C9">
        <f>(C12-1)/(C12^2+2*C12+1)</f>
        <v>-0.375</v>
      </c>
      <c r="D9">
        <f t="shared" ref="D9:M9" si="3">(D12-1)/(D12^2+2*D12+1)</f>
        <v>-0.55555555555555558</v>
      </c>
      <c r="E9">
        <f t="shared" si="3"/>
        <v>-1</v>
      </c>
      <c r="F9">
        <f t="shared" si="3"/>
        <v>-3</v>
      </c>
      <c r="G9" t="e">
        <f t="shared" si="3"/>
        <v>#DIV/0!</v>
      </c>
      <c r="H9">
        <f t="shared" si="3"/>
        <v>-1</v>
      </c>
      <c r="I9">
        <f t="shared" si="3"/>
        <v>0</v>
      </c>
      <c r="J9">
        <f t="shared" si="3"/>
        <v>0.1111111111111111</v>
      </c>
      <c r="K9">
        <f t="shared" si="3"/>
        <v>0.125</v>
      </c>
      <c r="L9">
        <f t="shared" si="3"/>
        <v>0.12</v>
      </c>
      <c r="M9">
        <f t="shared" si="3"/>
        <v>0.1111111111111111</v>
      </c>
    </row>
    <row r="10" spans="1:13">
      <c r="A10" s="1" t="s">
        <v>65</v>
      </c>
      <c r="B10" s="19" t="s">
        <v>1</v>
      </c>
      <c r="C10">
        <f>1/(3*C12^2-1)</f>
        <v>1.3513513513513514E-2</v>
      </c>
      <c r="D10">
        <f>1/(3*D12^2-1)</f>
        <v>2.1276595744680851E-2</v>
      </c>
      <c r="E10">
        <f t="shared" ref="E10:M10" si="4">1/(3*E12^2-1)</f>
        <v>3.8461538461538464E-2</v>
      </c>
      <c r="F10">
        <f t="shared" si="4"/>
        <v>9.0909090909090912E-2</v>
      </c>
      <c r="G10">
        <f t="shared" si="4"/>
        <v>0.5</v>
      </c>
      <c r="H10">
        <f t="shared" si="4"/>
        <v>-1</v>
      </c>
      <c r="I10">
        <f t="shared" si="4"/>
        <v>0.5</v>
      </c>
      <c r="J10">
        <f t="shared" si="4"/>
        <v>9.0909090909090912E-2</v>
      </c>
      <c r="K10">
        <f t="shared" si="4"/>
        <v>3.8461538461538464E-2</v>
      </c>
      <c r="L10">
        <f t="shared" si="4"/>
        <v>2.1276595744680851E-2</v>
      </c>
      <c r="M10">
        <f t="shared" si="4"/>
        <v>1.3513513513513514E-2</v>
      </c>
    </row>
    <row r="11" spans="1:13">
      <c r="A11" s="1" t="s">
        <v>66</v>
      </c>
      <c r="B11" s="19" t="s">
        <v>1</v>
      </c>
      <c r="C11" s="21">
        <f t="shared" ref="C11:G11" si="5">1/(C12^2+1)</f>
        <v>3.8461538461538464E-2</v>
      </c>
      <c r="D11" s="21">
        <f t="shared" si="5"/>
        <v>5.8823529411764705E-2</v>
      </c>
      <c r="E11" s="21">
        <f t="shared" si="5"/>
        <v>0.1</v>
      </c>
      <c r="F11" s="21">
        <f t="shared" si="5"/>
        <v>0.2</v>
      </c>
      <c r="G11" s="21">
        <f t="shared" si="5"/>
        <v>0.5</v>
      </c>
      <c r="H11" s="21">
        <f>1/(H12^2+1)</f>
        <v>1</v>
      </c>
      <c r="I11" s="21">
        <f>1/(1+I12^2)</f>
        <v>0.5</v>
      </c>
      <c r="J11" s="21">
        <f t="shared" ref="J11:M11" si="6">1/(1+J12^2)</f>
        <v>0.2</v>
      </c>
      <c r="K11" s="21">
        <f t="shared" si="6"/>
        <v>0.1</v>
      </c>
      <c r="L11" s="21">
        <f t="shared" si="6"/>
        <v>5.8823529411764705E-2</v>
      </c>
      <c r="M11" s="24">
        <f t="shared" si="6"/>
        <v>3.8461538461538464E-2</v>
      </c>
    </row>
    <row r="12" spans="1:13">
      <c r="A12" s="9"/>
      <c r="B12" s="15" t="s">
        <v>0</v>
      </c>
      <c r="C12" s="22">
        <v>-5</v>
      </c>
      <c r="D12" s="22">
        <v>-4</v>
      </c>
      <c r="E12" s="22">
        <v>-3</v>
      </c>
      <c r="F12" s="22">
        <v>-2</v>
      </c>
      <c r="G12" s="22">
        <v>-1</v>
      </c>
      <c r="H12" s="16">
        <v>0</v>
      </c>
      <c r="I12" s="16">
        <v>1</v>
      </c>
      <c r="J12" s="16">
        <v>2</v>
      </c>
      <c r="K12" s="16">
        <v>3</v>
      </c>
      <c r="L12" s="16">
        <v>4</v>
      </c>
      <c r="M12" s="23">
        <v>5</v>
      </c>
    </row>
  </sheetData>
  <phoneticPr fontId="1" type="noConversion"/>
  <pageMargins left="0.7" right="0.7" top="0.75" bottom="0.75" header="0.3" footer="0.3"/>
  <ignoredErrors>
    <ignoredError sqref="C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C536-9201-DA46-BCA2-90840B981328}">
  <dimension ref="A2:O8"/>
  <sheetViews>
    <sheetView zoomScale="180" workbookViewId="0">
      <selection activeCell="E12" sqref="E12"/>
    </sheetView>
  </sheetViews>
  <sheetFormatPr baseColWidth="10" defaultRowHeight="14"/>
  <cols>
    <col min="1" max="1" width="20.83203125" customWidth="1"/>
    <col min="2" max="15" width="4.83203125" customWidth="1"/>
  </cols>
  <sheetData>
    <row r="2" spans="1:15">
      <c r="A2" s="1" t="s">
        <v>67</v>
      </c>
      <c r="B2" s="19" t="s">
        <v>1</v>
      </c>
      <c r="C2">
        <f>1/(C8^2 - 2*ABS(C8) + 2)</f>
        <v>0.2</v>
      </c>
      <c r="D2">
        <f t="shared" ref="D2:O2" si="0">1/(D8^2 - 2*ABS(D8) + 2)</f>
        <v>0.30769230769230771</v>
      </c>
      <c r="E2">
        <f t="shared" si="0"/>
        <v>0.5</v>
      </c>
      <c r="F2">
        <f t="shared" si="0"/>
        <v>0.8</v>
      </c>
      <c r="G2">
        <f t="shared" si="0"/>
        <v>1</v>
      </c>
      <c r="H2">
        <f t="shared" si="0"/>
        <v>0.8</v>
      </c>
      <c r="I2">
        <f t="shared" si="0"/>
        <v>0.5</v>
      </c>
      <c r="J2">
        <f t="shared" si="0"/>
        <v>0.8</v>
      </c>
      <c r="K2">
        <f t="shared" si="0"/>
        <v>1</v>
      </c>
      <c r="L2">
        <f t="shared" si="0"/>
        <v>0.8</v>
      </c>
      <c r="M2">
        <f t="shared" si="0"/>
        <v>0.5</v>
      </c>
      <c r="N2">
        <f t="shared" si="0"/>
        <v>0.30769230769230771</v>
      </c>
      <c r="O2">
        <f t="shared" si="0"/>
        <v>0.2</v>
      </c>
    </row>
    <row r="3" spans="1:15">
      <c r="A3" s="1" t="s">
        <v>49</v>
      </c>
      <c r="B3" s="19" t="s">
        <v>1</v>
      </c>
      <c r="C3" s="21">
        <f>ABS(C8+1)+ABS(C8-1)</f>
        <v>6</v>
      </c>
      <c r="D3" s="21">
        <f t="shared" ref="D3:O3" si="1">ABS(D8+1)+ABS(D8-1)</f>
        <v>5</v>
      </c>
      <c r="E3" s="21">
        <f t="shared" si="1"/>
        <v>4</v>
      </c>
      <c r="F3" s="21">
        <f t="shared" si="1"/>
        <v>3</v>
      </c>
      <c r="G3" s="21">
        <f t="shared" si="1"/>
        <v>2</v>
      </c>
      <c r="H3" s="21">
        <f t="shared" si="1"/>
        <v>2</v>
      </c>
      <c r="I3" s="21">
        <f t="shared" si="1"/>
        <v>2</v>
      </c>
      <c r="J3" s="21">
        <f t="shared" si="1"/>
        <v>2</v>
      </c>
      <c r="K3" s="21">
        <f t="shared" si="1"/>
        <v>2</v>
      </c>
      <c r="L3" s="21">
        <f t="shared" si="1"/>
        <v>3</v>
      </c>
      <c r="M3" s="21">
        <f t="shared" si="1"/>
        <v>4</v>
      </c>
      <c r="N3" s="21">
        <f t="shared" si="1"/>
        <v>5</v>
      </c>
      <c r="O3" s="21">
        <f t="shared" si="1"/>
        <v>6</v>
      </c>
    </row>
    <row r="4" spans="1:15">
      <c r="A4" s="1" t="s">
        <v>48</v>
      </c>
      <c r="B4" s="19" t="s">
        <v>1</v>
      </c>
      <c r="C4" s="21">
        <f>ABS(C8-1)</f>
        <v>4</v>
      </c>
      <c r="D4" s="21">
        <f t="shared" ref="D4:O4" si="2">ABS(D8-1)</f>
        <v>3.5</v>
      </c>
      <c r="E4" s="21">
        <f t="shared" si="2"/>
        <v>3</v>
      </c>
      <c r="F4" s="21">
        <f t="shared" si="2"/>
        <v>2.5</v>
      </c>
      <c r="G4" s="21">
        <f t="shared" si="2"/>
        <v>2</v>
      </c>
      <c r="H4" s="21">
        <f t="shared" si="2"/>
        <v>1.5</v>
      </c>
      <c r="I4" s="21">
        <f t="shared" si="2"/>
        <v>1</v>
      </c>
      <c r="J4" s="21">
        <f t="shared" si="2"/>
        <v>0.5</v>
      </c>
      <c r="K4" s="21">
        <f t="shared" si="2"/>
        <v>0</v>
      </c>
      <c r="L4" s="21">
        <f t="shared" si="2"/>
        <v>0.5</v>
      </c>
      <c r="M4" s="21">
        <f t="shared" si="2"/>
        <v>1</v>
      </c>
      <c r="N4" s="21">
        <f t="shared" si="2"/>
        <v>1.5</v>
      </c>
      <c r="O4" s="21">
        <f t="shared" si="2"/>
        <v>2</v>
      </c>
    </row>
    <row r="5" spans="1:15">
      <c r="A5" s="1" t="s">
        <v>47</v>
      </c>
      <c r="B5" s="19" t="s">
        <v>1</v>
      </c>
      <c r="C5" s="21">
        <f>ABS(C8+1)</f>
        <v>2</v>
      </c>
      <c r="D5" s="21">
        <f t="shared" ref="D5:O5" si="3">ABS(D8+1)</f>
        <v>1.5</v>
      </c>
      <c r="E5" s="21">
        <f t="shared" si="3"/>
        <v>1</v>
      </c>
      <c r="F5" s="21">
        <f t="shared" si="3"/>
        <v>0.5</v>
      </c>
      <c r="G5" s="21">
        <f t="shared" si="3"/>
        <v>0</v>
      </c>
      <c r="H5" s="21">
        <f t="shared" si="3"/>
        <v>0.5</v>
      </c>
      <c r="I5" s="21">
        <f t="shared" si="3"/>
        <v>1</v>
      </c>
      <c r="J5" s="21">
        <f t="shared" si="3"/>
        <v>1.5</v>
      </c>
      <c r="K5" s="21">
        <f t="shared" si="3"/>
        <v>2</v>
      </c>
      <c r="L5" s="21">
        <f t="shared" si="3"/>
        <v>2.5</v>
      </c>
      <c r="M5" s="21">
        <f t="shared" si="3"/>
        <v>3</v>
      </c>
      <c r="N5" s="21">
        <f t="shared" si="3"/>
        <v>3.5</v>
      </c>
      <c r="O5" s="21">
        <f t="shared" si="3"/>
        <v>4</v>
      </c>
    </row>
    <row r="6" spans="1:15">
      <c r="A6" s="1" t="s">
        <v>60</v>
      </c>
      <c r="B6" s="19" t="s">
        <v>1</v>
      </c>
      <c r="C6" s="21">
        <f>ABS(C8)+1</f>
        <v>4</v>
      </c>
      <c r="D6" s="21">
        <f t="shared" ref="D6:O6" si="4">ABS(D8)+1</f>
        <v>3.5</v>
      </c>
      <c r="E6" s="21">
        <f t="shared" si="4"/>
        <v>3</v>
      </c>
      <c r="F6" s="21">
        <f t="shared" si="4"/>
        <v>2.5</v>
      </c>
      <c r="G6" s="21">
        <f t="shared" si="4"/>
        <v>2</v>
      </c>
      <c r="H6" s="21">
        <f t="shared" si="4"/>
        <v>1.5</v>
      </c>
      <c r="I6" s="21">
        <f t="shared" si="4"/>
        <v>1</v>
      </c>
      <c r="J6" s="21">
        <f t="shared" si="4"/>
        <v>1.5</v>
      </c>
      <c r="K6" s="21">
        <f t="shared" si="4"/>
        <v>2</v>
      </c>
      <c r="L6" s="21">
        <f t="shared" si="4"/>
        <v>2.5</v>
      </c>
      <c r="M6" s="21">
        <f t="shared" si="4"/>
        <v>3</v>
      </c>
      <c r="N6" s="21">
        <f t="shared" si="4"/>
        <v>3.5</v>
      </c>
      <c r="O6" s="21">
        <f t="shared" si="4"/>
        <v>4</v>
      </c>
    </row>
    <row r="7" spans="1:15">
      <c r="A7" s="1" t="s">
        <v>46</v>
      </c>
      <c r="B7" s="19" t="s">
        <v>1</v>
      </c>
      <c r="C7" s="21">
        <f>ABS(C8)</f>
        <v>3</v>
      </c>
      <c r="D7" s="21">
        <f t="shared" ref="D7:O7" si="5">ABS(D8)</f>
        <v>2.5</v>
      </c>
      <c r="E7" s="21">
        <f t="shared" si="5"/>
        <v>2</v>
      </c>
      <c r="F7" s="21">
        <f t="shared" si="5"/>
        <v>1.5</v>
      </c>
      <c r="G7" s="21">
        <f t="shared" si="5"/>
        <v>1</v>
      </c>
      <c r="H7" s="21">
        <f t="shared" si="5"/>
        <v>0.5</v>
      </c>
      <c r="I7" s="21">
        <f t="shared" si="5"/>
        <v>0</v>
      </c>
      <c r="J7" s="21">
        <f t="shared" si="5"/>
        <v>0.5</v>
      </c>
      <c r="K7" s="21">
        <f t="shared" si="5"/>
        <v>1</v>
      </c>
      <c r="L7" s="21">
        <f t="shared" si="5"/>
        <v>1.5</v>
      </c>
      <c r="M7" s="21">
        <f t="shared" si="5"/>
        <v>2</v>
      </c>
      <c r="N7" s="21">
        <f t="shared" si="5"/>
        <v>2.5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2B5-A5B7-6C42-8153-E32813A396C4}">
  <dimension ref="A2:O8"/>
  <sheetViews>
    <sheetView zoomScale="175" workbookViewId="0">
      <selection activeCell="A3" sqref="A3"/>
    </sheetView>
  </sheetViews>
  <sheetFormatPr baseColWidth="10" defaultRowHeight="14"/>
  <cols>
    <col min="1" max="1" width="15.33203125" customWidth="1"/>
    <col min="2" max="15" width="4.83203125" customWidth="1"/>
  </cols>
  <sheetData>
    <row r="2" spans="1:15">
      <c r="A2" s="1" t="s">
        <v>71</v>
      </c>
      <c r="B2" s="19" t="s">
        <v>1</v>
      </c>
      <c r="C2">
        <f t="shared" ref="C2:O2" si="0">INT(C8^4 - 2*C8^3 - C8^2 + 2*C8)</f>
        <v>120</v>
      </c>
      <c r="D2">
        <f t="shared" si="0"/>
        <v>59</v>
      </c>
      <c r="E2">
        <f t="shared" si="0"/>
        <v>24</v>
      </c>
      <c r="F2">
        <f t="shared" si="0"/>
        <v>6</v>
      </c>
      <c r="G2">
        <f t="shared" si="0"/>
        <v>0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-1</v>
      </c>
      <c r="M2">
        <f t="shared" si="0"/>
        <v>0</v>
      </c>
      <c r="N2">
        <f t="shared" si="0"/>
        <v>6</v>
      </c>
      <c r="O2">
        <f t="shared" si="0"/>
        <v>24</v>
      </c>
    </row>
    <row r="3" spans="1:15">
      <c r="A3" s="1" t="s">
        <v>58</v>
      </c>
      <c r="B3" s="19" t="s">
        <v>1</v>
      </c>
      <c r="C3" s="21">
        <f>INT(C8+1)+INT(C8-1)</f>
        <v>-6</v>
      </c>
      <c r="D3" s="21">
        <f t="shared" ref="D3:O3" si="1">INT(D8+1)+INT(D8-1)</f>
        <v>-6</v>
      </c>
      <c r="E3" s="21">
        <f t="shared" si="1"/>
        <v>-4</v>
      </c>
      <c r="F3" s="21">
        <f t="shared" si="1"/>
        <v>-4</v>
      </c>
      <c r="G3" s="21">
        <f t="shared" si="1"/>
        <v>-2</v>
      </c>
      <c r="H3" s="21">
        <f t="shared" si="1"/>
        <v>-2</v>
      </c>
      <c r="I3" s="21">
        <f t="shared" si="1"/>
        <v>0</v>
      </c>
      <c r="J3" s="21">
        <f t="shared" si="1"/>
        <v>0</v>
      </c>
      <c r="K3" s="21">
        <f t="shared" si="1"/>
        <v>2</v>
      </c>
      <c r="L3" s="21">
        <f t="shared" si="1"/>
        <v>2</v>
      </c>
      <c r="M3" s="21">
        <f t="shared" si="1"/>
        <v>4</v>
      </c>
      <c r="N3" s="21">
        <f t="shared" si="1"/>
        <v>4</v>
      </c>
      <c r="O3" s="21">
        <f t="shared" si="1"/>
        <v>6</v>
      </c>
    </row>
    <row r="4" spans="1:15">
      <c r="A4" s="1" t="s">
        <v>57</v>
      </c>
      <c r="B4" s="19" t="s">
        <v>1</v>
      </c>
      <c r="C4" s="21">
        <f>INT(C8-1)</f>
        <v>-4</v>
      </c>
      <c r="D4" s="21">
        <f t="shared" ref="D4:O4" si="2">INT(D8-1)</f>
        <v>-4</v>
      </c>
      <c r="E4" s="21">
        <f t="shared" si="2"/>
        <v>-3</v>
      </c>
      <c r="F4" s="21">
        <f t="shared" si="2"/>
        <v>-3</v>
      </c>
      <c r="G4" s="21">
        <f t="shared" si="2"/>
        <v>-2</v>
      </c>
      <c r="H4" s="21">
        <f t="shared" si="2"/>
        <v>-2</v>
      </c>
      <c r="I4" s="21">
        <f t="shared" si="2"/>
        <v>-1</v>
      </c>
      <c r="J4" s="21">
        <f t="shared" si="2"/>
        <v>-1</v>
      </c>
      <c r="K4" s="21">
        <f t="shared" si="2"/>
        <v>0</v>
      </c>
      <c r="L4" s="21">
        <f t="shared" si="2"/>
        <v>0</v>
      </c>
      <c r="M4" s="21">
        <f t="shared" si="2"/>
        <v>1</v>
      </c>
      <c r="N4" s="21">
        <f t="shared" si="2"/>
        <v>1</v>
      </c>
      <c r="O4" s="21">
        <f t="shared" si="2"/>
        <v>2</v>
      </c>
    </row>
    <row r="5" spans="1:15">
      <c r="A5" s="1" t="s">
        <v>56</v>
      </c>
      <c r="B5" s="19" t="s">
        <v>1</v>
      </c>
      <c r="C5" s="21">
        <f>INT(C8+1)</f>
        <v>-2</v>
      </c>
      <c r="D5" s="21">
        <f t="shared" ref="D5:O5" si="3">INT(D8+1)</f>
        <v>-2</v>
      </c>
      <c r="E5" s="21">
        <f t="shared" si="3"/>
        <v>-1</v>
      </c>
      <c r="F5" s="21">
        <f t="shared" si="3"/>
        <v>-1</v>
      </c>
      <c r="G5" s="21">
        <f t="shared" si="3"/>
        <v>0</v>
      </c>
      <c r="H5" s="21">
        <f t="shared" si="3"/>
        <v>0</v>
      </c>
      <c r="I5" s="21">
        <f t="shared" si="3"/>
        <v>1</v>
      </c>
      <c r="J5" s="21">
        <f t="shared" si="3"/>
        <v>1</v>
      </c>
      <c r="K5" s="21">
        <f t="shared" si="3"/>
        <v>2</v>
      </c>
      <c r="L5" s="21">
        <f t="shared" si="3"/>
        <v>2</v>
      </c>
      <c r="M5" s="21">
        <f t="shared" si="3"/>
        <v>3</v>
      </c>
      <c r="N5" s="21">
        <f t="shared" si="3"/>
        <v>3</v>
      </c>
      <c r="O5" s="21">
        <f t="shared" si="3"/>
        <v>4</v>
      </c>
    </row>
    <row r="6" spans="1:15">
      <c r="A6" s="1" t="s">
        <v>55</v>
      </c>
      <c r="B6" s="19" t="s">
        <v>1</v>
      </c>
      <c r="C6" s="21">
        <f>INT(C8)-1</f>
        <v>-4</v>
      </c>
      <c r="D6" s="21">
        <f t="shared" ref="D6:O6" si="4">INT(D8)-1</f>
        <v>-4</v>
      </c>
      <c r="E6" s="21">
        <f t="shared" si="4"/>
        <v>-3</v>
      </c>
      <c r="F6" s="21">
        <f t="shared" si="4"/>
        <v>-3</v>
      </c>
      <c r="G6" s="21">
        <f t="shared" si="4"/>
        <v>-2</v>
      </c>
      <c r="H6" s="21">
        <f t="shared" si="4"/>
        <v>-2</v>
      </c>
      <c r="I6" s="21">
        <f t="shared" si="4"/>
        <v>-1</v>
      </c>
      <c r="J6" s="21">
        <f t="shared" si="4"/>
        <v>-1</v>
      </c>
      <c r="K6" s="21">
        <f t="shared" si="4"/>
        <v>0</v>
      </c>
      <c r="L6" s="21">
        <f t="shared" si="4"/>
        <v>0</v>
      </c>
      <c r="M6" s="21">
        <f t="shared" si="4"/>
        <v>1</v>
      </c>
      <c r="N6" s="21">
        <f t="shared" si="4"/>
        <v>1</v>
      </c>
      <c r="O6" s="21">
        <f t="shared" si="4"/>
        <v>2</v>
      </c>
    </row>
    <row r="7" spans="1:15">
      <c r="A7" s="1" t="s">
        <v>54</v>
      </c>
      <c r="B7" s="19" t="s">
        <v>1</v>
      </c>
      <c r="C7" s="21">
        <f t="shared" ref="C7:O7" si="5">INT(C8)</f>
        <v>-3</v>
      </c>
      <c r="D7" s="21">
        <f t="shared" si="5"/>
        <v>-3</v>
      </c>
      <c r="E7" s="21">
        <f t="shared" si="5"/>
        <v>-2</v>
      </c>
      <c r="F7" s="21">
        <f t="shared" si="5"/>
        <v>-2</v>
      </c>
      <c r="G7" s="21">
        <f t="shared" si="5"/>
        <v>-1</v>
      </c>
      <c r="H7" s="21">
        <f t="shared" si="5"/>
        <v>-1</v>
      </c>
      <c r="I7" s="21">
        <f t="shared" si="5"/>
        <v>0</v>
      </c>
      <c r="J7" s="21">
        <f t="shared" si="5"/>
        <v>0</v>
      </c>
      <c r="K7" s="21">
        <f t="shared" si="5"/>
        <v>1</v>
      </c>
      <c r="L7" s="21">
        <f t="shared" si="5"/>
        <v>1</v>
      </c>
      <c r="M7" s="21">
        <f t="shared" si="5"/>
        <v>2</v>
      </c>
      <c r="N7" s="21">
        <f t="shared" si="5"/>
        <v>2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  <ignoredErrors>
    <ignoredError sqref="C6:O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3309-C7BC-3F43-959F-6935678EA5DF}">
  <dimension ref="A2:O10"/>
  <sheetViews>
    <sheetView zoomScale="134" workbookViewId="0">
      <selection sqref="A1:XFD1048576"/>
    </sheetView>
  </sheetViews>
  <sheetFormatPr baseColWidth="10" defaultRowHeight="14"/>
  <cols>
    <col min="1" max="1" width="16.33203125" customWidth="1"/>
    <col min="2" max="2" width="2.83203125" customWidth="1"/>
    <col min="3" max="3" width="7.6640625" style="27" customWidth="1"/>
    <col min="4" max="4" width="6.6640625" style="27" customWidth="1"/>
    <col min="5" max="5" width="8.1640625" style="27" customWidth="1"/>
    <col min="6" max="6" width="6.83203125" style="27" customWidth="1"/>
    <col min="7" max="7" width="8.33203125" style="27" customWidth="1"/>
    <col min="8" max="8" width="6.6640625" style="27" customWidth="1"/>
    <col min="9" max="9" width="8" style="27" customWidth="1"/>
    <col min="10" max="11" width="7.83203125" style="27" customWidth="1"/>
    <col min="12" max="12" width="6.83203125" style="27" customWidth="1"/>
    <col min="13" max="13" width="8" style="27" customWidth="1"/>
    <col min="14" max="14" width="7" style="27" customWidth="1"/>
    <col min="15" max="15" width="7.83203125" style="27" customWidth="1"/>
  </cols>
  <sheetData>
    <row r="2" spans="1:15">
      <c r="A2" s="1" t="s">
        <v>59</v>
      </c>
      <c r="B2" s="19" t="s">
        <v>1</v>
      </c>
      <c r="C2" s="25">
        <f>INT((2*(C10)+1)/(C10+1))</f>
        <v>2</v>
      </c>
      <c r="D2" s="25">
        <f t="shared" ref="D2:O2" si="0">INT((2*(D10)+1)/(D10+1))</f>
        <v>2</v>
      </c>
      <c r="E2" s="25">
        <f t="shared" si="0"/>
        <v>3</v>
      </c>
      <c r="F2" s="25">
        <f t="shared" si="0"/>
        <v>4</v>
      </c>
      <c r="G2" s="25" t="e">
        <f t="shared" si="0"/>
        <v>#DIV/0!</v>
      </c>
      <c r="H2" s="25">
        <f t="shared" si="0"/>
        <v>0</v>
      </c>
      <c r="I2" s="25">
        <f t="shared" si="0"/>
        <v>1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1</v>
      </c>
      <c r="N2" s="25">
        <f t="shared" si="0"/>
        <v>1</v>
      </c>
      <c r="O2" s="25">
        <f t="shared" si="0"/>
        <v>1</v>
      </c>
    </row>
    <row r="3" spans="1:15">
      <c r="A3" s="1" t="s">
        <v>53</v>
      </c>
      <c r="B3" s="19" t="s">
        <v>1</v>
      </c>
      <c r="C3" s="25">
        <f>(3*C10+5)/(2*C10+2)</f>
        <v>1</v>
      </c>
      <c r="D3" s="25">
        <f t="shared" ref="D3:O3" si="1">(3*D10+5)/(2*D10+2)</f>
        <v>0.83333333333333337</v>
      </c>
      <c r="E3" s="25">
        <f t="shared" si="1"/>
        <v>0.5</v>
      </c>
      <c r="F3" s="25">
        <f t="shared" si="1"/>
        <v>-0.5</v>
      </c>
      <c r="G3" s="25" t="e">
        <f t="shared" si="1"/>
        <v>#DIV/0!</v>
      </c>
      <c r="H3" s="25">
        <f t="shared" si="1"/>
        <v>3.5</v>
      </c>
      <c r="I3" s="25">
        <f t="shared" si="1"/>
        <v>2.5</v>
      </c>
      <c r="J3" s="25">
        <f t="shared" si="1"/>
        <v>2.1666666666666665</v>
      </c>
      <c r="K3" s="25">
        <f t="shared" si="1"/>
        <v>2</v>
      </c>
      <c r="L3" s="25">
        <f t="shared" si="1"/>
        <v>1.9</v>
      </c>
      <c r="M3" s="25">
        <f t="shared" si="1"/>
        <v>1.8333333333333333</v>
      </c>
      <c r="N3" s="25">
        <f t="shared" si="1"/>
        <v>1.7857142857142858</v>
      </c>
      <c r="O3" s="25">
        <f t="shared" si="1"/>
        <v>1.75</v>
      </c>
    </row>
    <row r="4" spans="1:15">
      <c r="A4" s="1" t="s">
        <v>68</v>
      </c>
      <c r="B4" s="19" t="s">
        <v>1</v>
      </c>
      <c r="C4" s="25">
        <f>1/((C10)^2-2*C10+3)</f>
        <v>5.5555555555555552E-2</v>
      </c>
      <c r="D4" s="25">
        <f t="shared" ref="D4:O4" si="2">1/((D10)^2-2*D10+3)</f>
        <v>7.0175438596491224E-2</v>
      </c>
      <c r="E4" s="25">
        <f t="shared" si="2"/>
        <v>9.0909090909090912E-2</v>
      </c>
      <c r="F4" s="25">
        <f t="shared" si="2"/>
        <v>0.12121212121212122</v>
      </c>
      <c r="G4" s="25">
        <f t="shared" si="2"/>
        <v>0.16666666666666666</v>
      </c>
      <c r="H4" s="25">
        <f t="shared" si="2"/>
        <v>0.23529411764705882</v>
      </c>
      <c r="I4" s="25">
        <f t="shared" si="2"/>
        <v>0.33333333333333331</v>
      </c>
      <c r="J4" s="25">
        <f t="shared" si="2"/>
        <v>0.44444444444444442</v>
      </c>
      <c r="K4" s="25">
        <f t="shared" si="2"/>
        <v>0.5</v>
      </c>
      <c r="L4" s="25">
        <f t="shared" si="2"/>
        <v>0.44444444444444442</v>
      </c>
      <c r="M4" s="25">
        <f t="shared" si="2"/>
        <v>0.33333333333333331</v>
      </c>
      <c r="N4" s="25">
        <f t="shared" si="2"/>
        <v>0.23529411764705882</v>
      </c>
      <c r="O4" s="25">
        <f t="shared" si="2"/>
        <v>0.16666666666666666</v>
      </c>
    </row>
    <row r="5" spans="1:15">
      <c r="A5" s="1" t="s">
        <v>69</v>
      </c>
      <c r="B5" s="19" t="s">
        <v>1</v>
      </c>
      <c r="C5" s="25">
        <f>1/((C10)^2-3*C10-2)</f>
        <v>6.25E-2</v>
      </c>
      <c r="D5" s="25">
        <f t="shared" ref="D5:O5" si="3">1/((D10)^2-3*D10-2)</f>
        <v>8.5106382978723402E-2</v>
      </c>
      <c r="E5" s="25">
        <f t="shared" si="3"/>
        <v>0.125</v>
      </c>
      <c r="F5" s="25">
        <f t="shared" si="3"/>
        <v>0.21052631578947367</v>
      </c>
      <c r="G5" s="25">
        <f t="shared" si="3"/>
        <v>0.5</v>
      </c>
      <c r="H5" s="25">
        <f t="shared" si="3"/>
        <v>-4</v>
      </c>
      <c r="I5" s="25">
        <f t="shared" si="3"/>
        <v>-0.5</v>
      </c>
      <c r="J5" s="25">
        <f t="shared" si="3"/>
        <v>-0.30769230769230771</v>
      </c>
      <c r="K5" s="25">
        <f t="shared" si="3"/>
        <v>-0.25</v>
      </c>
      <c r="L5" s="25">
        <f t="shared" si="3"/>
        <v>-0.23529411764705882</v>
      </c>
      <c r="M5" s="25">
        <f t="shared" si="3"/>
        <v>-0.25</v>
      </c>
      <c r="N5" s="25">
        <f t="shared" si="3"/>
        <v>-0.30769230769230771</v>
      </c>
      <c r="O5" s="25">
        <f t="shared" si="3"/>
        <v>-0.5</v>
      </c>
    </row>
    <row r="6" spans="1:15">
      <c r="A6" s="1" t="s">
        <v>70</v>
      </c>
      <c r="B6" s="19" t="s">
        <v>1</v>
      </c>
      <c r="C6" s="25">
        <f>1/((C10)^2)</f>
        <v>0.1111111111111111</v>
      </c>
      <c r="D6" s="25">
        <f t="shared" ref="D6:O6" si="4">1/((D10)^2)</f>
        <v>0.16</v>
      </c>
      <c r="E6" s="25">
        <f t="shared" si="4"/>
        <v>0.25</v>
      </c>
      <c r="F6" s="25">
        <f t="shared" si="4"/>
        <v>0.44444444444444442</v>
      </c>
      <c r="G6" s="25">
        <f t="shared" si="4"/>
        <v>1</v>
      </c>
      <c r="H6" s="25">
        <f t="shared" si="4"/>
        <v>4</v>
      </c>
      <c r="I6" s="25" t="e">
        <f t="shared" si="4"/>
        <v>#DIV/0!</v>
      </c>
      <c r="J6" s="25">
        <f t="shared" si="4"/>
        <v>4</v>
      </c>
      <c r="K6" s="25">
        <f t="shared" si="4"/>
        <v>1</v>
      </c>
      <c r="L6" s="25">
        <f t="shared" si="4"/>
        <v>0.44444444444444442</v>
      </c>
      <c r="M6" s="25">
        <f t="shared" si="4"/>
        <v>0.25</v>
      </c>
      <c r="N6" s="25">
        <f>1/((N10)^2)</f>
        <v>0.16</v>
      </c>
      <c r="O6" s="25">
        <f t="shared" si="4"/>
        <v>0.1111111111111111</v>
      </c>
    </row>
    <row r="7" spans="1:15">
      <c r="A7" s="1" t="s">
        <v>52</v>
      </c>
      <c r="B7" s="19" t="s">
        <v>1</v>
      </c>
      <c r="C7" s="25" t="e">
        <f>1/(C10-INT(C10))</f>
        <v>#DIV/0!</v>
      </c>
      <c r="D7" s="25">
        <f t="shared" ref="D7:O7" si="5">1/(D10-INT(D10))</f>
        <v>2</v>
      </c>
      <c r="E7" s="25" t="e">
        <f t="shared" si="5"/>
        <v>#DIV/0!</v>
      </c>
      <c r="F7" s="25">
        <f t="shared" si="5"/>
        <v>2</v>
      </c>
      <c r="G7" s="25" t="e">
        <f t="shared" si="5"/>
        <v>#DIV/0!</v>
      </c>
      <c r="H7" s="25">
        <f t="shared" si="5"/>
        <v>2</v>
      </c>
      <c r="I7" s="25" t="e">
        <f t="shared" si="5"/>
        <v>#DIV/0!</v>
      </c>
      <c r="J7" s="25">
        <f t="shared" si="5"/>
        <v>2</v>
      </c>
      <c r="K7" s="25" t="e">
        <f t="shared" si="5"/>
        <v>#DIV/0!</v>
      </c>
      <c r="L7" s="25">
        <f t="shared" si="5"/>
        <v>2</v>
      </c>
      <c r="M7" s="25" t="e">
        <f t="shared" si="5"/>
        <v>#DIV/0!</v>
      </c>
      <c r="N7" s="25">
        <f t="shared" si="5"/>
        <v>2</v>
      </c>
      <c r="O7" s="25" t="e">
        <f t="shared" si="5"/>
        <v>#DIV/0!</v>
      </c>
    </row>
    <row r="8" spans="1:15">
      <c r="A8" s="1" t="s">
        <v>51</v>
      </c>
      <c r="B8" s="19" t="s">
        <v>1</v>
      </c>
      <c r="C8" s="25">
        <f>1/INT(C10)</f>
        <v>-0.33333333333333331</v>
      </c>
      <c r="D8" s="25">
        <f t="shared" ref="D8:O8" si="6">1/INT(D10)</f>
        <v>-0.33333333333333331</v>
      </c>
      <c r="E8" s="25">
        <f t="shared" si="6"/>
        <v>-0.5</v>
      </c>
      <c r="F8" s="25">
        <f t="shared" si="6"/>
        <v>-0.5</v>
      </c>
      <c r="G8" s="25">
        <f t="shared" si="6"/>
        <v>-1</v>
      </c>
      <c r="H8" s="25">
        <f t="shared" si="6"/>
        <v>-1</v>
      </c>
      <c r="I8" s="25" t="e">
        <f t="shared" si="6"/>
        <v>#DIV/0!</v>
      </c>
      <c r="J8" s="25" t="e">
        <f t="shared" si="6"/>
        <v>#DIV/0!</v>
      </c>
      <c r="K8" s="25">
        <f t="shared" si="6"/>
        <v>1</v>
      </c>
      <c r="L8" s="25">
        <f t="shared" si="6"/>
        <v>1</v>
      </c>
      <c r="M8" s="25">
        <f t="shared" si="6"/>
        <v>0.5</v>
      </c>
      <c r="N8" s="25">
        <f t="shared" si="6"/>
        <v>0.5</v>
      </c>
      <c r="O8" s="25">
        <f t="shared" si="6"/>
        <v>0.33333333333333331</v>
      </c>
    </row>
    <row r="9" spans="1:15">
      <c r="A9" s="1" t="s">
        <v>50</v>
      </c>
      <c r="B9" s="19" t="s">
        <v>1</v>
      </c>
      <c r="C9" s="25">
        <f>1/C10</f>
        <v>-0.33333333333333331</v>
      </c>
      <c r="D9" s="25">
        <f t="shared" ref="D9:O9" si="7">1/D10</f>
        <v>-0.4</v>
      </c>
      <c r="E9" s="25">
        <f t="shared" si="7"/>
        <v>-0.5</v>
      </c>
      <c r="F9" s="25">
        <f t="shared" si="7"/>
        <v>-0.66666666666666663</v>
      </c>
      <c r="G9" s="25">
        <f t="shared" si="7"/>
        <v>-1</v>
      </c>
      <c r="H9" s="25">
        <f t="shared" si="7"/>
        <v>-2</v>
      </c>
      <c r="I9" s="25" t="e">
        <f t="shared" si="7"/>
        <v>#DIV/0!</v>
      </c>
      <c r="J9" s="25">
        <f t="shared" si="7"/>
        <v>2</v>
      </c>
      <c r="K9" s="25">
        <f t="shared" si="7"/>
        <v>1</v>
      </c>
      <c r="L9" s="25">
        <f t="shared" si="7"/>
        <v>0.66666666666666663</v>
      </c>
      <c r="M9" s="25">
        <f t="shared" si="7"/>
        <v>0.5</v>
      </c>
      <c r="N9" s="25">
        <f t="shared" si="7"/>
        <v>0.4</v>
      </c>
      <c r="O9" s="25">
        <f t="shared" si="7"/>
        <v>0.33333333333333331</v>
      </c>
    </row>
    <row r="10" spans="1:15">
      <c r="A10" s="9"/>
      <c r="B10" s="15" t="s">
        <v>0</v>
      </c>
      <c r="C10" s="26">
        <v>-3</v>
      </c>
      <c r="D10" s="26">
        <v>-2.5</v>
      </c>
      <c r="E10" s="26">
        <v>-2</v>
      </c>
      <c r="F10" s="26">
        <v>-1.5</v>
      </c>
      <c r="G10" s="26">
        <v>-1</v>
      </c>
      <c r="H10" s="26">
        <v>-0.5</v>
      </c>
      <c r="I10" s="26">
        <v>0</v>
      </c>
      <c r="J10" s="26">
        <v>0.5</v>
      </c>
      <c r="K10" s="26">
        <v>1</v>
      </c>
      <c r="L10" s="26">
        <v>1.5</v>
      </c>
      <c r="M10" s="26">
        <v>2</v>
      </c>
      <c r="N10" s="26">
        <v>2.5</v>
      </c>
      <c r="O10" s="26">
        <v>3</v>
      </c>
    </row>
  </sheetData>
  <phoneticPr fontId="1" type="noConversion"/>
  <pageMargins left="0.7" right="0.7" top="0.75" bottom="0.75" header="0.3" footer="0.3"/>
  <ignoredErrors>
    <ignoredError sqref="C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E436-BE8B-F544-BBB7-970B9CDC84E6}">
  <dimension ref="B2:P21"/>
  <sheetViews>
    <sheetView tabSelected="1" zoomScale="125" zoomScaleNormal="100" workbookViewId="0">
      <selection activeCell="E21" sqref="E21"/>
    </sheetView>
  </sheetViews>
  <sheetFormatPr baseColWidth="10" defaultRowHeight="14"/>
  <cols>
    <col min="1" max="1" width="1.5" customWidth="1"/>
    <col min="2" max="2" width="20.83203125" customWidth="1"/>
    <col min="3" max="3" width="1.83203125" customWidth="1"/>
    <col min="4" max="4" width="8.33203125" customWidth="1"/>
    <col min="5" max="5" width="7.1640625" customWidth="1"/>
    <col min="6" max="6" width="5.5" customWidth="1"/>
    <col min="7" max="7" width="4.83203125" customWidth="1"/>
    <col min="8" max="8" width="4.33203125" customWidth="1"/>
    <col min="9" max="9" width="4.83203125" customWidth="1"/>
    <col min="10" max="10" width="3.1640625" customWidth="1"/>
    <col min="11" max="11" width="4.83203125" customWidth="1"/>
    <col min="12" max="12" width="4.5" customWidth="1"/>
    <col min="13" max="13" width="4.83203125" customWidth="1"/>
    <col min="14" max="14" width="5.6640625" customWidth="1"/>
    <col min="15" max="15" width="7.1640625" customWidth="1"/>
    <col min="16" max="16" width="9" customWidth="1"/>
  </cols>
  <sheetData>
    <row r="2" spans="2:16">
      <c r="B2" s="1" t="s">
        <v>95</v>
      </c>
      <c r="C2" s="19" t="s">
        <v>1</v>
      </c>
      <c r="D2" s="21">
        <f>(D21-INT(D21))^2</f>
        <v>0</v>
      </c>
      <c r="E2" s="21">
        <f t="shared" ref="E2:P2" si="0">(E21-INT(E21))^2</f>
        <v>0.25</v>
      </c>
      <c r="F2" s="21">
        <f t="shared" si="0"/>
        <v>0</v>
      </c>
      <c r="G2" s="21">
        <f t="shared" si="0"/>
        <v>0.25</v>
      </c>
      <c r="H2" s="21">
        <f t="shared" si="0"/>
        <v>0</v>
      </c>
      <c r="I2" s="21">
        <f t="shared" si="0"/>
        <v>0.25</v>
      </c>
      <c r="J2" s="21">
        <f t="shared" si="0"/>
        <v>0</v>
      </c>
      <c r="K2" s="21">
        <f t="shared" si="0"/>
        <v>0.25</v>
      </c>
      <c r="L2" s="21">
        <f t="shared" si="0"/>
        <v>0</v>
      </c>
      <c r="M2" s="21">
        <f t="shared" si="0"/>
        <v>0.25</v>
      </c>
      <c r="N2" s="21">
        <f t="shared" si="0"/>
        <v>0</v>
      </c>
      <c r="O2" s="21">
        <f t="shared" si="0"/>
        <v>0.25</v>
      </c>
      <c r="P2" s="21">
        <f t="shared" si="0"/>
        <v>0</v>
      </c>
    </row>
    <row r="3" spans="2:16">
      <c r="B3" s="1" t="s">
        <v>94</v>
      </c>
      <c r="C3" s="19" t="s">
        <v>1</v>
      </c>
      <c r="D3" s="21">
        <f>INT(D21)^2</f>
        <v>9</v>
      </c>
      <c r="E3" s="21">
        <f t="shared" ref="E3:P3" si="1">INT(E21)^2</f>
        <v>9</v>
      </c>
      <c r="F3" s="21">
        <f t="shared" si="1"/>
        <v>4</v>
      </c>
      <c r="G3" s="21">
        <f t="shared" si="1"/>
        <v>4</v>
      </c>
      <c r="H3" s="21">
        <f t="shared" si="1"/>
        <v>1</v>
      </c>
      <c r="I3" s="21">
        <f t="shared" si="1"/>
        <v>1</v>
      </c>
      <c r="J3" s="21">
        <f t="shared" si="1"/>
        <v>0</v>
      </c>
      <c r="K3" s="21">
        <f t="shared" si="1"/>
        <v>0</v>
      </c>
      <c r="L3" s="21">
        <f t="shared" si="1"/>
        <v>1</v>
      </c>
      <c r="M3" s="21">
        <f t="shared" si="1"/>
        <v>1</v>
      </c>
      <c r="N3" s="21">
        <f t="shared" si="1"/>
        <v>4</v>
      </c>
      <c r="O3" s="21">
        <f t="shared" si="1"/>
        <v>4</v>
      </c>
      <c r="P3" s="21">
        <f t="shared" si="1"/>
        <v>9</v>
      </c>
    </row>
    <row r="4" spans="2:16">
      <c r="B4" s="1" t="s">
        <v>93</v>
      </c>
      <c r="C4" s="19" t="s">
        <v>1</v>
      </c>
      <c r="D4" s="21">
        <f>D20^2*(D20+1)^2*(D20-1)^2*(D20-2)^2</f>
        <v>25401600</v>
      </c>
      <c r="E4" s="21">
        <f t="shared" ref="E4:P4" si="2">E20^2*(E20+1)^2*(E20-1)^2*(E20-2)^2</f>
        <v>1022192.0871734619</v>
      </c>
      <c r="F4" s="21">
        <f t="shared" si="2"/>
        <v>14400</v>
      </c>
      <c r="G4" s="21">
        <f t="shared" si="2"/>
        <v>5.2219390869140625</v>
      </c>
      <c r="H4" s="21">
        <f t="shared" si="2"/>
        <v>0</v>
      </c>
      <c r="I4" s="21">
        <f t="shared" si="2"/>
        <v>0.1682281494140625</v>
      </c>
      <c r="J4" s="21">
        <f t="shared" si="2"/>
        <v>0</v>
      </c>
      <c r="K4" s="21">
        <f t="shared" si="2"/>
        <v>0.1682281494140625</v>
      </c>
      <c r="L4" s="21">
        <f t="shared" si="2"/>
        <v>0</v>
      </c>
      <c r="M4" s="21">
        <f t="shared" si="2"/>
        <v>5.2219390869140625</v>
      </c>
      <c r="N4" s="21">
        <f t="shared" si="2"/>
        <v>14400</v>
      </c>
      <c r="O4" s="21">
        <f t="shared" si="2"/>
        <v>1022192.0871734619</v>
      </c>
      <c r="P4" s="21">
        <f t="shared" si="2"/>
        <v>25401600</v>
      </c>
    </row>
    <row r="5" spans="2:16">
      <c r="B5" s="1" t="s">
        <v>92</v>
      </c>
      <c r="C5" s="19" t="s">
        <v>1</v>
      </c>
      <c r="D5" s="21">
        <f>D21*(D21+1)*(D21-1)*(D21-2)</f>
        <v>120</v>
      </c>
      <c r="E5" s="21">
        <f t="shared" ref="E5:P5" si="3">E21*(E21+1)*(E21-1)*(E21-2)</f>
        <v>59.0625</v>
      </c>
      <c r="F5" s="21">
        <f t="shared" si="3"/>
        <v>24</v>
      </c>
      <c r="G5" s="21">
        <f t="shared" si="3"/>
        <v>6.5625</v>
      </c>
      <c r="H5" s="21">
        <f t="shared" si="3"/>
        <v>0</v>
      </c>
      <c r="I5" s="21">
        <f t="shared" si="3"/>
        <v>-0.9375</v>
      </c>
      <c r="J5" s="21">
        <f t="shared" si="3"/>
        <v>0</v>
      </c>
      <c r="K5" s="21">
        <f t="shared" si="3"/>
        <v>0.5625</v>
      </c>
      <c r="L5" s="21">
        <f t="shared" si="3"/>
        <v>0</v>
      </c>
      <c r="M5" s="21">
        <f t="shared" si="3"/>
        <v>-0.9375</v>
      </c>
      <c r="N5" s="21">
        <f t="shared" si="3"/>
        <v>0</v>
      </c>
      <c r="O5" s="21">
        <f t="shared" si="3"/>
        <v>6.5625</v>
      </c>
      <c r="P5" s="21">
        <f t="shared" si="3"/>
        <v>24</v>
      </c>
    </row>
    <row r="6" spans="2:16">
      <c r="B6" s="1" t="s">
        <v>75</v>
      </c>
      <c r="C6" s="19" t="s">
        <v>1</v>
      </c>
      <c r="D6" s="21">
        <f>(D21-1)^2</f>
        <v>16</v>
      </c>
      <c r="E6" s="21">
        <f t="shared" ref="E6:P6" si="4">(E21-1)^2</f>
        <v>12.25</v>
      </c>
      <c r="F6" s="21">
        <f t="shared" si="4"/>
        <v>9</v>
      </c>
      <c r="G6" s="21">
        <f t="shared" si="4"/>
        <v>6.25</v>
      </c>
      <c r="H6" s="21">
        <f t="shared" si="4"/>
        <v>4</v>
      </c>
      <c r="I6" s="21">
        <f t="shared" si="4"/>
        <v>2.25</v>
      </c>
      <c r="J6" s="21">
        <f t="shared" si="4"/>
        <v>1</v>
      </c>
      <c r="K6" s="21">
        <f t="shared" si="4"/>
        <v>0.25</v>
      </c>
      <c r="L6" s="21">
        <f t="shared" si="4"/>
        <v>0</v>
      </c>
      <c r="M6" s="21">
        <f t="shared" si="4"/>
        <v>0.25</v>
      </c>
      <c r="N6" s="21">
        <f t="shared" si="4"/>
        <v>1</v>
      </c>
      <c r="O6" s="21">
        <f t="shared" si="4"/>
        <v>2.25</v>
      </c>
      <c r="P6" s="21">
        <f t="shared" si="4"/>
        <v>4</v>
      </c>
    </row>
    <row r="7" spans="2:16">
      <c r="B7" t="s">
        <v>91</v>
      </c>
      <c r="C7" s="19" t="s">
        <v>1</v>
      </c>
      <c r="D7" s="21">
        <f>D21-1</f>
        <v>-4</v>
      </c>
      <c r="E7" s="21">
        <f t="shared" ref="E7:P7" si="5">E21-1</f>
        <v>-3.5</v>
      </c>
      <c r="F7" s="21">
        <f t="shared" si="5"/>
        <v>-3</v>
      </c>
      <c r="G7" s="21">
        <f t="shared" si="5"/>
        <v>-2.5</v>
      </c>
      <c r="H7" s="21">
        <f t="shared" si="5"/>
        <v>-2</v>
      </c>
      <c r="I7" s="21">
        <f t="shared" si="5"/>
        <v>-1.5</v>
      </c>
      <c r="J7" s="21">
        <f t="shared" si="5"/>
        <v>-1</v>
      </c>
      <c r="K7" s="21">
        <f t="shared" si="5"/>
        <v>-0.5</v>
      </c>
      <c r="L7" s="21">
        <f t="shared" si="5"/>
        <v>0</v>
      </c>
      <c r="M7" s="21">
        <f t="shared" si="5"/>
        <v>0.5</v>
      </c>
      <c r="N7" s="21">
        <f t="shared" si="5"/>
        <v>1</v>
      </c>
      <c r="O7" s="21">
        <f t="shared" si="5"/>
        <v>1.5</v>
      </c>
      <c r="P7" s="21">
        <f t="shared" si="5"/>
        <v>2</v>
      </c>
    </row>
    <row r="8" spans="2:16" ht="5" customHeight="1"/>
    <row r="9" spans="2:16">
      <c r="B9" s="1" t="s">
        <v>90</v>
      </c>
      <c r="C9" s="19" t="s">
        <v>1</v>
      </c>
      <c r="D9" s="21">
        <f>(D21-3/2)^2-1/4</f>
        <v>20</v>
      </c>
      <c r="E9" s="21">
        <f t="shared" ref="E9:P9" si="6">(E21-3/2)^2-1/4</f>
        <v>15.75</v>
      </c>
      <c r="F9" s="21">
        <f t="shared" si="6"/>
        <v>12</v>
      </c>
      <c r="G9" s="21">
        <f t="shared" si="6"/>
        <v>8.75</v>
      </c>
      <c r="H9" s="21">
        <f t="shared" si="6"/>
        <v>6</v>
      </c>
      <c r="I9" s="21">
        <f t="shared" si="6"/>
        <v>3.75</v>
      </c>
      <c r="J9" s="21">
        <f t="shared" si="6"/>
        <v>2</v>
      </c>
      <c r="K9" s="21">
        <f t="shared" si="6"/>
        <v>0.75</v>
      </c>
      <c r="L9" s="21">
        <f t="shared" si="6"/>
        <v>0</v>
      </c>
      <c r="M9" s="21">
        <f t="shared" si="6"/>
        <v>-0.25</v>
      </c>
      <c r="N9" s="21">
        <f t="shared" si="6"/>
        <v>0</v>
      </c>
      <c r="O9" s="21">
        <f t="shared" si="6"/>
        <v>0.75</v>
      </c>
      <c r="P9" s="21">
        <f t="shared" si="6"/>
        <v>2</v>
      </c>
    </row>
    <row r="10" spans="2:16">
      <c r="B10" s="1" t="s">
        <v>89</v>
      </c>
      <c r="C10" s="19" t="s">
        <v>1</v>
      </c>
      <c r="D10">
        <f>(D21-1)*(D21-2)</f>
        <v>20</v>
      </c>
      <c r="E10">
        <f t="shared" ref="E10:P10" si="7">(E21-1)*(E21-2)</f>
        <v>15.75</v>
      </c>
      <c r="F10">
        <f t="shared" si="7"/>
        <v>12</v>
      </c>
      <c r="G10">
        <f t="shared" si="7"/>
        <v>8.75</v>
      </c>
      <c r="H10">
        <f t="shared" si="7"/>
        <v>6</v>
      </c>
      <c r="I10">
        <f t="shared" si="7"/>
        <v>3.75</v>
      </c>
      <c r="J10">
        <f t="shared" si="7"/>
        <v>2</v>
      </c>
      <c r="K10">
        <f t="shared" si="7"/>
        <v>0.75</v>
      </c>
      <c r="L10">
        <f t="shared" si="7"/>
        <v>0</v>
      </c>
      <c r="M10">
        <f t="shared" si="7"/>
        <v>-0.25</v>
      </c>
      <c r="N10">
        <f t="shared" si="7"/>
        <v>0</v>
      </c>
      <c r="O10">
        <f t="shared" si="7"/>
        <v>0.75</v>
      </c>
      <c r="P10">
        <f t="shared" si="7"/>
        <v>2</v>
      </c>
    </row>
    <row r="11" spans="2:16">
      <c r="B11" s="1" t="s">
        <v>88</v>
      </c>
      <c r="C11" s="19" t="s">
        <v>1</v>
      </c>
      <c r="D11" s="21">
        <f>D21^2-3*D21+2</f>
        <v>20</v>
      </c>
      <c r="E11" s="21">
        <f t="shared" ref="E11:P11" si="8">E21^2-3*E21+2</f>
        <v>15.75</v>
      </c>
      <c r="F11" s="21">
        <f t="shared" si="8"/>
        <v>12</v>
      </c>
      <c r="G11" s="21">
        <f t="shared" si="8"/>
        <v>8.75</v>
      </c>
      <c r="H11" s="21">
        <f t="shared" si="8"/>
        <v>6</v>
      </c>
      <c r="I11" s="21">
        <f t="shared" si="8"/>
        <v>3.75</v>
      </c>
      <c r="J11" s="21">
        <f t="shared" si="8"/>
        <v>2</v>
      </c>
      <c r="K11" s="21">
        <f t="shared" si="8"/>
        <v>0.75</v>
      </c>
      <c r="L11" s="21">
        <f t="shared" si="8"/>
        <v>0</v>
      </c>
      <c r="M11" s="21">
        <f t="shared" si="8"/>
        <v>-0.25</v>
      </c>
      <c r="N11" s="21">
        <f t="shared" si="8"/>
        <v>0</v>
      </c>
      <c r="O11" s="21">
        <f t="shared" si="8"/>
        <v>0.75</v>
      </c>
      <c r="P11" s="21">
        <f t="shared" si="8"/>
        <v>2</v>
      </c>
    </row>
    <row r="12" spans="2:16" ht="6" customHeight="1">
      <c r="B12" s="1"/>
      <c r="C12" s="19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2:16">
      <c r="B13" s="1" t="s">
        <v>86</v>
      </c>
      <c r="C13" s="19" t="s">
        <v>1</v>
      </c>
      <c r="D13" s="21">
        <f>D21^2+2*D21+3</f>
        <v>6</v>
      </c>
      <c r="E13" s="21">
        <f t="shared" ref="E13:P13" si="9">E21^2+2*E21+3</f>
        <v>4.25</v>
      </c>
      <c r="F13" s="21">
        <f t="shared" si="9"/>
        <v>3</v>
      </c>
      <c r="G13" s="21">
        <f t="shared" si="9"/>
        <v>2.25</v>
      </c>
      <c r="H13" s="21">
        <f t="shared" si="9"/>
        <v>2</v>
      </c>
      <c r="I13" s="21">
        <f t="shared" si="9"/>
        <v>2.25</v>
      </c>
      <c r="J13" s="21">
        <f t="shared" si="9"/>
        <v>3</v>
      </c>
      <c r="K13" s="21">
        <f t="shared" si="9"/>
        <v>4.25</v>
      </c>
      <c r="L13" s="21">
        <f t="shared" si="9"/>
        <v>6</v>
      </c>
      <c r="M13" s="21">
        <f t="shared" si="9"/>
        <v>8.25</v>
      </c>
      <c r="N13" s="21">
        <f t="shared" si="9"/>
        <v>11</v>
      </c>
      <c r="O13" s="21">
        <f t="shared" si="9"/>
        <v>14.25</v>
      </c>
      <c r="P13" s="21">
        <f t="shared" si="9"/>
        <v>18</v>
      </c>
    </row>
    <row r="14" spans="2:16">
      <c r="B14" s="1" t="s">
        <v>85</v>
      </c>
      <c r="C14" s="19" t="s">
        <v>1</v>
      </c>
      <c r="D14" s="21">
        <f>(D21+1)^2+2</f>
        <v>6</v>
      </c>
      <c r="E14" s="21">
        <f t="shared" ref="E14:P14" si="10">(E21+1)^2+2</f>
        <v>4.25</v>
      </c>
      <c r="F14" s="21">
        <f t="shared" si="10"/>
        <v>3</v>
      </c>
      <c r="G14" s="21">
        <f t="shared" si="10"/>
        <v>2.25</v>
      </c>
      <c r="H14" s="21">
        <f t="shared" si="10"/>
        <v>2</v>
      </c>
      <c r="I14" s="21">
        <f t="shared" si="10"/>
        <v>2.25</v>
      </c>
      <c r="J14" s="21">
        <f t="shared" si="10"/>
        <v>3</v>
      </c>
      <c r="K14" s="21">
        <f t="shared" si="10"/>
        <v>4.25</v>
      </c>
      <c r="L14" s="21">
        <f t="shared" si="10"/>
        <v>6</v>
      </c>
      <c r="M14" s="21">
        <f t="shared" si="10"/>
        <v>8.25</v>
      </c>
      <c r="N14" s="21">
        <f t="shared" si="10"/>
        <v>11</v>
      </c>
      <c r="O14" s="21">
        <f t="shared" si="10"/>
        <v>14.25</v>
      </c>
      <c r="P14" s="21">
        <f t="shared" si="10"/>
        <v>18</v>
      </c>
    </row>
    <row r="15" spans="2:16" ht="6" customHeight="1">
      <c r="B15" s="1"/>
      <c r="C15" s="1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16">
      <c r="B16" s="1" t="s">
        <v>87</v>
      </c>
      <c r="C16" s="19" t="s">
        <v>1</v>
      </c>
      <c r="D16" s="21">
        <f>(1/2)*D21^2-3*D21+6</f>
        <v>19.5</v>
      </c>
      <c r="E16" s="21">
        <f t="shared" ref="E16:P16" si="11">(1/2)*E21^2-3*E21+6</f>
        <v>16.625</v>
      </c>
      <c r="F16" s="21">
        <f t="shared" si="11"/>
        <v>14</v>
      </c>
      <c r="G16" s="21">
        <f t="shared" si="11"/>
        <v>11.625</v>
      </c>
      <c r="H16" s="21">
        <f t="shared" si="11"/>
        <v>9.5</v>
      </c>
      <c r="I16" s="21">
        <f t="shared" si="11"/>
        <v>7.625</v>
      </c>
      <c r="J16" s="21">
        <f t="shared" si="11"/>
        <v>6</v>
      </c>
      <c r="K16" s="21">
        <f t="shared" si="11"/>
        <v>4.625</v>
      </c>
      <c r="L16" s="21">
        <f t="shared" si="11"/>
        <v>3.5</v>
      </c>
      <c r="M16" s="21">
        <f t="shared" si="11"/>
        <v>2.625</v>
      </c>
      <c r="N16" s="21">
        <f t="shared" si="11"/>
        <v>2</v>
      </c>
      <c r="O16" s="21">
        <f t="shared" si="11"/>
        <v>1.625</v>
      </c>
      <c r="P16" s="21">
        <f t="shared" si="11"/>
        <v>1.5</v>
      </c>
    </row>
    <row r="17" spans="2:16">
      <c r="B17" s="1" t="s">
        <v>84</v>
      </c>
      <c r="C17" s="19" t="s">
        <v>1</v>
      </c>
      <c r="D17" s="21">
        <f>2*D21^2+3*D21+5</f>
        <v>14</v>
      </c>
      <c r="E17" s="21">
        <f>2*E21^2+3*E21+5</f>
        <v>10</v>
      </c>
      <c r="F17" s="21">
        <f>2*F21^2+3*F21+5</f>
        <v>7</v>
      </c>
      <c r="G17" s="21">
        <f>2*G21^2+3*G21+5</f>
        <v>5</v>
      </c>
      <c r="H17" s="21">
        <f>2*H21^2+3*H21+5</f>
        <v>4</v>
      </c>
      <c r="I17" s="21">
        <f>2*I21^2+3*I21+5</f>
        <v>4</v>
      </c>
      <c r="J17" s="21">
        <f>2*J21^2+3*J21+5</f>
        <v>5</v>
      </c>
      <c r="K17" s="21">
        <f>2*K21^2+3*K21+5</f>
        <v>7</v>
      </c>
      <c r="L17" s="21">
        <f>2*L21^2+3*L21+5</f>
        <v>10</v>
      </c>
      <c r="M17" s="21">
        <f>2*M21^2+3*M21+5</f>
        <v>14</v>
      </c>
      <c r="N17" s="21">
        <f>2*N21^2+3*N21+5</f>
        <v>19</v>
      </c>
      <c r="O17" s="21">
        <f>2*O21^2+3*O21+5</f>
        <v>25</v>
      </c>
      <c r="P17" s="21">
        <f>2*P21^2+3*P21+5</f>
        <v>32</v>
      </c>
    </row>
    <row r="18" spans="2:16">
      <c r="B18" s="1" t="s">
        <v>83</v>
      </c>
      <c r="C18" s="19" t="s">
        <v>1</v>
      </c>
      <c r="D18" s="21">
        <f>D21^2+3*D21+5</f>
        <v>5</v>
      </c>
      <c r="E18" s="21">
        <f t="shared" ref="E18:P18" si="12">E21^2+3*E21+5</f>
        <v>3.75</v>
      </c>
      <c r="F18" s="21">
        <f t="shared" si="12"/>
        <v>3</v>
      </c>
      <c r="G18" s="21">
        <f t="shared" si="12"/>
        <v>2.75</v>
      </c>
      <c r="H18" s="21">
        <f t="shared" si="12"/>
        <v>3</v>
      </c>
      <c r="I18" s="21">
        <f t="shared" si="12"/>
        <v>3.75</v>
      </c>
      <c r="J18" s="21">
        <f t="shared" si="12"/>
        <v>5</v>
      </c>
      <c r="K18" s="21">
        <f t="shared" si="12"/>
        <v>6.75</v>
      </c>
      <c r="L18" s="21">
        <f t="shared" si="12"/>
        <v>9</v>
      </c>
      <c r="M18" s="21">
        <f t="shared" si="12"/>
        <v>11.75</v>
      </c>
      <c r="N18" s="21">
        <f t="shared" si="12"/>
        <v>15</v>
      </c>
      <c r="O18" s="21">
        <f t="shared" si="12"/>
        <v>18.75</v>
      </c>
      <c r="P18" s="21">
        <f t="shared" si="12"/>
        <v>23</v>
      </c>
    </row>
    <row r="19" spans="2:16">
      <c r="B19" s="1" t="s">
        <v>82</v>
      </c>
      <c r="C19" s="19" t="s">
        <v>1</v>
      </c>
      <c r="D19" s="21">
        <f>D21^2+D21-3</f>
        <v>3</v>
      </c>
      <c r="E19" s="21">
        <f t="shared" ref="E19:P19" si="13">E21^2+E21-3</f>
        <v>0.75</v>
      </c>
      <c r="F19" s="21">
        <f t="shared" si="13"/>
        <v>-1</v>
      </c>
      <c r="G19" s="21">
        <f t="shared" si="13"/>
        <v>-2.25</v>
      </c>
      <c r="H19" s="21">
        <f t="shared" si="13"/>
        <v>-3</v>
      </c>
      <c r="I19" s="21">
        <f t="shared" si="13"/>
        <v>-3.25</v>
      </c>
      <c r="J19" s="21">
        <f t="shared" si="13"/>
        <v>-3</v>
      </c>
      <c r="K19" s="21">
        <f t="shared" si="13"/>
        <v>-2.25</v>
      </c>
      <c r="L19" s="21">
        <f t="shared" si="13"/>
        <v>-1</v>
      </c>
      <c r="M19" s="21">
        <f t="shared" si="13"/>
        <v>0.75</v>
      </c>
      <c r="N19" s="21">
        <f t="shared" si="13"/>
        <v>3</v>
      </c>
      <c r="O19" s="21">
        <f t="shared" si="13"/>
        <v>5.75</v>
      </c>
      <c r="P19" s="21">
        <f t="shared" si="13"/>
        <v>9</v>
      </c>
    </row>
    <row r="20" spans="2:16">
      <c r="B20" s="1" t="s">
        <v>73</v>
      </c>
      <c r="C20" s="19" t="s">
        <v>1</v>
      </c>
      <c r="D20" s="21">
        <f>D21^2</f>
        <v>9</v>
      </c>
      <c r="E20" s="21">
        <f t="shared" ref="E20:P20" si="14">E21^2</f>
        <v>6.25</v>
      </c>
      <c r="F20" s="21">
        <f t="shared" si="14"/>
        <v>4</v>
      </c>
      <c r="G20" s="21">
        <f t="shared" si="14"/>
        <v>2.25</v>
      </c>
      <c r="H20" s="21">
        <f t="shared" si="14"/>
        <v>1</v>
      </c>
      <c r="I20" s="21">
        <f t="shared" si="14"/>
        <v>0.25</v>
      </c>
      <c r="J20" s="21">
        <f t="shared" si="14"/>
        <v>0</v>
      </c>
      <c r="K20" s="21">
        <f t="shared" si="14"/>
        <v>0.25</v>
      </c>
      <c r="L20" s="21">
        <f t="shared" si="14"/>
        <v>1</v>
      </c>
      <c r="M20" s="21">
        <f t="shared" si="14"/>
        <v>2.25</v>
      </c>
      <c r="N20" s="21">
        <f t="shared" si="14"/>
        <v>4</v>
      </c>
      <c r="O20" s="21">
        <f t="shared" si="14"/>
        <v>6.25</v>
      </c>
      <c r="P20" s="21">
        <f t="shared" si="14"/>
        <v>9</v>
      </c>
    </row>
    <row r="21" spans="2:16">
      <c r="B21" s="9"/>
      <c r="C21" s="15" t="s">
        <v>0</v>
      </c>
      <c r="D21" s="22">
        <v>-3</v>
      </c>
      <c r="E21" s="22">
        <v>-2.5</v>
      </c>
      <c r="F21" s="22">
        <v>-2</v>
      </c>
      <c r="G21" s="22">
        <v>-1.5</v>
      </c>
      <c r="H21" s="22">
        <v>-1</v>
      </c>
      <c r="I21" s="22">
        <v>-0.5</v>
      </c>
      <c r="J21" s="22">
        <v>0</v>
      </c>
      <c r="K21" s="22">
        <v>0.5</v>
      </c>
      <c r="L21" s="22">
        <v>1</v>
      </c>
      <c r="M21" s="22">
        <v>1.5</v>
      </c>
      <c r="N21" s="22">
        <v>2</v>
      </c>
      <c r="O21" s="22">
        <v>2.5</v>
      </c>
      <c r="P21" s="2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幂函数</vt:lpstr>
      <vt:lpstr>线性函数</vt:lpstr>
      <vt:lpstr>过一个点的线性函数</vt:lpstr>
      <vt:lpstr>过一个点的斜率不同的直线</vt:lpstr>
      <vt:lpstr>有理函数</vt:lpstr>
      <vt:lpstr>绝对值函数</vt:lpstr>
      <vt:lpstr>取整函数（高斯取整）</vt:lpstr>
      <vt:lpstr>分式线性函数</vt:lpstr>
      <vt:lpstr>二次三项式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2025-10-12T02:14:44Z</dcterms:modified>
</cp:coreProperties>
</file>