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AC920A1B-9914-6F4E-A688-51E6787442AF}" xr6:coauthVersionLast="36" xr6:coauthVersionMax="36" xr10:uidLastSave="{00000000-0000-0000-0000-000000000000}"/>
  <bookViews>
    <workbookView xWindow="0" yWindow="500" windowWidth="20480" windowHeight="12300" firstSheet="1" activeTab="7" xr2:uid="{00000000-000D-0000-FFFF-FFFF00000000}"/>
  </bookViews>
  <sheets>
    <sheet name="幂函数" sheetId="1" r:id="rId1"/>
    <sheet name="线性函数" sheetId="2" r:id="rId2"/>
    <sheet name="过一个点的线性函数" sheetId="3" r:id="rId3"/>
    <sheet name="过一个点的斜率不同的直线" sheetId="4" r:id="rId4"/>
    <sheet name="有理函数" sheetId="5" r:id="rId5"/>
    <sheet name="绝对值函数" sheetId="6" r:id="rId6"/>
    <sheet name="取整函数（高斯取整）" sheetId="7" r:id="rId7"/>
    <sheet name="分式线性函数" sheetId="8" r:id="rId8"/>
  </sheets>
  <calcPr calcId="181029"/>
</workbook>
</file>

<file path=xl/calcChain.xml><?xml version="1.0" encoding="utf-8"?>
<calcChain xmlns="http://schemas.openxmlformats.org/spreadsheetml/2006/main">
  <c r="C7" i="5" l="1"/>
  <c r="D6" i="5"/>
  <c r="E6" i="5"/>
  <c r="F6" i="5"/>
  <c r="G6" i="5"/>
  <c r="H6" i="5"/>
  <c r="I6" i="5"/>
  <c r="J6" i="5"/>
  <c r="K6" i="5"/>
  <c r="L6" i="5"/>
  <c r="M6" i="5"/>
  <c r="C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C8" i="5"/>
  <c r="D9" i="5"/>
  <c r="E9" i="5"/>
  <c r="F9" i="5"/>
  <c r="G9" i="5"/>
  <c r="H9" i="5"/>
  <c r="I9" i="5"/>
  <c r="J9" i="5"/>
  <c r="K9" i="5"/>
  <c r="L9" i="5"/>
  <c r="M9" i="5"/>
  <c r="C9" i="5"/>
  <c r="D10" i="5"/>
  <c r="D2" i="6"/>
  <c r="E2" i="6"/>
  <c r="F2" i="6"/>
  <c r="G2" i="6"/>
  <c r="H2" i="6"/>
  <c r="I2" i="6"/>
  <c r="J2" i="6"/>
  <c r="K2" i="6"/>
  <c r="L2" i="6"/>
  <c r="M2" i="6"/>
  <c r="N2" i="6"/>
  <c r="O2" i="6"/>
  <c r="C2" i="6"/>
  <c r="D3" i="6"/>
  <c r="E3" i="6"/>
  <c r="F3" i="6"/>
  <c r="G3" i="6"/>
  <c r="H3" i="6"/>
  <c r="I3" i="6"/>
  <c r="J3" i="6"/>
  <c r="K3" i="6"/>
  <c r="L3" i="6"/>
  <c r="M3" i="6"/>
  <c r="N3" i="6"/>
  <c r="O3" i="6"/>
  <c r="C3" i="6"/>
  <c r="D4" i="6"/>
  <c r="E4" i="6"/>
  <c r="F4" i="6"/>
  <c r="G4" i="6"/>
  <c r="H4" i="6"/>
  <c r="I4" i="6"/>
  <c r="J4" i="6"/>
  <c r="K4" i="6"/>
  <c r="L4" i="6"/>
  <c r="M4" i="6"/>
  <c r="N4" i="6"/>
  <c r="O4" i="6"/>
  <c r="C4" i="6"/>
  <c r="D5" i="6"/>
  <c r="E5" i="6"/>
  <c r="F5" i="6"/>
  <c r="G5" i="6"/>
  <c r="H5" i="6"/>
  <c r="I5" i="6"/>
  <c r="J5" i="6"/>
  <c r="K5" i="6"/>
  <c r="L5" i="6"/>
  <c r="M5" i="6"/>
  <c r="N5" i="6"/>
  <c r="O5" i="6"/>
  <c r="C5" i="6"/>
  <c r="D6" i="6"/>
  <c r="E6" i="6"/>
  <c r="F6" i="6"/>
  <c r="G6" i="6"/>
  <c r="H6" i="6"/>
  <c r="I6" i="6"/>
  <c r="J6" i="6"/>
  <c r="K6" i="6"/>
  <c r="L6" i="6"/>
  <c r="M6" i="6"/>
  <c r="N6" i="6"/>
  <c r="O6" i="6"/>
  <c r="C6" i="6"/>
  <c r="D7" i="6"/>
  <c r="E7" i="6"/>
  <c r="F7" i="6"/>
  <c r="G7" i="6"/>
  <c r="H7" i="6"/>
  <c r="I7" i="6"/>
  <c r="J7" i="6"/>
  <c r="K7" i="6"/>
  <c r="L7" i="6"/>
  <c r="M7" i="6"/>
  <c r="N7" i="6"/>
  <c r="O7" i="6"/>
  <c r="C7" i="6"/>
  <c r="D2" i="8" l="1"/>
  <c r="E2" i="8"/>
  <c r="F2" i="8"/>
  <c r="G2" i="8"/>
  <c r="H2" i="8"/>
  <c r="I2" i="8"/>
  <c r="J2" i="8"/>
  <c r="K2" i="8"/>
  <c r="L2" i="8"/>
  <c r="M2" i="8"/>
  <c r="N2" i="8"/>
  <c r="O2" i="8"/>
  <c r="C2" i="8"/>
  <c r="D3" i="8"/>
  <c r="E3" i="8"/>
  <c r="F3" i="8"/>
  <c r="G3" i="8"/>
  <c r="H3" i="8"/>
  <c r="I3" i="8"/>
  <c r="J3" i="8"/>
  <c r="K3" i="8"/>
  <c r="L3" i="8"/>
  <c r="M3" i="8"/>
  <c r="N3" i="8"/>
  <c r="O3" i="8"/>
  <c r="C3" i="8"/>
  <c r="D4" i="8"/>
  <c r="E4" i="8"/>
  <c r="F4" i="8"/>
  <c r="G4" i="8"/>
  <c r="H4" i="8"/>
  <c r="I4" i="8"/>
  <c r="J4" i="8"/>
  <c r="K4" i="8"/>
  <c r="L4" i="8"/>
  <c r="M4" i="8"/>
  <c r="N4" i="8"/>
  <c r="O4" i="8"/>
  <c r="C4" i="8"/>
  <c r="D5" i="8"/>
  <c r="E5" i="8"/>
  <c r="F5" i="8"/>
  <c r="G5" i="8"/>
  <c r="H5" i="8"/>
  <c r="I5" i="8"/>
  <c r="J5" i="8"/>
  <c r="K5" i="8"/>
  <c r="L5" i="8"/>
  <c r="M5" i="8"/>
  <c r="N5" i="8"/>
  <c r="O5" i="8"/>
  <c r="C5" i="8"/>
  <c r="N6" i="8"/>
  <c r="O6" i="8"/>
  <c r="D6" i="8"/>
  <c r="E6" i="8"/>
  <c r="F6" i="8"/>
  <c r="G6" i="8"/>
  <c r="H6" i="8"/>
  <c r="I6" i="8"/>
  <c r="J6" i="8"/>
  <c r="K6" i="8"/>
  <c r="L6" i="8"/>
  <c r="M6" i="8"/>
  <c r="C6" i="8"/>
  <c r="D7" i="8"/>
  <c r="E7" i="8"/>
  <c r="F7" i="8"/>
  <c r="G7" i="8"/>
  <c r="H7" i="8"/>
  <c r="I7" i="8"/>
  <c r="J7" i="8"/>
  <c r="K7" i="8"/>
  <c r="L7" i="8"/>
  <c r="M7" i="8"/>
  <c r="N7" i="8"/>
  <c r="O7" i="8"/>
  <c r="C7" i="8"/>
  <c r="D8" i="8"/>
  <c r="E8" i="8"/>
  <c r="F8" i="8"/>
  <c r="G8" i="8"/>
  <c r="H8" i="8"/>
  <c r="I8" i="8"/>
  <c r="J8" i="8"/>
  <c r="K8" i="8"/>
  <c r="L8" i="8"/>
  <c r="M8" i="8"/>
  <c r="N8" i="8"/>
  <c r="O8" i="8"/>
  <c r="C8" i="8"/>
  <c r="D9" i="8"/>
  <c r="E9" i="8"/>
  <c r="F9" i="8"/>
  <c r="G9" i="8"/>
  <c r="H9" i="8"/>
  <c r="I9" i="8"/>
  <c r="J9" i="8"/>
  <c r="K9" i="8"/>
  <c r="L9" i="8"/>
  <c r="M9" i="8"/>
  <c r="N9" i="8"/>
  <c r="O9" i="8"/>
  <c r="C9" i="8"/>
  <c r="D3" i="7"/>
  <c r="E3" i="7"/>
  <c r="F3" i="7"/>
  <c r="G3" i="7"/>
  <c r="H3" i="7"/>
  <c r="I3" i="7"/>
  <c r="J3" i="7"/>
  <c r="K3" i="7"/>
  <c r="L3" i="7"/>
  <c r="M3" i="7"/>
  <c r="N3" i="7"/>
  <c r="O3" i="7"/>
  <c r="C3" i="7"/>
  <c r="D2" i="7"/>
  <c r="E2" i="7"/>
  <c r="F2" i="7"/>
  <c r="G2" i="7"/>
  <c r="H2" i="7"/>
  <c r="I2" i="7"/>
  <c r="J2" i="7"/>
  <c r="K2" i="7"/>
  <c r="L2" i="7"/>
  <c r="M2" i="7"/>
  <c r="N2" i="7"/>
  <c r="O2" i="7"/>
  <c r="C2" i="7"/>
  <c r="D4" i="7"/>
  <c r="E4" i="7"/>
  <c r="F4" i="7"/>
  <c r="G4" i="7"/>
  <c r="H4" i="7"/>
  <c r="I4" i="7"/>
  <c r="J4" i="7"/>
  <c r="K4" i="7"/>
  <c r="L4" i="7"/>
  <c r="M4" i="7"/>
  <c r="N4" i="7"/>
  <c r="O4" i="7"/>
  <c r="C4" i="7"/>
  <c r="D5" i="7"/>
  <c r="E5" i="7"/>
  <c r="F5" i="7"/>
  <c r="G5" i="7"/>
  <c r="H5" i="7"/>
  <c r="I5" i="7"/>
  <c r="J5" i="7"/>
  <c r="K5" i="7"/>
  <c r="L5" i="7"/>
  <c r="M5" i="7"/>
  <c r="N5" i="7"/>
  <c r="O5" i="7"/>
  <c r="C5" i="7"/>
  <c r="D6" i="7"/>
  <c r="E6" i="7"/>
  <c r="F6" i="7"/>
  <c r="G6" i="7"/>
  <c r="H6" i="7"/>
  <c r="I6" i="7"/>
  <c r="J6" i="7"/>
  <c r="K6" i="7"/>
  <c r="L6" i="7"/>
  <c r="M6" i="7"/>
  <c r="N6" i="7"/>
  <c r="O6" i="7"/>
  <c r="C6" i="7"/>
  <c r="J7" i="7"/>
  <c r="K7" i="7"/>
  <c r="L7" i="7"/>
  <c r="M7" i="7"/>
  <c r="N7" i="7"/>
  <c r="O7" i="7"/>
  <c r="C7" i="7"/>
  <c r="D7" i="7"/>
  <c r="E7" i="7"/>
  <c r="F7" i="7"/>
  <c r="G7" i="7"/>
  <c r="H7" i="7"/>
  <c r="I7" i="7"/>
  <c r="N44" i="1"/>
  <c r="O44" i="1"/>
  <c r="P44" i="1"/>
  <c r="Q44" i="1"/>
  <c r="D44" i="1"/>
  <c r="E44" i="1"/>
  <c r="F44" i="1"/>
  <c r="G44" i="1"/>
  <c r="H44" i="1"/>
  <c r="I44" i="1"/>
  <c r="J44" i="1"/>
  <c r="K44" i="1"/>
  <c r="L44" i="1"/>
  <c r="M44" i="1"/>
  <c r="C44" i="1"/>
  <c r="F45" i="1"/>
  <c r="E10" i="5"/>
  <c r="F10" i="5"/>
  <c r="G10" i="5"/>
  <c r="H10" i="5"/>
  <c r="I10" i="5"/>
  <c r="J10" i="5"/>
  <c r="K10" i="5"/>
  <c r="L10" i="5"/>
  <c r="M10" i="5"/>
  <c r="C10" i="5"/>
  <c r="C11" i="5"/>
  <c r="D11" i="5"/>
  <c r="E11" i="5"/>
  <c r="F11" i="5"/>
  <c r="G11" i="5"/>
  <c r="J11" i="5"/>
  <c r="K11" i="5"/>
  <c r="L11" i="5"/>
  <c r="M11" i="5"/>
  <c r="I11" i="5"/>
  <c r="H11" i="5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C18" i="4"/>
  <c r="D19" i="4"/>
  <c r="C19" i="4"/>
  <c r="D20" i="4"/>
  <c r="C20" i="4"/>
  <c r="D21" i="4"/>
  <c r="C21" i="4"/>
  <c r="C22" i="4"/>
  <c r="D22" i="4"/>
  <c r="D25" i="4"/>
  <c r="D24" i="4"/>
  <c r="D23" i="4"/>
  <c r="C23" i="4"/>
  <c r="C24" i="4"/>
  <c r="C25" i="4"/>
  <c r="D11" i="3" l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C11" i="3"/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C3" i="3"/>
  <c r="Q4" i="3"/>
  <c r="R4" i="3"/>
  <c r="S4" i="3"/>
  <c r="T4" i="3"/>
  <c r="U4" i="3"/>
  <c r="V4" i="3"/>
  <c r="W4" i="3"/>
  <c r="D4" i="3"/>
  <c r="E4" i="3"/>
  <c r="F4" i="3"/>
  <c r="G4" i="3"/>
  <c r="H4" i="3"/>
  <c r="I4" i="3"/>
  <c r="J4" i="3"/>
  <c r="K4" i="3"/>
  <c r="L4" i="3"/>
  <c r="M4" i="3"/>
  <c r="N4" i="3"/>
  <c r="O4" i="3"/>
  <c r="P4" i="3"/>
  <c r="C4" i="3"/>
  <c r="P5" i="3"/>
  <c r="Q5" i="3"/>
  <c r="R5" i="3"/>
  <c r="S5" i="3"/>
  <c r="T5" i="3"/>
  <c r="U5" i="3"/>
  <c r="V5" i="3"/>
  <c r="W5" i="3"/>
  <c r="D5" i="3"/>
  <c r="E5" i="3"/>
  <c r="F5" i="3"/>
  <c r="G5" i="3"/>
  <c r="H5" i="3"/>
  <c r="I5" i="3"/>
  <c r="J5" i="3"/>
  <c r="K5" i="3"/>
  <c r="L5" i="3"/>
  <c r="M5" i="3"/>
  <c r="N5" i="3"/>
  <c r="O5" i="3"/>
  <c r="C5" i="3"/>
  <c r="Q6" i="3"/>
  <c r="R6" i="3"/>
  <c r="S6" i="3"/>
  <c r="T6" i="3"/>
  <c r="U6" i="3"/>
  <c r="V6" i="3"/>
  <c r="W6" i="3"/>
  <c r="D6" i="3"/>
  <c r="E6" i="3"/>
  <c r="F6" i="3"/>
  <c r="G6" i="3"/>
  <c r="H6" i="3"/>
  <c r="I6" i="3"/>
  <c r="J6" i="3"/>
  <c r="K6" i="3"/>
  <c r="L6" i="3"/>
  <c r="M6" i="3"/>
  <c r="N6" i="3"/>
  <c r="O6" i="3"/>
  <c r="P6" i="3"/>
  <c r="P7" i="3"/>
  <c r="Q7" i="3"/>
  <c r="R7" i="3"/>
  <c r="S7" i="3"/>
  <c r="T7" i="3"/>
  <c r="U7" i="3"/>
  <c r="V7" i="3"/>
  <c r="W7" i="3"/>
  <c r="D7" i="3"/>
  <c r="E7" i="3"/>
  <c r="F7" i="3"/>
  <c r="G7" i="3"/>
  <c r="H7" i="3"/>
  <c r="I7" i="3"/>
  <c r="J7" i="3"/>
  <c r="K7" i="3"/>
  <c r="L7" i="3"/>
  <c r="M7" i="3"/>
  <c r="N7" i="3"/>
  <c r="O7" i="3"/>
  <c r="C7" i="3"/>
  <c r="P8" i="3"/>
  <c r="Q8" i="3"/>
  <c r="R8" i="3"/>
  <c r="S8" i="3"/>
  <c r="T8" i="3"/>
  <c r="U8" i="3"/>
  <c r="V8" i="3"/>
  <c r="W8" i="3"/>
  <c r="D8" i="3"/>
  <c r="E8" i="3"/>
  <c r="F8" i="3"/>
  <c r="G8" i="3"/>
  <c r="H8" i="3"/>
  <c r="I8" i="3"/>
  <c r="J8" i="3"/>
  <c r="K8" i="3"/>
  <c r="L8" i="3"/>
  <c r="M8" i="3"/>
  <c r="N8" i="3"/>
  <c r="O8" i="3"/>
  <c r="C8" i="3"/>
  <c r="U9" i="3"/>
  <c r="V9" i="3"/>
  <c r="W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9" i="3"/>
  <c r="C6" i="3"/>
  <c r="U10" i="3"/>
  <c r="V10" i="3"/>
  <c r="W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0" i="3"/>
  <c r="Q11" i="2" l="1"/>
  <c r="P32" i="2"/>
  <c r="P28" i="2"/>
  <c r="P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C20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4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C28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T32" i="2"/>
  <c r="U32" i="2"/>
  <c r="V32" i="2"/>
  <c r="W32" i="2"/>
  <c r="C32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S11" i="2"/>
  <c r="T11" i="2"/>
  <c r="U11" i="2"/>
  <c r="V11" i="2"/>
  <c r="W11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7" i="2"/>
  <c r="C11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M16" i="2"/>
  <c r="C3" i="2"/>
  <c r="D3" i="2"/>
  <c r="E3" i="2"/>
  <c r="F3" i="2"/>
  <c r="G3" i="2"/>
  <c r="H3" i="2"/>
  <c r="I3" i="2"/>
  <c r="J3" i="2"/>
  <c r="K3" i="2"/>
  <c r="L3" i="2"/>
  <c r="M3" i="2"/>
  <c r="O3" i="2"/>
  <c r="P3" i="2"/>
  <c r="Q3" i="2"/>
  <c r="R3" i="2"/>
  <c r="S3" i="2"/>
  <c r="T3" i="2"/>
  <c r="U3" i="2"/>
  <c r="V3" i="2"/>
  <c r="W3" i="2"/>
  <c r="N3" i="2"/>
  <c r="C40" i="1" l="1"/>
  <c r="D40" i="1"/>
  <c r="E40" i="1"/>
  <c r="F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N40" i="1"/>
  <c r="C36" i="1"/>
  <c r="D36" i="1"/>
  <c r="E36" i="1"/>
  <c r="F36" i="1"/>
  <c r="G36" i="1"/>
  <c r="H36" i="1"/>
  <c r="I36" i="1"/>
  <c r="J36" i="1"/>
  <c r="L36" i="1"/>
  <c r="M36" i="1"/>
  <c r="N36" i="1"/>
  <c r="O36" i="1"/>
  <c r="P36" i="1"/>
  <c r="Q36" i="1"/>
  <c r="R36" i="1"/>
  <c r="S36" i="1"/>
  <c r="T36" i="1"/>
  <c r="U36" i="1"/>
  <c r="V36" i="1"/>
  <c r="W36" i="1"/>
  <c r="K36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N32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23" i="1" l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N23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N19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N15" i="1"/>
  <c r="W11" i="1"/>
  <c r="C7" i="1"/>
  <c r="D7" i="1"/>
  <c r="E7" i="1"/>
  <c r="F7" i="1"/>
  <c r="G7" i="1"/>
  <c r="H7" i="1"/>
  <c r="I7" i="1"/>
  <c r="J7" i="1"/>
  <c r="K7" i="1"/>
  <c r="L7" i="1"/>
  <c r="M7" i="1"/>
  <c r="U7" i="1"/>
  <c r="V7" i="1"/>
  <c r="W7" i="1"/>
  <c r="O7" i="1"/>
  <c r="P7" i="1"/>
  <c r="Q7" i="1"/>
  <c r="R7" i="1"/>
  <c r="S7" i="1"/>
  <c r="T7" i="1"/>
  <c r="N7" i="1"/>
  <c r="T3" i="1"/>
  <c r="U3" i="1"/>
  <c r="V3" i="1"/>
  <c r="W3" i="1"/>
  <c r="Q3" i="1" l="1"/>
  <c r="R3" i="1"/>
  <c r="S3" i="1"/>
  <c r="C3" i="1"/>
  <c r="D3" i="1"/>
  <c r="E3" i="1"/>
  <c r="F3" i="1"/>
  <c r="G3" i="1"/>
  <c r="H3" i="1"/>
  <c r="I3" i="1"/>
  <c r="J3" i="1"/>
  <c r="K3" i="1"/>
  <c r="L3" i="1"/>
  <c r="N3" i="1"/>
  <c r="O3" i="1"/>
  <c r="P3" i="1"/>
  <c r="M3" i="1"/>
</calcChain>
</file>

<file path=xl/sharedStrings.xml><?xml version="1.0" encoding="utf-8"?>
<sst xmlns="http://schemas.openxmlformats.org/spreadsheetml/2006/main" count="188" uniqueCount="82">
  <si>
    <t>y=x^2</t>
    <phoneticPr fontId="1" type="noConversion"/>
  </si>
  <si>
    <t>x</t>
    <phoneticPr fontId="1" type="noConversion"/>
  </si>
  <si>
    <t>y</t>
    <phoneticPr fontId="1" type="noConversion"/>
  </si>
  <si>
    <t>y=x^2+1</t>
    <phoneticPr fontId="1" type="noConversion"/>
  </si>
  <si>
    <t>y=x^2-1</t>
    <phoneticPr fontId="1" type="noConversion"/>
  </si>
  <si>
    <t>y=(x-1)^2</t>
    <phoneticPr fontId="1" type="noConversion"/>
  </si>
  <si>
    <t>y=(x-1)^2+1</t>
    <phoneticPr fontId="1" type="noConversion"/>
  </si>
  <si>
    <t>y=(x-1)^2-1</t>
    <phoneticPr fontId="1" type="noConversion"/>
  </si>
  <si>
    <t>y=2(x^2)</t>
    <phoneticPr fontId="1" type="noConversion"/>
  </si>
  <si>
    <t>y=(1/2)(x^2)</t>
    <phoneticPr fontId="1" type="noConversion"/>
  </si>
  <si>
    <t>y=(sqrt(3))(x^2)</t>
    <phoneticPr fontId="1" type="noConversion"/>
  </si>
  <si>
    <t>平移(上下左右四种情况)</t>
    <phoneticPr fontId="1" type="noConversion"/>
  </si>
  <si>
    <t>缩放（缩小或者放大）</t>
    <phoneticPr fontId="1" type="noConversion"/>
  </si>
  <si>
    <t>y=x</t>
    <phoneticPr fontId="1" type="noConversion"/>
  </si>
  <si>
    <t>y=(1/2)x</t>
    <phoneticPr fontId="1" type="noConversion"/>
  </si>
  <si>
    <t>y=x+3</t>
    <phoneticPr fontId="1" type="noConversion"/>
  </si>
  <si>
    <t>y=x-5</t>
    <phoneticPr fontId="1" type="noConversion"/>
  </si>
  <si>
    <t>平移(上下左右两种情况)</t>
    <phoneticPr fontId="1" type="noConversion"/>
  </si>
  <si>
    <t>旋转（顺逆时针两个方向）</t>
    <phoneticPr fontId="1" type="noConversion"/>
  </si>
  <si>
    <t>y=(1/4)x</t>
    <phoneticPr fontId="1" type="noConversion"/>
  </si>
  <si>
    <t>y=(1/8)x</t>
    <phoneticPr fontId="1" type="noConversion"/>
  </si>
  <si>
    <t>y=2x</t>
    <phoneticPr fontId="1" type="noConversion"/>
  </si>
  <si>
    <t>y=4x</t>
    <phoneticPr fontId="1" type="noConversion"/>
  </si>
  <si>
    <t>y=3x</t>
    <phoneticPr fontId="1" type="noConversion"/>
  </si>
  <si>
    <t>y=x^2+2</t>
  </si>
  <si>
    <t>y=x^2+3</t>
  </si>
  <si>
    <t>y=x+2</t>
    <phoneticPr fontId="1" type="noConversion"/>
  </si>
  <si>
    <t>y=2x+2</t>
    <phoneticPr fontId="1" type="noConversion"/>
  </si>
  <si>
    <t>y=3x+2</t>
    <phoneticPr fontId="1" type="noConversion"/>
  </si>
  <si>
    <t>y=4x+2</t>
    <phoneticPr fontId="1" type="noConversion"/>
  </si>
  <si>
    <t>y=0*x+2</t>
    <phoneticPr fontId="1" type="noConversion"/>
  </si>
  <si>
    <t>y=-x+2</t>
    <phoneticPr fontId="1" type="noConversion"/>
  </si>
  <si>
    <t>y=-2x+2</t>
    <phoneticPr fontId="1" type="noConversion"/>
  </si>
  <si>
    <t>y=-3x+2</t>
    <phoneticPr fontId="1" type="noConversion"/>
  </si>
  <si>
    <t>y=-4x+2</t>
    <phoneticPr fontId="1" type="noConversion"/>
  </si>
  <si>
    <t>y=x/10+2</t>
    <phoneticPr fontId="1" type="noConversion"/>
  </si>
  <si>
    <t>y=5x+2</t>
    <phoneticPr fontId="1" type="noConversion"/>
  </si>
  <si>
    <t>y=6x+2</t>
    <phoneticPr fontId="1" type="noConversion"/>
  </si>
  <si>
    <t>y=7x+2</t>
    <phoneticPr fontId="1" type="noConversion"/>
  </si>
  <si>
    <t>y=8x+2</t>
    <phoneticPr fontId="1" type="noConversion"/>
  </si>
  <si>
    <t>y=9x+2</t>
    <phoneticPr fontId="1" type="noConversion"/>
  </si>
  <si>
    <t>y=10x+2</t>
    <phoneticPr fontId="1" type="noConversion"/>
  </si>
  <si>
    <t>y=11x+2</t>
    <phoneticPr fontId="1" type="noConversion"/>
  </si>
  <si>
    <t>y=12x+2</t>
    <phoneticPr fontId="1" type="noConversion"/>
  </si>
  <si>
    <t>y=13x+2</t>
    <phoneticPr fontId="1" type="noConversion"/>
  </si>
  <si>
    <t>y=14x+2</t>
    <phoneticPr fontId="1" type="noConversion"/>
  </si>
  <si>
    <t>y=15x+2</t>
    <phoneticPr fontId="1" type="noConversion"/>
  </si>
  <si>
    <t>y=20x+2</t>
    <phoneticPr fontId="1" type="noConversion"/>
  </si>
  <si>
    <t>y=25x+2</t>
    <phoneticPr fontId="1" type="noConversion"/>
  </si>
  <si>
    <t>y=30x+2</t>
    <phoneticPr fontId="1" type="noConversion"/>
  </si>
  <si>
    <t>y=35x+2</t>
    <phoneticPr fontId="1" type="noConversion"/>
  </si>
  <si>
    <t>y=40x+2</t>
    <phoneticPr fontId="1" type="noConversion"/>
  </si>
  <si>
    <t>y=45x+2</t>
    <phoneticPr fontId="1" type="noConversion"/>
  </si>
  <si>
    <t>y=x/2+2</t>
    <phoneticPr fontId="1" type="noConversion"/>
  </si>
  <si>
    <t>y=x/5+2</t>
    <phoneticPr fontId="1" type="noConversion"/>
  </si>
  <si>
    <t>y=x^4-2*x^3-x^2+2x</t>
    <phoneticPr fontId="1" type="noConversion"/>
  </si>
  <si>
    <t>y=|x|</t>
    <phoneticPr fontId="1" type="noConversion"/>
  </si>
  <si>
    <t>y=|x+1|</t>
    <phoneticPr fontId="1" type="noConversion"/>
  </si>
  <si>
    <t>y=|x-1|</t>
    <phoneticPr fontId="1" type="noConversion"/>
  </si>
  <si>
    <t>y=|x+1|+|x-1|</t>
    <phoneticPr fontId="1" type="noConversion"/>
  </si>
  <si>
    <t>y=1/x</t>
    <phoneticPr fontId="1" type="noConversion"/>
  </si>
  <si>
    <t>y=1/[x]</t>
    <phoneticPr fontId="1" type="noConversion"/>
  </si>
  <si>
    <t>y=1/(x-[x])</t>
    <phoneticPr fontId="1" type="noConversion"/>
  </si>
  <si>
    <t>y=(3x+5)/(2x+2)</t>
    <phoneticPr fontId="1" type="noConversion"/>
  </si>
  <si>
    <t>y=[x]</t>
    <phoneticPr fontId="1" type="noConversion"/>
  </si>
  <si>
    <t>y=[x]-1</t>
    <phoneticPr fontId="1" type="noConversion"/>
  </si>
  <si>
    <t>y=[x+1]</t>
    <phoneticPr fontId="1" type="noConversion"/>
  </si>
  <si>
    <t>y=[x-1]</t>
    <phoneticPr fontId="1" type="noConversion"/>
  </si>
  <si>
    <t>y=[x+1]+[x-1]</t>
    <phoneticPr fontId="1" type="noConversion"/>
  </si>
  <si>
    <t>y=[(2x+1)/(x+1)]</t>
    <phoneticPr fontId="1" type="noConversion"/>
  </si>
  <si>
    <t>y=|x|+1</t>
    <phoneticPr fontId="1" type="noConversion"/>
  </si>
  <si>
    <t>y=1/(x+1)+1/(x-1)</t>
    <phoneticPr fontId="1" type="noConversion"/>
  </si>
  <si>
    <t>y=(x²+1)/x</t>
    <phoneticPr fontId="1" type="noConversion"/>
  </si>
  <si>
    <t>y=x/(x²+1)</t>
    <phoneticPr fontId="1" type="noConversion"/>
  </si>
  <si>
    <t>y=（x-1）/(x²+2x+1)</t>
    <phoneticPr fontId="1" type="noConversion"/>
  </si>
  <si>
    <t>y=1/(3x²-1)</t>
    <phoneticPr fontId="1" type="noConversion"/>
  </si>
  <si>
    <t>y=1/(1+x²)</t>
    <phoneticPr fontId="1" type="noConversion"/>
  </si>
  <si>
    <t>y=1/(x²-2|x|+2)</t>
    <phoneticPr fontId="1" type="noConversion"/>
  </si>
  <si>
    <t>y=1/(x²-2x+3)</t>
    <phoneticPr fontId="1" type="noConversion"/>
  </si>
  <si>
    <t>y=1/(x²-3x-2)</t>
    <phoneticPr fontId="1" type="noConversion"/>
  </si>
  <si>
    <t>y=1/(x²)</t>
    <phoneticPr fontId="1" type="noConversion"/>
  </si>
  <si>
    <r>
      <t>y=[x</t>
    </r>
    <r>
      <rPr>
        <sz val="11"/>
        <color theme="1"/>
        <rFont val="SimSun"/>
        <family val="3"/>
        <charset val="134"/>
      </rPr>
      <t>⁴</t>
    </r>
    <r>
      <rPr>
        <b/>
        <sz val="11"/>
        <color theme="1"/>
        <rFont val="SimSun"/>
        <family val="3"/>
        <charset val="134"/>
      </rPr>
      <t>-2x³-x²+2x]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</si>
</sst>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SimSun"/>
      <family val="3"/>
      <charset val="134"/>
    </font>
    <font>
      <sz val="11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0" xfId="0" applyFont="1"/>
    <xf numFmtId="0" fontId="0" fillId="0" borderId="8" xfId="0" quotePrefix="1" applyBorder="1"/>
    <xf numFmtId="0" fontId="2" fillId="0" borderId="5" xfId="0" applyFont="1" applyBorder="1" applyAlignment="1">
      <alignment horizontal="right"/>
    </xf>
    <xf numFmtId="0" fontId="2" fillId="0" borderId="9" xfId="0" applyFont="1" applyBorder="1"/>
    <xf numFmtId="0" fontId="0" fillId="0" borderId="9" xfId="0" quotePrefix="1" applyBorder="1"/>
    <xf numFmtId="176" fontId="0" fillId="0" borderId="8" xfId="0" quotePrefix="1" applyNumberFormat="1" applyBorder="1"/>
    <xf numFmtId="176" fontId="2" fillId="0" borderId="5" xfId="0" applyNumberFormat="1" applyFont="1" applyBorder="1" applyAlignment="1">
      <alignment horizontal="righ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opLeftCell="A35" zoomScale="160" zoomScaleNormal="150" workbookViewId="0">
      <selection activeCell="C44" sqref="C44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33203125" customWidth="1"/>
    <col min="4" max="9" width="5.83203125" customWidth="1"/>
    <col min="10" max="10" width="6" customWidth="1"/>
    <col min="11" max="12" width="5.83203125" customWidth="1"/>
    <col min="13" max="13" width="3.16406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11</v>
      </c>
    </row>
    <row r="2" spans="1:23">
      <c r="B2" t="s">
        <v>0</v>
      </c>
      <c r="C2" s="1"/>
    </row>
    <row r="3" spans="1:23">
      <c r="A3" s="9"/>
      <c r="B3" s="3" t="s">
        <v>2</v>
      </c>
      <c r="C3" s="4">
        <f t="shared" ref="C3:W3" si="0">C4^2</f>
        <v>0</v>
      </c>
      <c r="D3" s="4">
        <f t="shared" si="0"/>
        <v>1.0000000000000002E-2</v>
      </c>
      <c r="E3" s="4">
        <f t="shared" si="0"/>
        <v>4.0000000000000008E-2</v>
      </c>
      <c r="F3" s="4">
        <f t="shared" si="0"/>
        <v>0.09</v>
      </c>
      <c r="G3" s="4">
        <f t="shared" si="0"/>
        <v>0.16000000000000003</v>
      </c>
      <c r="H3" s="4">
        <f t="shared" si="0"/>
        <v>0.25</v>
      </c>
      <c r="I3" s="4">
        <f t="shared" si="0"/>
        <v>0.36</v>
      </c>
      <c r="J3" s="4">
        <f t="shared" si="0"/>
        <v>0.48999999999999994</v>
      </c>
      <c r="K3" s="4">
        <f t="shared" si="0"/>
        <v>0.64000000000000012</v>
      </c>
      <c r="L3" s="4">
        <f t="shared" si="0"/>
        <v>0.81</v>
      </c>
      <c r="M3" s="4">
        <f t="shared" si="0"/>
        <v>1</v>
      </c>
      <c r="N3" s="4">
        <f t="shared" si="0"/>
        <v>1.2100000000000002</v>
      </c>
      <c r="O3" s="4">
        <f t="shared" si="0"/>
        <v>1.44</v>
      </c>
      <c r="P3" s="4">
        <f t="shared" si="0"/>
        <v>1.6900000000000002</v>
      </c>
      <c r="Q3" s="4">
        <f t="shared" si="0"/>
        <v>1.9599999999999997</v>
      </c>
      <c r="R3" s="4">
        <f t="shared" si="0"/>
        <v>2.25</v>
      </c>
      <c r="S3" s="4">
        <f t="shared" si="0"/>
        <v>2.5600000000000005</v>
      </c>
      <c r="T3" s="4">
        <f t="shared" si="0"/>
        <v>2.8899999999999997</v>
      </c>
      <c r="U3" s="4">
        <f t="shared" si="0"/>
        <v>3.24</v>
      </c>
      <c r="V3" s="4">
        <f t="shared" si="0"/>
        <v>3.61</v>
      </c>
      <c r="W3" s="5">
        <f t="shared" si="0"/>
        <v>4</v>
      </c>
    </row>
    <row r="4" spans="1:23">
      <c r="A4" s="9"/>
      <c r="B4" s="6" t="s">
        <v>1</v>
      </c>
      <c r="C4" s="7">
        <v>0</v>
      </c>
      <c r="D4" s="7">
        <v>0.1</v>
      </c>
      <c r="E4" s="7">
        <v>0.2</v>
      </c>
      <c r="F4" s="7">
        <v>0.3</v>
      </c>
      <c r="G4" s="7">
        <v>0.4</v>
      </c>
      <c r="H4" s="7">
        <v>0.5</v>
      </c>
      <c r="I4" s="7">
        <v>0.6</v>
      </c>
      <c r="J4" s="7">
        <v>0.7</v>
      </c>
      <c r="K4" s="7">
        <v>0.8</v>
      </c>
      <c r="L4" s="7">
        <v>0.9</v>
      </c>
      <c r="M4" s="7">
        <v>1</v>
      </c>
      <c r="N4" s="7">
        <v>1.1000000000000001</v>
      </c>
      <c r="O4" s="7">
        <v>1.2</v>
      </c>
      <c r="P4" s="7">
        <v>1.3</v>
      </c>
      <c r="Q4" s="7">
        <v>1.4</v>
      </c>
      <c r="R4" s="7">
        <v>1.5</v>
      </c>
      <c r="S4" s="7">
        <v>1.6</v>
      </c>
      <c r="T4" s="7">
        <v>1.7</v>
      </c>
      <c r="U4" s="7">
        <v>1.8</v>
      </c>
      <c r="V4" s="7">
        <v>1.9</v>
      </c>
      <c r="W4" s="8">
        <v>2</v>
      </c>
    </row>
    <row r="5" spans="1:23">
      <c r="B5" s="2"/>
      <c r="E5" s="9"/>
    </row>
    <row r="6" spans="1:23">
      <c r="B6" s="1" t="s">
        <v>3</v>
      </c>
    </row>
    <row r="7" spans="1:23">
      <c r="B7" s="1" t="s">
        <v>24</v>
      </c>
      <c r="C7" s="4">
        <f t="shared" ref="C7:W7" si="1">C8^2+1</f>
        <v>1</v>
      </c>
      <c r="D7" s="4">
        <f t="shared" si="1"/>
        <v>1.01</v>
      </c>
      <c r="E7" s="4">
        <f t="shared" si="1"/>
        <v>1.04</v>
      </c>
      <c r="F7" s="4">
        <f t="shared" si="1"/>
        <v>1.0900000000000001</v>
      </c>
      <c r="G7" s="4">
        <f t="shared" si="1"/>
        <v>1.1600000000000001</v>
      </c>
      <c r="H7" s="4">
        <f t="shared" si="1"/>
        <v>1.25</v>
      </c>
      <c r="I7" s="4">
        <f t="shared" si="1"/>
        <v>1.3599999999999999</v>
      </c>
      <c r="J7" s="4">
        <f t="shared" si="1"/>
        <v>1.49</v>
      </c>
      <c r="K7" s="4">
        <f t="shared" si="1"/>
        <v>1.6400000000000001</v>
      </c>
      <c r="L7" s="4">
        <f t="shared" si="1"/>
        <v>1.81</v>
      </c>
      <c r="M7" s="4">
        <f t="shared" si="1"/>
        <v>2</v>
      </c>
      <c r="N7" s="4">
        <f t="shared" si="1"/>
        <v>2.21</v>
      </c>
      <c r="O7" s="4">
        <f t="shared" si="1"/>
        <v>2.44</v>
      </c>
      <c r="P7" s="4">
        <f t="shared" si="1"/>
        <v>2.6900000000000004</v>
      </c>
      <c r="Q7" s="4">
        <f t="shared" si="1"/>
        <v>2.96</v>
      </c>
      <c r="R7" s="4">
        <f t="shared" si="1"/>
        <v>3.25</v>
      </c>
      <c r="S7" s="4">
        <f t="shared" si="1"/>
        <v>3.5600000000000005</v>
      </c>
      <c r="T7" s="4">
        <f t="shared" si="1"/>
        <v>3.8899999999999997</v>
      </c>
      <c r="U7" s="4">
        <f t="shared" si="1"/>
        <v>4.24</v>
      </c>
      <c r="V7" s="4">
        <f t="shared" si="1"/>
        <v>4.6099999999999994</v>
      </c>
      <c r="W7" s="5">
        <f t="shared" si="1"/>
        <v>5</v>
      </c>
    </row>
    <row r="8" spans="1:23">
      <c r="B8" s="1" t="s">
        <v>25</v>
      </c>
      <c r="C8" s="7">
        <v>0</v>
      </c>
      <c r="D8" s="7">
        <v>0.1</v>
      </c>
      <c r="E8" s="7">
        <v>0.2</v>
      </c>
      <c r="F8" s="7">
        <v>0.3</v>
      </c>
      <c r="G8" s="7">
        <v>0.4</v>
      </c>
      <c r="H8" s="7">
        <v>0.5</v>
      </c>
      <c r="I8" s="7">
        <v>0.6</v>
      </c>
      <c r="J8" s="7">
        <v>0.7</v>
      </c>
      <c r="K8" s="7">
        <v>0.8</v>
      </c>
      <c r="L8" s="7">
        <v>0.9</v>
      </c>
      <c r="M8" s="7">
        <v>1</v>
      </c>
      <c r="N8" s="7">
        <v>1.1000000000000001</v>
      </c>
      <c r="O8" s="7">
        <v>1.2</v>
      </c>
      <c r="P8" s="7">
        <v>1.3</v>
      </c>
      <c r="Q8" s="7">
        <v>1.4</v>
      </c>
      <c r="R8" s="7">
        <v>1.5</v>
      </c>
      <c r="S8" s="7">
        <v>1.6</v>
      </c>
      <c r="T8" s="7">
        <v>1.7</v>
      </c>
      <c r="U8" s="7">
        <v>1.8</v>
      </c>
      <c r="V8" s="7">
        <v>1.9</v>
      </c>
      <c r="W8" s="8">
        <v>2</v>
      </c>
    </row>
    <row r="9" spans="1:23">
      <c r="B9" s="2"/>
    </row>
    <row r="10" spans="1:23">
      <c r="B10" s="1" t="s">
        <v>4</v>
      </c>
    </row>
    <row r="11" spans="1:23">
      <c r="B11" s="3" t="s">
        <v>2</v>
      </c>
      <c r="C11" s="4">
        <f t="shared" ref="C11" si="2">C12^2-1</f>
        <v>-1</v>
      </c>
      <c r="D11" s="4">
        <f t="shared" ref="D11" si="3">D12^2-1</f>
        <v>-0.99</v>
      </c>
      <c r="E11" s="4">
        <f t="shared" ref="E11" si="4">E12^2-1</f>
        <v>-0.96</v>
      </c>
      <c r="F11" s="4">
        <f t="shared" ref="F11" si="5">F12^2-1</f>
        <v>-0.91</v>
      </c>
      <c r="G11" s="4">
        <f t="shared" ref="G11" si="6">G12^2-1</f>
        <v>-0.84</v>
      </c>
      <c r="H11" s="4">
        <f t="shared" ref="H11" si="7">H12^2-1</f>
        <v>-0.75</v>
      </c>
      <c r="I11" s="4">
        <f t="shared" ref="I11" si="8">I12^2-1</f>
        <v>-0.64</v>
      </c>
      <c r="J11" s="4">
        <f t="shared" ref="J11" si="9">J12^2-1</f>
        <v>-0.51</v>
      </c>
      <c r="K11" s="4">
        <f t="shared" ref="K11" si="10">K12^2-1</f>
        <v>-0.35999999999999988</v>
      </c>
      <c r="L11" s="4">
        <f t="shared" ref="L11" si="11">L12^2-1</f>
        <v>-0.18999999999999995</v>
      </c>
      <c r="M11" s="4">
        <f t="shared" ref="M11" si="12">M12^2-1</f>
        <v>0</v>
      </c>
      <c r="N11" s="4">
        <f t="shared" ref="N11" si="13">N12^2-1</f>
        <v>0.21000000000000019</v>
      </c>
      <c r="O11" s="4">
        <f t="shared" ref="O11" si="14">O12^2-1</f>
        <v>0.43999999999999995</v>
      </c>
      <c r="P11" s="4">
        <f t="shared" ref="P11" si="15">P12^2-1</f>
        <v>0.69000000000000017</v>
      </c>
      <c r="Q11" s="4">
        <f t="shared" ref="Q11" si="16">Q12^2-1</f>
        <v>0.95999999999999974</v>
      </c>
      <c r="R11" s="4">
        <f t="shared" ref="R11" si="17">R12^2-1</f>
        <v>1.25</v>
      </c>
      <c r="S11" s="4">
        <f t="shared" ref="S11" si="18">S12^2-1</f>
        <v>1.5600000000000005</v>
      </c>
      <c r="T11" s="4">
        <f t="shared" ref="T11" si="19">T12^2-1</f>
        <v>1.8899999999999997</v>
      </c>
      <c r="U11" s="4">
        <f t="shared" ref="U11" si="20">U12^2-1</f>
        <v>2.2400000000000002</v>
      </c>
      <c r="V11" s="4">
        <f t="shared" ref="V11" si="21">V12^2-1</f>
        <v>2.61</v>
      </c>
      <c r="W11" s="5">
        <f t="shared" ref="W11" si="22">W12^2-1</f>
        <v>3</v>
      </c>
    </row>
    <row r="12" spans="1:23">
      <c r="B12" s="6" t="s">
        <v>1</v>
      </c>
      <c r="C12" s="7">
        <v>0</v>
      </c>
      <c r="D12" s="7">
        <v>0.1</v>
      </c>
      <c r="E12" s="7">
        <v>0.2</v>
      </c>
      <c r="F12" s="7">
        <v>0.3</v>
      </c>
      <c r="G12" s="7">
        <v>0.4</v>
      </c>
      <c r="H12" s="7">
        <v>0.5</v>
      </c>
      <c r="I12" s="7">
        <v>0.6</v>
      </c>
      <c r="J12" s="7">
        <v>0.7</v>
      </c>
      <c r="K12" s="7">
        <v>0.8</v>
      </c>
      <c r="L12" s="7">
        <v>0.9</v>
      </c>
      <c r="M12" s="7">
        <v>1</v>
      </c>
      <c r="N12" s="7">
        <v>1.1000000000000001</v>
      </c>
      <c r="O12" s="7">
        <v>1.2</v>
      </c>
      <c r="P12" s="7">
        <v>1.3</v>
      </c>
      <c r="Q12" s="7">
        <v>1.4</v>
      </c>
      <c r="R12" s="7">
        <v>1.5</v>
      </c>
      <c r="S12" s="7">
        <v>1.6</v>
      </c>
      <c r="T12" s="7">
        <v>1.7</v>
      </c>
      <c r="U12" s="7">
        <v>1.8</v>
      </c>
      <c r="V12" s="7">
        <v>1.9</v>
      </c>
      <c r="W12" s="8">
        <v>2</v>
      </c>
    </row>
    <row r="13" spans="1:23">
      <c r="B13" s="2"/>
    </row>
    <row r="14" spans="1:23">
      <c r="B14" s="1" t="s">
        <v>5</v>
      </c>
    </row>
    <row r="15" spans="1:23">
      <c r="B15" s="3" t="s">
        <v>2</v>
      </c>
      <c r="C15" s="4">
        <f t="shared" ref="C15:W15" si="23">(C16-1)^2</f>
        <v>1</v>
      </c>
      <c r="D15" s="4">
        <f t="shared" si="23"/>
        <v>0.81</v>
      </c>
      <c r="E15" s="4">
        <f t="shared" si="23"/>
        <v>0.64000000000000012</v>
      </c>
      <c r="F15" s="4">
        <f t="shared" si="23"/>
        <v>0.48999999999999994</v>
      </c>
      <c r="G15" s="4">
        <f t="shared" si="23"/>
        <v>0.36</v>
      </c>
      <c r="H15" s="4">
        <f t="shared" si="23"/>
        <v>0.25</v>
      </c>
      <c r="I15" s="4">
        <f t="shared" si="23"/>
        <v>0.16000000000000003</v>
      </c>
      <c r="J15" s="4">
        <f t="shared" si="23"/>
        <v>9.0000000000000024E-2</v>
      </c>
      <c r="K15" s="4">
        <f t="shared" si="23"/>
        <v>3.999999999999998E-2</v>
      </c>
      <c r="L15" s="4">
        <f t="shared" si="23"/>
        <v>9.999999999999995E-3</v>
      </c>
      <c r="M15" s="4">
        <f t="shared" si="23"/>
        <v>0</v>
      </c>
      <c r="N15" s="4">
        <f t="shared" si="23"/>
        <v>1.0000000000000018E-2</v>
      </c>
      <c r="O15" s="4">
        <f t="shared" si="23"/>
        <v>3.999999999999998E-2</v>
      </c>
      <c r="P15" s="4">
        <f t="shared" si="23"/>
        <v>9.0000000000000024E-2</v>
      </c>
      <c r="Q15" s="4">
        <f t="shared" si="23"/>
        <v>0.15999999999999992</v>
      </c>
      <c r="R15" s="4">
        <f t="shared" si="23"/>
        <v>0.25</v>
      </c>
      <c r="S15" s="4">
        <f t="shared" si="23"/>
        <v>0.3600000000000001</v>
      </c>
      <c r="T15" s="4">
        <f t="shared" si="23"/>
        <v>0.48999999999999994</v>
      </c>
      <c r="U15" s="4">
        <f t="shared" si="23"/>
        <v>0.64000000000000012</v>
      </c>
      <c r="V15" s="4">
        <f t="shared" si="23"/>
        <v>0.80999999999999983</v>
      </c>
      <c r="W15" s="5">
        <f t="shared" si="23"/>
        <v>1</v>
      </c>
    </row>
    <row r="16" spans="1:23">
      <c r="B16" s="6" t="s">
        <v>1</v>
      </c>
      <c r="C16" s="7">
        <v>0</v>
      </c>
      <c r="D16" s="7">
        <v>0.1</v>
      </c>
      <c r="E16" s="7">
        <v>0.2</v>
      </c>
      <c r="F16" s="7">
        <v>0.3</v>
      </c>
      <c r="G16" s="7">
        <v>0.4</v>
      </c>
      <c r="H16" s="7">
        <v>0.5</v>
      </c>
      <c r="I16" s="7">
        <v>0.6</v>
      </c>
      <c r="J16" s="7">
        <v>0.7</v>
      </c>
      <c r="K16" s="7">
        <v>0.8</v>
      </c>
      <c r="L16" s="7">
        <v>0.9</v>
      </c>
      <c r="M16" s="7">
        <v>1</v>
      </c>
      <c r="N16" s="7">
        <v>1.1000000000000001</v>
      </c>
      <c r="O16" s="7">
        <v>1.2</v>
      </c>
      <c r="P16" s="7">
        <v>1.3</v>
      </c>
      <c r="Q16" s="7">
        <v>1.4</v>
      </c>
      <c r="R16" s="7">
        <v>1.5</v>
      </c>
      <c r="S16" s="7">
        <v>1.6</v>
      </c>
      <c r="T16" s="7">
        <v>1.7</v>
      </c>
      <c r="U16" s="7">
        <v>1.8</v>
      </c>
      <c r="V16" s="7">
        <v>1.9</v>
      </c>
      <c r="W16" s="8">
        <v>2</v>
      </c>
    </row>
    <row r="17" spans="2:23">
      <c r="B17" s="2"/>
    </row>
    <row r="18" spans="2:23">
      <c r="B18" s="1" t="s">
        <v>6</v>
      </c>
    </row>
    <row r="19" spans="2:23">
      <c r="B19" s="3" t="s">
        <v>2</v>
      </c>
      <c r="C19" s="4">
        <f t="shared" ref="C19:W19" si="24">(C20-1)^2+1</f>
        <v>2</v>
      </c>
      <c r="D19" s="4">
        <f t="shared" si="24"/>
        <v>1.81</v>
      </c>
      <c r="E19" s="4">
        <f t="shared" si="24"/>
        <v>1.6400000000000001</v>
      </c>
      <c r="F19" s="4">
        <f t="shared" si="24"/>
        <v>1.49</v>
      </c>
      <c r="G19" s="4">
        <f t="shared" si="24"/>
        <v>1.3599999999999999</v>
      </c>
      <c r="H19" s="4">
        <f t="shared" si="24"/>
        <v>1.25</v>
      </c>
      <c r="I19" s="4">
        <f t="shared" si="24"/>
        <v>1.1600000000000001</v>
      </c>
      <c r="J19" s="4">
        <f t="shared" si="24"/>
        <v>1.0900000000000001</v>
      </c>
      <c r="K19" s="4">
        <f t="shared" si="24"/>
        <v>1.04</v>
      </c>
      <c r="L19" s="4">
        <f t="shared" si="24"/>
        <v>1.01</v>
      </c>
      <c r="M19" s="4">
        <f t="shared" si="24"/>
        <v>1</v>
      </c>
      <c r="N19" s="4">
        <f t="shared" si="24"/>
        <v>1.01</v>
      </c>
      <c r="O19" s="4">
        <f t="shared" si="24"/>
        <v>1.04</v>
      </c>
      <c r="P19" s="4">
        <f t="shared" si="24"/>
        <v>1.0900000000000001</v>
      </c>
      <c r="Q19" s="4">
        <f t="shared" si="24"/>
        <v>1.1599999999999999</v>
      </c>
      <c r="R19" s="4">
        <f t="shared" si="24"/>
        <v>1.25</v>
      </c>
      <c r="S19" s="4">
        <f t="shared" si="24"/>
        <v>1.36</v>
      </c>
      <c r="T19" s="4">
        <f t="shared" si="24"/>
        <v>1.49</v>
      </c>
      <c r="U19" s="4">
        <f t="shared" si="24"/>
        <v>1.6400000000000001</v>
      </c>
      <c r="V19" s="4">
        <f t="shared" si="24"/>
        <v>1.8099999999999998</v>
      </c>
      <c r="W19" s="5">
        <f t="shared" si="24"/>
        <v>2</v>
      </c>
    </row>
    <row r="20" spans="2:23">
      <c r="B20" s="6" t="s">
        <v>1</v>
      </c>
      <c r="C20" s="7">
        <v>0</v>
      </c>
      <c r="D20" s="7">
        <v>0.1</v>
      </c>
      <c r="E20" s="7">
        <v>0.2</v>
      </c>
      <c r="F20" s="7">
        <v>0.3</v>
      </c>
      <c r="G20" s="7">
        <v>0.4</v>
      </c>
      <c r="H20" s="7">
        <v>0.5</v>
      </c>
      <c r="I20" s="7">
        <v>0.6</v>
      </c>
      <c r="J20" s="7">
        <v>0.7</v>
      </c>
      <c r="K20" s="7">
        <v>0.8</v>
      </c>
      <c r="L20" s="7">
        <v>0.9</v>
      </c>
      <c r="M20" s="7">
        <v>1</v>
      </c>
      <c r="N20" s="7">
        <v>1.1000000000000001</v>
      </c>
      <c r="O20" s="7">
        <v>1.2</v>
      </c>
      <c r="P20" s="7">
        <v>1.3</v>
      </c>
      <c r="Q20" s="7">
        <v>1.4</v>
      </c>
      <c r="R20" s="7">
        <v>1.5</v>
      </c>
      <c r="S20" s="7">
        <v>1.6</v>
      </c>
      <c r="T20" s="7">
        <v>1.7</v>
      </c>
      <c r="U20" s="7">
        <v>1.8</v>
      </c>
      <c r="V20" s="7">
        <v>1.9</v>
      </c>
      <c r="W20" s="8">
        <v>2</v>
      </c>
    </row>
    <row r="21" spans="2:23">
      <c r="B21" s="2"/>
    </row>
    <row r="22" spans="2:23">
      <c r="B22" s="1" t="s">
        <v>7</v>
      </c>
    </row>
    <row r="23" spans="2:23">
      <c r="B23" s="3" t="s">
        <v>2</v>
      </c>
      <c r="C23" s="4">
        <f t="shared" ref="C23:W23" si="25">(C24-1)^2-1</f>
        <v>0</v>
      </c>
      <c r="D23" s="4">
        <f t="shared" si="25"/>
        <v>-0.18999999999999995</v>
      </c>
      <c r="E23" s="4">
        <f t="shared" si="25"/>
        <v>-0.35999999999999988</v>
      </c>
      <c r="F23" s="4">
        <f t="shared" si="25"/>
        <v>-0.51</v>
      </c>
      <c r="G23" s="4">
        <f t="shared" si="25"/>
        <v>-0.64</v>
      </c>
      <c r="H23" s="4">
        <f t="shared" si="25"/>
        <v>-0.75</v>
      </c>
      <c r="I23" s="4">
        <f t="shared" si="25"/>
        <v>-0.84</v>
      </c>
      <c r="J23" s="4">
        <f t="shared" si="25"/>
        <v>-0.90999999999999992</v>
      </c>
      <c r="K23" s="4">
        <f t="shared" si="25"/>
        <v>-0.96</v>
      </c>
      <c r="L23" s="4">
        <f t="shared" si="25"/>
        <v>-0.99</v>
      </c>
      <c r="M23" s="4">
        <f t="shared" si="25"/>
        <v>-1</v>
      </c>
      <c r="N23" s="4">
        <f t="shared" si="25"/>
        <v>-0.99</v>
      </c>
      <c r="O23" s="4">
        <f t="shared" si="25"/>
        <v>-0.96</v>
      </c>
      <c r="P23" s="4">
        <f t="shared" si="25"/>
        <v>-0.90999999999999992</v>
      </c>
      <c r="Q23" s="4">
        <f t="shared" si="25"/>
        <v>-0.84000000000000008</v>
      </c>
      <c r="R23" s="4">
        <f t="shared" si="25"/>
        <v>-0.75</v>
      </c>
      <c r="S23" s="4">
        <f t="shared" si="25"/>
        <v>-0.6399999999999999</v>
      </c>
      <c r="T23" s="4">
        <f t="shared" si="25"/>
        <v>-0.51</v>
      </c>
      <c r="U23" s="4">
        <f t="shared" si="25"/>
        <v>-0.35999999999999988</v>
      </c>
      <c r="V23" s="4">
        <f t="shared" si="25"/>
        <v>-0.19000000000000017</v>
      </c>
      <c r="W23" s="5">
        <f t="shared" si="25"/>
        <v>0</v>
      </c>
    </row>
    <row r="24" spans="2:23">
      <c r="B24" s="6" t="s">
        <v>1</v>
      </c>
      <c r="C24" s="7">
        <v>0</v>
      </c>
      <c r="D24" s="7">
        <v>0.1</v>
      </c>
      <c r="E24" s="7">
        <v>0.2</v>
      </c>
      <c r="F24" s="7">
        <v>0.3</v>
      </c>
      <c r="G24" s="7">
        <v>0.4</v>
      </c>
      <c r="H24" s="7">
        <v>0.5</v>
      </c>
      <c r="I24" s="7">
        <v>0.6</v>
      </c>
      <c r="J24" s="7">
        <v>0.7</v>
      </c>
      <c r="K24" s="7">
        <v>0.8</v>
      </c>
      <c r="L24" s="7">
        <v>0.9</v>
      </c>
      <c r="M24" s="7">
        <v>1</v>
      </c>
      <c r="N24" s="7">
        <v>1.1000000000000001</v>
      </c>
      <c r="O24" s="7">
        <v>1.2</v>
      </c>
      <c r="P24" s="7">
        <v>1.3</v>
      </c>
      <c r="Q24" s="7">
        <v>1.4</v>
      </c>
      <c r="R24" s="7">
        <v>1.5</v>
      </c>
      <c r="S24" s="7">
        <v>1.6</v>
      </c>
      <c r="T24" s="7">
        <v>1.7</v>
      </c>
      <c r="U24" s="7">
        <v>1.8</v>
      </c>
      <c r="V24" s="7">
        <v>1.9</v>
      </c>
      <c r="W24" s="8">
        <v>2</v>
      </c>
    </row>
    <row r="26" spans="2:23">
      <c r="B26" t="s">
        <v>12</v>
      </c>
    </row>
    <row r="27" spans="2:23">
      <c r="B27" s="1" t="s">
        <v>0</v>
      </c>
    </row>
    <row r="28" spans="2:23">
      <c r="B28" s="3" t="s">
        <v>2</v>
      </c>
      <c r="C28" s="4">
        <f t="shared" ref="C28:W28" si="26">C29^2</f>
        <v>0</v>
      </c>
      <c r="D28" s="4">
        <f t="shared" si="26"/>
        <v>1.0000000000000002E-2</v>
      </c>
      <c r="E28" s="4">
        <f t="shared" si="26"/>
        <v>4.0000000000000008E-2</v>
      </c>
      <c r="F28" s="4">
        <f t="shared" si="26"/>
        <v>0.09</v>
      </c>
      <c r="G28" s="4">
        <f t="shared" si="26"/>
        <v>0.16000000000000003</v>
      </c>
      <c r="H28" s="4">
        <f t="shared" si="26"/>
        <v>0.25</v>
      </c>
      <c r="I28" s="4">
        <f t="shared" si="26"/>
        <v>0.36</v>
      </c>
      <c r="J28" s="4">
        <f t="shared" si="26"/>
        <v>0.48999999999999994</v>
      </c>
      <c r="K28" s="4">
        <f t="shared" si="26"/>
        <v>0.64000000000000012</v>
      </c>
      <c r="L28" s="4">
        <f t="shared" si="26"/>
        <v>0.81</v>
      </c>
      <c r="M28" s="4">
        <f t="shared" si="26"/>
        <v>1</v>
      </c>
      <c r="N28" s="4">
        <f t="shared" si="26"/>
        <v>1.2100000000000002</v>
      </c>
      <c r="O28" s="4">
        <f t="shared" si="26"/>
        <v>1.44</v>
      </c>
      <c r="P28" s="4">
        <f t="shared" si="26"/>
        <v>1.6900000000000002</v>
      </c>
      <c r="Q28" s="4">
        <f t="shared" si="26"/>
        <v>1.9599999999999997</v>
      </c>
      <c r="R28" s="4">
        <f t="shared" si="26"/>
        <v>2.25</v>
      </c>
      <c r="S28" s="4">
        <f t="shared" si="26"/>
        <v>2.5600000000000005</v>
      </c>
      <c r="T28" s="4">
        <f t="shared" si="26"/>
        <v>2.8899999999999997</v>
      </c>
      <c r="U28" s="4">
        <f t="shared" si="26"/>
        <v>3.24</v>
      </c>
      <c r="V28" s="4">
        <f t="shared" si="26"/>
        <v>3.61</v>
      </c>
      <c r="W28" s="5">
        <f t="shared" si="26"/>
        <v>4</v>
      </c>
    </row>
    <row r="29" spans="2:23">
      <c r="B29" s="6" t="s">
        <v>1</v>
      </c>
      <c r="C29" s="7">
        <v>0</v>
      </c>
      <c r="D29" s="7">
        <v>0.1</v>
      </c>
      <c r="E29" s="7">
        <v>0.2</v>
      </c>
      <c r="F29" s="7">
        <v>0.3</v>
      </c>
      <c r="G29" s="7">
        <v>0.4</v>
      </c>
      <c r="H29" s="7">
        <v>0.5</v>
      </c>
      <c r="I29" s="7">
        <v>0.6</v>
      </c>
      <c r="J29" s="7">
        <v>0.7</v>
      </c>
      <c r="K29" s="7">
        <v>0.8</v>
      </c>
      <c r="L29" s="7">
        <v>0.9</v>
      </c>
      <c r="M29" s="7">
        <v>1</v>
      </c>
      <c r="N29" s="7">
        <v>1.1000000000000001</v>
      </c>
      <c r="O29" s="7">
        <v>1.2</v>
      </c>
      <c r="P29" s="7">
        <v>1.3</v>
      </c>
      <c r="Q29" s="7">
        <v>1.4</v>
      </c>
      <c r="R29" s="7">
        <v>1.5</v>
      </c>
      <c r="S29" s="7">
        <v>1.6</v>
      </c>
      <c r="T29" s="7">
        <v>1.7</v>
      </c>
      <c r="U29" s="7">
        <v>1.8</v>
      </c>
      <c r="V29" s="7">
        <v>1.9</v>
      </c>
      <c r="W29" s="8">
        <v>2</v>
      </c>
    </row>
    <row r="31" spans="2:23">
      <c r="B31" s="1" t="s">
        <v>8</v>
      </c>
    </row>
    <row r="32" spans="2:23">
      <c r="B32" s="3" t="s">
        <v>2</v>
      </c>
      <c r="C32" s="4">
        <f t="shared" ref="C32:M32" si="27">2*(C33^2)</f>
        <v>0</v>
      </c>
      <c r="D32" s="4">
        <f t="shared" si="27"/>
        <v>2.0000000000000004E-2</v>
      </c>
      <c r="E32" s="4">
        <f t="shared" si="27"/>
        <v>8.0000000000000016E-2</v>
      </c>
      <c r="F32" s="4">
        <f t="shared" si="27"/>
        <v>0.18</v>
      </c>
      <c r="G32" s="4">
        <f t="shared" si="27"/>
        <v>0.32000000000000006</v>
      </c>
      <c r="H32" s="4">
        <f t="shared" si="27"/>
        <v>0.5</v>
      </c>
      <c r="I32" s="4">
        <f t="shared" si="27"/>
        <v>0.72</v>
      </c>
      <c r="J32" s="4">
        <f t="shared" si="27"/>
        <v>0.97999999999999987</v>
      </c>
      <c r="K32" s="4">
        <f t="shared" si="27"/>
        <v>1.2800000000000002</v>
      </c>
      <c r="L32" s="4">
        <f t="shared" si="27"/>
        <v>1.62</v>
      </c>
      <c r="M32" s="4">
        <f t="shared" si="27"/>
        <v>2</v>
      </c>
      <c r="N32" s="4">
        <f>2*(N33^2)</f>
        <v>2.4200000000000004</v>
      </c>
      <c r="O32" s="4">
        <f t="shared" ref="O32:W32" si="28">2*(O33^2)</f>
        <v>2.88</v>
      </c>
      <c r="P32" s="4">
        <f t="shared" si="28"/>
        <v>3.3800000000000003</v>
      </c>
      <c r="Q32" s="4">
        <f t="shared" si="28"/>
        <v>3.9199999999999995</v>
      </c>
      <c r="R32" s="4">
        <f t="shared" si="28"/>
        <v>4.5</v>
      </c>
      <c r="S32" s="4">
        <f t="shared" si="28"/>
        <v>5.120000000000001</v>
      </c>
      <c r="T32" s="4">
        <f t="shared" si="28"/>
        <v>5.7799999999999994</v>
      </c>
      <c r="U32" s="4">
        <f t="shared" si="28"/>
        <v>6.48</v>
      </c>
      <c r="V32" s="4">
        <f t="shared" si="28"/>
        <v>7.22</v>
      </c>
      <c r="W32" s="5">
        <f t="shared" si="28"/>
        <v>8</v>
      </c>
    </row>
    <row r="33" spans="2:23">
      <c r="B33" s="6" t="s">
        <v>1</v>
      </c>
      <c r="C33" s="7">
        <v>0</v>
      </c>
      <c r="D33" s="7">
        <v>0.1</v>
      </c>
      <c r="E33" s="7">
        <v>0.2</v>
      </c>
      <c r="F33" s="7">
        <v>0.3</v>
      </c>
      <c r="G33" s="7">
        <v>0.4</v>
      </c>
      <c r="H33" s="7">
        <v>0.5</v>
      </c>
      <c r="I33" s="7">
        <v>0.6</v>
      </c>
      <c r="J33" s="7">
        <v>0.7</v>
      </c>
      <c r="K33" s="7">
        <v>0.8</v>
      </c>
      <c r="L33" s="7">
        <v>0.9</v>
      </c>
      <c r="M33" s="7">
        <v>1</v>
      </c>
      <c r="N33" s="7">
        <v>1.1000000000000001</v>
      </c>
      <c r="O33" s="7">
        <v>1.2</v>
      </c>
      <c r="P33" s="7">
        <v>1.3</v>
      </c>
      <c r="Q33" s="7">
        <v>1.4</v>
      </c>
      <c r="R33" s="7">
        <v>1.5</v>
      </c>
      <c r="S33" s="7">
        <v>1.6</v>
      </c>
      <c r="T33" s="7">
        <v>1.7</v>
      </c>
      <c r="U33" s="7">
        <v>1.8</v>
      </c>
      <c r="V33" s="7">
        <v>1.9</v>
      </c>
      <c r="W33" s="8">
        <v>2</v>
      </c>
    </row>
    <row r="35" spans="2:23">
      <c r="B35" s="1" t="s">
        <v>9</v>
      </c>
    </row>
    <row r="36" spans="2:23">
      <c r="B36" s="3" t="s">
        <v>2</v>
      </c>
      <c r="C36" s="4">
        <f t="shared" ref="C36:J36" si="29">(1/2)*(C37^2)</f>
        <v>0</v>
      </c>
      <c r="D36" s="4">
        <f t="shared" si="29"/>
        <v>5.000000000000001E-3</v>
      </c>
      <c r="E36" s="4">
        <f t="shared" si="29"/>
        <v>2.0000000000000004E-2</v>
      </c>
      <c r="F36" s="4">
        <f t="shared" si="29"/>
        <v>4.4999999999999998E-2</v>
      </c>
      <c r="G36" s="4">
        <f t="shared" si="29"/>
        <v>8.0000000000000016E-2</v>
      </c>
      <c r="H36" s="4">
        <f t="shared" si="29"/>
        <v>0.125</v>
      </c>
      <c r="I36" s="4">
        <f t="shared" si="29"/>
        <v>0.18</v>
      </c>
      <c r="J36" s="4">
        <f t="shared" si="29"/>
        <v>0.24499999999999997</v>
      </c>
      <c r="K36" s="4">
        <f>(1/2)*(K37^2)</f>
        <v>0.32000000000000006</v>
      </c>
      <c r="L36" s="4">
        <f t="shared" ref="L36:W36" si="30">(1/2)*(L37^2)</f>
        <v>0.40500000000000003</v>
      </c>
      <c r="M36" s="4">
        <f t="shared" si="30"/>
        <v>0.5</v>
      </c>
      <c r="N36" s="4">
        <f t="shared" si="30"/>
        <v>0.60500000000000009</v>
      </c>
      <c r="O36" s="4">
        <f t="shared" si="30"/>
        <v>0.72</v>
      </c>
      <c r="P36" s="4">
        <f t="shared" si="30"/>
        <v>0.84500000000000008</v>
      </c>
      <c r="Q36" s="4">
        <f t="shared" si="30"/>
        <v>0.97999999999999987</v>
      </c>
      <c r="R36" s="4">
        <f t="shared" si="30"/>
        <v>1.125</v>
      </c>
      <c r="S36" s="4">
        <f t="shared" si="30"/>
        <v>1.2800000000000002</v>
      </c>
      <c r="T36" s="4">
        <f t="shared" si="30"/>
        <v>1.4449999999999998</v>
      </c>
      <c r="U36" s="4">
        <f t="shared" si="30"/>
        <v>1.62</v>
      </c>
      <c r="V36" s="4">
        <f t="shared" si="30"/>
        <v>1.8049999999999999</v>
      </c>
      <c r="W36" s="5">
        <f t="shared" si="30"/>
        <v>2</v>
      </c>
    </row>
    <row r="37" spans="2:23">
      <c r="B37" s="6" t="s">
        <v>1</v>
      </c>
      <c r="C37" s="7">
        <v>0</v>
      </c>
      <c r="D37" s="7">
        <v>0.1</v>
      </c>
      <c r="E37" s="7">
        <v>0.2</v>
      </c>
      <c r="F37" s="7">
        <v>0.3</v>
      </c>
      <c r="G37" s="7">
        <v>0.4</v>
      </c>
      <c r="H37" s="7">
        <v>0.5</v>
      </c>
      <c r="I37" s="7">
        <v>0.6</v>
      </c>
      <c r="J37" s="7">
        <v>0.7</v>
      </c>
      <c r="K37" s="7">
        <v>0.8</v>
      </c>
      <c r="L37" s="7">
        <v>0.9</v>
      </c>
      <c r="M37" s="7">
        <v>1</v>
      </c>
      <c r="N37" s="7">
        <v>1.1000000000000001</v>
      </c>
      <c r="O37" s="7">
        <v>1.2</v>
      </c>
      <c r="P37" s="7">
        <v>1.3</v>
      </c>
      <c r="Q37" s="7">
        <v>1.4</v>
      </c>
      <c r="R37" s="7">
        <v>1.5</v>
      </c>
      <c r="S37" s="7">
        <v>1.6</v>
      </c>
      <c r="T37" s="7">
        <v>1.7</v>
      </c>
      <c r="U37" s="7">
        <v>1.8</v>
      </c>
      <c r="V37" s="7">
        <v>1.9</v>
      </c>
      <c r="W37" s="8">
        <v>2</v>
      </c>
    </row>
    <row r="39" spans="2:23">
      <c r="B39" s="1" t="s">
        <v>10</v>
      </c>
    </row>
    <row r="40" spans="2:23">
      <c r="B40" s="3" t="s">
        <v>2</v>
      </c>
      <c r="C40" s="4">
        <f t="shared" ref="C40:M40" si="31">(SQRT(3))*(C41^2)</f>
        <v>0</v>
      </c>
      <c r="D40" s="4">
        <f t="shared" si="31"/>
        <v>1.7320508075688777E-2</v>
      </c>
      <c r="E40" s="4">
        <f t="shared" si="31"/>
        <v>6.9282032302755106E-2</v>
      </c>
      <c r="F40" s="4">
        <f t="shared" si="31"/>
        <v>0.15588457268119893</v>
      </c>
      <c r="G40" s="4">
        <f t="shared" si="31"/>
        <v>0.27712812921102042</v>
      </c>
      <c r="H40" s="4">
        <f t="shared" si="31"/>
        <v>0.4330127018922193</v>
      </c>
      <c r="I40" s="4">
        <f t="shared" si="31"/>
        <v>0.62353829072479572</v>
      </c>
      <c r="J40" s="4">
        <f t="shared" si="31"/>
        <v>0.84870489570874974</v>
      </c>
      <c r="K40" s="4">
        <f t="shared" si="31"/>
        <v>1.1085125168440817</v>
      </c>
      <c r="L40" s="4">
        <f t="shared" si="31"/>
        <v>1.4029611541307907</v>
      </c>
      <c r="M40" s="4">
        <f t="shared" si="31"/>
        <v>1.7320508075688772</v>
      </c>
      <c r="N40" s="4">
        <f>(SQRT(3))*(N41^2)</f>
        <v>2.0957814771583418</v>
      </c>
      <c r="O40" s="4">
        <f t="shared" ref="O40:S40" si="32">(SQRT(3))*(O41^2)</f>
        <v>2.4941531628991829</v>
      </c>
      <c r="P40" s="4">
        <f t="shared" si="32"/>
        <v>2.9271658647914029</v>
      </c>
      <c r="Q40" s="4">
        <f t="shared" si="32"/>
        <v>3.394819582834999</v>
      </c>
      <c r="R40" s="4">
        <f t="shared" si="32"/>
        <v>3.8971143170299736</v>
      </c>
      <c r="S40" s="4">
        <f t="shared" si="32"/>
        <v>4.4340500673763268</v>
      </c>
      <c r="T40" s="4">
        <f>(SQRT(3))*(T41^2)</f>
        <v>5.0056268338740546</v>
      </c>
      <c r="U40" s="4">
        <f>(SQRT(3))*(U41^2)</f>
        <v>5.6118446165231628</v>
      </c>
      <c r="V40" s="4">
        <f>(SQRT(3))*(V41^2)</f>
        <v>6.252703415323646</v>
      </c>
      <c r="W40" s="5">
        <f>(SQRT(3))*(W41^2)</f>
        <v>6.9282032302755088</v>
      </c>
    </row>
    <row r="41" spans="2:23">
      <c r="B41" s="6" t="s">
        <v>1</v>
      </c>
      <c r="C41" s="7">
        <v>0</v>
      </c>
      <c r="D41" s="7">
        <v>0.1</v>
      </c>
      <c r="E41" s="7">
        <v>0.2</v>
      </c>
      <c r="F41" s="7">
        <v>0.3</v>
      </c>
      <c r="G41" s="7">
        <v>0.4</v>
      </c>
      <c r="H41" s="7">
        <v>0.5</v>
      </c>
      <c r="I41" s="7">
        <v>0.6</v>
      </c>
      <c r="J41" s="7">
        <v>0.7</v>
      </c>
      <c r="K41" s="7">
        <v>0.8</v>
      </c>
      <c r="L41" s="7">
        <v>0.9</v>
      </c>
      <c r="M41" s="7">
        <v>1</v>
      </c>
      <c r="N41" s="7">
        <v>1.1000000000000001</v>
      </c>
      <c r="O41" s="7">
        <v>1.2</v>
      </c>
      <c r="P41" s="7">
        <v>1.3</v>
      </c>
      <c r="Q41" s="7">
        <v>1.4</v>
      </c>
      <c r="R41" s="7">
        <v>1.5</v>
      </c>
      <c r="S41" s="7">
        <v>1.6</v>
      </c>
      <c r="T41" s="7">
        <v>1.7</v>
      </c>
      <c r="U41" s="7">
        <v>1.8</v>
      </c>
      <c r="V41" s="7">
        <v>1.9</v>
      </c>
      <c r="W41" s="8">
        <v>2</v>
      </c>
    </row>
    <row r="43" spans="2:23">
      <c r="B43" s="1" t="s">
        <v>55</v>
      </c>
    </row>
    <row r="44" spans="2:23">
      <c r="B44" s="3" t="s">
        <v>2</v>
      </c>
      <c r="C44" s="4">
        <f>C45^4 - 2*C45^3 - C45^2 + 2*C45</f>
        <v>24</v>
      </c>
      <c r="D44" s="4">
        <f t="shared" ref="D44" si="33">D45^4 - 2*D45^3 - D45^2 + 2*D45</f>
        <v>6.5625</v>
      </c>
      <c r="E44" s="4">
        <f t="shared" ref="E44" si="34">E45^4 - 2*E45^3 - E45^2 + 2*E45</f>
        <v>0</v>
      </c>
      <c r="F44" s="4">
        <f t="shared" ref="F44" si="35">F45^4 - 2*F45^3 - F45^2 + 2*F45</f>
        <v>0.5625</v>
      </c>
      <c r="G44" s="4">
        <f t="shared" ref="G44" si="36">G45^4 - 2*G45^3 - G45^2 + 2*G45</f>
        <v>0</v>
      </c>
      <c r="H44" s="4">
        <f t="shared" ref="H44" si="37">H45^4 - 2*H45^3 - H45^2 + 2*H45</f>
        <v>-0.9375</v>
      </c>
      <c r="I44" s="4">
        <f t="shared" ref="I44" si="38">I45^4 - 2*I45^3 - I45^2 + 2*I45</f>
        <v>0</v>
      </c>
      <c r="J44" s="4">
        <f t="shared" ref="J44" si="39">J45^4 - 2*J45^3 - J45^2 + 2*J45</f>
        <v>0.5625</v>
      </c>
      <c r="K44" s="4">
        <f t="shared" ref="K44" si="40">K45^4 - 2*K45^3 - K45^2 + 2*K45</f>
        <v>0</v>
      </c>
      <c r="L44" s="4">
        <f t="shared" ref="L44" si="41">L45^4 - 2*L45^3 - L45^2 + 2*L45</f>
        <v>-0.9375</v>
      </c>
      <c r="M44" s="4">
        <f t="shared" ref="M44" si="42">M45^4 - 2*M45^3 - M45^2 + 2*M45</f>
        <v>0</v>
      </c>
      <c r="N44" s="4">
        <f t="shared" ref="N44" si="43">N45^4 - 2*N45^3 - N45^2 + 2*N45</f>
        <v>6.5625</v>
      </c>
      <c r="O44" s="4">
        <f t="shared" ref="O44" si="44">O45^4 - 2*O45^3 - O45^2 + 2*O45</f>
        <v>24</v>
      </c>
      <c r="P44" s="4">
        <f t="shared" ref="P44" si="45">P45^4 - 2*P45^3 - P45^2 + 2*P45</f>
        <v>59.0625</v>
      </c>
      <c r="Q44" s="4">
        <f t="shared" ref="Q44" si="46">Q45^4 - 2*Q45^3 - Q45^2 + 2*Q45</f>
        <v>120</v>
      </c>
    </row>
    <row r="45" spans="2:23">
      <c r="B45" s="6" t="s">
        <v>1</v>
      </c>
      <c r="C45" s="7">
        <v>-2</v>
      </c>
      <c r="D45" s="7">
        <v>-1.5</v>
      </c>
      <c r="E45" s="7">
        <v>-1</v>
      </c>
      <c r="F45" s="7">
        <f>0.5</f>
        <v>0.5</v>
      </c>
      <c r="G45" s="7">
        <v>0</v>
      </c>
      <c r="H45" s="7">
        <v>-0.5</v>
      </c>
      <c r="I45" s="7">
        <v>0</v>
      </c>
      <c r="J45" s="7">
        <v>0.5</v>
      </c>
      <c r="K45" s="7">
        <v>1</v>
      </c>
      <c r="L45" s="7">
        <v>1.5</v>
      </c>
      <c r="M45" s="7">
        <v>2</v>
      </c>
      <c r="N45" s="7">
        <v>2.5</v>
      </c>
      <c r="O45" s="7">
        <v>3</v>
      </c>
      <c r="P45" s="7">
        <v>3.5</v>
      </c>
      <c r="Q45" s="7">
        <v>4</v>
      </c>
    </row>
    <row r="47" spans="2:23">
      <c r="C4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9"/>
  <sheetViews>
    <sheetView topLeftCell="A21" zoomScale="125" workbookViewId="0">
      <selection activeCell="J12" sqref="J12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83203125" customWidth="1"/>
    <col min="4" max="9" width="5.83203125" customWidth="1"/>
    <col min="10" max="10" width="6" customWidth="1"/>
    <col min="11" max="12" width="5.83203125" customWidth="1"/>
    <col min="13" max="13" width="4.832031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17</v>
      </c>
    </row>
    <row r="2" spans="1:23">
      <c r="B2" s="1" t="s">
        <v>13</v>
      </c>
    </row>
    <row r="3" spans="1:23">
      <c r="A3" s="9"/>
      <c r="B3" s="3" t="s">
        <v>2</v>
      </c>
      <c r="C3" s="4">
        <f t="shared" ref="C3:W3" si="0">C4</f>
        <v>0</v>
      </c>
      <c r="D3" s="4">
        <f t="shared" si="0"/>
        <v>1</v>
      </c>
      <c r="E3" s="4">
        <f t="shared" si="0"/>
        <v>2</v>
      </c>
      <c r="F3" s="4">
        <f t="shared" si="0"/>
        <v>3</v>
      </c>
      <c r="G3" s="4">
        <f t="shared" si="0"/>
        <v>4</v>
      </c>
      <c r="H3" s="4">
        <f t="shared" si="0"/>
        <v>5</v>
      </c>
      <c r="I3" s="4">
        <f t="shared" si="0"/>
        <v>6</v>
      </c>
      <c r="J3" s="4">
        <f t="shared" si="0"/>
        <v>7</v>
      </c>
      <c r="K3" s="4">
        <f t="shared" si="0"/>
        <v>8</v>
      </c>
      <c r="L3" s="4">
        <f t="shared" si="0"/>
        <v>9</v>
      </c>
      <c r="M3" s="4">
        <f t="shared" si="0"/>
        <v>10</v>
      </c>
      <c r="N3" s="4">
        <f t="shared" si="0"/>
        <v>11</v>
      </c>
      <c r="O3" s="4">
        <f t="shared" si="0"/>
        <v>12</v>
      </c>
      <c r="P3" s="4">
        <f t="shared" si="0"/>
        <v>13</v>
      </c>
      <c r="Q3" s="4">
        <f t="shared" si="0"/>
        <v>14</v>
      </c>
      <c r="R3" s="4">
        <f t="shared" si="0"/>
        <v>15</v>
      </c>
      <c r="S3" s="4">
        <f t="shared" si="0"/>
        <v>16</v>
      </c>
      <c r="T3" s="4">
        <f t="shared" si="0"/>
        <v>17</v>
      </c>
      <c r="U3" s="4">
        <f t="shared" si="0"/>
        <v>18</v>
      </c>
      <c r="V3" s="4">
        <f t="shared" si="0"/>
        <v>19</v>
      </c>
      <c r="W3" s="5">
        <f t="shared" si="0"/>
        <v>20</v>
      </c>
    </row>
    <row r="4" spans="1:23">
      <c r="A4" s="9"/>
      <c r="B4" s="6" t="s">
        <v>1</v>
      </c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8">
        <v>20</v>
      </c>
    </row>
    <row r="5" spans="1:23">
      <c r="B5" s="2"/>
      <c r="E5" s="9"/>
    </row>
    <row r="6" spans="1:23">
      <c r="B6" s="1" t="s">
        <v>15</v>
      </c>
    </row>
    <row r="7" spans="1:23">
      <c r="B7" s="3" t="s">
        <v>2</v>
      </c>
      <c r="C7" s="4">
        <f>C8+3</f>
        <v>3</v>
      </c>
      <c r="D7" s="4">
        <f t="shared" ref="D7:W7" si="1">D8+3</f>
        <v>4</v>
      </c>
      <c r="E7" s="4">
        <f t="shared" si="1"/>
        <v>5</v>
      </c>
      <c r="F7" s="4">
        <f t="shared" si="1"/>
        <v>6</v>
      </c>
      <c r="G7" s="4">
        <f t="shared" si="1"/>
        <v>7</v>
      </c>
      <c r="H7" s="4">
        <f t="shared" si="1"/>
        <v>8</v>
      </c>
      <c r="I7" s="4">
        <f t="shared" si="1"/>
        <v>9</v>
      </c>
      <c r="J7" s="4">
        <f t="shared" si="1"/>
        <v>10</v>
      </c>
      <c r="K7" s="4">
        <f t="shared" si="1"/>
        <v>11</v>
      </c>
      <c r="L7" s="4">
        <f t="shared" si="1"/>
        <v>12</v>
      </c>
      <c r="M7" s="4">
        <f t="shared" si="1"/>
        <v>13</v>
      </c>
      <c r="N7" s="4">
        <f t="shared" si="1"/>
        <v>14</v>
      </c>
      <c r="O7" s="4">
        <f t="shared" si="1"/>
        <v>15</v>
      </c>
      <c r="P7" s="4">
        <f t="shared" si="1"/>
        <v>16</v>
      </c>
      <c r="Q7" s="4">
        <f t="shared" si="1"/>
        <v>17</v>
      </c>
      <c r="R7" s="4">
        <f t="shared" si="1"/>
        <v>18</v>
      </c>
      <c r="S7" s="4">
        <f t="shared" si="1"/>
        <v>19</v>
      </c>
      <c r="T7" s="4">
        <f t="shared" si="1"/>
        <v>20</v>
      </c>
      <c r="U7" s="4">
        <f t="shared" si="1"/>
        <v>21</v>
      </c>
      <c r="V7" s="4">
        <f t="shared" si="1"/>
        <v>22</v>
      </c>
      <c r="W7" s="5">
        <f t="shared" si="1"/>
        <v>23</v>
      </c>
    </row>
    <row r="8" spans="1:23">
      <c r="B8" s="6" t="s">
        <v>1</v>
      </c>
      <c r="C8" s="7">
        <v>0</v>
      </c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7">
        <v>8</v>
      </c>
      <c r="L8" s="7">
        <v>9</v>
      </c>
      <c r="M8" s="7">
        <v>10</v>
      </c>
      <c r="N8" s="7">
        <v>11</v>
      </c>
      <c r="O8" s="7">
        <v>12</v>
      </c>
      <c r="P8" s="7">
        <v>13</v>
      </c>
      <c r="Q8" s="7">
        <v>14</v>
      </c>
      <c r="R8" s="7">
        <v>15</v>
      </c>
      <c r="S8" s="7">
        <v>16</v>
      </c>
      <c r="T8" s="7">
        <v>17</v>
      </c>
      <c r="U8" s="7">
        <v>18</v>
      </c>
      <c r="V8" s="7">
        <v>19</v>
      </c>
      <c r="W8" s="8">
        <v>20</v>
      </c>
    </row>
    <row r="9" spans="1:23">
      <c r="B9" s="2"/>
    </row>
    <row r="10" spans="1:23">
      <c r="B10" s="1" t="s">
        <v>16</v>
      </c>
    </row>
    <row r="11" spans="1:23">
      <c r="B11" s="3" t="s">
        <v>2</v>
      </c>
      <c r="C11" s="4">
        <f>C12-5</f>
        <v>-5</v>
      </c>
      <c r="D11" s="4">
        <f t="shared" ref="D11:W11" si="2">D12-5</f>
        <v>-4</v>
      </c>
      <c r="E11" s="4">
        <f t="shared" si="2"/>
        <v>-3</v>
      </c>
      <c r="F11" s="4">
        <f t="shared" si="2"/>
        <v>-2</v>
      </c>
      <c r="G11" s="4">
        <f t="shared" si="2"/>
        <v>-1</v>
      </c>
      <c r="H11" s="4">
        <f t="shared" si="2"/>
        <v>0</v>
      </c>
      <c r="I11" s="4">
        <f t="shared" si="2"/>
        <v>1</v>
      </c>
      <c r="J11" s="4">
        <f t="shared" si="2"/>
        <v>2</v>
      </c>
      <c r="K11" s="4">
        <f t="shared" si="2"/>
        <v>3</v>
      </c>
      <c r="L11" s="4">
        <f t="shared" si="2"/>
        <v>4</v>
      </c>
      <c r="M11" s="4">
        <f t="shared" si="2"/>
        <v>5</v>
      </c>
      <c r="N11" s="4">
        <f t="shared" si="2"/>
        <v>6</v>
      </c>
      <c r="O11" s="4">
        <f t="shared" si="2"/>
        <v>7</v>
      </c>
      <c r="P11" s="4">
        <f t="shared" si="2"/>
        <v>8</v>
      </c>
      <c r="Q11" s="4">
        <f>Q12-5</f>
        <v>9</v>
      </c>
      <c r="R11" s="4">
        <f t="shared" si="2"/>
        <v>10</v>
      </c>
      <c r="S11" s="4">
        <f t="shared" si="2"/>
        <v>11</v>
      </c>
      <c r="T11" s="4">
        <f t="shared" si="2"/>
        <v>12</v>
      </c>
      <c r="U11" s="4">
        <f t="shared" si="2"/>
        <v>13</v>
      </c>
      <c r="V11" s="4">
        <f t="shared" si="2"/>
        <v>14</v>
      </c>
      <c r="W11" s="5">
        <f t="shared" si="2"/>
        <v>15</v>
      </c>
    </row>
    <row r="12" spans="1:23">
      <c r="B12" s="6" t="s">
        <v>1</v>
      </c>
      <c r="C12" s="7">
        <v>0</v>
      </c>
      <c r="D12" s="7">
        <v>1</v>
      </c>
      <c r="E12" s="7">
        <v>2</v>
      </c>
      <c r="F12" s="7">
        <v>3</v>
      </c>
      <c r="G12" s="7">
        <v>4</v>
      </c>
      <c r="H12" s="7">
        <v>5</v>
      </c>
      <c r="I12" s="7">
        <v>6</v>
      </c>
      <c r="J12" s="7">
        <v>7</v>
      </c>
      <c r="K12" s="7">
        <v>8</v>
      </c>
      <c r="L12" s="7">
        <v>9</v>
      </c>
      <c r="M12" s="7">
        <v>10</v>
      </c>
      <c r="N12" s="7">
        <v>11</v>
      </c>
      <c r="O12" s="7">
        <v>12</v>
      </c>
      <c r="P12" s="7">
        <v>13</v>
      </c>
      <c r="Q12" s="7">
        <v>14</v>
      </c>
      <c r="R12" s="7">
        <v>15</v>
      </c>
      <c r="S12" s="7">
        <v>16</v>
      </c>
      <c r="T12" s="7">
        <v>17</v>
      </c>
      <c r="U12" s="7">
        <v>18</v>
      </c>
      <c r="V12" s="7">
        <v>19</v>
      </c>
      <c r="W12" s="8">
        <v>20</v>
      </c>
    </row>
    <row r="13" spans="1:23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>
      <c r="B14" t="s">
        <v>18</v>
      </c>
    </row>
    <row r="15" spans="1:23">
      <c r="B15" s="1" t="s">
        <v>14</v>
      </c>
    </row>
    <row r="16" spans="1:23">
      <c r="B16" s="3" t="s">
        <v>2</v>
      </c>
      <c r="C16" s="4">
        <f t="shared" ref="C16:L16" si="3">(1/2)*C17</f>
        <v>0</v>
      </c>
      <c r="D16" s="4">
        <f t="shared" si="3"/>
        <v>0.5</v>
      </c>
      <c r="E16" s="4">
        <f t="shared" si="3"/>
        <v>1</v>
      </c>
      <c r="F16" s="4">
        <f t="shared" si="3"/>
        <v>1.5</v>
      </c>
      <c r="G16" s="4">
        <f t="shared" si="3"/>
        <v>2</v>
      </c>
      <c r="H16" s="4">
        <f t="shared" si="3"/>
        <v>2.5</v>
      </c>
      <c r="I16" s="4">
        <f t="shared" si="3"/>
        <v>3</v>
      </c>
      <c r="J16" s="4">
        <f t="shared" si="3"/>
        <v>3.5</v>
      </c>
      <c r="K16" s="4">
        <f t="shared" si="3"/>
        <v>4</v>
      </c>
      <c r="L16" s="4">
        <f t="shared" si="3"/>
        <v>4.5</v>
      </c>
      <c r="M16" s="4">
        <f>(1/2)*M17</f>
        <v>5</v>
      </c>
      <c r="N16" s="4">
        <f t="shared" ref="N16:W16" si="4">(1/2)*N17</f>
        <v>5.5</v>
      </c>
      <c r="O16" s="4">
        <f t="shared" si="4"/>
        <v>6</v>
      </c>
      <c r="P16" s="4">
        <f t="shared" si="4"/>
        <v>6.5</v>
      </c>
      <c r="Q16" s="4">
        <f t="shared" si="4"/>
        <v>7</v>
      </c>
      <c r="R16" s="4">
        <f t="shared" si="4"/>
        <v>7.5</v>
      </c>
      <c r="S16" s="4">
        <f t="shared" si="4"/>
        <v>8</v>
      </c>
      <c r="T16" s="4">
        <f t="shared" si="4"/>
        <v>8.5</v>
      </c>
      <c r="U16" s="4">
        <f t="shared" si="4"/>
        <v>9</v>
      </c>
      <c r="V16" s="4">
        <f t="shared" si="4"/>
        <v>9.5</v>
      </c>
      <c r="W16" s="5">
        <f t="shared" si="4"/>
        <v>10</v>
      </c>
    </row>
    <row r="17" spans="1:25">
      <c r="B17" s="6" t="s">
        <v>1</v>
      </c>
      <c r="C17" s="7">
        <v>0</v>
      </c>
      <c r="D17" s="7">
        <v>1</v>
      </c>
      <c r="E17" s="7">
        <v>2</v>
      </c>
      <c r="F17" s="7">
        <v>3</v>
      </c>
      <c r="G17" s="7">
        <v>4</v>
      </c>
      <c r="H17" s="7">
        <v>5</v>
      </c>
      <c r="I17" s="7">
        <v>6</v>
      </c>
      <c r="J17" s="7">
        <v>7</v>
      </c>
      <c r="K17" s="7">
        <v>8</v>
      </c>
      <c r="L17" s="7">
        <v>9</v>
      </c>
      <c r="M17" s="7">
        <v>10</v>
      </c>
      <c r="N17" s="7">
        <v>11</v>
      </c>
      <c r="O17" s="7">
        <v>12</v>
      </c>
      <c r="P17" s="7">
        <v>13</v>
      </c>
      <c r="Q17" s="7">
        <v>14</v>
      </c>
      <c r="R17" s="7">
        <v>15</v>
      </c>
      <c r="S17" s="7">
        <v>16</v>
      </c>
      <c r="T17" s="7">
        <v>17</v>
      </c>
      <c r="U17" s="7">
        <v>18</v>
      </c>
      <c r="V17" s="7">
        <v>19</v>
      </c>
      <c r="W17" s="8">
        <v>20</v>
      </c>
    </row>
    <row r="18" spans="1:25">
      <c r="B18" s="2"/>
    </row>
    <row r="19" spans="1:25">
      <c r="B19" s="1" t="s">
        <v>19</v>
      </c>
    </row>
    <row r="20" spans="1:25">
      <c r="B20" s="3" t="s">
        <v>2</v>
      </c>
      <c r="C20" s="4">
        <f>(1/4)*C21</f>
        <v>0</v>
      </c>
      <c r="D20" s="4">
        <f t="shared" ref="D20:W20" si="5">(1/4)*D21</f>
        <v>0.25</v>
      </c>
      <c r="E20" s="4">
        <f t="shared" si="5"/>
        <v>0.5</v>
      </c>
      <c r="F20" s="4">
        <f t="shared" si="5"/>
        <v>0.75</v>
      </c>
      <c r="G20" s="4">
        <f t="shared" si="5"/>
        <v>1</v>
      </c>
      <c r="H20" s="4">
        <f t="shared" si="5"/>
        <v>1.25</v>
      </c>
      <c r="I20" s="4">
        <f t="shared" si="5"/>
        <v>1.5</v>
      </c>
      <c r="J20" s="4">
        <f t="shared" si="5"/>
        <v>1.75</v>
      </c>
      <c r="K20" s="4">
        <f t="shared" si="5"/>
        <v>2</v>
      </c>
      <c r="L20" s="4">
        <f t="shared" si="5"/>
        <v>2.25</v>
      </c>
      <c r="M20" s="4">
        <f t="shared" si="5"/>
        <v>2.5</v>
      </c>
      <c r="N20" s="4">
        <f t="shared" si="5"/>
        <v>2.75</v>
      </c>
      <c r="O20" s="4">
        <f t="shared" si="5"/>
        <v>3</v>
      </c>
      <c r="P20" s="4">
        <f>(1/4)*P21</f>
        <v>3.25</v>
      </c>
      <c r="Q20" s="4">
        <f t="shared" si="5"/>
        <v>3.5</v>
      </c>
      <c r="R20" s="4">
        <f t="shared" si="5"/>
        <v>3.75</v>
      </c>
      <c r="S20" s="4">
        <f t="shared" si="5"/>
        <v>4</v>
      </c>
      <c r="T20" s="4">
        <f t="shared" si="5"/>
        <v>4.25</v>
      </c>
      <c r="U20" s="4">
        <f t="shared" si="5"/>
        <v>4.5</v>
      </c>
      <c r="V20" s="4">
        <f t="shared" si="5"/>
        <v>4.75</v>
      </c>
      <c r="W20" s="5">
        <f t="shared" si="5"/>
        <v>5</v>
      </c>
    </row>
    <row r="21" spans="1:25">
      <c r="B21" s="6" t="s">
        <v>1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  <c r="K21" s="7">
        <v>8</v>
      </c>
      <c r="L21" s="7">
        <v>9</v>
      </c>
      <c r="M21" s="7">
        <v>10</v>
      </c>
      <c r="N21" s="7">
        <v>11</v>
      </c>
      <c r="O21" s="7">
        <v>12</v>
      </c>
      <c r="P21" s="7">
        <v>13</v>
      </c>
      <c r="Q21" s="7">
        <v>14</v>
      </c>
      <c r="R21" s="7">
        <v>15</v>
      </c>
      <c r="S21" s="7">
        <v>16</v>
      </c>
      <c r="T21" s="7">
        <v>17</v>
      </c>
      <c r="U21" s="7">
        <v>18</v>
      </c>
      <c r="V21" s="7">
        <v>19</v>
      </c>
      <c r="W21" s="8">
        <v>20</v>
      </c>
    </row>
    <row r="22" spans="1:25">
      <c r="B22" s="2"/>
    </row>
    <row r="23" spans="1:25">
      <c r="B23" s="1" t="s">
        <v>20</v>
      </c>
    </row>
    <row r="24" spans="1:25">
      <c r="B24" s="3" t="s">
        <v>2</v>
      </c>
      <c r="C24" s="4">
        <f>(1/8)*C25</f>
        <v>0</v>
      </c>
      <c r="D24" s="4">
        <f t="shared" ref="D24:W24" si="6">(1/8)*D25</f>
        <v>0.125</v>
      </c>
      <c r="E24" s="4">
        <f t="shared" si="6"/>
        <v>0.25</v>
      </c>
      <c r="F24" s="4">
        <f t="shared" si="6"/>
        <v>0.375</v>
      </c>
      <c r="G24" s="4">
        <f t="shared" si="6"/>
        <v>0.5</v>
      </c>
      <c r="H24" s="4">
        <f t="shared" si="6"/>
        <v>0.625</v>
      </c>
      <c r="I24" s="4">
        <f t="shared" si="6"/>
        <v>0.75</v>
      </c>
      <c r="J24" s="4">
        <f t="shared" si="6"/>
        <v>0.875</v>
      </c>
      <c r="K24" s="4">
        <f t="shared" si="6"/>
        <v>1</v>
      </c>
      <c r="L24" s="4">
        <f t="shared" si="6"/>
        <v>1.125</v>
      </c>
      <c r="M24" s="4">
        <f t="shared" si="6"/>
        <v>1.25</v>
      </c>
      <c r="N24" s="4">
        <f t="shared" si="6"/>
        <v>1.375</v>
      </c>
      <c r="O24" s="4">
        <f t="shared" si="6"/>
        <v>1.5</v>
      </c>
      <c r="P24" s="4">
        <f t="shared" si="6"/>
        <v>1.625</v>
      </c>
      <c r="Q24" s="4">
        <f t="shared" si="6"/>
        <v>1.75</v>
      </c>
      <c r="R24" s="4">
        <f t="shared" si="6"/>
        <v>1.875</v>
      </c>
      <c r="S24" s="4">
        <f t="shared" si="6"/>
        <v>2</v>
      </c>
      <c r="T24" s="4">
        <f t="shared" si="6"/>
        <v>2.125</v>
      </c>
      <c r="U24" s="4">
        <f t="shared" si="6"/>
        <v>2.25</v>
      </c>
      <c r="V24" s="4">
        <f t="shared" si="6"/>
        <v>2.375</v>
      </c>
      <c r="W24" s="5">
        <f t="shared" si="6"/>
        <v>2.5</v>
      </c>
    </row>
    <row r="25" spans="1:25">
      <c r="B25" s="6" t="s">
        <v>1</v>
      </c>
      <c r="C25" s="7">
        <v>0</v>
      </c>
      <c r="D25" s="7">
        <v>1</v>
      </c>
      <c r="E25" s="7">
        <v>2</v>
      </c>
      <c r="F25" s="7">
        <v>3</v>
      </c>
      <c r="G25" s="7">
        <v>4</v>
      </c>
      <c r="H25" s="7">
        <v>5</v>
      </c>
      <c r="I25" s="7">
        <v>6</v>
      </c>
      <c r="J25" s="7">
        <v>7</v>
      </c>
      <c r="K25" s="7">
        <v>8</v>
      </c>
      <c r="L25" s="7">
        <v>9</v>
      </c>
      <c r="M25" s="7">
        <v>10</v>
      </c>
      <c r="N25" s="7">
        <v>11</v>
      </c>
      <c r="O25" s="7">
        <v>12</v>
      </c>
      <c r="P25" s="7">
        <v>13</v>
      </c>
      <c r="Q25" s="7">
        <v>14</v>
      </c>
      <c r="R25" s="7">
        <v>15</v>
      </c>
      <c r="S25" s="7">
        <v>16</v>
      </c>
      <c r="T25" s="7">
        <v>17</v>
      </c>
      <c r="U25" s="7">
        <v>18</v>
      </c>
      <c r="V25" s="7">
        <v>19</v>
      </c>
      <c r="W25" s="8">
        <v>20</v>
      </c>
    </row>
    <row r="27" spans="1:25">
      <c r="A27" s="9"/>
      <c r="B27" s="12" t="s">
        <v>21</v>
      </c>
      <c r="X27" s="9"/>
      <c r="Y27" s="9"/>
    </row>
    <row r="28" spans="1:25">
      <c r="A28" s="9"/>
      <c r="B28" s="3" t="s">
        <v>2</v>
      </c>
      <c r="C28" s="4">
        <f>2*C29</f>
        <v>0</v>
      </c>
      <c r="D28" s="4">
        <f t="shared" ref="D28:W28" si="7">2*D29</f>
        <v>2</v>
      </c>
      <c r="E28" s="4">
        <f t="shared" si="7"/>
        <v>4</v>
      </c>
      <c r="F28" s="4">
        <f t="shared" si="7"/>
        <v>6</v>
      </c>
      <c r="G28" s="4">
        <f t="shared" si="7"/>
        <v>8</v>
      </c>
      <c r="H28" s="4">
        <f t="shared" si="7"/>
        <v>10</v>
      </c>
      <c r="I28" s="4">
        <f t="shared" si="7"/>
        <v>12</v>
      </c>
      <c r="J28" s="4">
        <f t="shared" si="7"/>
        <v>14</v>
      </c>
      <c r="K28" s="4">
        <f t="shared" si="7"/>
        <v>16</v>
      </c>
      <c r="L28" s="4">
        <f t="shared" si="7"/>
        <v>18</v>
      </c>
      <c r="M28" s="4">
        <f t="shared" si="7"/>
        <v>20</v>
      </c>
      <c r="N28" s="4">
        <f t="shared" si="7"/>
        <v>22</v>
      </c>
      <c r="O28" s="4">
        <f t="shared" si="7"/>
        <v>24</v>
      </c>
      <c r="P28" s="4">
        <f>2*P29</f>
        <v>26</v>
      </c>
      <c r="Q28" s="4">
        <f t="shared" si="7"/>
        <v>28</v>
      </c>
      <c r="R28" s="4">
        <f t="shared" si="7"/>
        <v>30</v>
      </c>
      <c r="S28" s="4">
        <f t="shared" si="7"/>
        <v>32</v>
      </c>
      <c r="T28" s="4">
        <f t="shared" si="7"/>
        <v>34</v>
      </c>
      <c r="U28" s="4">
        <f t="shared" si="7"/>
        <v>36</v>
      </c>
      <c r="V28" s="4">
        <f t="shared" si="7"/>
        <v>38</v>
      </c>
      <c r="W28" s="5">
        <f t="shared" si="7"/>
        <v>40</v>
      </c>
      <c r="X28" s="9"/>
      <c r="Y28" s="9"/>
    </row>
    <row r="29" spans="1:25">
      <c r="A29" s="9"/>
      <c r="B29" s="6" t="s">
        <v>1</v>
      </c>
      <c r="C29" s="7">
        <v>0</v>
      </c>
      <c r="D29" s="7">
        <v>1</v>
      </c>
      <c r="E29" s="7">
        <v>2</v>
      </c>
      <c r="F29" s="7">
        <v>3</v>
      </c>
      <c r="G29" s="7">
        <v>4</v>
      </c>
      <c r="H29" s="7">
        <v>5</v>
      </c>
      <c r="I29" s="7">
        <v>6</v>
      </c>
      <c r="J29" s="7">
        <v>7</v>
      </c>
      <c r="K29" s="7">
        <v>8</v>
      </c>
      <c r="L29" s="7">
        <v>9</v>
      </c>
      <c r="M29" s="7">
        <v>10</v>
      </c>
      <c r="N29" s="7">
        <v>11</v>
      </c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8">
        <v>20</v>
      </c>
      <c r="X29" s="9"/>
      <c r="Y29" s="9"/>
    </row>
    <row r="30" spans="1:25">
      <c r="A30" s="9"/>
      <c r="B30" s="2"/>
      <c r="X30" s="9"/>
      <c r="Y30" s="9"/>
    </row>
    <row r="31" spans="1:25">
      <c r="A31" s="9"/>
      <c r="B31" s="12" t="s">
        <v>23</v>
      </c>
      <c r="X31" s="9"/>
      <c r="Y31" s="9"/>
    </row>
    <row r="32" spans="1:25">
      <c r="A32" s="9"/>
      <c r="B32" s="3" t="s">
        <v>2</v>
      </c>
      <c r="C32" s="4">
        <f>3*C33</f>
        <v>0</v>
      </c>
      <c r="D32" s="4">
        <f t="shared" ref="D32:W32" si="8">3*D33</f>
        <v>3</v>
      </c>
      <c r="E32" s="4">
        <f t="shared" si="8"/>
        <v>6</v>
      </c>
      <c r="F32" s="4">
        <f t="shared" si="8"/>
        <v>9</v>
      </c>
      <c r="G32" s="4">
        <f t="shared" si="8"/>
        <v>12</v>
      </c>
      <c r="H32" s="4">
        <f t="shared" si="8"/>
        <v>15</v>
      </c>
      <c r="I32" s="4">
        <f t="shared" si="8"/>
        <v>18</v>
      </c>
      <c r="J32" s="4">
        <f t="shared" si="8"/>
        <v>21</v>
      </c>
      <c r="K32" s="4">
        <f t="shared" si="8"/>
        <v>24</v>
      </c>
      <c r="L32" s="4">
        <f t="shared" si="8"/>
        <v>27</v>
      </c>
      <c r="M32" s="4">
        <f t="shared" si="8"/>
        <v>30</v>
      </c>
      <c r="N32" s="4">
        <f t="shared" si="8"/>
        <v>33</v>
      </c>
      <c r="O32" s="4">
        <f t="shared" si="8"/>
        <v>36</v>
      </c>
      <c r="P32" s="4">
        <f>3*P33</f>
        <v>39</v>
      </c>
      <c r="Q32" s="4">
        <f t="shared" si="8"/>
        <v>42</v>
      </c>
      <c r="R32" s="4">
        <f t="shared" si="8"/>
        <v>45</v>
      </c>
      <c r="S32" s="4">
        <f t="shared" si="8"/>
        <v>48</v>
      </c>
      <c r="T32" s="4">
        <f t="shared" si="8"/>
        <v>51</v>
      </c>
      <c r="U32" s="4">
        <f t="shared" si="8"/>
        <v>54</v>
      </c>
      <c r="V32" s="4">
        <f t="shared" si="8"/>
        <v>57</v>
      </c>
      <c r="W32" s="5">
        <f t="shared" si="8"/>
        <v>60</v>
      </c>
      <c r="X32" s="9"/>
      <c r="Y32" s="9"/>
    </row>
    <row r="33" spans="1:25">
      <c r="A33" s="9"/>
      <c r="B33" s="6" t="s">
        <v>1</v>
      </c>
      <c r="C33" s="7">
        <v>0</v>
      </c>
      <c r="D33" s="7">
        <v>1</v>
      </c>
      <c r="E33" s="7">
        <v>2</v>
      </c>
      <c r="F33" s="7">
        <v>3</v>
      </c>
      <c r="G33" s="7">
        <v>4</v>
      </c>
      <c r="H33" s="7">
        <v>5</v>
      </c>
      <c r="I33" s="7">
        <v>6</v>
      </c>
      <c r="J33" s="7">
        <v>7</v>
      </c>
      <c r="K33" s="7">
        <v>8</v>
      </c>
      <c r="L33" s="7">
        <v>9</v>
      </c>
      <c r="M33" s="7">
        <v>10</v>
      </c>
      <c r="N33" s="7">
        <v>11</v>
      </c>
      <c r="O33" s="7">
        <v>12</v>
      </c>
      <c r="P33" s="7">
        <v>13</v>
      </c>
      <c r="Q33" s="7">
        <v>14</v>
      </c>
      <c r="R33" s="7">
        <v>15</v>
      </c>
      <c r="S33" s="7">
        <v>16</v>
      </c>
      <c r="T33" s="7">
        <v>17</v>
      </c>
      <c r="U33" s="7">
        <v>18</v>
      </c>
      <c r="V33" s="7">
        <v>19</v>
      </c>
      <c r="W33" s="8">
        <v>20</v>
      </c>
      <c r="X33" s="9"/>
      <c r="Y33" s="9"/>
    </row>
    <row r="34" spans="1:25">
      <c r="A34" s="9"/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9"/>
      <c r="B35" s="12" t="s">
        <v>22</v>
      </c>
      <c r="X35" s="9"/>
      <c r="Y35" s="9"/>
    </row>
    <row r="36" spans="1:25">
      <c r="A36" s="9"/>
      <c r="B36" s="3" t="s">
        <v>2</v>
      </c>
      <c r="C36" s="4">
        <f>4*C37</f>
        <v>0</v>
      </c>
      <c r="D36" s="4">
        <f t="shared" ref="D36:W36" si="9">4*D37</f>
        <v>4</v>
      </c>
      <c r="E36" s="4">
        <f t="shared" si="9"/>
        <v>8</v>
      </c>
      <c r="F36" s="4">
        <f t="shared" si="9"/>
        <v>12</v>
      </c>
      <c r="G36" s="4">
        <f t="shared" si="9"/>
        <v>16</v>
      </c>
      <c r="H36" s="4">
        <f t="shared" si="9"/>
        <v>20</v>
      </c>
      <c r="I36" s="4">
        <f t="shared" si="9"/>
        <v>24</v>
      </c>
      <c r="J36" s="4">
        <f t="shared" si="9"/>
        <v>28</v>
      </c>
      <c r="K36" s="4">
        <f t="shared" si="9"/>
        <v>32</v>
      </c>
      <c r="L36" s="4">
        <f t="shared" si="9"/>
        <v>36</v>
      </c>
      <c r="M36" s="4">
        <f t="shared" si="9"/>
        <v>40</v>
      </c>
      <c r="N36" s="4">
        <f t="shared" si="9"/>
        <v>44</v>
      </c>
      <c r="O36" s="4">
        <f t="shared" si="9"/>
        <v>48</v>
      </c>
      <c r="P36" s="4">
        <f t="shared" si="9"/>
        <v>52</v>
      </c>
      <c r="Q36" s="4">
        <f t="shared" si="9"/>
        <v>56</v>
      </c>
      <c r="R36" s="4">
        <f t="shared" si="9"/>
        <v>60</v>
      </c>
      <c r="S36" s="4">
        <f t="shared" si="9"/>
        <v>64</v>
      </c>
      <c r="T36" s="4">
        <f t="shared" si="9"/>
        <v>68</v>
      </c>
      <c r="U36" s="4">
        <f t="shared" si="9"/>
        <v>72</v>
      </c>
      <c r="V36" s="4">
        <f t="shared" si="9"/>
        <v>76</v>
      </c>
      <c r="W36" s="5">
        <f t="shared" si="9"/>
        <v>80</v>
      </c>
      <c r="X36" s="9"/>
      <c r="Y36" s="9"/>
    </row>
    <row r="37" spans="1:25">
      <c r="A37" s="9"/>
      <c r="B37" s="6" t="s">
        <v>1</v>
      </c>
      <c r="C37" s="7">
        <v>0</v>
      </c>
      <c r="D37" s="7">
        <v>1</v>
      </c>
      <c r="E37" s="7">
        <v>2</v>
      </c>
      <c r="F37" s="7">
        <v>3</v>
      </c>
      <c r="G37" s="7">
        <v>4</v>
      </c>
      <c r="H37" s="7">
        <v>5</v>
      </c>
      <c r="I37" s="7">
        <v>6</v>
      </c>
      <c r="J37" s="7">
        <v>7</v>
      </c>
      <c r="K37" s="7">
        <v>8</v>
      </c>
      <c r="L37" s="7">
        <v>9</v>
      </c>
      <c r="M37" s="7">
        <v>10</v>
      </c>
      <c r="N37" s="7">
        <v>11</v>
      </c>
      <c r="O37" s="7">
        <v>12</v>
      </c>
      <c r="P37" s="7">
        <v>13</v>
      </c>
      <c r="Q37" s="7">
        <v>14</v>
      </c>
      <c r="R37" s="7">
        <v>15</v>
      </c>
      <c r="S37" s="7">
        <v>16</v>
      </c>
      <c r="T37" s="7">
        <v>17</v>
      </c>
      <c r="U37" s="7">
        <v>18</v>
      </c>
      <c r="V37" s="7">
        <v>19</v>
      </c>
      <c r="W37" s="8">
        <v>20</v>
      </c>
      <c r="X37" s="9"/>
      <c r="Y37" s="9"/>
    </row>
    <row r="38" spans="1:25">
      <c r="A38" s="9"/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9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>
      <c r="A41" s="9"/>
      <c r="B41" s="1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9"/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12"/>
  <sheetViews>
    <sheetView zoomScale="133" workbookViewId="0">
      <selection activeCell="J16" sqref="J16"/>
    </sheetView>
  </sheetViews>
  <sheetFormatPr baseColWidth="10" defaultColWidth="8.83203125" defaultRowHeight="14"/>
  <cols>
    <col min="1" max="1" width="7.83203125" customWidth="1"/>
    <col min="2" max="2" width="2.83203125" customWidth="1"/>
    <col min="3" max="23" width="3.83203125" customWidth="1"/>
    <col min="24" max="24" width="5.83203125" customWidth="1"/>
  </cols>
  <sheetData>
    <row r="3" spans="1:23">
      <c r="A3" s="9" t="s">
        <v>29</v>
      </c>
      <c r="B3" s="18" t="s">
        <v>2</v>
      </c>
      <c r="C3" s="4">
        <f>4*C12+2</f>
        <v>2</v>
      </c>
      <c r="D3" s="4">
        <f t="shared" ref="D3:W3" si="0">4*D12+2</f>
        <v>6</v>
      </c>
      <c r="E3" s="4">
        <f t="shared" si="0"/>
        <v>10</v>
      </c>
      <c r="F3" s="4">
        <f t="shared" si="0"/>
        <v>14</v>
      </c>
      <c r="G3" s="4">
        <f t="shared" si="0"/>
        <v>18</v>
      </c>
      <c r="H3" s="4">
        <f t="shared" si="0"/>
        <v>22</v>
      </c>
      <c r="I3" s="4">
        <f t="shared" si="0"/>
        <v>26</v>
      </c>
      <c r="J3" s="4">
        <f t="shared" si="0"/>
        <v>30</v>
      </c>
      <c r="K3" s="4">
        <f t="shared" si="0"/>
        <v>34</v>
      </c>
      <c r="L3" s="4">
        <f t="shared" si="0"/>
        <v>38</v>
      </c>
      <c r="M3" s="4">
        <f t="shared" si="0"/>
        <v>42</v>
      </c>
      <c r="N3" s="4">
        <f t="shared" si="0"/>
        <v>46</v>
      </c>
      <c r="O3" s="4">
        <f t="shared" si="0"/>
        <v>50</v>
      </c>
      <c r="P3" s="4">
        <f t="shared" si="0"/>
        <v>54</v>
      </c>
      <c r="Q3" s="4">
        <f t="shared" si="0"/>
        <v>58</v>
      </c>
      <c r="R3" s="4">
        <f t="shared" si="0"/>
        <v>62</v>
      </c>
      <c r="S3" s="4">
        <f t="shared" si="0"/>
        <v>66</v>
      </c>
      <c r="T3" s="4">
        <f t="shared" si="0"/>
        <v>70</v>
      </c>
      <c r="U3" s="4">
        <f t="shared" si="0"/>
        <v>74</v>
      </c>
      <c r="V3" s="4">
        <f t="shared" si="0"/>
        <v>78</v>
      </c>
      <c r="W3" s="5">
        <f t="shared" si="0"/>
        <v>82</v>
      </c>
    </row>
    <row r="4" spans="1:23">
      <c r="A4" s="9" t="s">
        <v>28</v>
      </c>
      <c r="B4" s="18" t="s">
        <v>2</v>
      </c>
      <c r="C4" s="4">
        <f>3*C12+2</f>
        <v>2</v>
      </c>
      <c r="D4" s="4">
        <f t="shared" ref="D4:W4" si="1">3*D12+2</f>
        <v>5</v>
      </c>
      <c r="E4" s="4">
        <f t="shared" si="1"/>
        <v>8</v>
      </c>
      <c r="F4" s="4">
        <f t="shared" si="1"/>
        <v>11</v>
      </c>
      <c r="G4" s="4">
        <f t="shared" si="1"/>
        <v>14</v>
      </c>
      <c r="H4" s="4">
        <f t="shared" si="1"/>
        <v>17</v>
      </c>
      <c r="I4" s="4">
        <f t="shared" si="1"/>
        <v>20</v>
      </c>
      <c r="J4" s="4">
        <f t="shared" si="1"/>
        <v>23</v>
      </c>
      <c r="K4" s="4">
        <f t="shared" si="1"/>
        <v>26</v>
      </c>
      <c r="L4" s="4">
        <f t="shared" si="1"/>
        <v>29</v>
      </c>
      <c r="M4" s="4">
        <f t="shared" si="1"/>
        <v>32</v>
      </c>
      <c r="N4" s="4">
        <f t="shared" si="1"/>
        <v>35</v>
      </c>
      <c r="O4" s="4">
        <f t="shared" si="1"/>
        <v>38</v>
      </c>
      <c r="P4" s="4">
        <f t="shared" si="1"/>
        <v>41</v>
      </c>
      <c r="Q4" s="4">
        <f>3*Q12+2</f>
        <v>44</v>
      </c>
      <c r="R4" s="4">
        <f t="shared" si="1"/>
        <v>47</v>
      </c>
      <c r="S4" s="4">
        <f t="shared" si="1"/>
        <v>50</v>
      </c>
      <c r="T4" s="4">
        <f t="shared" si="1"/>
        <v>53</v>
      </c>
      <c r="U4" s="4">
        <f t="shared" si="1"/>
        <v>56</v>
      </c>
      <c r="V4" s="4">
        <f t="shared" si="1"/>
        <v>59</v>
      </c>
      <c r="W4" s="5">
        <f t="shared" si="1"/>
        <v>62</v>
      </c>
    </row>
    <row r="5" spans="1:23">
      <c r="A5" s="9" t="s">
        <v>27</v>
      </c>
      <c r="B5" s="18" t="s">
        <v>2</v>
      </c>
      <c r="C5" s="4">
        <f>2*C12+2</f>
        <v>2</v>
      </c>
      <c r="D5" s="4">
        <f t="shared" ref="D5:W5" si="2">2*D12+2</f>
        <v>4</v>
      </c>
      <c r="E5" s="4">
        <f t="shared" si="2"/>
        <v>6</v>
      </c>
      <c r="F5" s="4">
        <f t="shared" si="2"/>
        <v>8</v>
      </c>
      <c r="G5" s="4">
        <f t="shared" si="2"/>
        <v>10</v>
      </c>
      <c r="H5" s="4">
        <f t="shared" si="2"/>
        <v>12</v>
      </c>
      <c r="I5" s="4">
        <f t="shared" si="2"/>
        <v>14</v>
      </c>
      <c r="J5" s="4">
        <f t="shared" si="2"/>
        <v>16</v>
      </c>
      <c r="K5" s="4">
        <f t="shared" si="2"/>
        <v>18</v>
      </c>
      <c r="L5" s="4">
        <f t="shared" si="2"/>
        <v>20</v>
      </c>
      <c r="M5" s="4">
        <f t="shared" si="2"/>
        <v>22</v>
      </c>
      <c r="N5" s="4">
        <f t="shared" si="2"/>
        <v>24</v>
      </c>
      <c r="O5" s="4">
        <f t="shared" si="2"/>
        <v>26</v>
      </c>
      <c r="P5" s="4">
        <f>2*P12+2</f>
        <v>28</v>
      </c>
      <c r="Q5" s="4">
        <f t="shared" si="2"/>
        <v>30</v>
      </c>
      <c r="R5" s="4">
        <f t="shared" si="2"/>
        <v>32</v>
      </c>
      <c r="S5" s="4">
        <f t="shared" si="2"/>
        <v>34</v>
      </c>
      <c r="T5" s="4">
        <f t="shared" si="2"/>
        <v>36</v>
      </c>
      <c r="U5" s="4">
        <f t="shared" si="2"/>
        <v>38</v>
      </c>
      <c r="V5" s="4">
        <f t="shared" si="2"/>
        <v>40</v>
      </c>
      <c r="W5" s="5">
        <f t="shared" si="2"/>
        <v>42</v>
      </c>
    </row>
    <row r="6" spans="1:23">
      <c r="A6" s="9" t="s">
        <v>26</v>
      </c>
      <c r="B6" s="18" t="s">
        <v>2</v>
      </c>
      <c r="C6" s="4">
        <f>C12+2</f>
        <v>2</v>
      </c>
      <c r="D6" s="4">
        <f t="shared" ref="D6:W6" si="3">D12+2</f>
        <v>3</v>
      </c>
      <c r="E6" s="4">
        <f t="shared" si="3"/>
        <v>4</v>
      </c>
      <c r="F6" s="4">
        <f t="shared" si="3"/>
        <v>5</v>
      </c>
      <c r="G6" s="4">
        <f t="shared" si="3"/>
        <v>6</v>
      </c>
      <c r="H6" s="4">
        <f t="shared" si="3"/>
        <v>7</v>
      </c>
      <c r="I6" s="4">
        <f t="shared" si="3"/>
        <v>8</v>
      </c>
      <c r="J6" s="4">
        <f t="shared" si="3"/>
        <v>9</v>
      </c>
      <c r="K6" s="4">
        <f t="shared" si="3"/>
        <v>10</v>
      </c>
      <c r="L6" s="4">
        <f t="shared" si="3"/>
        <v>11</v>
      </c>
      <c r="M6" s="4">
        <f t="shared" si="3"/>
        <v>12</v>
      </c>
      <c r="N6" s="4">
        <f t="shared" si="3"/>
        <v>13</v>
      </c>
      <c r="O6" s="4">
        <f t="shared" si="3"/>
        <v>14</v>
      </c>
      <c r="P6" s="4">
        <f t="shared" si="3"/>
        <v>15</v>
      </c>
      <c r="Q6" s="4">
        <f>Q12+2</f>
        <v>16</v>
      </c>
      <c r="R6" s="4">
        <f t="shared" si="3"/>
        <v>17</v>
      </c>
      <c r="S6" s="4">
        <f t="shared" si="3"/>
        <v>18</v>
      </c>
      <c r="T6" s="4">
        <f t="shared" si="3"/>
        <v>19</v>
      </c>
      <c r="U6" s="4">
        <f t="shared" si="3"/>
        <v>20</v>
      </c>
      <c r="V6" s="4">
        <f t="shared" si="3"/>
        <v>21</v>
      </c>
      <c r="W6" s="5">
        <f t="shared" si="3"/>
        <v>22</v>
      </c>
    </row>
    <row r="7" spans="1:23">
      <c r="A7" s="9" t="s">
        <v>30</v>
      </c>
      <c r="B7" s="18" t="s">
        <v>2</v>
      </c>
      <c r="C7" s="4">
        <f>0*C12+2</f>
        <v>2</v>
      </c>
      <c r="D7" s="4">
        <f t="shared" ref="D7:W7" si="4">0*D12+2</f>
        <v>2</v>
      </c>
      <c r="E7" s="4">
        <f t="shared" si="4"/>
        <v>2</v>
      </c>
      <c r="F7" s="4">
        <f t="shared" si="4"/>
        <v>2</v>
      </c>
      <c r="G7" s="4">
        <f t="shared" si="4"/>
        <v>2</v>
      </c>
      <c r="H7" s="4">
        <f t="shared" si="4"/>
        <v>2</v>
      </c>
      <c r="I7" s="4">
        <f t="shared" si="4"/>
        <v>2</v>
      </c>
      <c r="J7" s="4">
        <f t="shared" si="4"/>
        <v>2</v>
      </c>
      <c r="K7" s="4">
        <f t="shared" si="4"/>
        <v>2</v>
      </c>
      <c r="L7" s="4">
        <f t="shared" si="4"/>
        <v>2</v>
      </c>
      <c r="M7" s="4">
        <f t="shared" si="4"/>
        <v>2</v>
      </c>
      <c r="N7" s="4">
        <f t="shared" si="4"/>
        <v>2</v>
      </c>
      <c r="O7" s="4">
        <f t="shared" si="4"/>
        <v>2</v>
      </c>
      <c r="P7" s="4">
        <f>0*P12+2</f>
        <v>2</v>
      </c>
      <c r="Q7" s="4">
        <f t="shared" si="4"/>
        <v>2</v>
      </c>
      <c r="R7" s="4">
        <f t="shared" si="4"/>
        <v>2</v>
      </c>
      <c r="S7" s="4">
        <f t="shared" si="4"/>
        <v>2</v>
      </c>
      <c r="T7" s="4">
        <f t="shared" si="4"/>
        <v>2</v>
      </c>
      <c r="U7" s="4">
        <f t="shared" si="4"/>
        <v>2</v>
      </c>
      <c r="V7" s="4">
        <f t="shared" si="4"/>
        <v>2</v>
      </c>
      <c r="W7" s="5">
        <f t="shared" si="4"/>
        <v>2</v>
      </c>
    </row>
    <row r="8" spans="1:23">
      <c r="A8" s="9" t="s">
        <v>31</v>
      </c>
      <c r="B8" s="18" t="s">
        <v>2</v>
      </c>
      <c r="C8" s="4">
        <f>-C12+2</f>
        <v>2</v>
      </c>
      <c r="D8" s="4">
        <f t="shared" ref="D8:W8" si="5">-D12+2</f>
        <v>1</v>
      </c>
      <c r="E8" s="4">
        <f t="shared" si="5"/>
        <v>0</v>
      </c>
      <c r="F8" s="4">
        <f t="shared" si="5"/>
        <v>-1</v>
      </c>
      <c r="G8" s="4">
        <f t="shared" si="5"/>
        <v>-2</v>
      </c>
      <c r="H8" s="4">
        <f t="shared" si="5"/>
        <v>-3</v>
      </c>
      <c r="I8" s="4">
        <f t="shared" si="5"/>
        <v>-4</v>
      </c>
      <c r="J8" s="4">
        <f t="shared" si="5"/>
        <v>-5</v>
      </c>
      <c r="K8" s="4">
        <f t="shared" si="5"/>
        <v>-6</v>
      </c>
      <c r="L8" s="4">
        <f t="shared" si="5"/>
        <v>-7</v>
      </c>
      <c r="M8" s="4">
        <f t="shared" si="5"/>
        <v>-8</v>
      </c>
      <c r="N8" s="4">
        <f t="shared" si="5"/>
        <v>-9</v>
      </c>
      <c r="O8" s="4">
        <f t="shared" si="5"/>
        <v>-10</v>
      </c>
      <c r="P8" s="4">
        <f>-P12+2</f>
        <v>-11</v>
      </c>
      <c r="Q8" s="4">
        <f t="shared" si="5"/>
        <v>-12</v>
      </c>
      <c r="R8" s="4">
        <f t="shared" si="5"/>
        <v>-13</v>
      </c>
      <c r="S8" s="4">
        <f t="shared" si="5"/>
        <v>-14</v>
      </c>
      <c r="T8" s="4">
        <f t="shared" si="5"/>
        <v>-15</v>
      </c>
      <c r="U8" s="4">
        <f t="shared" si="5"/>
        <v>-16</v>
      </c>
      <c r="V8" s="4">
        <f t="shared" si="5"/>
        <v>-17</v>
      </c>
      <c r="W8" s="5">
        <f t="shared" si="5"/>
        <v>-18</v>
      </c>
    </row>
    <row r="9" spans="1:23">
      <c r="A9" s="9" t="s">
        <v>32</v>
      </c>
      <c r="B9" s="18" t="s">
        <v>2</v>
      </c>
      <c r="C9" s="4">
        <f>-2*C12+2</f>
        <v>2</v>
      </c>
      <c r="D9" s="4">
        <f t="shared" ref="D9:W9" si="6">-2*D12+2</f>
        <v>0</v>
      </c>
      <c r="E9" s="4">
        <f t="shared" si="6"/>
        <v>-2</v>
      </c>
      <c r="F9" s="4">
        <f t="shared" si="6"/>
        <v>-4</v>
      </c>
      <c r="G9" s="4">
        <f t="shared" si="6"/>
        <v>-6</v>
      </c>
      <c r="H9" s="4">
        <f t="shared" si="6"/>
        <v>-8</v>
      </c>
      <c r="I9" s="4">
        <f t="shared" si="6"/>
        <v>-10</v>
      </c>
      <c r="J9" s="4">
        <f t="shared" si="6"/>
        <v>-12</v>
      </c>
      <c r="K9" s="4">
        <f t="shared" si="6"/>
        <v>-14</v>
      </c>
      <c r="L9" s="4">
        <f t="shared" si="6"/>
        <v>-16</v>
      </c>
      <c r="M9" s="4">
        <f t="shared" si="6"/>
        <v>-18</v>
      </c>
      <c r="N9" s="4">
        <f t="shared" si="6"/>
        <v>-20</v>
      </c>
      <c r="O9" s="4">
        <f t="shared" si="6"/>
        <v>-22</v>
      </c>
      <c r="P9" s="4">
        <f t="shared" si="6"/>
        <v>-24</v>
      </c>
      <c r="Q9" s="4">
        <f t="shared" si="6"/>
        <v>-26</v>
      </c>
      <c r="R9" s="4">
        <f t="shared" si="6"/>
        <v>-28</v>
      </c>
      <c r="S9" s="4">
        <f t="shared" si="6"/>
        <v>-30</v>
      </c>
      <c r="T9" s="4">
        <f t="shared" si="6"/>
        <v>-32</v>
      </c>
      <c r="U9" s="4">
        <f>-2*U12+2</f>
        <v>-34</v>
      </c>
      <c r="V9" s="4">
        <f t="shared" si="6"/>
        <v>-36</v>
      </c>
      <c r="W9" s="5">
        <f t="shared" si="6"/>
        <v>-38</v>
      </c>
    </row>
    <row r="10" spans="1:23">
      <c r="A10" s="9" t="s">
        <v>33</v>
      </c>
      <c r="B10" s="19" t="s">
        <v>2</v>
      </c>
      <c r="C10" s="13">
        <f>-3*C12+2</f>
        <v>2</v>
      </c>
      <c r="D10" s="13">
        <f t="shared" ref="D10:T10" si="7">-3*D12+2</f>
        <v>-1</v>
      </c>
      <c r="E10" s="13">
        <f t="shared" si="7"/>
        <v>-4</v>
      </c>
      <c r="F10" s="13">
        <f t="shared" si="7"/>
        <v>-7</v>
      </c>
      <c r="G10" s="13">
        <f t="shared" si="7"/>
        <v>-10</v>
      </c>
      <c r="H10" s="13">
        <f t="shared" si="7"/>
        <v>-13</v>
      </c>
      <c r="I10" s="13">
        <f t="shared" si="7"/>
        <v>-16</v>
      </c>
      <c r="J10" s="13">
        <f t="shared" si="7"/>
        <v>-19</v>
      </c>
      <c r="K10" s="13">
        <f t="shared" si="7"/>
        <v>-22</v>
      </c>
      <c r="L10" s="13">
        <f t="shared" si="7"/>
        <v>-25</v>
      </c>
      <c r="M10" s="13">
        <f t="shared" si="7"/>
        <v>-28</v>
      </c>
      <c r="N10" s="13">
        <f t="shared" si="7"/>
        <v>-31</v>
      </c>
      <c r="O10" s="13">
        <f t="shared" si="7"/>
        <v>-34</v>
      </c>
      <c r="P10" s="13">
        <f t="shared" si="7"/>
        <v>-37</v>
      </c>
      <c r="Q10" s="13">
        <f t="shared" si="7"/>
        <v>-40</v>
      </c>
      <c r="R10" s="13">
        <f t="shared" si="7"/>
        <v>-43</v>
      </c>
      <c r="S10" s="13">
        <f t="shared" si="7"/>
        <v>-46</v>
      </c>
      <c r="T10" s="13">
        <f t="shared" si="7"/>
        <v>-49</v>
      </c>
      <c r="U10" s="13">
        <f>-3*U12+2</f>
        <v>-52</v>
      </c>
      <c r="V10" s="13">
        <f t="shared" ref="V10" si="8">-3*V12+2</f>
        <v>-55</v>
      </c>
      <c r="W10" s="14">
        <f t="shared" ref="W10" si="9">-3*W12+2</f>
        <v>-58</v>
      </c>
    </row>
    <row r="11" spans="1:23">
      <c r="A11" s="9" t="s">
        <v>34</v>
      </c>
      <c r="B11" s="19" t="s">
        <v>2</v>
      </c>
      <c r="C11" s="13">
        <f>-4*C12+2</f>
        <v>2</v>
      </c>
      <c r="D11" s="13">
        <f t="shared" ref="D11:W11" si="10">-4*D12+2</f>
        <v>-2</v>
      </c>
      <c r="E11" s="13">
        <f t="shared" si="10"/>
        <v>-6</v>
      </c>
      <c r="F11" s="13">
        <f t="shared" si="10"/>
        <v>-10</v>
      </c>
      <c r="G11" s="13">
        <f t="shared" si="10"/>
        <v>-14</v>
      </c>
      <c r="H11" s="13">
        <f t="shared" si="10"/>
        <v>-18</v>
      </c>
      <c r="I11" s="13">
        <f t="shared" si="10"/>
        <v>-22</v>
      </c>
      <c r="J11" s="13">
        <f t="shared" si="10"/>
        <v>-26</v>
      </c>
      <c r="K11" s="13">
        <f t="shared" si="10"/>
        <v>-30</v>
      </c>
      <c r="L11" s="13">
        <f t="shared" si="10"/>
        <v>-34</v>
      </c>
      <c r="M11" s="13">
        <f t="shared" si="10"/>
        <v>-38</v>
      </c>
      <c r="N11" s="13">
        <f t="shared" si="10"/>
        <v>-42</v>
      </c>
      <c r="O11" s="13">
        <f t="shared" si="10"/>
        <v>-46</v>
      </c>
      <c r="P11" s="13">
        <f t="shared" si="10"/>
        <v>-50</v>
      </c>
      <c r="Q11" s="13">
        <f t="shared" si="10"/>
        <v>-54</v>
      </c>
      <c r="R11" s="13">
        <f t="shared" si="10"/>
        <v>-58</v>
      </c>
      <c r="S11" s="13">
        <f t="shared" si="10"/>
        <v>-62</v>
      </c>
      <c r="T11" s="13">
        <f t="shared" si="10"/>
        <v>-66</v>
      </c>
      <c r="U11" s="13">
        <f t="shared" si="10"/>
        <v>-70</v>
      </c>
      <c r="V11" s="13">
        <f t="shared" si="10"/>
        <v>-74</v>
      </c>
      <c r="W11" s="14">
        <f t="shared" si="10"/>
        <v>-78</v>
      </c>
    </row>
    <row r="12" spans="1:23">
      <c r="A12" s="9"/>
      <c r="B12" s="15" t="s">
        <v>1</v>
      </c>
      <c r="C12" s="16">
        <v>0</v>
      </c>
      <c r="D12" s="16">
        <v>1</v>
      </c>
      <c r="E12" s="16">
        <v>2</v>
      </c>
      <c r="F12" s="16">
        <v>3</v>
      </c>
      <c r="G12" s="16">
        <v>4</v>
      </c>
      <c r="H12" s="16">
        <v>5</v>
      </c>
      <c r="I12" s="16">
        <v>6</v>
      </c>
      <c r="J12" s="16">
        <v>7</v>
      </c>
      <c r="K12" s="16">
        <v>8</v>
      </c>
      <c r="L12" s="16">
        <v>9</v>
      </c>
      <c r="M12" s="16">
        <v>10</v>
      </c>
      <c r="N12" s="16">
        <v>11</v>
      </c>
      <c r="O12" s="16">
        <v>12</v>
      </c>
      <c r="P12" s="16">
        <v>13</v>
      </c>
      <c r="Q12" s="16">
        <v>14</v>
      </c>
      <c r="R12" s="16">
        <v>15</v>
      </c>
      <c r="S12" s="16">
        <v>16</v>
      </c>
      <c r="T12" s="16">
        <v>17</v>
      </c>
      <c r="U12" s="16">
        <v>18</v>
      </c>
      <c r="V12" s="16">
        <v>19</v>
      </c>
      <c r="W12" s="17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E846-15C1-5647-95A4-8C0C6DE4C6EE}">
  <dimension ref="A1:D26"/>
  <sheetViews>
    <sheetView zoomScale="182" workbookViewId="0">
      <selection activeCell="E13" sqref="E13"/>
    </sheetView>
  </sheetViews>
  <sheetFormatPr baseColWidth="10" defaultRowHeight="14"/>
  <cols>
    <col min="1" max="1" width="8.1640625" customWidth="1"/>
    <col min="2" max="2" width="2.6640625" customWidth="1"/>
    <col min="3" max="4" width="4.83203125" customWidth="1"/>
  </cols>
  <sheetData>
    <row r="1" spans="1:4">
      <c r="A1" s="20"/>
    </row>
    <row r="2" spans="1:4">
      <c r="A2" s="20" t="s">
        <v>52</v>
      </c>
      <c r="B2" s="19" t="s">
        <v>2</v>
      </c>
      <c r="C2" s="13">
        <f>45*$C$26+2</f>
        <v>2</v>
      </c>
      <c r="D2" s="14">
        <f>45*$D$26+2</f>
        <v>47</v>
      </c>
    </row>
    <row r="3" spans="1:4">
      <c r="A3" s="20" t="s">
        <v>51</v>
      </c>
      <c r="B3" s="19" t="s">
        <v>2</v>
      </c>
      <c r="C3" s="13">
        <f>40*$C$26+2</f>
        <v>2</v>
      </c>
      <c r="D3" s="14">
        <f>40*$D$26+2</f>
        <v>42</v>
      </c>
    </row>
    <row r="4" spans="1:4">
      <c r="A4" s="20" t="s">
        <v>50</v>
      </c>
      <c r="B4" s="19" t="s">
        <v>2</v>
      </c>
      <c r="C4" s="13">
        <f>35*$C$26+2</f>
        <v>2</v>
      </c>
      <c r="D4" s="14">
        <f>35*$D$26+2</f>
        <v>37</v>
      </c>
    </row>
    <row r="5" spans="1:4">
      <c r="A5" s="20" t="s">
        <v>49</v>
      </c>
      <c r="B5" s="19" t="s">
        <v>2</v>
      </c>
      <c r="C5" s="13">
        <f>30*$C$26+2</f>
        <v>2</v>
      </c>
      <c r="D5" s="14">
        <f>30*$D$26+2</f>
        <v>32</v>
      </c>
    </row>
    <row r="6" spans="1:4">
      <c r="A6" s="20" t="s">
        <v>48</v>
      </c>
      <c r="B6" s="19" t="s">
        <v>2</v>
      </c>
      <c r="C6" s="13">
        <f>25*$C$26+2</f>
        <v>2</v>
      </c>
      <c r="D6" s="14">
        <f>25*$D$26+2</f>
        <v>27</v>
      </c>
    </row>
    <row r="7" spans="1:4">
      <c r="A7" s="20" t="s">
        <v>47</v>
      </c>
      <c r="B7" s="19" t="s">
        <v>2</v>
      </c>
      <c r="C7" s="13">
        <f>20*$C$26+2</f>
        <v>2</v>
      </c>
      <c r="D7" s="14">
        <f>20*$D$26+2</f>
        <v>22</v>
      </c>
    </row>
    <row r="8" spans="1:4">
      <c r="A8" s="20" t="s">
        <v>46</v>
      </c>
      <c r="B8" s="19" t="s">
        <v>2</v>
      </c>
      <c r="C8" s="13">
        <f>15*$C$26+2</f>
        <v>2</v>
      </c>
      <c r="D8" s="14">
        <f>15*$D$26+2</f>
        <v>17</v>
      </c>
    </row>
    <row r="9" spans="1:4">
      <c r="A9" s="20" t="s">
        <v>45</v>
      </c>
      <c r="B9" s="19" t="s">
        <v>2</v>
      </c>
      <c r="C9" s="13">
        <f>14*$C$26+2</f>
        <v>2</v>
      </c>
      <c r="D9" s="14">
        <f>14*$D$26+2</f>
        <v>16</v>
      </c>
    </row>
    <row r="10" spans="1:4">
      <c r="A10" s="20" t="s">
        <v>44</v>
      </c>
      <c r="B10" s="19" t="s">
        <v>2</v>
      </c>
      <c r="C10" s="13">
        <f>13*$C$26+2</f>
        <v>2</v>
      </c>
      <c r="D10" s="14">
        <f>13*$D$26+2</f>
        <v>15</v>
      </c>
    </row>
    <row r="11" spans="1:4">
      <c r="A11" s="20" t="s">
        <v>43</v>
      </c>
      <c r="B11" s="19" t="s">
        <v>2</v>
      </c>
      <c r="C11" s="13">
        <f>12*$C$26+2</f>
        <v>2</v>
      </c>
      <c r="D11" s="14">
        <f>12*$D$26+2</f>
        <v>14</v>
      </c>
    </row>
    <row r="12" spans="1:4">
      <c r="A12" s="20" t="s">
        <v>42</v>
      </c>
      <c r="B12" s="19" t="s">
        <v>2</v>
      </c>
      <c r="C12" s="13">
        <f>11*$C$26+2</f>
        <v>2</v>
      </c>
      <c r="D12" s="14">
        <f>11*$D$26+2</f>
        <v>13</v>
      </c>
    </row>
    <row r="13" spans="1:4">
      <c r="A13" s="20" t="s">
        <v>41</v>
      </c>
      <c r="B13" s="19" t="s">
        <v>2</v>
      </c>
      <c r="C13" s="13">
        <f>10*$C$26+2</f>
        <v>2</v>
      </c>
      <c r="D13" s="14">
        <f>10*$D$26+2</f>
        <v>12</v>
      </c>
    </row>
    <row r="14" spans="1:4">
      <c r="A14" s="20" t="s">
        <v>40</v>
      </c>
      <c r="B14" s="19" t="s">
        <v>2</v>
      </c>
      <c r="C14" s="13">
        <f>9*$C$26+2</f>
        <v>2</v>
      </c>
      <c r="D14" s="14">
        <f>9*$D$26+2</f>
        <v>11</v>
      </c>
    </row>
    <row r="15" spans="1:4">
      <c r="A15" s="20" t="s">
        <v>39</v>
      </c>
      <c r="B15" s="19" t="s">
        <v>2</v>
      </c>
      <c r="C15" s="13">
        <f>8*$C$26+2</f>
        <v>2</v>
      </c>
      <c r="D15" s="14">
        <f>8*$D$26+2</f>
        <v>10</v>
      </c>
    </row>
    <row r="16" spans="1:4">
      <c r="A16" s="20" t="s">
        <v>38</v>
      </c>
      <c r="B16" s="19" t="s">
        <v>2</v>
      </c>
      <c r="C16" s="13">
        <f>7*$C$26+2</f>
        <v>2</v>
      </c>
      <c r="D16" s="14">
        <f>7*$D$26+2</f>
        <v>9</v>
      </c>
    </row>
    <row r="17" spans="1:4">
      <c r="A17" s="20" t="s">
        <v>37</v>
      </c>
      <c r="B17" s="19" t="s">
        <v>2</v>
      </c>
      <c r="C17" s="13">
        <f>6*$C$26+2</f>
        <v>2</v>
      </c>
      <c r="D17" s="14">
        <f>6*$D$26+2</f>
        <v>8</v>
      </c>
    </row>
    <row r="18" spans="1:4">
      <c r="A18" s="20" t="s">
        <v>36</v>
      </c>
      <c r="B18" s="19" t="s">
        <v>2</v>
      </c>
      <c r="C18" s="13">
        <f>5*$C$26+2</f>
        <v>2</v>
      </c>
      <c r="D18" s="14">
        <f>5*$D$26+2</f>
        <v>7</v>
      </c>
    </row>
    <row r="19" spans="1:4">
      <c r="A19" s="9" t="s">
        <v>29</v>
      </c>
      <c r="B19" s="19" t="s">
        <v>2</v>
      </c>
      <c r="C19" s="13">
        <f>4*$C$26+2</f>
        <v>2</v>
      </c>
      <c r="D19" s="14">
        <f>4*$D$26+2</f>
        <v>6</v>
      </c>
    </row>
    <row r="20" spans="1:4">
      <c r="A20" s="9" t="s">
        <v>28</v>
      </c>
      <c r="B20" s="19" t="s">
        <v>2</v>
      </c>
      <c r="C20" s="13">
        <f t="shared" ref="C20" si="0">2*$C$26+2</f>
        <v>2</v>
      </c>
      <c r="D20" s="14">
        <f>3*$D$26+2</f>
        <v>5</v>
      </c>
    </row>
    <row r="21" spans="1:4">
      <c r="A21" s="9" t="s">
        <v>27</v>
      </c>
      <c r="B21" s="19" t="s">
        <v>2</v>
      </c>
      <c r="C21" s="13">
        <f>2*$C$26+2</f>
        <v>2</v>
      </c>
      <c r="D21" s="14">
        <f>2*$D$26+2</f>
        <v>4</v>
      </c>
    </row>
    <row r="22" spans="1:4">
      <c r="A22" s="9" t="s">
        <v>26</v>
      </c>
      <c r="B22" s="19" t="s">
        <v>2</v>
      </c>
      <c r="C22" s="13">
        <f>$C$26+2</f>
        <v>2</v>
      </c>
      <c r="D22" s="14">
        <f>$D$26+2</f>
        <v>3</v>
      </c>
    </row>
    <row r="23" spans="1:4">
      <c r="A23" s="9" t="s">
        <v>53</v>
      </c>
      <c r="B23" s="19" t="s">
        <v>2</v>
      </c>
      <c r="C23" s="13">
        <f>$C$26/2+2</f>
        <v>2</v>
      </c>
      <c r="D23" s="14">
        <f>$D$26/2+2</f>
        <v>2.5</v>
      </c>
    </row>
    <row r="24" spans="1:4">
      <c r="A24" s="9" t="s">
        <v>54</v>
      </c>
      <c r="B24" s="19" t="s">
        <v>2</v>
      </c>
      <c r="C24" s="13">
        <f>$C$26/5+2</f>
        <v>2</v>
      </c>
      <c r="D24" s="14">
        <f>$D$26/5+2</f>
        <v>2.2000000000000002</v>
      </c>
    </row>
    <row r="25" spans="1:4">
      <c r="A25" s="9" t="s">
        <v>35</v>
      </c>
      <c r="B25" s="19" t="s">
        <v>2</v>
      </c>
      <c r="C25" s="13">
        <f>$C$26/10+2</f>
        <v>2</v>
      </c>
      <c r="D25" s="14">
        <f>$D$26/10+2</f>
        <v>2.1</v>
      </c>
    </row>
    <row r="26" spans="1:4">
      <c r="A26" s="9"/>
      <c r="B26" s="15" t="s">
        <v>1</v>
      </c>
      <c r="C26" s="16">
        <v>0</v>
      </c>
      <c r="D26" s="1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7655-E553-BF4F-AE1D-EDA805A13A0E}">
  <dimension ref="A6:M12"/>
  <sheetViews>
    <sheetView zoomScale="171" workbookViewId="0">
      <selection activeCell="A2" sqref="A2"/>
    </sheetView>
  </sheetViews>
  <sheetFormatPr baseColWidth="10" defaultRowHeight="14"/>
  <cols>
    <col min="1" max="1" width="18.83203125" customWidth="1"/>
    <col min="2" max="6" width="4.83203125" customWidth="1"/>
    <col min="7" max="7" width="7.6640625" customWidth="1"/>
    <col min="8" max="8" width="7.83203125" customWidth="1"/>
    <col min="9" max="9" width="8.1640625" customWidth="1"/>
    <col min="10" max="13" width="4.83203125" customWidth="1"/>
  </cols>
  <sheetData>
    <row r="6" spans="1:13">
      <c r="A6" s="1" t="s">
        <v>71</v>
      </c>
      <c r="B6" s="19" t="s">
        <v>2</v>
      </c>
      <c r="C6">
        <f>1/(C12+1)+1/(C12-1)</f>
        <v>-0.41666666666666663</v>
      </c>
      <c r="D6">
        <f t="shared" ref="D6:M6" si="0">1/(D12+1)+1/(D12-1)</f>
        <v>-0.53333333333333333</v>
      </c>
      <c r="E6">
        <f t="shared" si="0"/>
        <v>-0.75</v>
      </c>
      <c r="F6">
        <f t="shared" si="0"/>
        <v>-1.3333333333333333</v>
      </c>
      <c r="G6" t="e">
        <f t="shared" si="0"/>
        <v>#DIV/0!</v>
      </c>
      <c r="H6">
        <f t="shared" si="0"/>
        <v>0</v>
      </c>
      <c r="I6" t="e">
        <f t="shared" si="0"/>
        <v>#DIV/0!</v>
      </c>
      <c r="J6">
        <f t="shared" si="0"/>
        <v>1.3333333333333333</v>
      </c>
      <c r="K6">
        <f t="shared" si="0"/>
        <v>0.75</v>
      </c>
      <c r="L6">
        <f t="shared" si="0"/>
        <v>0.53333333333333333</v>
      </c>
      <c r="M6">
        <f t="shared" si="0"/>
        <v>0.41666666666666663</v>
      </c>
    </row>
    <row r="7" spans="1:13">
      <c r="A7" s="1" t="s">
        <v>72</v>
      </c>
      <c r="B7" s="19" t="s">
        <v>2</v>
      </c>
      <c r="C7">
        <f>(C12^2+1)/C12</f>
        <v>-5.2</v>
      </c>
      <c r="D7">
        <f t="shared" ref="D7:M7" si="1">(D12^2+1)/D12</f>
        <v>-4.25</v>
      </c>
      <c r="E7">
        <f t="shared" si="1"/>
        <v>-3.3333333333333335</v>
      </c>
      <c r="F7">
        <f t="shared" si="1"/>
        <v>-2.5</v>
      </c>
      <c r="G7">
        <f t="shared" si="1"/>
        <v>-2</v>
      </c>
      <c r="H7" t="e">
        <f t="shared" si="1"/>
        <v>#DIV/0!</v>
      </c>
      <c r="I7">
        <f t="shared" si="1"/>
        <v>2</v>
      </c>
      <c r="J7">
        <f t="shared" si="1"/>
        <v>2.5</v>
      </c>
      <c r="K7">
        <f t="shared" si="1"/>
        <v>3.3333333333333335</v>
      </c>
      <c r="L7">
        <f t="shared" si="1"/>
        <v>4.25</v>
      </c>
      <c r="M7">
        <f t="shared" si="1"/>
        <v>5.2</v>
      </c>
    </row>
    <row r="8" spans="1:13">
      <c r="A8" s="1" t="s">
        <v>73</v>
      </c>
      <c r="B8" s="19" t="s">
        <v>2</v>
      </c>
      <c r="C8">
        <f>C12/(C12^2+1)</f>
        <v>-0.19230769230769232</v>
      </c>
      <c r="D8">
        <f t="shared" ref="D8:M8" si="2">D12/(D12^2+1)</f>
        <v>-0.23529411764705882</v>
      </c>
      <c r="E8">
        <f t="shared" si="2"/>
        <v>-0.3</v>
      </c>
      <c r="F8">
        <f t="shared" si="2"/>
        <v>-0.4</v>
      </c>
      <c r="G8">
        <f t="shared" si="2"/>
        <v>-0.5</v>
      </c>
      <c r="H8">
        <f t="shared" si="2"/>
        <v>0</v>
      </c>
      <c r="I8">
        <f t="shared" si="2"/>
        <v>0.5</v>
      </c>
      <c r="J8">
        <f t="shared" si="2"/>
        <v>0.4</v>
      </c>
      <c r="K8">
        <f t="shared" si="2"/>
        <v>0.3</v>
      </c>
      <c r="L8">
        <f t="shared" si="2"/>
        <v>0.23529411764705882</v>
      </c>
      <c r="M8">
        <f t="shared" si="2"/>
        <v>0.19230769230769232</v>
      </c>
    </row>
    <row r="9" spans="1:13">
      <c r="A9" s="1" t="s">
        <v>74</v>
      </c>
      <c r="B9" s="19" t="s">
        <v>2</v>
      </c>
      <c r="C9">
        <f>(C12-1)/(C12^2+2*C12+1)</f>
        <v>-0.375</v>
      </c>
      <c r="D9">
        <f t="shared" ref="D9:M9" si="3">(D12-1)/(D12^2+2*D12+1)</f>
        <v>-0.55555555555555558</v>
      </c>
      <c r="E9">
        <f t="shared" si="3"/>
        <v>-1</v>
      </c>
      <c r="F9">
        <f t="shared" si="3"/>
        <v>-3</v>
      </c>
      <c r="G9" t="e">
        <f t="shared" si="3"/>
        <v>#DIV/0!</v>
      </c>
      <c r="H9">
        <f t="shared" si="3"/>
        <v>-1</v>
      </c>
      <c r="I9">
        <f t="shared" si="3"/>
        <v>0</v>
      </c>
      <c r="J9">
        <f t="shared" si="3"/>
        <v>0.1111111111111111</v>
      </c>
      <c r="K9">
        <f t="shared" si="3"/>
        <v>0.125</v>
      </c>
      <c r="L9">
        <f t="shared" si="3"/>
        <v>0.12</v>
      </c>
      <c r="M9">
        <f t="shared" si="3"/>
        <v>0.1111111111111111</v>
      </c>
    </row>
    <row r="10" spans="1:13">
      <c r="A10" s="1" t="s">
        <v>75</v>
      </c>
      <c r="B10" s="19" t="s">
        <v>2</v>
      </c>
      <c r="C10">
        <f>1/(3*C12^2-1)</f>
        <v>1.3513513513513514E-2</v>
      </c>
      <c r="D10">
        <f>1/(3*D12^2-1)</f>
        <v>2.1276595744680851E-2</v>
      </c>
      <c r="E10">
        <f t="shared" ref="E10:M10" si="4">1/(3*E12^2-1)</f>
        <v>3.8461538461538464E-2</v>
      </c>
      <c r="F10">
        <f t="shared" si="4"/>
        <v>9.0909090909090912E-2</v>
      </c>
      <c r="G10">
        <f t="shared" si="4"/>
        <v>0.5</v>
      </c>
      <c r="H10">
        <f t="shared" si="4"/>
        <v>-1</v>
      </c>
      <c r="I10">
        <f t="shared" si="4"/>
        <v>0.5</v>
      </c>
      <c r="J10">
        <f t="shared" si="4"/>
        <v>9.0909090909090912E-2</v>
      </c>
      <c r="K10">
        <f t="shared" si="4"/>
        <v>3.8461538461538464E-2</v>
      </c>
      <c r="L10">
        <f t="shared" si="4"/>
        <v>2.1276595744680851E-2</v>
      </c>
      <c r="M10">
        <f t="shared" si="4"/>
        <v>1.3513513513513514E-2</v>
      </c>
    </row>
    <row r="11" spans="1:13">
      <c r="A11" s="1" t="s">
        <v>76</v>
      </c>
      <c r="B11" s="19" t="s">
        <v>2</v>
      </c>
      <c r="C11" s="21">
        <f t="shared" ref="C11:G11" si="5">1/(C12^2+1)</f>
        <v>3.8461538461538464E-2</v>
      </c>
      <c r="D11" s="21">
        <f t="shared" si="5"/>
        <v>5.8823529411764705E-2</v>
      </c>
      <c r="E11" s="21">
        <f t="shared" si="5"/>
        <v>0.1</v>
      </c>
      <c r="F11" s="21">
        <f t="shared" si="5"/>
        <v>0.2</v>
      </c>
      <c r="G11" s="21">
        <f t="shared" si="5"/>
        <v>0.5</v>
      </c>
      <c r="H11" s="21">
        <f>1/(H12^2+1)</f>
        <v>1</v>
      </c>
      <c r="I11" s="21">
        <f>1/(1+I12^2)</f>
        <v>0.5</v>
      </c>
      <c r="J11" s="21">
        <f t="shared" ref="J11:M11" si="6">1/(1+J12^2)</f>
        <v>0.2</v>
      </c>
      <c r="K11" s="21">
        <f t="shared" si="6"/>
        <v>0.1</v>
      </c>
      <c r="L11" s="21">
        <f t="shared" si="6"/>
        <v>5.8823529411764705E-2</v>
      </c>
      <c r="M11" s="24">
        <f t="shared" si="6"/>
        <v>3.8461538461538464E-2</v>
      </c>
    </row>
    <row r="12" spans="1:13">
      <c r="A12" s="9"/>
      <c r="B12" s="15" t="s">
        <v>1</v>
      </c>
      <c r="C12" s="22">
        <v>-5</v>
      </c>
      <c r="D12" s="22">
        <v>-4</v>
      </c>
      <c r="E12" s="22">
        <v>-3</v>
      </c>
      <c r="F12" s="22">
        <v>-2</v>
      </c>
      <c r="G12" s="22">
        <v>-1</v>
      </c>
      <c r="H12" s="16">
        <v>0</v>
      </c>
      <c r="I12" s="16">
        <v>1</v>
      </c>
      <c r="J12" s="16">
        <v>2</v>
      </c>
      <c r="K12" s="16">
        <v>3</v>
      </c>
      <c r="L12" s="16">
        <v>4</v>
      </c>
      <c r="M12" s="23">
        <v>5</v>
      </c>
    </row>
  </sheetData>
  <phoneticPr fontId="1" type="noConversion"/>
  <pageMargins left="0.7" right="0.7" top="0.75" bottom="0.75" header="0.3" footer="0.3"/>
  <ignoredErrors>
    <ignoredError sqref="C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C536-9201-DA46-BCA2-90840B981328}">
  <dimension ref="A2:O8"/>
  <sheetViews>
    <sheetView zoomScale="180" workbookViewId="0">
      <selection activeCell="A10" sqref="A10"/>
    </sheetView>
  </sheetViews>
  <sheetFormatPr baseColWidth="10" defaultRowHeight="14"/>
  <cols>
    <col min="1" max="1" width="20.83203125" customWidth="1"/>
    <col min="2" max="15" width="4.83203125" customWidth="1"/>
  </cols>
  <sheetData>
    <row r="2" spans="1:15">
      <c r="A2" s="1" t="s">
        <v>77</v>
      </c>
      <c r="B2" s="19" t="s">
        <v>2</v>
      </c>
      <c r="C2">
        <f>1/(C8^2 - 2*ABS(C8) + 2)</f>
        <v>0.2</v>
      </c>
      <c r="D2">
        <f t="shared" ref="D2:O2" si="0">1/(D8^2 - 2*ABS(D8) + 2)</f>
        <v>0.30769230769230771</v>
      </c>
      <c r="E2">
        <f t="shared" si="0"/>
        <v>0.5</v>
      </c>
      <c r="F2">
        <f t="shared" si="0"/>
        <v>0.8</v>
      </c>
      <c r="G2">
        <f t="shared" si="0"/>
        <v>1</v>
      </c>
      <c r="H2">
        <f t="shared" si="0"/>
        <v>0.8</v>
      </c>
      <c r="I2">
        <f t="shared" si="0"/>
        <v>0.5</v>
      </c>
      <c r="J2">
        <f t="shared" si="0"/>
        <v>0.8</v>
      </c>
      <c r="K2">
        <f t="shared" si="0"/>
        <v>1</v>
      </c>
      <c r="L2">
        <f t="shared" si="0"/>
        <v>0.8</v>
      </c>
      <c r="M2">
        <f t="shared" si="0"/>
        <v>0.5</v>
      </c>
      <c r="N2">
        <f t="shared" si="0"/>
        <v>0.30769230769230771</v>
      </c>
      <c r="O2">
        <f t="shared" si="0"/>
        <v>0.2</v>
      </c>
    </row>
    <row r="3" spans="1:15">
      <c r="A3" s="1" t="s">
        <v>59</v>
      </c>
      <c r="B3" s="19" t="s">
        <v>2</v>
      </c>
      <c r="C3" s="21">
        <f>ABS(C8+1)+ABS(C8-1)</f>
        <v>6</v>
      </c>
      <c r="D3" s="21">
        <f t="shared" ref="D3:O3" si="1">ABS(D8+1)+ABS(D8-1)</f>
        <v>5</v>
      </c>
      <c r="E3" s="21">
        <f t="shared" si="1"/>
        <v>4</v>
      </c>
      <c r="F3" s="21">
        <f t="shared" si="1"/>
        <v>3</v>
      </c>
      <c r="G3" s="21">
        <f t="shared" si="1"/>
        <v>2</v>
      </c>
      <c r="H3" s="21">
        <f t="shared" si="1"/>
        <v>2</v>
      </c>
      <c r="I3" s="21">
        <f t="shared" si="1"/>
        <v>2</v>
      </c>
      <c r="J3" s="21">
        <f t="shared" si="1"/>
        <v>2</v>
      </c>
      <c r="K3" s="21">
        <f t="shared" si="1"/>
        <v>2</v>
      </c>
      <c r="L3" s="21">
        <f t="shared" si="1"/>
        <v>3</v>
      </c>
      <c r="M3" s="21">
        <f t="shared" si="1"/>
        <v>4</v>
      </c>
      <c r="N3" s="21">
        <f t="shared" si="1"/>
        <v>5</v>
      </c>
      <c r="O3" s="21">
        <f t="shared" si="1"/>
        <v>6</v>
      </c>
    </row>
    <row r="4" spans="1:15">
      <c r="A4" s="1" t="s">
        <v>58</v>
      </c>
      <c r="B4" s="19" t="s">
        <v>2</v>
      </c>
      <c r="C4" s="21">
        <f>ABS(C8-1)</f>
        <v>4</v>
      </c>
      <c r="D4" s="21">
        <f t="shared" ref="D4:O4" si="2">ABS(D8-1)</f>
        <v>3.5</v>
      </c>
      <c r="E4" s="21">
        <f t="shared" si="2"/>
        <v>3</v>
      </c>
      <c r="F4" s="21">
        <f t="shared" si="2"/>
        <v>2.5</v>
      </c>
      <c r="G4" s="21">
        <f t="shared" si="2"/>
        <v>2</v>
      </c>
      <c r="H4" s="21">
        <f t="shared" si="2"/>
        <v>1.5</v>
      </c>
      <c r="I4" s="21">
        <f t="shared" si="2"/>
        <v>1</v>
      </c>
      <c r="J4" s="21">
        <f t="shared" si="2"/>
        <v>0.5</v>
      </c>
      <c r="K4" s="21">
        <f t="shared" si="2"/>
        <v>0</v>
      </c>
      <c r="L4" s="21">
        <f t="shared" si="2"/>
        <v>0.5</v>
      </c>
      <c r="M4" s="21">
        <f t="shared" si="2"/>
        <v>1</v>
      </c>
      <c r="N4" s="21">
        <f t="shared" si="2"/>
        <v>1.5</v>
      </c>
      <c r="O4" s="21">
        <f t="shared" si="2"/>
        <v>2</v>
      </c>
    </row>
    <row r="5" spans="1:15">
      <c r="A5" s="1" t="s">
        <v>57</v>
      </c>
      <c r="B5" s="19" t="s">
        <v>2</v>
      </c>
      <c r="C5" s="21">
        <f>ABS(C8+1)</f>
        <v>2</v>
      </c>
      <c r="D5" s="21">
        <f t="shared" ref="D5:O5" si="3">ABS(D8+1)</f>
        <v>1.5</v>
      </c>
      <c r="E5" s="21">
        <f t="shared" si="3"/>
        <v>1</v>
      </c>
      <c r="F5" s="21">
        <f t="shared" si="3"/>
        <v>0.5</v>
      </c>
      <c r="G5" s="21">
        <f t="shared" si="3"/>
        <v>0</v>
      </c>
      <c r="H5" s="21">
        <f t="shared" si="3"/>
        <v>0.5</v>
      </c>
      <c r="I5" s="21">
        <f t="shared" si="3"/>
        <v>1</v>
      </c>
      <c r="J5" s="21">
        <f t="shared" si="3"/>
        <v>1.5</v>
      </c>
      <c r="K5" s="21">
        <f t="shared" si="3"/>
        <v>2</v>
      </c>
      <c r="L5" s="21">
        <f t="shared" si="3"/>
        <v>2.5</v>
      </c>
      <c r="M5" s="21">
        <f t="shared" si="3"/>
        <v>3</v>
      </c>
      <c r="N5" s="21">
        <f t="shared" si="3"/>
        <v>3.5</v>
      </c>
      <c r="O5" s="21">
        <f t="shared" si="3"/>
        <v>4</v>
      </c>
    </row>
    <row r="6" spans="1:15">
      <c r="A6" s="1" t="s">
        <v>70</v>
      </c>
      <c r="B6" s="19" t="s">
        <v>2</v>
      </c>
      <c r="C6" s="21">
        <f>ABS(C8)+1</f>
        <v>4</v>
      </c>
      <c r="D6" s="21">
        <f t="shared" ref="D6:O6" si="4">ABS(D8)+1</f>
        <v>3.5</v>
      </c>
      <c r="E6" s="21">
        <f t="shared" si="4"/>
        <v>3</v>
      </c>
      <c r="F6" s="21">
        <f t="shared" si="4"/>
        <v>2.5</v>
      </c>
      <c r="G6" s="21">
        <f t="shared" si="4"/>
        <v>2</v>
      </c>
      <c r="H6" s="21">
        <f t="shared" si="4"/>
        <v>1.5</v>
      </c>
      <c r="I6" s="21">
        <f t="shared" si="4"/>
        <v>1</v>
      </c>
      <c r="J6" s="21">
        <f t="shared" si="4"/>
        <v>1.5</v>
      </c>
      <c r="K6" s="21">
        <f t="shared" si="4"/>
        <v>2</v>
      </c>
      <c r="L6" s="21">
        <f t="shared" si="4"/>
        <v>2.5</v>
      </c>
      <c r="M6" s="21">
        <f t="shared" si="4"/>
        <v>3</v>
      </c>
      <c r="N6" s="21">
        <f t="shared" si="4"/>
        <v>3.5</v>
      </c>
      <c r="O6" s="21">
        <f t="shared" si="4"/>
        <v>4</v>
      </c>
    </row>
    <row r="7" spans="1:15">
      <c r="A7" s="1" t="s">
        <v>56</v>
      </c>
      <c r="B7" s="19" t="s">
        <v>2</v>
      </c>
      <c r="C7" s="21">
        <f>ABS(C8)</f>
        <v>3</v>
      </c>
      <c r="D7" s="21">
        <f t="shared" ref="D7:O7" si="5">ABS(D8)</f>
        <v>2.5</v>
      </c>
      <c r="E7" s="21">
        <f t="shared" si="5"/>
        <v>2</v>
      </c>
      <c r="F7" s="21">
        <f t="shared" si="5"/>
        <v>1.5</v>
      </c>
      <c r="G7" s="21">
        <f t="shared" si="5"/>
        <v>1</v>
      </c>
      <c r="H7" s="21">
        <f t="shared" si="5"/>
        <v>0.5</v>
      </c>
      <c r="I7" s="21">
        <f t="shared" si="5"/>
        <v>0</v>
      </c>
      <c r="J7" s="21">
        <f t="shared" si="5"/>
        <v>0.5</v>
      </c>
      <c r="K7" s="21">
        <f t="shared" si="5"/>
        <v>1</v>
      </c>
      <c r="L7" s="21">
        <f t="shared" si="5"/>
        <v>1.5</v>
      </c>
      <c r="M7" s="21">
        <f t="shared" si="5"/>
        <v>2</v>
      </c>
      <c r="N7" s="21">
        <f t="shared" si="5"/>
        <v>2.5</v>
      </c>
      <c r="O7" s="21">
        <f t="shared" si="5"/>
        <v>3</v>
      </c>
    </row>
    <row r="8" spans="1:15">
      <c r="A8" s="9"/>
      <c r="B8" s="15" t="s">
        <v>1</v>
      </c>
      <c r="C8" s="22">
        <v>-3</v>
      </c>
      <c r="D8" s="22">
        <v>-2.5</v>
      </c>
      <c r="E8" s="22">
        <v>-2</v>
      </c>
      <c r="F8" s="22">
        <v>-1.5</v>
      </c>
      <c r="G8" s="22">
        <v>-1</v>
      </c>
      <c r="H8" s="22">
        <v>-0.5</v>
      </c>
      <c r="I8" s="22">
        <v>0</v>
      </c>
      <c r="J8" s="22">
        <v>0.5</v>
      </c>
      <c r="K8" s="22">
        <v>1</v>
      </c>
      <c r="L8" s="22">
        <v>1.5</v>
      </c>
      <c r="M8" s="22">
        <v>2</v>
      </c>
      <c r="N8" s="22">
        <v>2.5</v>
      </c>
      <c r="O8" s="22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42B5-A5B7-6C42-8153-E32813A396C4}">
  <dimension ref="A2:O8"/>
  <sheetViews>
    <sheetView zoomScale="175" workbookViewId="0">
      <selection activeCell="E11" sqref="E11"/>
    </sheetView>
  </sheetViews>
  <sheetFormatPr baseColWidth="10" defaultRowHeight="14"/>
  <cols>
    <col min="1" max="1" width="15.83203125" customWidth="1"/>
    <col min="2" max="15" width="4.83203125" customWidth="1"/>
  </cols>
  <sheetData>
    <row r="2" spans="1:15">
      <c r="A2" s="1" t="s">
        <v>81</v>
      </c>
      <c r="B2" s="19" t="s">
        <v>2</v>
      </c>
      <c r="C2">
        <f t="shared" ref="C2:O2" si="0">INT(C8^4 - 2*C8^3 - C8^2 + 2*C8)</f>
        <v>120</v>
      </c>
      <c r="D2">
        <f t="shared" si="0"/>
        <v>59</v>
      </c>
      <c r="E2">
        <f t="shared" si="0"/>
        <v>24</v>
      </c>
      <c r="F2">
        <f t="shared" si="0"/>
        <v>6</v>
      </c>
      <c r="G2">
        <f t="shared" si="0"/>
        <v>0</v>
      </c>
      <c r="H2">
        <f t="shared" si="0"/>
        <v>-1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-1</v>
      </c>
      <c r="M2">
        <f t="shared" si="0"/>
        <v>0</v>
      </c>
      <c r="N2">
        <f t="shared" si="0"/>
        <v>6</v>
      </c>
      <c r="O2">
        <f t="shared" si="0"/>
        <v>24</v>
      </c>
    </row>
    <row r="3" spans="1:15">
      <c r="A3" s="1" t="s">
        <v>68</v>
      </c>
      <c r="B3" s="19" t="s">
        <v>2</v>
      </c>
      <c r="C3" s="21">
        <f>INT(C8+1)+INT(C8-1)</f>
        <v>-6</v>
      </c>
      <c r="D3" s="21">
        <f t="shared" ref="D3:O3" si="1">INT(D8+1)+INT(D8-1)</f>
        <v>-6</v>
      </c>
      <c r="E3" s="21">
        <f t="shared" si="1"/>
        <v>-4</v>
      </c>
      <c r="F3" s="21">
        <f t="shared" si="1"/>
        <v>-4</v>
      </c>
      <c r="G3" s="21">
        <f t="shared" si="1"/>
        <v>-2</v>
      </c>
      <c r="H3" s="21">
        <f t="shared" si="1"/>
        <v>-2</v>
      </c>
      <c r="I3" s="21">
        <f t="shared" si="1"/>
        <v>0</v>
      </c>
      <c r="J3" s="21">
        <f t="shared" si="1"/>
        <v>0</v>
      </c>
      <c r="K3" s="21">
        <f t="shared" si="1"/>
        <v>2</v>
      </c>
      <c r="L3" s="21">
        <f t="shared" si="1"/>
        <v>2</v>
      </c>
      <c r="M3" s="21">
        <f t="shared" si="1"/>
        <v>4</v>
      </c>
      <c r="N3" s="21">
        <f t="shared" si="1"/>
        <v>4</v>
      </c>
      <c r="O3" s="21">
        <f t="shared" si="1"/>
        <v>6</v>
      </c>
    </row>
    <row r="4" spans="1:15">
      <c r="A4" s="1" t="s">
        <v>67</v>
      </c>
      <c r="B4" s="19" t="s">
        <v>2</v>
      </c>
      <c r="C4" s="21">
        <f>INT(C8-1)</f>
        <v>-4</v>
      </c>
      <c r="D4" s="21">
        <f t="shared" ref="D4:O4" si="2">INT(D8-1)</f>
        <v>-4</v>
      </c>
      <c r="E4" s="21">
        <f t="shared" si="2"/>
        <v>-3</v>
      </c>
      <c r="F4" s="21">
        <f t="shared" si="2"/>
        <v>-3</v>
      </c>
      <c r="G4" s="21">
        <f t="shared" si="2"/>
        <v>-2</v>
      </c>
      <c r="H4" s="21">
        <f t="shared" si="2"/>
        <v>-2</v>
      </c>
      <c r="I4" s="21">
        <f t="shared" si="2"/>
        <v>-1</v>
      </c>
      <c r="J4" s="21">
        <f t="shared" si="2"/>
        <v>-1</v>
      </c>
      <c r="K4" s="21">
        <f t="shared" si="2"/>
        <v>0</v>
      </c>
      <c r="L4" s="21">
        <f t="shared" si="2"/>
        <v>0</v>
      </c>
      <c r="M4" s="21">
        <f t="shared" si="2"/>
        <v>1</v>
      </c>
      <c r="N4" s="21">
        <f t="shared" si="2"/>
        <v>1</v>
      </c>
      <c r="O4" s="21">
        <f t="shared" si="2"/>
        <v>2</v>
      </c>
    </row>
    <row r="5" spans="1:15">
      <c r="A5" s="1" t="s">
        <v>66</v>
      </c>
      <c r="B5" s="19" t="s">
        <v>2</v>
      </c>
      <c r="C5" s="21">
        <f>INT(C8+1)</f>
        <v>-2</v>
      </c>
      <c r="D5" s="21">
        <f t="shared" ref="D5:O5" si="3">INT(D8+1)</f>
        <v>-2</v>
      </c>
      <c r="E5" s="21">
        <f t="shared" si="3"/>
        <v>-1</v>
      </c>
      <c r="F5" s="21">
        <f t="shared" si="3"/>
        <v>-1</v>
      </c>
      <c r="G5" s="21">
        <f t="shared" si="3"/>
        <v>0</v>
      </c>
      <c r="H5" s="21">
        <f t="shared" si="3"/>
        <v>0</v>
      </c>
      <c r="I5" s="21">
        <f t="shared" si="3"/>
        <v>1</v>
      </c>
      <c r="J5" s="21">
        <f t="shared" si="3"/>
        <v>1</v>
      </c>
      <c r="K5" s="21">
        <f t="shared" si="3"/>
        <v>2</v>
      </c>
      <c r="L5" s="21">
        <f t="shared" si="3"/>
        <v>2</v>
      </c>
      <c r="M5" s="21">
        <f t="shared" si="3"/>
        <v>3</v>
      </c>
      <c r="N5" s="21">
        <f t="shared" si="3"/>
        <v>3</v>
      </c>
      <c r="O5" s="21">
        <f t="shared" si="3"/>
        <v>4</v>
      </c>
    </row>
    <row r="6" spans="1:15">
      <c r="A6" s="1" t="s">
        <v>65</v>
      </c>
      <c r="B6" s="19" t="s">
        <v>2</v>
      </c>
      <c r="C6" s="21">
        <f>INT(C8)-1</f>
        <v>-4</v>
      </c>
      <c r="D6" s="21">
        <f t="shared" ref="D6:O6" si="4">INT(D8)-1</f>
        <v>-4</v>
      </c>
      <c r="E6" s="21">
        <f t="shared" si="4"/>
        <v>-3</v>
      </c>
      <c r="F6" s="21">
        <f t="shared" si="4"/>
        <v>-3</v>
      </c>
      <c r="G6" s="21">
        <f t="shared" si="4"/>
        <v>-2</v>
      </c>
      <c r="H6" s="21">
        <f t="shared" si="4"/>
        <v>-2</v>
      </c>
      <c r="I6" s="21">
        <f t="shared" si="4"/>
        <v>-1</v>
      </c>
      <c r="J6" s="21">
        <f t="shared" si="4"/>
        <v>-1</v>
      </c>
      <c r="K6" s="21">
        <f t="shared" si="4"/>
        <v>0</v>
      </c>
      <c r="L6" s="21">
        <f t="shared" si="4"/>
        <v>0</v>
      </c>
      <c r="M6" s="21">
        <f t="shared" si="4"/>
        <v>1</v>
      </c>
      <c r="N6" s="21">
        <f t="shared" si="4"/>
        <v>1</v>
      </c>
      <c r="O6" s="21">
        <f t="shared" si="4"/>
        <v>2</v>
      </c>
    </row>
    <row r="7" spans="1:15">
      <c r="A7" s="1" t="s">
        <v>64</v>
      </c>
      <c r="B7" s="19" t="s">
        <v>2</v>
      </c>
      <c r="C7" s="21">
        <f t="shared" ref="C7:O7" si="5">INT(C8)</f>
        <v>-3</v>
      </c>
      <c r="D7" s="21">
        <f t="shared" si="5"/>
        <v>-3</v>
      </c>
      <c r="E7" s="21">
        <f t="shared" si="5"/>
        <v>-2</v>
      </c>
      <c r="F7" s="21">
        <f t="shared" si="5"/>
        <v>-2</v>
      </c>
      <c r="G7" s="21">
        <f t="shared" si="5"/>
        <v>-1</v>
      </c>
      <c r="H7" s="21">
        <f t="shared" si="5"/>
        <v>-1</v>
      </c>
      <c r="I7" s="21">
        <f t="shared" si="5"/>
        <v>0</v>
      </c>
      <c r="J7" s="21">
        <f t="shared" si="5"/>
        <v>0</v>
      </c>
      <c r="K7" s="21">
        <f t="shared" si="5"/>
        <v>1</v>
      </c>
      <c r="L7" s="21">
        <f t="shared" si="5"/>
        <v>1</v>
      </c>
      <c r="M7" s="21">
        <f t="shared" si="5"/>
        <v>2</v>
      </c>
      <c r="N7" s="21">
        <f t="shared" si="5"/>
        <v>2</v>
      </c>
      <c r="O7" s="21">
        <f t="shared" si="5"/>
        <v>3</v>
      </c>
    </row>
    <row r="8" spans="1:15">
      <c r="A8" s="9"/>
      <c r="B8" s="15" t="s">
        <v>1</v>
      </c>
      <c r="C8" s="22">
        <v>-3</v>
      </c>
      <c r="D8" s="22">
        <v>-2.5</v>
      </c>
      <c r="E8" s="22">
        <v>-2</v>
      </c>
      <c r="F8" s="22">
        <v>-1.5</v>
      </c>
      <c r="G8" s="22">
        <v>-1</v>
      </c>
      <c r="H8" s="22">
        <v>-0.5</v>
      </c>
      <c r="I8" s="22">
        <v>0</v>
      </c>
      <c r="J8" s="22">
        <v>0.5</v>
      </c>
      <c r="K8" s="22">
        <v>1</v>
      </c>
      <c r="L8" s="22">
        <v>1.5</v>
      </c>
      <c r="M8" s="22">
        <v>2</v>
      </c>
      <c r="N8" s="22">
        <v>2.5</v>
      </c>
      <c r="O8" s="22">
        <v>3</v>
      </c>
    </row>
  </sheetData>
  <phoneticPr fontId="1" type="noConversion"/>
  <pageMargins left="0.7" right="0.7" top="0.75" bottom="0.75" header="0.3" footer="0.3"/>
  <ignoredErrors>
    <ignoredError sqref="C6:O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3309-C7BC-3F43-959F-6935678EA5DF}">
  <dimension ref="A2:O10"/>
  <sheetViews>
    <sheetView tabSelected="1" zoomScale="134" workbookViewId="0">
      <selection activeCell="J15" sqref="J15"/>
    </sheetView>
  </sheetViews>
  <sheetFormatPr baseColWidth="10" defaultRowHeight="14"/>
  <cols>
    <col min="1" max="1" width="15" customWidth="1"/>
    <col min="2" max="2" width="2.83203125" customWidth="1"/>
    <col min="3" max="3" width="7.6640625" style="27" customWidth="1"/>
    <col min="4" max="4" width="6.6640625" style="27" customWidth="1"/>
    <col min="5" max="5" width="8.1640625" style="27" customWidth="1"/>
    <col min="6" max="6" width="6.83203125" style="27" customWidth="1"/>
    <col min="7" max="7" width="8.33203125" style="27" customWidth="1"/>
    <col min="8" max="8" width="6.6640625" style="27" customWidth="1"/>
    <col min="9" max="9" width="8" style="27" customWidth="1"/>
    <col min="10" max="11" width="7.83203125" style="27" customWidth="1"/>
    <col min="12" max="12" width="6.83203125" style="27" customWidth="1"/>
    <col min="13" max="13" width="8" style="27" customWidth="1"/>
    <col min="14" max="14" width="7" style="27" customWidth="1"/>
    <col min="15" max="15" width="7.83203125" style="27" customWidth="1"/>
  </cols>
  <sheetData>
    <row r="2" spans="1:15">
      <c r="A2" s="1" t="s">
        <v>69</v>
      </c>
      <c r="B2" s="19" t="s">
        <v>2</v>
      </c>
      <c r="C2" s="25">
        <f>INT((2*(C10)+1)/(C10+1))</f>
        <v>2</v>
      </c>
      <c r="D2" s="25">
        <f t="shared" ref="D2:O2" si="0">INT((2*(D10)+1)/(D10+1))</f>
        <v>2</v>
      </c>
      <c r="E2" s="25">
        <f t="shared" si="0"/>
        <v>3</v>
      </c>
      <c r="F2" s="25">
        <f t="shared" si="0"/>
        <v>4</v>
      </c>
      <c r="G2" s="25" t="e">
        <f t="shared" si="0"/>
        <v>#DIV/0!</v>
      </c>
      <c r="H2" s="25">
        <f t="shared" si="0"/>
        <v>0</v>
      </c>
      <c r="I2" s="25">
        <f t="shared" si="0"/>
        <v>1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1</v>
      </c>
      <c r="N2" s="25">
        <f t="shared" si="0"/>
        <v>1</v>
      </c>
      <c r="O2" s="25">
        <f t="shared" si="0"/>
        <v>1</v>
      </c>
    </row>
    <row r="3" spans="1:15">
      <c r="A3" s="1" t="s">
        <v>63</v>
      </c>
      <c r="B3" s="19" t="s">
        <v>2</v>
      </c>
      <c r="C3" s="25">
        <f>(3*C10+5)/(2*C10+2)</f>
        <v>1</v>
      </c>
      <c r="D3" s="25">
        <f t="shared" ref="D3:O3" si="1">(3*D10+5)/(2*D10+2)</f>
        <v>0.83333333333333337</v>
      </c>
      <c r="E3" s="25">
        <f t="shared" si="1"/>
        <v>0.5</v>
      </c>
      <c r="F3" s="25">
        <f t="shared" si="1"/>
        <v>-0.5</v>
      </c>
      <c r="G3" s="25" t="e">
        <f t="shared" si="1"/>
        <v>#DIV/0!</v>
      </c>
      <c r="H3" s="25">
        <f t="shared" si="1"/>
        <v>3.5</v>
      </c>
      <c r="I3" s="25">
        <f t="shared" si="1"/>
        <v>2.5</v>
      </c>
      <c r="J3" s="25">
        <f t="shared" si="1"/>
        <v>2.1666666666666665</v>
      </c>
      <c r="K3" s="25">
        <f t="shared" si="1"/>
        <v>2</v>
      </c>
      <c r="L3" s="25">
        <f t="shared" si="1"/>
        <v>1.9</v>
      </c>
      <c r="M3" s="25">
        <f t="shared" si="1"/>
        <v>1.8333333333333333</v>
      </c>
      <c r="N3" s="25">
        <f t="shared" si="1"/>
        <v>1.7857142857142858</v>
      </c>
      <c r="O3" s="25">
        <f t="shared" si="1"/>
        <v>1.75</v>
      </c>
    </row>
    <row r="4" spans="1:15">
      <c r="A4" s="1" t="s">
        <v>78</v>
      </c>
      <c r="B4" s="19" t="s">
        <v>2</v>
      </c>
      <c r="C4" s="25">
        <f>1/((C10)^2-2*C10+3)</f>
        <v>5.5555555555555552E-2</v>
      </c>
      <c r="D4" s="25">
        <f t="shared" ref="D4:O4" si="2">1/((D10)^2-2*D10+3)</f>
        <v>7.0175438596491224E-2</v>
      </c>
      <c r="E4" s="25">
        <f t="shared" si="2"/>
        <v>9.0909090909090912E-2</v>
      </c>
      <c r="F4" s="25">
        <f t="shared" si="2"/>
        <v>0.12121212121212122</v>
      </c>
      <c r="G4" s="25">
        <f t="shared" si="2"/>
        <v>0.16666666666666666</v>
      </c>
      <c r="H4" s="25">
        <f t="shared" si="2"/>
        <v>0.23529411764705882</v>
      </c>
      <c r="I4" s="25">
        <f t="shared" si="2"/>
        <v>0.33333333333333331</v>
      </c>
      <c r="J4" s="25">
        <f t="shared" si="2"/>
        <v>0.44444444444444442</v>
      </c>
      <c r="K4" s="25">
        <f t="shared" si="2"/>
        <v>0.5</v>
      </c>
      <c r="L4" s="25">
        <f t="shared" si="2"/>
        <v>0.44444444444444442</v>
      </c>
      <c r="M4" s="25">
        <f t="shared" si="2"/>
        <v>0.33333333333333331</v>
      </c>
      <c r="N4" s="25">
        <f t="shared" si="2"/>
        <v>0.23529411764705882</v>
      </c>
      <c r="O4" s="25">
        <f t="shared" si="2"/>
        <v>0.16666666666666666</v>
      </c>
    </row>
    <row r="5" spans="1:15">
      <c r="A5" s="1" t="s">
        <v>79</v>
      </c>
      <c r="B5" s="19" t="s">
        <v>2</v>
      </c>
      <c r="C5" s="25">
        <f>1/((C10)^2-3*C10-2)</f>
        <v>6.25E-2</v>
      </c>
      <c r="D5" s="25">
        <f t="shared" ref="D5:O5" si="3">1/((D10)^2-3*D10-2)</f>
        <v>8.5106382978723402E-2</v>
      </c>
      <c r="E5" s="25">
        <f t="shared" si="3"/>
        <v>0.125</v>
      </c>
      <c r="F5" s="25">
        <f t="shared" si="3"/>
        <v>0.21052631578947367</v>
      </c>
      <c r="G5" s="25">
        <f t="shared" si="3"/>
        <v>0.5</v>
      </c>
      <c r="H5" s="25">
        <f t="shared" si="3"/>
        <v>-4</v>
      </c>
      <c r="I5" s="25">
        <f t="shared" si="3"/>
        <v>-0.5</v>
      </c>
      <c r="J5" s="25">
        <f t="shared" si="3"/>
        <v>-0.30769230769230771</v>
      </c>
      <c r="K5" s="25">
        <f t="shared" si="3"/>
        <v>-0.25</v>
      </c>
      <c r="L5" s="25">
        <f t="shared" si="3"/>
        <v>-0.23529411764705882</v>
      </c>
      <c r="M5" s="25">
        <f t="shared" si="3"/>
        <v>-0.25</v>
      </c>
      <c r="N5" s="25">
        <f t="shared" si="3"/>
        <v>-0.30769230769230771</v>
      </c>
      <c r="O5" s="25">
        <f t="shared" si="3"/>
        <v>-0.5</v>
      </c>
    </row>
    <row r="6" spans="1:15">
      <c r="A6" s="1" t="s">
        <v>80</v>
      </c>
      <c r="B6" s="19" t="s">
        <v>2</v>
      </c>
      <c r="C6" s="25">
        <f>1/((C10)^2)</f>
        <v>0.1111111111111111</v>
      </c>
      <c r="D6" s="25">
        <f t="shared" ref="D6:O6" si="4">1/((D10)^2)</f>
        <v>0.16</v>
      </c>
      <c r="E6" s="25">
        <f t="shared" si="4"/>
        <v>0.25</v>
      </c>
      <c r="F6" s="25">
        <f t="shared" si="4"/>
        <v>0.44444444444444442</v>
      </c>
      <c r="G6" s="25">
        <f t="shared" si="4"/>
        <v>1</v>
      </c>
      <c r="H6" s="25">
        <f t="shared" si="4"/>
        <v>4</v>
      </c>
      <c r="I6" s="25" t="e">
        <f t="shared" si="4"/>
        <v>#DIV/0!</v>
      </c>
      <c r="J6" s="25">
        <f t="shared" si="4"/>
        <v>4</v>
      </c>
      <c r="K6" s="25">
        <f t="shared" si="4"/>
        <v>1</v>
      </c>
      <c r="L6" s="25">
        <f t="shared" si="4"/>
        <v>0.44444444444444442</v>
      </c>
      <c r="M6" s="25">
        <f t="shared" si="4"/>
        <v>0.25</v>
      </c>
      <c r="N6" s="25">
        <f>1/((N10)^2)</f>
        <v>0.16</v>
      </c>
      <c r="O6" s="25">
        <f t="shared" si="4"/>
        <v>0.1111111111111111</v>
      </c>
    </row>
    <row r="7" spans="1:15">
      <c r="A7" s="1" t="s">
        <v>62</v>
      </c>
      <c r="B7" s="19" t="s">
        <v>2</v>
      </c>
      <c r="C7" s="25" t="e">
        <f>1/(C10-INT(C10))</f>
        <v>#DIV/0!</v>
      </c>
      <c r="D7" s="25">
        <f t="shared" ref="D7:O7" si="5">1/(D10-INT(D10))</f>
        <v>2</v>
      </c>
      <c r="E7" s="25" t="e">
        <f t="shared" si="5"/>
        <v>#DIV/0!</v>
      </c>
      <c r="F7" s="25">
        <f t="shared" si="5"/>
        <v>2</v>
      </c>
      <c r="G7" s="25" t="e">
        <f t="shared" si="5"/>
        <v>#DIV/0!</v>
      </c>
      <c r="H7" s="25">
        <f t="shared" si="5"/>
        <v>2</v>
      </c>
      <c r="I7" s="25" t="e">
        <f t="shared" si="5"/>
        <v>#DIV/0!</v>
      </c>
      <c r="J7" s="25">
        <f t="shared" si="5"/>
        <v>2</v>
      </c>
      <c r="K7" s="25" t="e">
        <f t="shared" si="5"/>
        <v>#DIV/0!</v>
      </c>
      <c r="L7" s="25">
        <f t="shared" si="5"/>
        <v>2</v>
      </c>
      <c r="M7" s="25" t="e">
        <f t="shared" si="5"/>
        <v>#DIV/0!</v>
      </c>
      <c r="N7" s="25">
        <f t="shared" si="5"/>
        <v>2</v>
      </c>
      <c r="O7" s="25" t="e">
        <f t="shared" si="5"/>
        <v>#DIV/0!</v>
      </c>
    </row>
    <row r="8" spans="1:15">
      <c r="A8" s="1" t="s">
        <v>61</v>
      </c>
      <c r="B8" s="19" t="s">
        <v>2</v>
      </c>
      <c r="C8" s="25">
        <f>1/INT(C10)</f>
        <v>-0.33333333333333331</v>
      </c>
      <c r="D8" s="25">
        <f t="shared" ref="D8:O8" si="6">1/INT(D10)</f>
        <v>-0.33333333333333331</v>
      </c>
      <c r="E8" s="25">
        <f t="shared" si="6"/>
        <v>-0.5</v>
      </c>
      <c r="F8" s="25">
        <f t="shared" si="6"/>
        <v>-0.5</v>
      </c>
      <c r="G8" s="25">
        <f t="shared" si="6"/>
        <v>-1</v>
      </c>
      <c r="H8" s="25">
        <f t="shared" si="6"/>
        <v>-1</v>
      </c>
      <c r="I8" s="25" t="e">
        <f t="shared" si="6"/>
        <v>#DIV/0!</v>
      </c>
      <c r="J8" s="25" t="e">
        <f t="shared" si="6"/>
        <v>#DIV/0!</v>
      </c>
      <c r="K8" s="25">
        <f t="shared" si="6"/>
        <v>1</v>
      </c>
      <c r="L8" s="25">
        <f t="shared" si="6"/>
        <v>1</v>
      </c>
      <c r="M8" s="25">
        <f t="shared" si="6"/>
        <v>0.5</v>
      </c>
      <c r="N8" s="25">
        <f t="shared" si="6"/>
        <v>0.5</v>
      </c>
      <c r="O8" s="25">
        <f t="shared" si="6"/>
        <v>0.33333333333333331</v>
      </c>
    </row>
    <row r="9" spans="1:15">
      <c r="A9" s="1" t="s">
        <v>60</v>
      </c>
      <c r="B9" s="19" t="s">
        <v>2</v>
      </c>
      <c r="C9" s="25">
        <f>1/C10</f>
        <v>-0.33333333333333331</v>
      </c>
      <c r="D9" s="25">
        <f t="shared" ref="D9:O9" si="7">1/D10</f>
        <v>-0.4</v>
      </c>
      <c r="E9" s="25">
        <f t="shared" si="7"/>
        <v>-0.5</v>
      </c>
      <c r="F9" s="25">
        <f t="shared" si="7"/>
        <v>-0.66666666666666663</v>
      </c>
      <c r="G9" s="25">
        <f t="shared" si="7"/>
        <v>-1</v>
      </c>
      <c r="H9" s="25">
        <f t="shared" si="7"/>
        <v>-2</v>
      </c>
      <c r="I9" s="25" t="e">
        <f t="shared" si="7"/>
        <v>#DIV/0!</v>
      </c>
      <c r="J9" s="25">
        <f t="shared" si="7"/>
        <v>2</v>
      </c>
      <c r="K9" s="25">
        <f t="shared" si="7"/>
        <v>1</v>
      </c>
      <c r="L9" s="25">
        <f t="shared" si="7"/>
        <v>0.66666666666666663</v>
      </c>
      <c r="M9" s="25">
        <f t="shared" si="7"/>
        <v>0.5</v>
      </c>
      <c r="N9" s="25">
        <f t="shared" si="7"/>
        <v>0.4</v>
      </c>
      <c r="O9" s="25">
        <f t="shared" si="7"/>
        <v>0.33333333333333331</v>
      </c>
    </row>
    <row r="10" spans="1:15">
      <c r="A10" s="9"/>
      <c r="B10" s="15" t="s">
        <v>1</v>
      </c>
      <c r="C10" s="26">
        <v>-3</v>
      </c>
      <c r="D10" s="26">
        <v>-2.5</v>
      </c>
      <c r="E10" s="26">
        <v>-2</v>
      </c>
      <c r="F10" s="26">
        <v>-1.5</v>
      </c>
      <c r="G10" s="26">
        <v>-1</v>
      </c>
      <c r="H10" s="26">
        <v>-0.5</v>
      </c>
      <c r="I10" s="26">
        <v>0</v>
      </c>
      <c r="J10" s="26">
        <v>0.5</v>
      </c>
      <c r="K10" s="26">
        <v>1</v>
      </c>
      <c r="L10" s="26">
        <v>1.5</v>
      </c>
      <c r="M10" s="26">
        <v>2</v>
      </c>
      <c r="N10" s="26">
        <v>2.5</v>
      </c>
      <c r="O10" s="26">
        <v>3</v>
      </c>
    </row>
  </sheetData>
  <phoneticPr fontId="1" type="noConversion"/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幂函数</vt:lpstr>
      <vt:lpstr>线性函数</vt:lpstr>
      <vt:lpstr>过一个点的线性函数</vt:lpstr>
      <vt:lpstr>过一个点的斜率不同的直线</vt:lpstr>
      <vt:lpstr>有理函数</vt:lpstr>
      <vt:lpstr>绝对值函数</vt:lpstr>
      <vt:lpstr>取整函数（高斯取整）</vt:lpstr>
      <vt:lpstr>分式线性函数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2025-09-23T08:11:09Z</dcterms:modified>
</cp:coreProperties>
</file>