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TC" sheetId="6" r:id="rId1"/>
  </sheets>
  <calcPr calcId="144525"/>
</workbook>
</file>

<file path=xl/sharedStrings.xml><?xml version="1.0" encoding="utf-8"?>
<sst xmlns="http://schemas.openxmlformats.org/spreadsheetml/2006/main" count="303" uniqueCount="176">
  <si>
    <t>分类</t>
  </si>
  <si>
    <t>项目</t>
  </si>
  <si>
    <t>占比</t>
  </si>
  <si>
    <t>合计</t>
  </si>
  <si>
    <t>月均数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</si>
  <si>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</si>
  <si>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</si>
  <si>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</si>
  <si>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</si>
  <si>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</si>
  <si>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</si>
  <si>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</si>
  <si>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</si>
  <si>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</si>
  <si>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</si>
  <si>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</si>
  <si>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</si>
  <si>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b/>
        <sz val="10"/>
        <color theme="1"/>
        <rFont val="Times New Roman"/>
        <charset val="134"/>
      </rPr>
      <t>2020</t>
    </r>
    <r>
      <rPr>
        <b/>
        <sz val="10"/>
        <color indexed="8"/>
        <rFont val="宋体"/>
        <charset val="134"/>
      </rPr>
      <t>年累计经营月份</t>
    </r>
  </si>
  <si>
    <r>
      <rPr>
        <sz val="10"/>
        <color indexed="8"/>
        <rFont val="宋体"/>
        <charset val="134"/>
      </rPr>
      <t>报送期间</t>
    </r>
  </si>
  <si>
    <t>Q1</t>
  </si>
  <si>
    <t>Q2</t>
  </si>
  <si>
    <t>Q3</t>
  </si>
  <si>
    <t>Q4</t>
  </si>
  <si>
    <t>成本总计</t>
  </si>
  <si>
    <t>人工工资</t>
  </si>
  <si>
    <t>人工奖金</t>
  </si>
  <si>
    <t>人工福利</t>
  </si>
  <si>
    <t>K12营销</t>
  </si>
  <si>
    <t>教学</t>
  </si>
  <si>
    <t>管理</t>
  </si>
  <si>
    <t>总计</t>
  </si>
  <si>
    <t>其中房租</t>
  </si>
  <si>
    <t>其中折旧</t>
  </si>
  <si>
    <t>其中差旅</t>
  </si>
  <si>
    <t>运营规模</t>
  </si>
  <si>
    <t>员工数</t>
  </si>
  <si>
    <t>中心数</t>
  </si>
  <si>
    <t>教室数</t>
  </si>
  <si>
    <t>场地面积</t>
  </si>
  <si>
    <t>中心座位数</t>
  </si>
  <si>
    <t>在注册人数</t>
  </si>
  <si>
    <t>课耗常规班级数</t>
  </si>
  <si>
    <t>课耗常规班学员人次</t>
  </si>
  <si>
    <t>运营监控指标</t>
  </si>
  <si>
    <t>常规班每班人数</t>
  </si>
  <si>
    <t>教室使用率</t>
  </si>
  <si>
    <t>座位利用率</t>
  </si>
  <si>
    <t>常规班结课学员续班率</t>
  </si>
  <si>
    <t>总体分析</t>
  </si>
  <si>
    <t>招生人次总计</t>
  </si>
  <si>
    <t>现金收入总计</t>
  </si>
  <si>
    <t>生均成本</t>
  </si>
  <si>
    <t xml:space="preserve">    生均招生成本</t>
  </si>
  <si>
    <t xml:space="preserve">        其中：生均销售成本</t>
  </si>
  <si>
    <t xml:space="preserve">    生均教学成本</t>
  </si>
  <si>
    <t xml:space="preserve">    生均管理成本</t>
  </si>
  <si>
    <t xml:space="preserve">    生均集团成本</t>
  </si>
  <si>
    <t>-</t>
  </si>
  <si>
    <t>生均奖金</t>
  </si>
  <si>
    <t>人均招生</t>
  </si>
  <si>
    <t>人均工资</t>
  </si>
  <si>
    <t>人均奖金</t>
  </si>
  <si>
    <t>人均月薪</t>
  </si>
  <si>
    <t>工资变动</t>
  </si>
  <si>
    <t>人均成本</t>
  </si>
  <si>
    <t>招生成本</t>
  </si>
  <si>
    <t>招生生均成本</t>
  </si>
  <si>
    <t>生均人工成本</t>
  </si>
  <si>
    <t>市场人工成本</t>
  </si>
  <si>
    <t>咨询人工成本</t>
  </si>
  <si>
    <t>生均销售成本</t>
  </si>
  <si>
    <t>人均招生-市场</t>
  </si>
  <si>
    <t>人均招生-咨询</t>
  </si>
  <si>
    <t>教学成本</t>
  </si>
  <si>
    <t>教学生均成本</t>
  </si>
  <si>
    <t>教学人工成本</t>
  </si>
  <si>
    <t>教管人工成本</t>
  </si>
  <si>
    <t>生均教耗成本</t>
  </si>
  <si>
    <t>生均学员划转结算</t>
  </si>
  <si>
    <t>人均教生-教学</t>
  </si>
  <si>
    <t>人均管生-教管</t>
  </si>
  <si>
    <t>招生</t>
  </si>
  <si>
    <t>招生人员
合计</t>
  </si>
  <si>
    <t>工资</t>
  </si>
  <si>
    <t>奖金</t>
  </si>
  <si>
    <t>社保公积</t>
  </si>
  <si>
    <t>小计</t>
  </si>
  <si>
    <t>SEM人员</t>
  </si>
  <si>
    <t>电销人员</t>
  </si>
  <si>
    <t>市场其他</t>
  </si>
  <si>
    <t>网咨人员</t>
  </si>
  <si>
    <t>咨询顾问</t>
  </si>
  <si>
    <t>销售成本</t>
  </si>
  <si>
    <t>百度PC</t>
  </si>
  <si>
    <t>百度无线</t>
  </si>
  <si>
    <t>搜狗</t>
  </si>
  <si>
    <t>神马</t>
  </si>
  <si>
    <t>搜索品专</t>
  </si>
  <si>
    <t>今日头条搜索</t>
  </si>
  <si>
    <t>其他搜索</t>
  </si>
  <si>
    <t>百度信息流</t>
  </si>
  <si>
    <t>360信息流</t>
  </si>
  <si>
    <t>今日头条</t>
  </si>
  <si>
    <t>UC头条</t>
  </si>
  <si>
    <t>腾讯信息流</t>
  </si>
  <si>
    <t>其他信息流</t>
  </si>
  <si>
    <t>招聘类网站</t>
  </si>
  <si>
    <t>本地网站</t>
  </si>
  <si>
    <t>线下广告费用</t>
  </si>
  <si>
    <t>市场活动费用</t>
  </si>
  <si>
    <t>美团点评</t>
  </si>
  <si>
    <t>营销礼品</t>
  </si>
  <si>
    <t>商务BD渠道合作</t>
  </si>
  <si>
    <t>KOL大号推广</t>
  </si>
  <si>
    <t>代理招生</t>
  </si>
  <si>
    <t>企业合作</t>
  </si>
  <si>
    <t>公校合作</t>
  </si>
  <si>
    <t>兼职费用</t>
  </si>
  <si>
    <t>促销费用</t>
  </si>
  <si>
    <t>口碑推荐费</t>
  </si>
  <si>
    <t>差旅费</t>
  </si>
  <si>
    <t>宣传品费</t>
  </si>
  <si>
    <t>招待费</t>
  </si>
  <si>
    <t>员工福利费</t>
  </si>
  <si>
    <t>办公用品</t>
  </si>
  <si>
    <t>通讯费</t>
  </si>
  <si>
    <t>交通费</t>
  </si>
  <si>
    <t>信息共享费</t>
  </si>
  <si>
    <t>技术支持费</t>
  </si>
  <si>
    <t>快递费</t>
  </si>
  <si>
    <t>会议费</t>
  </si>
  <si>
    <t>其他</t>
  </si>
  <si>
    <t xml:space="preserve">小计 </t>
  </si>
  <si>
    <t>生均奖金-市场</t>
  </si>
  <si>
    <t>提成比例</t>
  </si>
  <si>
    <t>生均奖金-咨询</t>
  </si>
  <si>
    <t>教学人员
合计</t>
  </si>
  <si>
    <t>助理讲师\讲师\研发人员</t>
  </si>
  <si>
    <t>兼职讲师费用</t>
  </si>
  <si>
    <t>学管</t>
  </si>
  <si>
    <t>教耗成本</t>
  </si>
  <si>
    <t>房租物业费</t>
  </si>
  <si>
    <t>水费</t>
  </si>
  <si>
    <t>电费</t>
  </si>
  <si>
    <t>机房租赁费</t>
  </si>
  <si>
    <t>日租金</t>
  </si>
  <si>
    <t>单机电费</t>
  </si>
  <si>
    <t>折旧费</t>
  </si>
  <si>
    <t>维修及耗材</t>
  </si>
  <si>
    <t>装修摊销</t>
  </si>
  <si>
    <t>专线费</t>
  </si>
  <si>
    <t>学员活动费</t>
  </si>
  <si>
    <t>商品成本</t>
  </si>
  <si>
    <t>教具成本</t>
  </si>
  <si>
    <t>教材成本</t>
  </si>
  <si>
    <t>证书费</t>
  </si>
  <si>
    <t>游学费用</t>
  </si>
  <si>
    <t>赛事费用</t>
  </si>
  <si>
    <t>其它</t>
  </si>
  <si>
    <t>学员划转结算</t>
  </si>
  <si>
    <t>划入</t>
  </si>
  <si>
    <t>划出</t>
  </si>
  <si>
    <t>生均奖金-教学</t>
  </si>
  <si>
    <t>生均奖金-教管</t>
  </si>
  <si>
    <t>管理人员
合计</t>
  </si>
  <si>
    <t>中心主任\行政\人事\信息专员\MIS</t>
  </si>
  <si>
    <t>财务</t>
  </si>
  <si>
    <t>管理成本</t>
  </si>
  <si>
    <t>财务费用</t>
  </si>
  <si>
    <t>咨询服务费</t>
  </si>
  <si>
    <t>残保金</t>
  </si>
  <si>
    <t>补贴</t>
  </si>
  <si>
    <t>当月消耗课时合计</t>
  </si>
  <si>
    <t>教室排课课时数合计</t>
  </si>
  <si>
    <t>常规班结课学生数量合计</t>
  </si>
  <si>
    <t>常规班结课学生中续费数量合计</t>
  </si>
</sst>
</file>

<file path=xl/styles.xml><?xml version="1.0" encoding="utf-8"?>
<styleSheet xmlns="http://schemas.openxmlformats.org/spreadsheetml/2006/main">
  <numFmts count="10">
    <numFmt numFmtId="176" formatCode="0.0%"/>
    <numFmt numFmtId="177" formatCode="0_);[Red]\(0\)"/>
    <numFmt numFmtId="178" formatCode="#,##0_);[Red]\(#,##0\)"/>
    <numFmt numFmtId="179" formatCode="_(* #,##0.00_);_(* \(#,##0.00\);_(* &quot;-&quot;??_);_(@_)"/>
    <numFmt numFmtId="180" formatCode="#,##0.0_);[Red]\(#,##0.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_ * #,##0_ ;_ * \-#,##0_ ;_ 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</font>
    <font>
      <b/>
      <sz val="10"/>
      <name val="宋体"/>
      <charset val="134"/>
    </font>
    <font>
      <sz val="10"/>
      <name val="Times New Roman"/>
      <charset val="134"/>
    </font>
    <font>
      <b/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32" borderId="20" applyNumberFormat="0" applyFon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7" fillId="23" borderId="21" applyNumberFormat="0" applyAlignment="0" applyProtection="0">
      <alignment vertical="center"/>
    </xf>
    <xf numFmtId="0" fontId="18" fillId="23" borderId="14" applyNumberFormat="0" applyAlignment="0" applyProtection="0">
      <alignment vertical="center"/>
    </xf>
    <xf numFmtId="0" fontId="25" fillId="31" borderId="18" applyNumberFormat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0" borderId="0"/>
    <xf numFmtId="0" fontId="12" fillId="29" borderId="0" applyNumberFormat="0" applyBorder="0" applyAlignment="0" applyProtection="0">
      <alignment vertical="center"/>
    </xf>
    <xf numFmtId="0" fontId="0" fillId="0" borderId="0"/>
    <xf numFmtId="0" fontId="13" fillId="18" borderId="0" applyNumberFormat="0" applyBorder="0" applyAlignment="0" applyProtection="0">
      <alignment vertical="center"/>
    </xf>
    <xf numFmtId="0" fontId="0" fillId="0" borderId="0"/>
    <xf numFmtId="0" fontId="9" fillId="0" borderId="0"/>
    <xf numFmtId="179" fontId="31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Font="1" applyAlignment="1">
      <alignment vertical="center"/>
    </xf>
    <xf numFmtId="180" fontId="0" fillId="0" borderId="0" xfId="0" applyNumberFormat="1" applyAlignment="1">
      <alignment vertical="center"/>
    </xf>
    <xf numFmtId="0" fontId="0" fillId="0" borderId="0" xfId="47">
      <alignment vertical="center"/>
    </xf>
    <xf numFmtId="0" fontId="0" fillId="0" borderId="0" xfId="0" applyAlignment="1">
      <alignment vertical="center"/>
    </xf>
    <xf numFmtId="178" fontId="1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8" fontId="3" fillId="3" borderId="3" xfId="0" applyNumberFormat="1" applyFont="1" applyFill="1" applyBorder="1" applyAlignment="1">
      <alignment horizontal="center" vertical="center" wrapText="1"/>
    </xf>
    <xf numFmtId="178" fontId="3" fillId="3" borderId="4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/>
    </xf>
    <xf numFmtId="9" fontId="4" fillId="3" borderId="1" xfId="0" applyNumberFormat="1" applyFont="1" applyFill="1" applyBorder="1" applyAlignment="1">
      <alignment horizontal="center"/>
    </xf>
    <xf numFmtId="178" fontId="5" fillId="3" borderId="1" xfId="57" applyNumberFormat="1" applyFont="1" applyFill="1" applyBorder="1" applyAlignment="1" applyProtection="1">
      <alignment horizontal="right" vertical="center"/>
      <protection locked="0"/>
    </xf>
    <xf numFmtId="178" fontId="5" fillId="4" borderId="2" xfId="0" applyNumberFormat="1" applyFont="1" applyFill="1" applyBorder="1" applyAlignment="1" applyProtection="1">
      <alignment horizontal="right" vertical="center"/>
    </xf>
    <xf numFmtId="178" fontId="3" fillId="3" borderId="5" xfId="0" applyNumberFormat="1" applyFont="1" applyFill="1" applyBorder="1" applyAlignment="1">
      <alignment horizontal="center" vertical="center" wrapText="1"/>
    </xf>
    <xf numFmtId="178" fontId="3" fillId="3" borderId="6" xfId="0" applyNumberFormat="1" applyFont="1" applyFill="1" applyBorder="1" applyAlignment="1">
      <alignment horizontal="center" vertical="center" wrapText="1"/>
    </xf>
    <xf numFmtId="9" fontId="6" fillId="3" borderId="1" xfId="0" applyNumberFormat="1" applyFont="1" applyFill="1" applyBorder="1" applyAlignment="1">
      <alignment horizontal="center"/>
    </xf>
    <xf numFmtId="178" fontId="7" fillId="3" borderId="1" xfId="57" applyNumberFormat="1" applyFont="1" applyFill="1" applyBorder="1" applyAlignment="1" applyProtection="1">
      <alignment horizontal="right" vertical="center"/>
      <protection locked="0"/>
    </xf>
    <xf numFmtId="178" fontId="7" fillId="5" borderId="2" xfId="0" applyNumberFormat="1" applyFont="1" applyFill="1" applyBorder="1" applyAlignment="1" applyProtection="1">
      <alignment horizontal="right" vertical="center"/>
    </xf>
    <xf numFmtId="178" fontId="3" fillId="3" borderId="7" xfId="0" applyNumberFormat="1" applyFont="1" applyFill="1" applyBorder="1" applyAlignment="1">
      <alignment horizontal="center" vertical="center" wrapText="1"/>
    </xf>
    <xf numFmtId="178" fontId="3" fillId="3" borderId="8" xfId="0" applyNumberFormat="1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 applyProtection="1">
      <alignment horizontal="center" vertical="center"/>
      <protection locked="0"/>
    </xf>
    <xf numFmtId="178" fontId="8" fillId="6" borderId="4" xfId="0" applyNumberFormat="1" applyFont="1" applyFill="1" applyBorder="1" applyAlignment="1" applyProtection="1">
      <alignment horizontal="center" vertical="center"/>
      <protection locked="0"/>
    </xf>
    <xf numFmtId="181" fontId="9" fillId="6" borderId="1" xfId="0" applyNumberFormat="1" applyFont="1" applyFill="1" applyBorder="1" applyAlignment="1" applyProtection="1">
      <alignment horizontal="center" vertical="center" wrapText="1"/>
    </xf>
    <xf numFmtId="178" fontId="5" fillId="6" borderId="1" xfId="0" applyNumberFormat="1" applyFont="1" applyFill="1" applyBorder="1" applyAlignment="1" applyProtection="1">
      <alignment horizontal="right" vertical="center"/>
      <protection locked="0"/>
    </xf>
    <xf numFmtId="178" fontId="5" fillId="6" borderId="1" xfId="57" applyNumberFormat="1" applyFont="1" applyFill="1" applyBorder="1" applyAlignment="1" applyProtection="1">
      <alignment horizontal="right" vertical="center"/>
      <protection locked="0"/>
    </xf>
    <xf numFmtId="178" fontId="5" fillId="6" borderId="1" xfId="47" applyNumberFormat="1" applyFont="1" applyFill="1" applyBorder="1" applyAlignment="1">
      <alignment horizontal="right"/>
    </xf>
    <xf numFmtId="178" fontId="8" fillId="6" borderId="5" xfId="0" applyNumberFormat="1" applyFont="1" applyFill="1" applyBorder="1" applyAlignment="1" applyProtection="1">
      <alignment horizontal="center" vertical="center"/>
      <protection locked="0"/>
    </xf>
    <xf numFmtId="178" fontId="8" fillId="6" borderId="6" xfId="0" applyNumberFormat="1" applyFont="1" applyFill="1" applyBorder="1" applyAlignment="1" applyProtection="1">
      <alignment horizontal="center" vertical="center"/>
      <protection locked="0"/>
    </xf>
    <xf numFmtId="178" fontId="5" fillId="7" borderId="2" xfId="0" applyNumberFormat="1" applyFont="1" applyFill="1" applyBorder="1" applyAlignment="1">
      <alignment horizontal="right"/>
    </xf>
    <xf numFmtId="181" fontId="9" fillId="6" borderId="1" xfId="0" applyNumberFormat="1" applyFont="1" applyFill="1" applyBorder="1" applyAlignment="1" applyProtection="1">
      <alignment vertical="center" wrapText="1"/>
    </xf>
    <xf numFmtId="180" fontId="1" fillId="3" borderId="1" xfId="0" applyNumberFormat="1" applyFont="1" applyFill="1" applyBorder="1" applyAlignment="1">
      <alignment horizontal="center" vertical="center"/>
    </xf>
    <xf numFmtId="180" fontId="4" fillId="3" borderId="1" xfId="0" applyNumberFormat="1" applyFont="1" applyFill="1" applyBorder="1" applyAlignment="1">
      <alignment horizontal="center"/>
    </xf>
    <xf numFmtId="180" fontId="5" fillId="3" borderId="1" xfId="57" applyNumberFormat="1" applyFont="1" applyFill="1" applyBorder="1" applyAlignment="1" applyProtection="1">
      <alignment horizontal="right" vertical="center"/>
      <protection locked="0"/>
    </xf>
    <xf numFmtId="180" fontId="5" fillId="4" borderId="2" xfId="0" applyNumberFormat="1" applyFont="1" applyFill="1" applyBorder="1" applyAlignment="1" applyProtection="1">
      <alignment horizontal="right" vertical="center"/>
    </xf>
    <xf numFmtId="9" fontId="5" fillId="3" borderId="1" xfId="11" applyFont="1" applyFill="1" applyBorder="1" applyAlignment="1" applyProtection="1">
      <alignment horizontal="right" vertical="center"/>
      <protection locked="0"/>
    </xf>
    <xf numFmtId="9" fontId="5" fillId="4" borderId="2" xfId="11" applyFont="1" applyFill="1" applyBorder="1" applyAlignment="1" applyProtection="1">
      <alignment horizontal="right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left" vertical="center"/>
    </xf>
    <xf numFmtId="178" fontId="5" fillId="0" borderId="2" xfId="47" applyNumberFormat="1" applyFont="1" applyFill="1" applyBorder="1" applyAlignment="1" applyProtection="1">
      <alignment horizontal="right" vertical="center"/>
    </xf>
    <xf numFmtId="0" fontId="3" fillId="3" borderId="1" xfId="0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left" vertical="center"/>
    </xf>
    <xf numFmtId="10" fontId="5" fillId="3" borderId="1" xfId="57" applyNumberFormat="1" applyFont="1" applyFill="1" applyBorder="1" applyAlignment="1" applyProtection="1">
      <alignment horizontal="right" vertical="center"/>
      <protection locked="0"/>
    </xf>
    <xf numFmtId="10" fontId="5" fillId="4" borderId="2" xfId="0" applyNumberFormat="1" applyFont="1" applyFill="1" applyBorder="1" applyAlignment="1" applyProtection="1">
      <alignment horizontal="right" vertical="center"/>
    </xf>
    <xf numFmtId="0" fontId="3" fillId="6" borderId="1" xfId="0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left" vertical="center"/>
    </xf>
    <xf numFmtId="178" fontId="5" fillId="6" borderId="1" xfId="0" applyNumberFormat="1" applyFont="1" applyFill="1" applyBorder="1" applyAlignment="1">
      <alignment horizontal="right"/>
    </xf>
    <xf numFmtId="178" fontId="3" fillId="6" borderId="1" xfId="0" applyNumberFormat="1" applyFont="1" applyFill="1" applyBorder="1" applyAlignment="1">
      <alignment horizontal="right" vertical="center"/>
    </xf>
    <xf numFmtId="178" fontId="6" fillId="6" borderId="1" xfId="0" applyNumberFormat="1" applyFont="1" applyFill="1" applyBorder="1" applyAlignment="1">
      <alignment horizontal="right" vertical="center"/>
    </xf>
    <xf numFmtId="180" fontId="5" fillId="6" borderId="1" xfId="0" applyNumberFormat="1" applyFont="1" applyFill="1" applyBorder="1" applyAlignment="1">
      <alignment horizontal="right"/>
    </xf>
    <xf numFmtId="178" fontId="6" fillId="6" borderId="1" xfId="0" applyNumberFormat="1" applyFont="1" applyFill="1" applyBorder="1" applyAlignment="1">
      <alignment horizontal="left" vertical="center"/>
    </xf>
    <xf numFmtId="177" fontId="5" fillId="6" borderId="1" xfId="0" applyNumberFormat="1" applyFont="1" applyFill="1" applyBorder="1" applyAlignment="1">
      <alignment horizontal="right"/>
    </xf>
    <xf numFmtId="178" fontId="3" fillId="3" borderId="1" xfId="0" applyNumberFormat="1" applyFont="1" applyFill="1" applyBorder="1" applyAlignment="1">
      <alignment horizontal="right" vertical="center"/>
    </xf>
    <xf numFmtId="178" fontId="10" fillId="3" borderId="1" xfId="47" applyNumberFormat="1" applyFont="1" applyFill="1" applyBorder="1" applyAlignment="1">
      <alignment horizontal="left" vertical="center"/>
    </xf>
    <xf numFmtId="178" fontId="5" fillId="4" borderId="2" xfId="47" applyNumberFormat="1" applyFont="1" applyFill="1" applyBorder="1" applyAlignment="1" applyProtection="1">
      <alignment horizontal="right" vertical="center"/>
    </xf>
    <xf numFmtId="0" fontId="10" fillId="0" borderId="0" xfId="47" applyFont="1" applyFill="1" applyBorder="1" applyAlignment="1">
      <alignment horizontal="center" vertical="center" wrapText="1"/>
    </xf>
    <xf numFmtId="0" fontId="10" fillId="0" borderId="0" xfId="47" applyFont="1" applyFill="1" applyBorder="1" applyAlignment="1">
      <alignment vertical="center"/>
    </xf>
    <xf numFmtId="0" fontId="1" fillId="0" borderId="0" xfId="47" applyFont="1" applyFill="1" applyBorder="1" applyAlignment="1">
      <alignment horizontal="right" vertical="center"/>
    </xf>
    <xf numFmtId="0" fontId="7" fillId="0" borderId="9" xfId="47" applyFont="1" applyFill="1" applyBorder="1" applyAlignment="1">
      <alignment vertical="center" wrapText="1"/>
    </xf>
    <xf numFmtId="0" fontId="7" fillId="0" borderId="9" xfId="47" applyFont="1" applyFill="1" applyBorder="1" applyAlignment="1">
      <alignment vertical="center"/>
    </xf>
    <xf numFmtId="0" fontId="7" fillId="0" borderId="9" xfId="47" applyFont="1" applyFill="1" applyBorder="1" applyAlignment="1" applyProtection="1">
      <alignment vertical="center" wrapText="1"/>
      <protection locked="0"/>
    </xf>
    <xf numFmtId="43" fontId="3" fillId="3" borderId="3" xfId="0" applyNumberFormat="1" applyFont="1" applyFill="1" applyBorder="1" applyAlignment="1">
      <alignment horizontal="center" vertical="center" wrapText="1"/>
    </xf>
    <xf numFmtId="43" fontId="3" fillId="3" borderId="4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right" vertical="center"/>
    </xf>
    <xf numFmtId="43" fontId="3" fillId="3" borderId="5" xfId="0" applyNumberFormat="1" applyFont="1" applyFill="1" applyBorder="1" applyAlignment="1">
      <alignment horizontal="center" vertical="center" wrapText="1"/>
    </xf>
    <xf numFmtId="43" fontId="3" fillId="3" borderId="6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right" vertical="center"/>
    </xf>
    <xf numFmtId="178" fontId="5" fillId="7" borderId="1" xfId="0" applyNumberFormat="1" applyFont="1" applyFill="1" applyBorder="1" applyAlignment="1" applyProtection="1">
      <alignment horizontal="right"/>
    </xf>
    <xf numFmtId="177" fontId="11" fillId="0" borderId="1" xfId="0" applyNumberFormat="1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Fill="1" applyBorder="1" applyAlignment="1" applyProtection="1">
      <alignment horizontal="left" vertical="center"/>
      <protection locked="0"/>
    </xf>
    <xf numFmtId="178" fontId="5" fillId="7" borderId="2" xfId="0" applyNumberFormat="1" applyFont="1" applyFill="1" applyBorder="1" applyAlignment="1" applyProtection="1">
      <alignment horizontal="right"/>
      <protection locked="0"/>
    </xf>
    <xf numFmtId="178" fontId="5" fillId="5" borderId="1" xfId="57" applyNumberFormat="1" applyFont="1" applyFill="1" applyBorder="1" applyAlignment="1" applyProtection="1">
      <alignment horizontal="right" vertical="center"/>
      <protection locked="0"/>
    </xf>
    <xf numFmtId="180" fontId="5" fillId="5" borderId="1" xfId="57" applyNumberFormat="1" applyFont="1" applyFill="1" applyBorder="1" applyAlignment="1" applyProtection="1">
      <alignment horizontal="right" vertical="center"/>
      <protection locked="0"/>
    </xf>
    <xf numFmtId="9" fontId="5" fillId="5" borderId="1" xfId="11" applyFont="1" applyFill="1" applyBorder="1" applyAlignment="1" applyProtection="1">
      <alignment horizontal="right" vertical="center"/>
      <protection locked="0"/>
    </xf>
    <xf numFmtId="178" fontId="5" fillId="7" borderId="2" xfId="0" applyNumberFormat="1" applyFont="1" applyFill="1" applyBorder="1" applyAlignment="1" applyProtection="1">
      <alignment horizontal="right"/>
    </xf>
    <xf numFmtId="178" fontId="7" fillId="0" borderId="2" xfId="0" applyNumberFormat="1" applyFont="1" applyFill="1" applyBorder="1" applyAlignment="1">
      <alignment horizontal="right" vertical="center"/>
    </xf>
    <xf numFmtId="178" fontId="7" fillId="0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178" fontId="6" fillId="3" borderId="1" xfId="0" applyNumberFormat="1" applyFont="1" applyFill="1" applyBorder="1" applyAlignment="1">
      <alignment horizontal="right" vertical="center"/>
    </xf>
    <xf numFmtId="10" fontId="5" fillId="3" borderId="1" xfId="0" applyNumberFormat="1" applyFont="1" applyFill="1" applyBorder="1" applyAlignment="1">
      <alignment horizontal="right"/>
    </xf>
    <xf numFmtId="10" fontId="5" fillId="3" borderId="1" xfId="0" applyNumberFormat="1" applyFont="1" applyFill="1" applyBorder="1" applyAlignment="1" applyProtection="1">
      <alignment horizontal="right" vertical="center"/>
    </xf>
    <xf numFmtId="178" fontId="5" fillId="3" borderId="1" xfId="0" applyNumberFormat="1" applyFont="1" applyFill="1" applyBorder="1" applyAlignment="1">
      <alignment horizontal="right"/>
    </xf>
    <xf numFmtId="178" fontId="5" fillId="3" borderId="1" xfId="0" applyNumberFormat="1" applyFont="1" applyFill="1" applyBorder="1" applyAlignment="1" applyProtection="1">
      <alignment horizontal="right" vertical="center"/>
    </xf>
    <xf numFmtId="43" fontId="3" fillId="3" borderId="7" xfId="0" applyNumberFormat="1" applyFont="1" applyFill="1" applyBorder="1" applyAlignment="1">
      <alignment horizontal="center" vertical="center" wrapText="1"/>
    </xf>
    <xf numFmtId="43" fontId="3" fillId="3" borderId="8" xfId="0" applyNumberFormat="1" applyFont="1" applyFill="1" applyBorder="1" applyAlignment="1">
      <alignment horizontal="center" vertical="center" wrapText="1"/>
    </xf>
    <xf numFmtId="43" fontId="3" fillId="6" borderId="1" xfId="0" applyNumberFormat="1" applyFont="1" applyFill="1" applyBorder="1" applyAlignment="1">
      <alignment horizontal="right"/>
    </xf>
    <xf numFmtId="0" fontId="3" fillId="6" borderId="1" xfId="0" applyFont="1" applyFill="1" applyBorder="1" applyAlignment="1">
      <alignment vertical="center"/>
    </xf>
    <xf numFmtId="43" fontId="3" fillId="8" borderId="3" xfId="0" applyNumberFormat="1" applyFont="1" applyFill="1" applyBorder="1" applyAlignment="1">
      <alignment horizontal="center" vertical="center" textRotation="255" wrapText="1"/>
    </xf>
    <xf numFmtId="43" fontId="3" fillId="8" borderId="4" xfId="0" applyNumberFormat="1" applyFont="1" applyFill="1" applyBorder="1" applyAlignment="1">
      <alignment horizontal="center" vertical="center" textRotation="255" wrapText="1"/>
    </xf>
    <xf numFmtId="178" fontId="5" fillId="3" borderId="1" xfId="0" applyNumberFormat="1" applyFont="1" applyFill="1" applyBorder="1" applyAlignment="1" applyProtection="1">
      <alignment horizontal="right"/>
    </xf>
    <xf numFmtId="178" fontId="5" fillId="4" borderId="1" xfId="0" applyNumberFormat="1" applyFont="1" applyFill="1" applyBorder="1" applyAlignment="1" applyProtection="1">
      <alignment horizontal="right" vertical="center"/>
    </xf>
    <xf numFmtId="43" fontId="3" fillId="8" borderId="5" xfId="0" applyNumberFormat="1" applyFont="1" applyFill="1" applyBorder="1" applyAlignment="1">
      <alignment horizontal="center" vertical="center" textRotation="255" wrapText="1"/>
    </xf>
    <xf numFmtId="43" fontId="3" fillId="8" borderId="6" xfId="0" applyNumberFormat="1" applyFont="1" applyFill="1" applyBorder="1" applyAlignment="1">
      <alignment horizontal="center" vertical="center" textRotation="255" wrapText="1"/>
    </xf>
    <xf numFmtId="178" fontId="7" fillId="5" borderId="2" xfId="0" applyNumberFormat="1" applyFont="1" applyFill="1" applyBorder="1" applyAlignment="1">
      <alignment horizontal="right" vertical="center"/>
    </xf>
    <xf numFmtId="178" fontId="7" fillId="5" borderId="1" xfId="0" applyNumberFormat="1" applyFont="1" applyFill="1" applyBorder="1" applyAlignment="1">
      <alignment horizontal="right" vertical="center"/>
    </xf>
    <xf numFmtId="178" fontId="7" fillId="6" borderId="1" xfId="0" applyNumberFormat="1" applyFont="1" applyFill="1" applyBorder="1" applyAlignment="1">
      <alignment horizontal="right"/>
    </xf>
    <xf numFmtId="178" fontId="7" fillId="6" borderId="1" xfId="47" applyNumberFormat="1" applyFont="1" applyFill="1" applyBorder="1" applyAlignment="1">
      <alignment horizontal="right"/>
    </xf>
    <xf numFmtId="178" fontId="7" fillId="7" borderId="1" xfId="0" applyNumberFormat="1" applyFont="1" applyFill="1" applyBorder="1" applyAlignment="1" applyProtection="1">
      <alignment horizontal="right"/>
    </xf>
    <xf numFmtId="178" fontId="10" fillId="3" borderId="10" xfId="47" applyNumberFormat="1" applyFont="1" applyFill="1" applyBorder="1" applyAlignment="1">
      <alignment horizontal="center" vertical="center"/>
    </xf>
    <xf numFmtId="0" fontId="10" fillId="3" borderId="1" xfId="47" applyNumberFormat="1" applyFont="1" applyFill="1" applyBorder="1" applyAlignment="1">
      <alignment horizontal="right" vertical="center"/>
    </xf>
    <xf numFmtId="178" fontId="5" fillId="3" borderId="1" xfId="47" applyNumberFormat="1" applyFont="1" applyFill="1" applyBorder="1" applyAlignment="1">
      <alignment horizontal="right"/>
    </xf>
    <xf numFmtId="178" fontId="5" fillId="3" borderId="1" xfId="47" applyNumberFormat="1" applyFont="1" applyFill="1" applyBorder="1" applyAlignment="1" applyProtection="1">
      <alignment horizontal="right"/>
    </xf>
    <xf numFmtId="178" fontId="5" fillId="7" borderId="2" xfId="47" applyNumberFormat="1" applyFont="1" applyFill="1" applyBorder="1" applyAlignment="1">
      <alignment horizontal="right"/>
    </xf>
    <xf numFmtId="178" fontId="10" fillId="3" borderId="11" xfId="47" applyNumberFormat="1" applyFont="1" applyFill="1" applyBorder="1" applyAlignment="1">
      <alignment horizontal="center" vertical="center"/>
    </xf>
    <xf numFmtId="178" fontId="10" fillId="3" borderId="12" xfId="47" applyNumberFormat="1" applyFont="1" applyFill="1" applyBorder="1" applyAlignment="1">
      <alignment horizontal="center" vertical="center"/>
    </xf>
    <xf numFmtId="0" fontId="1" fillId="3" borderId="1" xfId="47" applyNumberFormat="1" applyFont="1" applyFill="1" applyBorder="1" applyAlignment="1">
      <alignment horizontal="right" vertical="center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176" fontId="6" fillId="6" borderId="1" xfId="0" applyNumberFormat="1" applyFont="1" applyFill="1" applyBorder="1" applyAlignment="1">
      <alignment horizontal="right" vertical="center"/>
    </xf>
    <xf numFmtId="10" fontId="5" fillId="6" borderId="1" xfId="0" applyNumberFormat="1" applyFont="1" applyFill="1" applyBorder="1" applyAlignment="1">
      <alignment horizontal="right"/>
    </xf>
    <xf numFmtId="0" fontId="6" fillId="6" borderId="12" xfId="0" applyFont="1" applyFill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right"/>
    </xf>
    <xf numFmtId="43" fontId="3" fillId="8" borderId="7" xfId="0" applyNumberFormat="1" applyFont="1" applyFill="1" applyBorder="1" applyAlignment="1">
      <alignment horizontal="center" vertical="center" textRotation="255" wrapText="1"/>
    </xf>
    <xf numFmtId="43" fontId="3" fillId="8" borderId="8" xfId="0" applyNumberFormat="1" applyFont="1" applyFill="1" applyBorder="1" applyAlignment="1">
      <alignment horizontal="center" vertical="center" textRotation="255" wrapText="1"/>
    </xf>
    <xf numFmtId="43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vertical="center"/>
    </xf>
    <xf numFmtId="178" fontId="5" fillId="7" borderId="1" xfId="47" applyNumberFormat="1" applyFont="1" applyFill="1" applyBorder="1" applyAlignment="1">
      <alignment horizontal="right"/>
    </xf>
    <xf numFmtId="178" fontId="5" fillId="6" borderId="1" xfId="0" applyNumberFormat="1" applyFont="1" applyFill="1" applyBorder="1" applyAlignment="1" applyProtection="1">
      <alignment horizontal="right"/>
    </xf>
    <xf numFmtId="178" fontId="5" fillId="6" borderId="1" xfId="0" applyNumberFormat="1" applyFont="1" applyFill="1" applyBorder="1" applyAlignment="1" applyProtection="1">
      <alignment horizontal="right" vertical="center"/>
    </xf>
    <xf numFmtId="0" fontId="3" fillId="6" borderId="13" xfId="0" applyNumberFormat="1" applyFont="1" applyFill="1" applyBorder="1" applyAlignment="1">
      <alignment horizontal="center" vertical="center"/>
    </xf>
    <xf numFmtId="0" fontId="3" fillId="6" borderId="2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 vertical="center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千位分隔 9" xfId="14"/>
    <cellStyle name="百分比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百分比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60% - 强调文字颜色 5" xfId="49" builtinId="48"/>
    <cellStyle name="强调文字颜色 6" xfId="50" builtinId="49"/>
    <cellStyle name="常规 10" xfId="51"/>
    <cellStyle name="40% - 强调文字颜色 6" xfId="52" builtinId="51"/>
    <cellStyle name="常规 10 2" xfId="53"/>
    <cellStyle name="60% - 强调文字颜色 6" xfId="54" builtinId="52"/>
    <cellStyle name="常规 11" xfId="55"/>
    <cellStyle name="常规 2" xfId="56"/>
    <cellStyle name="千位分隔 2" xfId="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399792474135563"/>
  </sheetPr>
  <dimension ref="A1:AB318"/>
  <sheetViews>
    <sheetView tabSelected="1"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5"/>
  <cols>
    <col min="1" max="1" width="4.13333333333333" style="4" customWidth="1"/>
    <col min="2" max="2" width="5.63333333333333" style="4" customWidth="1"/>
    <col min="3" max="3" width="16.8833333333333" style="4" customWidth="1"/>
    <col min="4" max="4" width="20.25" style="4" customWidth="1"/>
    <col min="5" max="5" width="14" style="4" customWidth="1"/>
    <col min="6" max="18" width="12.25" style="4" customWidth="1"/>
    <col min="19" max="19" width="17.75" style="4" customWidth="1"/>
    <col min="20" max="20" width="3.75" style="4" customWidth="1"/>
    <col min="21" max="21" width="8.25" style="4" customWidth="1"/>
    <col min="22" max="22" width="3.75" style="4" customWidth="1"/>
    <col min="23" max="23" width="8.25" style="4" customWidth="1"/>
    <col min="24" max="24" width="5.13333333333333" style="4" customWidth="1"/>
    <col min="25" max="28" width="10.6333333333333" style="4" hidden="1" customWidth="1"/>
    <col min="29" max="256" width="9" style="4"/>
    <col min="257" max="257" width="4.13333333333333" style="4" customWidth="1"/>
    <col min="258" max="258" width="5.63333333333333" style="4" customWidth="1"/>
    <col min="259" max="259" width="16.8833333333333" style="4" customWidth="1"/>
    <col min="260" max="260" width="20.25" style="4" customWidth="1"/>
    <col min="261" max="261" width="14" style="4" customWidth="1"/>
    <col min="262" max="274" width="12.25" style="4" customWidth="1"/>
    <col min="275" max="275" width="17.75" style="4" customWidth="1"/>
    <col min="276" max="276" width="3.75" style="4" customWidth="1"/>
    <col min="277" max="277" width="8.25" style="4" customWidth="1"/>
    <col min="278" max="278" width="3.75" style="4" customWidth="1"/>
    <col min="279" max="279" width="8.25" style="4" customWidth="1"/>
    <col min="280" max="280" width="5.13333333333333" style="4" customWidth="1"/>
    <col min="281" max="284" width="9" style="4" hidden="1" customWidth="1"/>
    <col min="285" max="512" width="9" style="4"/>
    <col min="513" max="513" width="4.13333333333333" style="4" customWidth="1"/>
    <col min="514" max="514" width="5.63333333333333" style="4" customWidth="1"/>
    <col min="515" max="515" width="16.8833333333333" style="4" customWidth="1"/>
    <col min="516" max="516" width="20.25" style="4" customWidth="1"/>
    <col min="517" max="517" width="14" style="4" customWidth="1"/>
    <col min="518" max="530" width="12.25" style="4" customWidth="1"/>
    <col min="531" max="531" width="17.75" style="4" customWidth="1"/>
    <col min="532" max="532" width="3.75" style="4" customWidth="1"/>
    <col min="533" max="533" width="8.25" style="4" customWidth="1"/>
    <col min="534" max="534" width="3.75" style="4" customWidth="1"/>
    <col min="535" max="535" width="8.25" style="4" customWidth="1"/>
    <col min="536" max="536" width="5.13333333333333" style="4" customWidth="1"/>
    <col min="537" max="540" width="9" style="4" hidden="1" customWidth="1"/>
    <col min="541" max="768" width="9" style="4"/>
    <col min="769" max="769" width="4.13333333333333" style="4" customWidth="1"/>
    <col min="770" max="770" width="5.63333333333333" style="4" customWidth="1"/>
    <col min="771" max="771" width="16.8833333333333" style="4" customWidth="1"/>
    <col min="772" max="772" width="20.25" style="4" customWidth="1"/>
    <col min="773" max="773" width="14" style="4" customWidth="1"/>
    <col min="774" max="786" width="12.25" style="4" customWidth="1"/>
    <col min="787" max="787" width="17.75" style="4" customWidth="1"/>
    <col min="788" max="788" width="3.75" style="4" customWidth="1"/>
    <col min="789" max="789" width="8.25" style="4" customWidth="1"/>
    <col min="790" max="790" width="3.75" style="4" customWidth="1"/>
    <col min="791" max="791" width="8.25" style="4" customWidth="1"/>
    <col min="792" max="792" width="5.13333333333333" style="4" customWidth="1"/>
    <col min="793" max="796" width="9" style="4" hidden="1" customWidth="1"/>
    <col min="797" max="1024" width="9" style="4"/>
    <col min="1025" max="1025" width="4.13333333333333" style="4" customWidth="1"/>
    <col min="1026" max="1026" width="5.63333333333333" style="4" customWidth="1"/>
    <col min="1027" max="1027" width="16.8833333333333" style="4" customWidth="1"/>
    <col min="1028" max="1028" width="20.25" style="4" customWidth="1"/>
    <col min="1029" max="1029" width="14" style="4" customWidth="1"/>
    <col min="1030" max="1042" width="12.25" style="4" customWidth="1"/>
    <col min="1043" max="1043" width="17.75" style="4" customWidth="1"/>
    <col min="1044" max="1044" width="3.75" style="4" customWidth="1"/>
    <col min="1045" max="1045" width="8.25" style="4" customWidth="1"/>
    <col min="1046" max="1046" width="3.75" style="4" customWidth="1"/>
    <col min="1047" max="1047" width="8.25" style="4" customWidth="1"/>
    <col min="1048" max="1048" width="5.13333333333333" style="4" customWidth="1"/>
    <col min="1049" max="1052" width="9" style="4" hidden="1" customWidth="1"/>
    <col min="1053" max="1280" width="9" style="4"/>
    <col min="1281" max="1281" width="4.13333333333333" style="4" customWidth="1"/>
    <col min="1282" max="1282" width="5.63333333333333" style="4" customWidth="1"/>
    <col min="1283" max="1283" width="16.8833333333333" style="4" customWidth="1"/>
    <col min="1284" max="1284" width="20.25" style="4" customWidth="1"/>
    <col min="1285" max="1285" width="14" style="4" customWidth="1"/>
    <col min="1286" max="1298" width="12.25" style="4" customWidth="1"/>
    <col min="1299" max="1299" width="17.75" style="4" customWidth="1"/>
    <col min="1300" max="1300" width="3.75" style="4" customWidth="1"/>
    <col min="1301" max="1301" width="8.25" style="4" customWidth="1"/>
    <col min="1302" max="1302" width="3.75" style="4" customWidth="1"/>
    <col min="1303" max="1303" width="8.25" style="4" customWidth="1"/>
    <col min="1304" max="1304" width="5.13333333333333" style="4" customWidth="1"/>
    <col min="1305" max="1308" width="9" style="4" hidden="1" customWidth="1"/>
    <col min="1309" max="1536" width="9" style="4"/>
    <col min="1537" max="1537" width="4.13333333333333" style="4" customWidth="1"/>
    <col min="1538" max="1538" width="5.63333333333333" style="4" customWidth="1"/>
    <col min="1539" max="1539" width="16.8833333333333" style="4" customWidth="1"/>
    <col min="1540" max="1540" width="20.25" style="4" customWidth="1"/>
    <col min="1541" max="1541" width="14" style="4" customWidth="1"/>
    <col min="1542" max="1554" width="12.25" style="4" customWidth="1"/>
    <col min="1555" max="1555" width="17.75" style="4" customWidth="1"/>
    <col min="1556" max="1556" width="3.75" style="4" customWidth="1"/>
    <col min="1557" max="1557" width="8.25" style="4" customWidth="1"/>
    <col min="1558" max="1558" width="3.75" style="4" customWidth="1"/>
    <col min="1559" max="1559" width="8.25" style="4" customWidth="1"/>
    <col min="1560" max="1560" width="5.13333333333333" style="4" customWidth="1"/>
    <col min="1561" max="1564" width="9" style="4" hidden="1" customWidth="1"/>
    <col min="1565" max="1792" width="9" style="4"/>
    <col min="1793" max="1793" width="4.13333333333333" style="4" customWidth="1"/>
    <col min="1794" max="1794" width="5.63333333333333" style="4" customWidth="1"/>
    <col min="1795" max="1795" width="16.8833333333333" style="4" customWidth="1"/>
    <col min="1796" max="1796" width="20.25" style="4" customWidth="1"/>
    <col min="1797" max="1797" width="14" style="4" customWidth="1"/>
    <col min="1798" max="1810" width="12.25" style="4" customWidth="1"/>
    <col min="1811" max="1811" width="17.75" style="4" customWidth="1"/>
    <col min="1812" max="1812" width="3.75" style="4" customWidth="1"/>
    <col min="1813" max="1813" width="8.25" style="4" customWidth="1"/>
    <col min="1814" max="1814" width="3.75" style="4" customWidth="1"/>
    <col min="1815" max="1815" width="8.25" style="4" customWidth="1"/>
    <col min="1816" max="1816" width="5.13333333333333" style="4" customWidth="1"/>
    <col min="1817" max="1820" width="9" style="4" hidden="1" customWidth="1"/>
    <col min="1821" max="2048" width="9" style="4"/>
    <col min="2049" max="2049" width="4.13333333333333" style="4" customWidth="1"/>
    <col min="2050" max="2050" width="5.63333333333333" style="4" customWidth="1"/>
    <col min="2051" max="2051" width="16.8833333333333" style="4" customWidth="1"/>
    <col min="2052" max="2052" width="20.25" style="4" customWidth="1"/>
    <col min="2053" max="2053" width="14" style="4" customWidth="1"/>
    <col min="2054" max="2066" width="12.25" style="4" customWidth="1"/>
    <col min="2067" max="2067" width="17.75" style="4" customWidth="1"/>
    <col min="2068" max="2068" width="3.75" style="4" customWidth="1"/>
    <col min="2069" max="2069" width="8.25" style="4" customWidth="1"/>
    <col min="2070" max="2070" width="3.75" style="4" customWidth="1"/>
    <col min="2071" max="2071" width="8.25" style="4" customWidth="1"/>
    <col min="2072" max="2072" width="5.13333333333333" style="4" customWidth="1"/>
    <col min="2073" max="2076" width="9" style="4" hidden="1" customWidth="1"/>
    <col min="2077" max="2304" width="9" style="4"/>
    <col min="2305" max="2305" width="4.13333333333333" style="4" customWidth="1"/>
    <col min="2306" max="2306" width="5.63333333333333" style="4" customWidth="1"/>
    <col min="2307" max="2307" width="16.8833333333333" style="4" customWidth="1"/>
    <col min="2308" max="2308" width="20.25" style="4" customWidth="1"/>
    <col min="2309" max="2309" width="14" style="4" customWidth="1"/>
    <col min="2310" max="2322" width="12.25" style="4" customWidth="1"/>
    <col min="2323" max="2323" width="17.75" style="4" customWidth="1"/>
    <col min="2324" max="2324" width="3.75" style="4" customWidth="1"/>
    <col min="2325" max="2325" width="8.25" style="4" customWidth="1"/>
    <col min="2326" max="2326" width="3.75" style="4" customWidth="1"/>
    <col min="2327" max="2327" width="8.25" style="4" customWidth="1"/>
    <col min="2328" max="2328" width="5.13333333333333" style="4" customWidth="1"/>
    <col min="2329" max="2332" width="9" style="4" hidden="1" customWidth="1"/>
    <col min="2333" max="2560" width="9" style="4"/>
    <col min="2561" max="2561" width="4.13333333333333" style="4" customWidth="1"/>
    <col min="2562" max="2562" width="5.63333333333333" style="4" customWidth="1"/>
    <col min="2563" max="2563" width="16.8833333333333" style="4" customWidth="1"/>
    <col min="2564" max="2564" width="20.25" style="4" customWidth="1"/>
    <col min="2565" max="2565" width="14" style="4" customWidth="1"/>
    <col min="2566" max="2578" width="12.25" style="4" customWidth="1"/>
    <col min="2579" max="2579" width="17.75" style="4" customWidth="1"/>
    <col min="2580" max="2580" width="3.75" style="4" customWidth="1"/>
    <col min="2581" max="2581" width="8.25" style="4" customWidth="1"/>
    <col min="2582" max="2582" width="3.75" style="4" customWidth="1"/>
    <col min="2583" max="2583" width="8.25" style="4" customWidth="1"/>
    <col min="2584" max="2584" width="5.13333333333333" style="4" customWidth="1"/>
    <col min="2585" max="2588" width="9" style="4" hidden="1" customWidth="1"/>
    <col min="2589" max="2816" width="9" style="4"/>
    <col min="2817" max="2817" width="4.13333333333333" style="4" customWidth="1"/>
    <col min="2818" max="2818" width="5.63333333333333" style="4" customWidth="1"/>
    <col min="2819" max="2819" width="16.8833333333333" style="4" customWidth="1"/>
    <col min="2820" max="2820" width="20.25" style="4" customWidth="1"/>
    <col min="2821" max="2821" width="14" style="4" customWidth="1"/>
    <col min="2822" max="2834" width="12.25" style="4" customWidth="1"/>
    <col min="2835" max="2835" width="17.75" style="4" customWidth="1"/>
    <col min="2836" max="2836" width="3.75" style="4" customWidth="1"/>
    <col min="2837" max="2837" width="8.25" style="4" customWidth="1"/>
    <col min="2838" max="2838" width="3.75" style="4" customWidth="1"/>
    <col min="2839" max="2839" width="8.25" style="4" customWidth="1"/>
    <col min="2840" max="2840" width="5.13333333333333" style="4" customWidth="1"/>
    <col min="2841" max="2844" width="9" style="4" hidden="1" customWidth="1"/>
    <col min="2845" max="3072" width="9" style="4"/>
    <col min="3073" max="3073" width="4.13333333333333" style="4" customWidth="1"/>
    <col min="3074" max="3074" width="5.63333333333333" style="4" customWidth="1"/>
    <col min="3075" max="3075" width="16.8833333333333" style="4" customWidth="1"/>
    <col min="3076" max="3076" width="20.25" style="4" customWidth="1"/>
    <col min="3077" max="3077" width="14" style="4" customWidth="1"/>
    <col min="3078" max="3090" width="12.25" style="4" customWidth="1"/>
    <col min="3091" max="3091" width="17.75" style="4" customWidth="1"/>
    <col min="3092" max="3092" width="3.75" style="4" customWidth="1"/>
    <col min="3093" max="3093" width="8.25" style="4" customWidth="1"/>
    <col min="3094" max="3094" width="3.75" style="4" customWidth="1"/>
    <col min="3095" max="3095" width="8.25" style="4" customWidth="1"/>
    <col min="3096" max="3096" width="5.13333333333333" style="4" customWidth="1"/>
    <col min="3097" max="3100" width="9" style="4" hidden="1" customWidth="1"/>
    <col min="3101" max="3328" width="9" style="4"/>
    <col min="3329" max="3329" width="4.13333333333333" style="4" customWidth="1"/>
    <col min="3330" max="3330" width="5.63333333333333" style="4" customWidth="1"/>
    <col min="3331" max="3331" width="16.8833333333333" style="4" customWidth="1"/>
    <col min="3332" max="3332" width="20.25" style="4" customWidth="1"/>
    <col min="3333" max="3333" width="14" style="4" customWidth="1"/>
    <col min="3334" max="3346" width="12.25" style="4" customWidth="1"/>
    <col min="3347" max="3347" width="17.75" style="4" customWidth="1"/>
    <col min="3348" max="3348" width="3.75" style="4" customWidth="1"/>
    <col min="3349" max="3349" width="8.25" style="4" customWidth="1"/>
    <col min="3350" max="3350" width="3.75" style="4" customWidth="1"/>
    <col min="3351" max="3351" width="8.25" style="4" customWidth="1"/>
    <col min="3352" max="3352" width="5.13333333333333" style="4" customWidth="1"/>
    <col min="3353" max="3356" width="9" style="4" hidden="1" customWidth="1"/>
    <col min="3357" max="3584" width="9" style="4"/>
    <col min="3585" max="3585" width="4.13333333333333" style="4" customWidth="1"/>
    <col min="3586" max="3586" width="5.63333333333333" style="4" customWidth="1"/>
    <col min="3587" max="3587" width="16.8833333333333" style="4" customWidth="1"/>
    <col min="3588" max="3588" width="20.25" style="4" customWidth="1"/>
    <col min="3589" max="3589" width="14" style="4" customWidth="1"/>
    <col min="3590" max="3602" width="12.25" style="4" customWidth="1"/>
    <col min="3603" max="3603" width="17.75" style="4" customWidth="1"/>
    <col min="3604" max="3604" width="3.75" style="4" customWidth="1"/>
    <col min="3605" max="3605" width="8.25" style="4" customWidth="1"/>
    <col min="3606" max="3606" width="3.75" style="4" customWidth="1"/>
    <col min="3607" max="3607" width="8.25" style="4" customWidth="1"/>
    <col min="3608" max="3608" width="5.13333333333333" style="4" customWidth="1"/>
    <col min="3609" max="3612" width="9" style="4" hidden="1" customWidth="1"/>
    <col min="3613" max="3840" width="9" style="4"/>
    <col min="3841" max="3841" width="4.13333333333333" style="4" customWidth="1"/>
    <col min="3842" max="3842" width="5.63333333333333" style="4" customWidth="1"/>
    <col min="3843" max="3843" width="16.8833333333333" style="4" customWidth="1"/>
    <col min="3844" max="3844" width="20.25" style="4" customWidth="1"/>
    <col min="3845" max="3845" width="14" style="4" customWidth="1"/>
    <col min="3846" max="3858" width="12.25" style="4" customWidth="1"/>
    <col min="3859" max="3859" width="17.75" style="4" customWidth="1"/>
    <col min="3860" max="3860" width="3.75" style="4" customWidth="1"/>
    <col min="3861" max="3861" width="8.25" style="4" customWidth="1"/>
    <col min="3862" max="3862" width="3.75" style="4" customWidth="1"/>
    <col min="3863" max="3863" width="8.25" style="4" customWidth="1"/>
    <col min="3864" max="3864" width="5.13333333333333" style="4" customWidth="1"/>
    <col min="3865" max="3868" width="9" style="4" hidden="1" customWidth="1"/>
    <col min="3869" max="4096" width="9" style="4"/>
    <col min="4097" max="4097" width="4.13333333333333" style="4" customWidth="1"/>
    <col min="4098" max="4098" width="5.63333333333333" style="4" customWidth="1"/>
    <col min="4099" max="4099" width="16.8833333333333" style="4" customWidth="1"/>
    <col min="4100" max="4100" width="20.25" style="4" customWidth="1"/>
    <col min="4101" max="4101" width="14" style="4" customWidth="1"/>
    <col min="4102" max="4114" width="12.25" style="4" customWidth="1"/>
    <col min="4115" max="4115" width="17.75" style="4" customWidth="1"/>
    <col min="4116" max="4116" width="3.75" style="4" customWidth="1"/>
    <col min="4117" max="4117" width="8.25" style="4" customWidth="1"/>
    <col min="4118" max="4118" width="3.75" style="4" customWidth="1"/>
    <col min="4119" max="4119" width="8.25" style="4" customWidth="1"/>
    <col min="4120" max="4120" width="5.13333333333333" style="4" customWidth="1"/>
    <col min="4121" max="4124" width="9" style="4" hidden="1" customWidth="1"/>
    <col min="4125" max="4352" width="9" style="4"/>
    <col min="4353" max="4353" width="4.13333333333333" style="4" customWidth="1"/>
    <col min="4354" max="4354" width="5.63333333333333" style="4" customWidth="1"/>
    <col min="4355" max="4355" width="16.8833333333333" style="4" customWidth="1"/>
    <col min="4356" max="4356" width="20.25" style="4" customWidth="1"/>
    <col min="4357" max="4357" width="14" style="4" customWidth="1"/>
    <col min="4358" max="4370" width="12.25" style="4" customWidth="1"/>
    <col min="4371" max="4371" width="17.75" style="4" customWidth="1"/>
    <col min="4372" max="4372" width="3.75" style="4" customWidth="1"/>
    <col min="4373" max="4373" width="8.25" style="4" customWidth="1"/>
    <col min="4374" max="4374" width="3.75" style="4" customWidth="1"/>
    <col min="4375" max="4375" width="8.25" style="4" customWidth="1"/>
    <col min="4376" max="4376" width="5.13333333333333" style="4" customWidth="1"/>
    <col min="4377" max="4380" width="9" style="4" hidden="1" customWidth="1"/>
    <col min="4381" max="4608" width="9" style="4"/>
    <col min="4609" max="4609" width="4.13333333333333" style="4" customWidth="1"/>
    <col min="4610" max="4610" width="5.63333333333333" style="4" customWidth="1"/>
    <col min="4611" max="4611" width="16.8833333333333" style="4" customWidth="1"/>
    <col min="4612" max="4612" width="20.25" style="4" customWidth="1"/>
    <col min="4613" max="4613" width="14" style="4" customWidth="1"/>
    <col min="4614" max="4626" width="12.25" style="4" customWidth="1"/>
    <col min="4627" max="4627" width="17.75" style="4" customWidth="1"/>
    <col min="4628" max="4628" width="3.75" style="4" customWidth="1"/>
    <col min="4629" max="4629" width="8.25" style="4" customWidth="1"/>
    <col min="4630" max="4630" width="3.75" style="4" customWidth="1"/>
    <col min="4631" max="4631" width="8.25" style="4" customWidth="1"/>
    <col min="4632" max="4632" width="5.13333333333333" style="4" customWidth="1"/>
    <col min="4633" max="4636" width="9" style="4" hidden="1" customWidth="1"/>
    <col min="4637" max="4864" width="9" style="4"/>
    <col min="4865" max="4865" width="4.13333333333333" style="4" customWidth="1"/>
    <col min="4866" max="4866" width="5.63333333333333" style="4" customWidth="1"/>
    <col min="4867" max="4867" width="16.8833333333333" style="4" customWidth="1"/>
    <col min="4868" max="4868" width="20.25" style="4" customWidth="1"/>
    <col min="4869" max="4869" width="14" style="4" customWidth="1"/>
    <col min="4870" max="4882" width="12.25" style="4" customWidth="1"/>
    <col min="4883" max="4883" width="17.75" style="4" customWidth="1"/>
    <col min="4884" max="4884" width="3.75" style="4" customWidth="1"/>
    <col min="4885" max="4885" width="8.25" style="4" customWidth="1"/>
    <col min="4886" max="4886" width="3.75" style="4" customWidth="1"/>
    <col min="4887" max="4887" width="8.25" style="4" customWidth="1"/>
    <col min="4888" max="4888" width="5.13333333333333" style="4" customWidth="1"/>
    <col min="4889" max="4892" width="9" style="4" hidden="1" customWidth="1"/>
    <col min="4893" max="5120" width="9" style="4"/>
    <col min="5121" max="5121" width="4.13333333333333" style="4" customWidth="1"/>
    <col min="5122" max="5122" width="5.63333333333333" style="4" customWidth="1"/>
    <col min="5123" max="5123" width="16.8833333333333" style="4" customWidth="1"/>
    <col min="5124" max="5124" width="20.25" style="4" customWidth="1"/>
    <col min="5125" max="5125" width="14" style="4" customWidth="1"/>
    <col min="5126" max="5138" width="12.25" style="4" customWidth="1"/>
    <col min="5139" max="5139" width="17.75" style="4" customWidth="1"/>
    <col min="5140" max="5140" width="3.75" style="4" customWidth="1"/>
    <col min="5141" max="5141" width="8.25" style="4" customWidth="1"/>
    <col min="5142" max="5142" width="3.75" style="4" customWidth="1"/>
    <col min="5143" max="5143" width="8.25" style="4" customWidth="1"/>
    <col min="5144" max="5144" width="5.13333333333333" style="4" customWidth="1"/>
    <col min="5145" max="5148" width="9" style="4" hidden="1" customWidth="1"/>
    <col min="5149" max="5376" width="9" style="4"/>
    <col min="5377" max="5377" width="4.13333333333333" style="4" customWidth="1"/>
    <col min="5378" max="5378" width="5.63333333333333" style="4" customWidth="1"/>
    <col min="5379" max="5379" width="16.8833333333333" style="4" customWidth="1"/>
    <col min="5380" max="5380" width="20.25" style="4" customWidth="1"/>
    <col min="5381" max="5381" width="14" style="4" customWidth="1"/>
    <col min="5382" max="5394" width="12.25" style="4" customWidth="1"/>
    <col min="5395" max="5395" width="17.75" style="4" customWidth="1"/>
    <col min="5396" max="5396" width="3.75" style="4" customWidth="1"/>
    <col min="5397" max="5397" width="8.25" style="4" customWidth="1"/>
    <col min="5398" max="5398" width="3.75" style="4" customWidth="1"/>
    <col min="5399" max="5399" width="8.25" style="4" customWidth="1"/>
    <col min="5400" max="5400" width="5.13333333333333" style="4" customWidth="1"/>
    <col min="5401" max="5404" width="9" style="4" hidden="1" customWidth="1"/>
    <col min="5405" max="5632" width="9" style="4"/>
    <col min="5633" max="5633" width="4.13333333333333" style="4" customWidth="1"/>
    <col min="5634" max="5634" width="5.63333333333333" style="4" customWidth="1"/>
    <col min="5635" max="5635" width="16.8833333333333" style="4" customWidth="1"/>
    <col min="5636" max="5636" width="20.25" style="4" customWidth="1"/>
    <col min="5637" max="5637" width="14" style="4" customWidth="1"/>
    <col min="5638" max="5650" width="12.25" style="4" customWidth="1"/>
    <col min="5651" max="5651" width="17.75" style="4" customWidth="1"/>
    <col min="5652" max="5652" width="3.75" style="4" customWidth="1"/>
    <col min="5653" max="5653" width="8.25" style="4" customWidth="1"/>
    <col min="5654" max="5654" width="3.75" style="4" customWidth="1"/>
    <col min="5655" max="5655" width="8.25" style="4" customWidth="1"/>
    <col min="5656" max="5656" width="5.13333333333333" style="4" customWidth="1"/>
    <col min="5657" max="5660" width="9" style="4" hidden="1" customWidth="1"/>
    <col min="5661" max="5888" width="9" style="4"/>
    <col min="5889" max="5889" width="4.13333333333333" style="4" customWidth="1"/>
    <col min="5890" max="5890" width="5.63333333333333" style="4" customWidth="1"/>
    <col min="5891" max="5891" width="16.8833333333333" style="4" customWidth="1"/>
    <col min="5892" max="5892" width="20.25" style="4" customWidth="1"/>
    <col min="5893" max="5893" width="14" style="4" customWidth="1"/>
    <col min="5894" max="5906" width="12.25" style="4" customWidth="1"/>
    <col min="5907" max="5907" width="17.75" style="4" customWidth="1"/>
    <col min="5908" max="5908" width="3.75" style="4" customWidth="1"/>
    <col min="5909" max="5909" width="8.25" style="4" customWidth="1"/>
    <col min="5910" max="5910" width="3.75" style="4" customWidth="1"/>
    <col min="5911" max="5911" width="8.25" style="4" customWidth="1"/>
    <col min="5912" max="5912" width="5.13333333333333" style="4" customWidth="1"/>
    <col min="5913" max="5916" width="9" style="4" hidden="1" customWidth="1"/>
    <col min="5917" max="6144" width="9" style="4"/>
    <col min="6145" max="6145" width="4.13333333333333" style="4" customWidth="1"/>
    <col min="6146" max="6146" width="5.63333333333333" style="4" customWidth="1"/>
    <col min="6147" max="6147" width="16.8833333333333" style="4" customWidth="1"/>
    <col min="6148" max="6148" width="20.25" style="4" customWidth="1"/>
    <col min="6149" max="6149" width="14" style="4" customWidth="1"/>
    <col min="6150" max="6162" width="12.25" style="4" customWidth="1"/>
    <col min="6163" max="6163" width="17.75" style="4" customWidth="1"/>
    <col min="6164" max="6164" width="3.75" style="4" customWidth="1"/>
    <col min="6165" max="6165" width="8.25" style="4" customWidth="1"/>
    <col min="6166" max="6166" width="3.75" style="4" customWidth="1"/>
    <col min="6167" max="6167" width="8.25" style="4" customWidth="1"/>
    <col min="6168" max="6168" width="5.13333333333333" style="4" customWidth="1"/>
    <col min="6169" max="6172" width="9" style="4" hidden="1" customWidth="1"/>
    <col min="6173" max="6400" width="9" style="4"/>
    <col min="6401" max="6401" width="4.13333333333333" style="4" customWidth="1"/>
    <col min="6402" max="6402" width="5.63333333333333" style="4" customWidth="1"/>
    <col min="6403" max="6403" width="16.8833333333333" style="4" customWidth="1"/>
    <col min="6404" max="6404" width="20.25" style="4" customWidth="1"/>
    <col min="6405" max="6405" width="14" style="4" customWidth="1"/>
    <col min="6406" max="6418" width="12.25" style="4" customWidth="1"/>
    <col min="6419" max="6419" width="17.75" style="4" customWidth="1"/>
    <col min="6420" max="6420" width="3.75" style="4" customWidth="1"/>
    <col min="6421" max="6421" width="8.25" style="4" customWidth="1"/>
    <col min="6422" max="6422" width="3.75" style="4" customWidth="1"/>
    <col min="6423" max="6423" width="8.25" style="4" customWidth="1"/>
    <col min="6424" max="6424" width="5.13333333333333" style="4" customWidth="1"/>
    <col min="6425" max="6428" width="9" style="4" hidden="1" customWidth="1"/>
    <col min="6429" max="6656" width="9" style="4"/>
    <col min="6657" max="6657" width="4.13333333333333" style="4" customWidth="1"/>
    <col min="6658" max="6658" width="5.63333333333333" style="4" customWidth="1"/>
    <col min="6659" max="6659" width="16.8833333333333" style="4" customWidth="1"/>
    <col min="6660" max="6660" width="20.25" style="4" customWidth="1"/>
    <col min="6661" max="6661" width="14" style="4" customWidth="1"/>
    <col min="6662" max="6674" width="12.25" style="4" customWidth="1"/>
    <col min="6675" max="6675" width="17.75" style="4" customWidth="1"/>
    <col min="6676" max="6676" width="3.75" style="4" customWidth="1"/>
    <col min="6677" max="6677" width="8.25" style="4" customWidth="1"/>
    <col min="6678" max="6678" width="3.75" style="4" customWidth="1"/>
    <col min="6679" max="6679" width="8.25" style="4" customWidth="1"/>
    <col min="6680" max="6680" width="5.13333333333333" style="4" customWidth="1"/>
    <col min="6681" max="6684" width="9" style="4" hidden="1" customWidth="1"/>
    <col min="6685" max="6912" width="9" style="4"/>
    <col min="6913" max="6913" width="4.13333333333333" style="4" customWidth="1"/>
    <col min="6914" max="6914" width="5.63333333333333" style="4" customWidth="1"/>
    <col min="6915" max="6915" width="16.8833333333333" style="4" customWidth="1"/>
    <col min="6916" max="6916" width="20.25" style="4" customWidth="1"/>
    <col min="6917" max="6917" width="14" style="4" customWidth="1"/>
    <col min="6918" max="6930" width="12.25" style="4" customWidth="1"/>
    <col min="6931" max="6931" width="17.75" style="4" customWidth="1"/>
    <col min="6932" max="6932" width="3.75" style="4" customWidth="1"/>
    <col min="6933" max="6933" width="8.25" style="4" customWidth="1"/>
    <col min="6934" max="6934" width="3.75" style="4" customWidth="1"/>
    <col min="6935" max="6935" width="8.25" style="4" customWidth="1"/>
    <col min="6936" max="6936" width="5.13333333333333" style="4" customWidth="1"/>
    <col min="6937" max="6940" width="9" style="4" hidden="1" customWidth="1"/>
    <col min="6941" max="7168" width="9" style="4"/>
    <col min="7169" max="7169" width="4.13333333333333" style="4" customWidth="1"/>
    <col min="7170" max="7170" width="5.63333333333333" style="4" customWidth="1"/>
    <col min="7171" max="7171" width="16.8833333333333" style="4" customWidth="1"/>
    <col min="7172" max="7172" width="20.25" style="4" customWidth="1"/>
    <col min="7173" max="7173" width="14" style="4" customWidth="1"/>
    <col min="7174" max="7186" width="12.25" style="4" customWidth="1"/>
    <col min="7187" max="7187" width="17.75" style="4" customWidth="1"/>
    <col min="7188" max="7188" width="3.75" style="4" customWidth="1"/>
    <col min="7189" max="7189" width="8.25" style="4" customWidth="1"/>
    <col min="7190" max="7190" width="3.75" style="4" customWidth="1"/>
    <col min="7191" max="7191" width="8.25" style="4" customWidth="1"/>
    <col min="7192" max="7192" width="5.13333333333333" style="4" customWidth="1"/>
    <col min="7193" max="7196" width="9" style="4" hidden="1" customWidth="1"/>
    <col min="7197" max="7424" width="9" style="4"/>
    <col min="7425" max="7425" width="4.13333333333333" style="4" customWidth="1"/>
    <col min="7426" max="7426" width="5.63333333333333" style="4" customWidth="1"/>
    <col min="7427" max="7427" width="16.8833333333333" style="4" customWidth="1"/>
    <col min="7428" max="7428" width="20.25" style="4" customWidth="1"/>
    <col min="7429" max="7429" width="14" style="4" customWidth="1"/>
    <col min="7430" max="7442" width="12.25" style="4" customWidth="1"/>
    <col min="7443" max="7443" width="17.75" style="4" customWidth="1"/>
    <col min="7444" max="7444" width="3.75" style="4" customWidth="1"/>
    <col min="7445" max="7445" width="8.25" style="4" customWidth="1"/>
    <col min="7446" max="7446" width="3.75" style="4" customWidth="1"/>
    <col min="7447" max="7447" width="8.25" style="4" customWidth="1"/>
    <col min="7448" max="7448" width="5.13333333333333" style="4" customWidth="1"/>
    <col min="7449" max="7452" width="9" style="4" hidden="1" customWidth="1"/>
    <col min="7453" max="7680" width="9" style="4"/>
    <col min="7681" max="7681" width="4.13333333333333" style="4" customWidth="1"/>
    <col min="7682" max="7682" width="5.63333333333333" style="4" customWidth="1"/>
    <col min="7683" max="7683" width="16.8833333333333" style="4" customWidth="1"/>
    <col min="7684" max="7684" width="20.25" style="4" customWidth="1"/>
    <col min="7685" max="7685" width="14" style="4" customWidth="1"/>
    <col min="7686" max="7698" width="12.25" style="4" customWidth="1"/>
    <col min="7699" max="7699" width="17.75" style="4" customWidth="1"/>
    <col min="7700" max="7700" width="3.75" style="4" customWidth="1"/>
    <col min="7701" max="7701" width="8.25" style="4" customWidth="1"/>
    <col min="7702" max="7702" width="3.75" style="4" customWidth="1"/>
    <col min="7703" max="7703" width="8.25" style="4" customWidth="1"/>
    <col min="7704" max="7704" width="5.13333333333333" style="4" customWidth="1"/>
    <col min="7705" max="7708" width="9" style="4" hidden="1" customWidth="1"/>
    <col min="7709" max="7936" width="9" style="4"/>
    <col min="7937" max="7937" width="4.13333333333333" style="4" customWidth="1"/>
    <col min="7938" max="7938" width="5.63333333333333" style="4" customWidth="1"/>
    <col min="7939" max="7939" width="16.8833333333333" style="4" customWidth="1"/>
    <col min="7940" max="7940" width="20.25" style="4" customWidth="1"/>
    <col min="7941" max="7941" width="14" style="4" customWidth="1"/>
    <col min="7942" max="7954" width="12.25" style="4" customWidth="1"/>
    <col min="7955" max="7955" width="17.75" style="4" customWidth="1"/>
    <col min="7956" max="7956" width="3.75" style="4" customWidth="1"/>
    <col min="7957" max="7957" width="8.25" style="4" customWidth="1"/>
    <col min="7958" max="7958" width="3.75" style="4" customWidth="1"/>
    <col min="7959" max="7959" width="8.25" style="4" customWidth="1"/>
    <col min="7960" max="7960" width="5.13333333333333" style="4" customWidth="1"/>
    <col min="7961" max="7964" width="9" style="4" hidden="1" customWidth="1"/>
    <col min="7965" max="8192" width="9" style="4"/>
    <col min="8193" max="8193" width="4.13333333333333" style="4" customWidth="1"/>
    <col min="8194" max="8194" width="5.63333333333333" style="4" customWidth="1"/>
    <col min="8195" max="8195" width="16.8833333333333" style="4" customWidth="1"/>
    <col min="8196" max="8196" width="20.25" style="4" customWidth="1"/>
    <col min="8197" max="8197" width="14" style="4" customWidth="1"/>
    <col min="8198" max="8210" width="12.25" style="4" customWidth="1"/>
    <col min="8211" max="8211" width="17.75" style="4" customWidth="1"/>
    <col min="8212" max="8212" width="3.75" style="4" customWidth="1"/>
    <col min="8213" max="8213" width="8.25" style="4" customWidth="1"/>
    <col min="8214" max="8214" width="3.75" style="4" customWidth="1"/>
    <col min="8215" max="8215" width="8.25" style="4" customWidth="1"/>
    <col min="8216" max="8216" width="5.13333333333333" style="4" customWidth="1"/>
    <col min="8217" max="8220" width="9" style="4" hidden="1" customWidth="1"/>
    <col min="8221" max="8448" width="9" style="4"/>
    <col min="8449" max="8449" width="4.13333333333333" style="4" customWidth="1"/>
    <col min="8450" max="8450" width="5.63333333333333" style="4" customWidth="1"/>
    <col min="8451" max="8451" width="16.8833333333333" style="4" customWidth="1"/>
    <col min="8452" max="8452" width="20.25" style="4" customWidth="1"/>
    <col min="8453" max="8453" width="14" style="4" customWidth="1"/>
    <col min="8454" max="8466" width="12.25" style="4" customWidth="1"/>
    <col min="8467" max="8467" width="17.75" style="4" customWidth="1"/>
    <col min="8468" max="8468" width="3.75" style="4" customWidth="1"/>
    <col min="8469" max="8469" width="8.25" style="4" customWidth="1"/>
    <col min="8470" max="8470" width="3.75" style="4" customWidth="1"/>
    <col min="8471" max="8471" width="8.25" style="4" customWidth="1"/>
    <col min="8472" max="8472" width="5.13333333333333" style="4" customWidth="1"/>
    <col min="8473" max="8476" width="9" style="4" hidden="1" customWidth="1"/>
    <col min="8477" max="8704" width="9" style="4"/>
    <col min="8705" max="8705" width="4.13333333333333" style="4" customWidth="1"/>
    <col min="8706" max="8706" width="5.63333333333333" style="4" customWidth="1"/>
    <col min="8707" max="8707" width="16.8833333333333" style="4" customWidth="1"/>
    <col min="8708" max="8708" width="20.25" style="4" customWidth="1"/>
    <col min="8709" max="8709" width="14" style="4" customWidth="1"/>
    <col min="8710" max="8722" width="12.25" style="4" customWidth="1"/>
    <col min="8723" max="8723" width="17.75" style="4" customWidth="1"/>
    <col min="8724" max="8724" width="3.75" style="4" customWidth="1"/>
    <col min="8725" max="8725" width="8.25" style="4" customWidth="1"/>
    <col min="8726" max="8726" width="3.75" style="4" customWidth="1"/>
    <col min="8727" max="8727" width="8.25" style="4" customWidth="1"/>
    <col min="8728" max="8728" width="5.13333333333333" style="4" customWidth="1"/>
    <col min="8729" max="8732" width="9" style="4" hidden="1" customWidth="1"/>
    <col min="8733" max="8960" width="9" style="4"/>
    <col min="8961" max="8961" width="4.13333333333333" style="4" customWidth="1"/>
    <col min="8962" max="8962" width="5.63333333333333" style="4" customWidth="1"/>
    <col min="8963" max="8963" width="16.8833333333333" style="4" customWidth="1"/>
    <col min="8964" max="8964" width="20.25" style="4" customWidth="1"/>
    <col min="8965" max="8965" width="14" style="4" customWidth="1"/>
    <col min="8966" max="8978" width="12.25" style="4" customWidth="1"/>
    <col min="8979" max="8979" width="17.75" style="4" customWidth="1"/>
    <col min="8980" max="8980" width="3.75" style="4" customWidth="1"/>
    <col min="8981" max="8981" width="8.25" style="4" customWidth="1"/>
    <col min="8982" max="8982" width="3.75" style="4" customWidth="1"/>
    <col min="8983" max="8983" width="8.25" style="4" customWidth="1"/>
    <col min="8984" max="8984" width="5.13333333333333" style="4" customWidth="1"/>
    <col min="8985" max="8988" width="9" style="4" hidden="1" customWidth="1"/>
    <col min="8989" max="9216" width="9" style="4"/>
    <col min="9217" max="9217" width="4.13333333333333" style="4" customWidth="1"/>
    <col min="9218" max="9218" width="5.63333333333333" style="4" customWidth="1"/>
    <col min="9219" max="9219" width="16.8833333333333" style="4" customWidth="1"/>
    <col min="9220" max="9220" width="20.25" style="4" customWidth="1"/>
    <col min="9221" max="9221" width="14" style="4" customWidth="1"/>
    <col min="9222" max="9234" width="12.25" style="4" customWidth="1"/>
    <col min="9235" max="9235" width="17.75" style="4" customWidth="1"/>
    <col min="9236" max="9236" width="3.75" style="4" customWidth="1"/>
    <col min="9237" max="9237" width="8.25" style="4" customWidth="1"/>
    <col min="9238" max="9238" width="3.75" style="4" customWidth="1"/>
    <col min="9239" max="9239" width="8.25" style="4" customWidth="1"/>
    <col min="9240" max="9240" width="5.13333333333333" style="4" customWidth="1"/>
    <col min="9241" max="9244" width="9" style="4" hidden="1" customWidth="1"/>
    <col min="9245" max="9472" width="9" style="4"/>
    <col min="9473" max="9473" width="4.13333333333333" style="4" customWidth="1"/>
    <col min="9474" max="9474" width="5.63333333333333" style="4" customWidth="1"/>
    <col min="9475" max="9475" width="16.8833333333333" style="4" customWidth="1"/>
    <col min="9476" max="9476" width="20.25" style="4" customWidth="1"/>
    <col min="9477" max="9477" width="14" style="4" customWidth="1"/>
    <col min="9478" max="9490" width="12.25" style="4" customWidth="1"/>
    <col min="9491" max="9491" width="17.75" style="4" customWidth="1"/>
    <col min="9492" max="9492" width="3.75" style="4" customWidth="1"/>
    <col min="9493" max="9493" width="8.25" style="4" customWidth="1"/>
    <col min="9494" max="9494" width="3.75" style="4" customWidth="1"/>
    <col min="9495" max="9495" width="8.25" style="4" customWidth="1"/>
    <col min="9496" max="9496" width="5.13333333333333" style="4" customWidth="1"/>
    <col min="9497" max="9500" width="9" style="4" hidden="1" customWidth="1"/>
    <col min="9501" max="9728" width="9" style="4"/>
    <col min="9729" max="9729" width="4.13333333333333" style="4" customWidth="1"/>
    <col min="9730" max="9730" width="5.63333333333333" style="4" customWidth="1"/>
    <col min="9731" max="9731" width="16.8833333333333" style="4" customWidth="1"/>
    <col min="9732" max="9732" width="20.25" style="4" customWidth="1"/>
    <col min="9733" max="9733" width="14" style="4" customWidth="1"/>
    <col min="9734" max="9746" width="12.25" style="4" customWidth="1"/>
    <col min="9747" max="9747" width="17.75" style="4" customWidth="1"/>
    <col min="9748" max="9748" width="3.75" style="4" customWidth="1"/>
    <col min="9749" max="9749" width="8.25" style="4" customWidth="1"/>
    <col min="9750" max="9750" width="3.75" style="4" customWidth="1"/>
    <col min="9751" max="9751" width="8.25" style="4" customWidth="1"/>
    <col min="9752" max="9752" width="5.13333333333333" style="4" customWidth="1"/>
    <col min="9753" max="9756" width="9" style="4" hidden="1" customWidth="1"/>
    <col min="9757" max="9984" width="9" style="4"/>
    <col min="9985" max="9985" width="4.13333333333333" style="4" customWidth="1"/>
    <col min="9986" max="9986" width="5.63333333333333" style="4" customWidth="1"/>
    <col min="9987" max="9987" width="16.8833333333333" style="4" customWidth="1"/>
    <col min="9988" max="9988" width="20.25" style="4" customWidth="1"/>
    <col min="9989" max="9989" width="14" style="4" customWidth="1"/>
    <col min="9990" max="10002" width="12.25" style="4" customWidth="1"/>
    <col min="10003" max="10003" width="17.75" style="4" customWidth="1"/>
    <col min="10004" max="10004" width="3.75" style="4" customWidth="1"/>
    <col min="10005" max="10005" width="8.25" style="4" customWidth="1"/>
    <col min="10006" max="10006" width="3.75" style="4" customWidth="1"/>
    <col min="10007" max="10007" width="8.25" style="4" customWidth="1"/>
    <col min="10008" max="10008" width="5.13333333333333" style="4" customWidth="1"/>
    <col min="10009" max="10012" width="9" style="4" hidden="1" customWidth="1"/>
    <col min="10013" max="10240" width="9" style="4"/>
    <col min="10241" max="10241" width="4.13333333333333" style="4" customWidth="1"/>
    <col min="10242" max="10242" width="5.63333333333333" style="4" customWidth="1"/>
    <col min="10243" max="10243" width="16.8833333333333" style="4" customWidth="1"/>
    <col min="10244" max="10244" width="20.25" style="4" customWidth="1"/>
    <col min="10245" max="10245" width="14" style="4" customWidth="1"/>
    <col min="10246" max="10258" width="12.25" style="4" customWidth="1"/>
    <col min="10259" max="10259" width="17.75" style="4" customWidth="1"/>
    <col min="10260" max="10260" width="3.75" style="4" customWidth="1"/>
    <col min="10261" max="10261" width="8.25" style="4" customWidth="1"/>
    <col min="10262" max="10262" width="3.75" style="4" customWidth="1"/>
    <col min="10263" max="10263" width="8.25" style="4" customWidth="1"/>
    <col min="10264" max="10264" width="5.13333333333333" style="4" customWidth="1"/>
    <col min="10265" max="10268" width="9" style="4" hidden="1" customWidth="1"/>
    <col min="10269" max="10496" width="9" style="4"/>
    <col min="10497" max="10497" width="4.13333333333333" style="4" customWidth="1"/>
    <col min="10498" max="10498" width="5.63333333333333" style="4" customWidth="1"/>
    <col min="10499" max="10499" width="16.8833333333333" style="4" customWidth="1"/>
    <col min="10500" max="10500" width="20.25" style="4" customWidth="1"/>
    <col min="10501" max="10501" width="14" style="4" customWidth="1"/>
    <col min="10502" max="10514" width="12.25" style="4" customWidth="1"/>
    <col min="10515" max="10515" width="17.75" style="4" customWidth="1"/>
    <col min="10516" max="10516" width="3.75" style="4" customWidth="1"/>
    <col min="10517" max="10517" width="8.25" style="4" customWidth="1"/>
    <col min="10518" max="10518" width="3.75" style="4" customWidth="1"/>
    <col min="10519" max="10519" width="8.25" style="4" customWidth="1"/>
    <col min="10520" max="10520" width="5.13333333333333" style="4" customWidth="1"/>
    <col min="10521" max="10524" width="9" style="4" hidden="1" customWidth="1"/>
    <col min="10525" max="10752" width="9" style="4"/>
    <col min="10753" max="10753" width="4.13333333333333" style="4" customWidth="1"/>
    <col min="10754" max="10754" width="5.63333333333333" style="4" customWidth="1"/>
    <col min="10755" max="10755" width="16.8833333333333" style="4" customWidth="1"/>
    <col min="10756" max="10756" width="20.25" style="4" customWidth="1"/>
    <col min="10757" max="10757" width="14" style="4" customWidth="1"/>
    <col min="10758" max="10770" width="12.25" style="4" customWidth="1"/>
    <col min="10771" max="10771" width="17.75" style="4" customWidth="1"/>
    <col min="10772" max="10772" width="3.75" style="4" customWidth="1"/>
    <col min="10773" max="10773" width="8.25" style="4" customWidth="1"/>
    <col min="10774" max="10774" width="3.75" style="4" customWidth="1"/>
    <col min="10775" max="10775" width="8.25" style="4" customWidth="1"/>
    <col min="10776" max="10776" width="5.13333333333333" style="4" customWidth="1"/>
    <col min="10777" max="10780" width="9" style="4" hidden="1" customWidth="1"/>
    <col min="10781" max="11008" width="9" style="4"/>
    <col min="11009" max="11009" width="4.13333333333333" style="4" customWidth="1"/>
    <col min="11010" max="11010" width="5.63333333333333" style="4" customWidth="1"/>
    <col min="11011" max="11011" width="16.8833333333333" style="4" customWidth="1"/>
    <col min="11012" max="11012" width="20.25" style="4" customWidth="1"/>
    <col min="11013" max="11013" width="14" style="4" customWidth="1"/>
    <col min="11014" max="11026" width="12.25" style="4" customWidth="1"/>
    <col min="11027" max="11027" width="17.75" style="4" customWidth="1"/>
    <col min="11028" max="11028" width="3.75" style="4" customWidth="1"/>
    <col min="11029" max="11029" width="8.25" style="4" customWidth="1"/>
    <col min="11030" max="11030" width="3.75" style="4" customWidth="1"/>
    <col min="11031" max="11031" width="8.25" style="4" customWidth="1"/>
    <col min="11032" max="11032" width="5.13333333333333" style="4" customWidth="1"/>
    <col min="11033" max="11036" width="9" style="4" hidden="1" customWidth="1"/>
    <col min="11037" max="11264" width="9" style="4"/>
    <col min="11265" max="11265" width="4.13333333333333" style="4" customWidth="1"/>
    <col min="11266" max="11266" width="5.63333333333333" style="4" customWidth="1"/>
    <col min="11267" max="11267" width="16.8833333333333" style="4" customWidth="1"/>
    <col min="11268" max="11268" width="20.25" style="4" customWidth="1"/>
    <col min="11269" max="11269" width="14" style="4" customWidth="1"/>
    <col min="11270" max="11282" width="12.25" style="4" customWidth="1"/>
    <col min="11283" max="11283" width="17.75" style="4" customWidth="1"/>
    <col min="11284" max="11284" width="3.75" style="4" customWidth="1"/>
    <col min="11285" max="11285" width="8.25" style="4" customWidth="1"/>
    <col min="11286" max="11286" width="3.75" style="4" customWidth="1"/>
    <col min="11287" max="11287" width="8.25" style="4" customWidth="1"/>
    <col min="11288" max="11288" width="5.13333333333333" style="4" customWidth="1"/>
    <col min="11289" max="11292" width="9" style="4" hidden="1" customWidth="1"/>
    <col min="11293" max="11520" width="9" style="4"/>
    <col min="11521" max="11521" width="4.13333333333333" style="4" customWidth="1"/>
    <col min="11522" max="11522" width="5.63333333333333" style="4" customWidth="1"/>
    <col min="11523" max="11523" width="16.8833333333333" style="4" customWidth="1"/>
    <col min="11524" max="11524" width="20.25" style="4" customWidth="1"/>
    <col min="11525" max="11525" width="14" style="4" customWidth="1"/>
    <col min="11526" max="11538" width="12.25" style="4" customWidth="1"/>
    <col min="11539" max="11539" width="17.75" style="4" customWidth="1"/>
    <col min="11540" max="11540" width="3.75" style="4" customWidth="1"/>
    <col min="11541" max="11541" width="8.25" style="4" customWidth="1"/>
    <col min="11542" max="11542" width="3.75" style="4" customWidth="1"/>
    <col min="11543" max="11543" width="8.25" style="4" customWidth="1"/>
    <col min="11544" max="11544" width="5.13333333333333" style="4" customWidth="1"/>
    <col min="11545" max="11548" width="9" style="4" hidden="1" customWidth="1"/>
    <col min="11549" max="11776" width="9" style="4"/>
    <col min="11777" max="11777" width="4.13333333333333" style="4" customWidth="1"/>
    <col min="11778" max="11778" width="5.63333333333333" style="4" customWidth="1"/>
    <col min="11779" max="11779" width="16.8833333333333" style="4" customWidth="1"/>
    <col min="11780" max="11780" width="20.25" style="4" customWidth="1"/>
    <col min="11781" max="11781" width="14" style="4" customWidth="1"/>
    <col min="11782" max="11794" width="12.25" style="4" customWidth="1"/>
    <col min="11795" max="11795" width="17.75" style="4" customWidth="1"/>
    <col min="11796" max="11796" width="3.75" style="4" customWidth="1"/>
    <col min="11797" max="11797" width="8.25" style="4" customWidth="1"/>
    <col min="11798" max="11798" width="3.75" style="4" customWidth="1"/>
    <col min="11799" max="11799" width="8.25" style="4" customWidth="1"/>
    <col min="11800" max="11800" width="5.13333333333333" style="4" customWidth="1"/>
    <col min="11801" max="11804" width="9" style="4" hidden="1" customWidth="1"/>
    <col min="11805" max="12032" width="9" style="4"/>
    <col min="12033" max="12033" width="4.13333333333333" style="4" customWidth="1"/>
    <col min="12034" max="12034" width="5.63333333333333" style="4" customWidth="1"/>
    <col min="12035" max="12035" width="16.8833333333333" style="4" customWidth="1"/>
    <col min="12036" max="12036" width="20.25" style="4" customWidth="1"/>
    <col min="12037" max="12037" width="14" style="4" customWidth="1"/>
    <col min="12038" max="12050" width="12.25" style="4" customWidth="1"/>
    <col min="12051" max="12051" width="17.75" style="4" customWidth="1"/>
    <col min="12052" max="12052" width="3.75" style="4" customWidth="1"/>
    <col min="12053" max="12053" width="8.25" style="4" customWidth="1"/>
    <col min="12054" max="12054" width="3.75" style="4" customWidth="1"/>
    <col min="12055" max="12055" width="8.25" style="4" customWidth="1"/>
    <col min="12056" max="12056" width="5.13333333333333" style="4" customWidth="1"/>
    <col min="12057" max="12060" width="9" style="4" hidden="1" customWidth="1"/>
    <col min="12061" max="12288" width="9" style="4"/>
    <col min="12289" max="12289" width="4.13333333333333" style="4" customWidth="1"/>
    <col min="12290" max="12290" width="5.63333333333333" style="4" customWidth="1"/>
    <col min="12291" max="12291" width="16.8833333333333" style="4" customWidth="1"/>
    <col min="12292" max="12292" width="20.25" style="4" customWidth="1"/>
    <col min="12293" max="12293" width="14" style="4" customWidth="1"/>
    <col min="12294" max="12306" width="12.25" style="4" customWidth="1"/>
    <col min="12307" max="12307" width="17.75" style="4" customWidth="1"/>
    <col min="12308" max="12308" width="3.75" style="4" customWidth="1"/>
    <col min="12309" max="12309" width="8.25" style="4" customWidth="1"/>
    <col min="12310" max="12310" width="3.75" style="4" customWidth="1"/>
    <col min="12311" max="12311" width="8.25" style="4" customWidth="1"/>
    <col min="12312" max="12312" width="5.13333333333333" style="4" customWidth="1"/>
    <col min="12313" max="12316" width="9" style="4" hidden="1" customWidth="1"/>
    <col min="12317" max="12544" width="9" style="4"/>
    <col min="12545" max="12545" width="4.13333333333333" style="4" customWidth="1"/>
    <col min="12546" max="12546" width="5.63333333333333" style="4" customWidth="1"/>
    <col min="12547" max="12547" width="16.8833333333333" style="4" customWidth="1"/>
    <col min="12548" max="12548" width="20.25" style="4" customWidth="1"/>
    <col min="12549" max="12549" width="14" style="4" customWidth="1"/>
    <col min="12550" max="12562" width="12.25" style="4" customWidth="1"/>
    <col min="12563" max="12563" width="17.75" style="4" customWidth="1"/>
    <col min="12564" max="12564" width="3.75" style="4" customWidth="1"/>
    <col min="12565" max="12565" width="8.25" style="4" customWidth="1"/>
    <col min="12566" max="12566" width="3.75" style="4" customWidth="1"/>
    <col min="12567" max="12567" width="8.25" style="4" customWidth="1"/>
    <col min="12568" max="12568" width="5.13333333333333" style="4" customWidth="1"/>
    <col min="12569" max="12572" width="9" style="4" hidden="1" customWidth="1"/>
    <col min="12573" max="12800" width="9" style="4"/>
    <col min="12801" max="12801" width="4.13333333333333" style="4" customWidth="1"/>
    <col min="12802" max="12802" width="5.63333333333333" style="4" customWidth="1"/>
    <col min="12803" max="12803" width="16.8833333333333" style="4" customWidth="1"/>
    <col min="12804" max="12804" width="20.25" style="4" customWidth="1"/>
    <col min="12805" max="12805" width="14" style="4" customWidth="1"/>
    <col min="12806" max="12818" width="12.25" style="4" customWidth="1"/>
    <col min="12819" max="12819" width="17.75" style="4" customWidth="1"/>
    <col min="12820" max="12820" width="3.75" style="4" customWidth="1"/>
    <col min="12821" max="12821" width="8.25" style="4" customWidth="1"/>
    <col min="12822" max="12822" width="3.75" style="4" customWidth="1"/>
    <col min="12823" max="12823" width="8.25" style="4" customWidth="1"/>
    <col min="12824" max="12824" width="5.13333333333333" style="4" customWidth="1"/>
    <col min="12825" max="12828" width="9" style="4" hidden="1" customWidth="1"/>
    <col min="12829" max="13056" width="9" style="4"/>
    <col min="13057" max="13057" width="4.13333333333333" style="4" customWidth="1"/>
    <col min="13058" max="13058" width="5.63333333333333" style="4" customWidth="1"/>
    <col min="13059" max="13059" width="16.8833333333333" style="4" customWidth="1"/>
    <col min="13060" max="13060" width="20.25" style="4" customWidth="1"/>
    <col min="13061" max="13061" width="14" style="4" customWidth="1"/>
    <col min="13062" max="13074" width="12.25" style="4" customWidth="1"/>
    <col min="13075" max="13075" width="17.75" style="4" customWidth="1"/>
    <col min="13076" max="13076" width="3.75" style="4" customWidth="1"/>
    <col min="13077" max="13077" width="8.25" style="4" customWidth="1"/>
    <col min="13078" max="13078" width="3.75" style="4" customWidth="1"/>
    <col min="13079" max="13079" width="8.25" style="4" customWidth="1"/>
    <col min="13080" max="13080" width="5.13333333333333" style="4" customWidth="1"/>
    <col min="13081" max="13084" width="9" style="4" hidden="1" customWidth="1"/>
    <col min="13085" max="13312" width="9" style="4"/>
    <col min="13313" max="13313" width="4.13333333333333" style="4" customWidth="1"/>
    <col min="13314" max="13314" width="5.63333333333333" style="4" customWidth="1"/>
    <col min="13315" max="13315" width="16.8833333333333" style="4" customWidth="1"/>
    <col min="13316" max="13316" width="20.25" style="4" customWidth="1"/>
    <col min="13317" max="13317" width="14" style="4" customWidth="1"/>
    <col min="13318" max="13330" width="12.25" style="4" customWidth="1"/>
    <col min="13331" max="13331" width="17.75" style="4" customWidth="1"/>
    <col min="13332" max="13332" width="3.75" style="4" customWidth="1"/>
    <col min="13333" max="13333" width="8.25" style="4" customWidth="1"/>
    <col min="13334" max="13334" width="3.75" style="4" customWidth="1"/>
    <col min="13335" max="13335" width="8.25" style="4" customWidth="1"/>
    <col min="13336" max="13336" width="5.13333333333333" style="4" customWidth="1"/>
    <col min="13337" max="13340" width="9" style="4" hidden="1" customWidth="1"/>
    <col min="13341" max="13568" width="9" style="4"/>
    <col min="13569" max="13569" width="4.13333333333333" style="4" customWidth="1"/>
    <col min="13570" max="13570" width="5.63333333333333" style="4" customWidth="1"/>
    <col min="13571" max="13571" width="16.8833333333333" style="4" customWidth="1"/>
    <col min="13572" max="13572" width="20.25" style="4" customWidth="1"/>
    <col min="13573" max="13573" width="14" style="4" customWidth="1"/>
    <col min="13574" max="13586" width="12.25" style="4" customWidth="1"/>
    <col min="13587" max="13587" width="17.75" style="4" customWidth="1"/>
    <col min="13588" max="13588" width="3.75" style="4" customWidth="1"/>
    <col min="13589" max="13589" width="8.25" style="4" customWidth="1"/>
    <col min="13590" max="13590" width="3.75" style="4" customWidth="1"/>
    <col min="13591" max="13591" width="8.25" style="4" customWidth="1"/>
    <col min="13592" max="13592" width="5.13333333333333" style="4" customWidth="1"/>
    <col min="13593" max="13596" width="9" style="4" hidden="1" customWidth="1"/>
    <col min="13597" max="13824" width="9" style="4"/>
    <col min="13825" max="13825" width="4.13333333333333" style="4" customWidth="1"/>
    <col min="13826" max="13826" width="5.63333333333333" style="4" customWidth="1"/>
    <col min="13827" max="13827" width="16.8833333333333" style="4" customWidth="1"/>
    <col min="13828" max="13828" width="20.25" style="4" customWidth="1"/>
    <col min="13829" max="13829" width="14" style="4" customWidth="1"/>
    <col min="13830" max="13842" width="12.25" style="4" customWidth="1"/>
    <col min="13843" max="13843" width="17.75" style="4" customWidth="1"/>
    <col min="13844" max="13844" width="3.75" style="4" customWidth="1"/>
    <col min="13845" max="13845" width="8.25" style="4" customWidth="1"/>
    <col min="13846" max="13846" width="3.75" style="4" customWidth="1"/>
    <col min="13847" max="13847" width="8.25" style="4" customWidth="1"/>
    <col min="13848" max="13848" width="5.13333333333333" style="4" customWidth="1"/>
    <col min="13849" max="13852" width="9" style="4" hidden="1" customWidth="1"/>
    <col min="13853" max="14080" width="9" style="4"/>
    <col min="14081" max="14081" width="4.13333333333333" style="4" customWidth="1"/>
    <col min="14082" max="14082" width="5.63333333333333" style="4" customWidth="1"/>
    <col min="14083" max="14083" width="16.8833333333333" style="4" customWidth="1"/>
    <col min="14084" max="14084" width="20.25" style="4" customWidth="1"/>
    <col min="14085" max="14085" width="14" style="4" customWidth="1"/>
    <col min="14086" max="14098" width="12.25" style="4" customWidth="1"/>
    <col min="14099" max="14099" width="17.75" style="4" customWidth="1"/>
    <col min="14100" max="14100" width="3.75" style="4" customWidth="1"/>
    <col min="14101" max="14101" width="8.25" style="4" customWidth="1"/>
    <col min="14102" max="14102" width="3.75" style="4" customWidth="1"/>
    <col min="14103" max="14103" width="8.25" style="4" customWidth="1"/>
    <col min="14104" max="14104" width="5.13333333333333" style="4" customWidth="1"/>
    <col min="14105" max="14108" width="9" style="4" hidden="1" customWidth="1"/>
    <col min="14109" max="14336" width="9" style="4"/>
    <col min="14337" max="14337" width="4.13333333333333" style="4" customWidth="1"/>
    <col min="14338" max="14338" width="5.63333333333333" style="4" customWidth="1"/>
    <col min="14339" max="14339" width="16.8833333333333" style="4" customWidth="1"/>
    <col min="14340" max="14340" width="20.25" style="4" customWidth="1"/>
    <col min="14341" max="14341" width="14" style="4" customWidth="1"/>
    <col min="14342" max="14354" width="12.25" style="4" customWidth="1"/>
    <col min="14355" max="14355" width="17.75" style="4" customWidth="1"/>
    <col min="14356" max="14356" width="3.75" style="4" customWidth="1"/>
    <col min="14357" max="14357" width="8.25" style="4" customWidth="1"/>
    <col min="14358" max="14358" width="3.75" style="4" customWidth="1"/>
    <col min="14359" max="14359" width="8.25" style="4" customWidth="1"/>
    <col min="14360" max="14360" width="5.13333333333333" style="4" customWidth="1"/>
    <col min="14361" max="14364" width="9" style="4" hidden="1" customWidth="1"/>
    <col min="14365" max="14592" width="9" style="4"/>
    <col min="14593" max="14593" width="4.13333333333333" style="4" customWidth="1"/>
    <col min="14594" max="14594" width="5.63333333333333" style="4" customWidth="1"/>
    <col min="14595" max="14595" width="16.8833333333333" style="4" customWidth="1"/>
    <col min="14596" max="14596" width="20.25" style="4" customWidth="1"/>
    <col min="14597" max="14597" width="14" style="4" customWidth="1"/>
    <col min="14598" max="14610" width="12.25" style="4" customWidth="1"/>
    <col min="14611" max="14611" width="17.75" style="4" customWidth="1"/>
    <col min="14612" max="14612" width="3.75" style="4" customWidth="1"/>
    <col min="14613" max="14613" width="8.25" style="4" customWidth="1"/>
    <col min="14614" max="14614" width="3.75" style="4" customWidth="1"/>
    <col min="14615" max="14615" width="8.25" style="4" customWidth="1"/>
    <col min="14616" max="14616" width="5.13333333333333" style="4" customWidth="1"/>
    <col min="14617" max="14620" width="9" style="4" hidden="1" customWidth="1"/>
    <col min="14621" max="14848" width="9" style="4"/>
    <col min="14849" max="14849" width="4.13333333333333" style="4" customWidth="1"/>
    <col min="14850" max="14850" width="5.63333333333333" style="4" customWidth="1"/>
    <col min="14851" max="14851" width="16.8833333333333" style="4" customWidth="1"/>
    <col min="14852" max="14852" width="20.25" style="4" customWidth="1"/>
    <col min="14853" max="14853" width="14" style="4" customWidth="1"/>
    <col min="14854" max="14866" width="12.25" style="4" customWidth="1"/>
    <col min="14867" max="14867" width="17.75" style="4" customWidth="1"/>
    <col min="14868" max="14868" width="3.75" style="4" customWidth="1"/>
    <col min="14869" max="14869" width="8.25" style="4" customWidth="1"/>
    <col min="14870" max="14870" width="3.75" style="4" customWidth="1"/>
    <col min="14871" max="14871" width="8.25" style="4" customWidth="1"/>
    <col min="14872" max="14872" width="5.13333333333333" style="4" customWidth="1"/>
    <col min="14873" max="14876" width="9" style="4" hidden="1" customWidth="1"/>
    <col min="14877" max="15104" width="9" style="4"/>
    <col min="15105" max="15105" width="4.13333333333333" style="4" customWidth="1"/>
    <col min="15106" max="15106" width="5.63333333333333" style="4" customWidth="1"/>
    <col min="15107" max="15107" width="16.8833333333333" style="4" customWidth="1"/>
    <col min="15108" max="15108" width="20.25" style="4" customWidth="1"/>
    <col min="15109" max="15109" width="14" style="4" customWidth="1"/>
    <col min="15110" max="15122" width="12.25" style="4" customWidth="1"/>
    <col min="15123" max="15123" width="17.75" style="4" customWidth="1"/>
    <col min="15124" max="15124" width="3.75" style="4" customWidth="1"/>
    <col min="15125" max="15125" width="8.25" style="4" customWidth="1"/>
    <col min="15126" max="15126" width="3.75" style="4" customWidth="1"/>
    <col min="15127" max="15127" width="8.25" style="4" customWidth="1"/>
    <col min="15128" max="15128" width="5.13333333333333" style="4" customWidth="1"/>
    <col min="15129" max="15132" width="9" style="4" hidden="1" customWidth="1"/>
    <col min="15133" max="15360" width="9" style="4"/>
    <col min="15361" max="15361" width="4.13333333333333" style="4" customWidth="1"/>
    <col min="15362" max="15362" width="5.63333333333333" style="4" customWidth="1"/>
    <col min="15363" max="15363" width="16.8833333333333" style="4" customWidth="1"/>
    <col min="15364" max="15364" width="20.25" style="4" customWidth="1"/>
    <col min="15365" max="15365" width="14" style="4" customWidth="1"/>
    <col min="15366" max="15378" width="12.25" style="4" customWidth="1"/>
    <col min="15379" max="15379" width="17.75" style="4" customWidth="1"/>
    <col min="15380" max="15380" width="3.75" style="4" customWidth="1"/>
    <col min="15381" max="15381" width="8.25" style="4" customWidth="1"/>
    <col min="15382" max="15382" width="3.75" style="4" customWidth="1"/>
    <col min="15383" max="15383" width="8.25" style="4" customWidth="1"/>
    <col min="15384" max="15384" width="5.13333333333333" style="4" customWidth="1"/>
    <col min="15385" max="15388" width="9" style="4" hidden="1" customWidth="1"/>
    <col min="15389" max="15616" width="9" style="4"/>
    <col min="15617" max="15617" width="4.13333333333333" style="4" customWidth="1"/>
    <col min="15618" max="15618" width="5.63333333333333" style="4" customWidth="1"/>
    <col min="15619" max="15619" width="16.8833333333333" style="4" customWidth="1"/>
    <col min="15620" max="15620" width="20.25" style="4" customWidth="1"/>
    <col min="15621" max="15621" width="14" style="4" customWidth="1"/>
    <col min="15622" max="15634" width="12.25" style="4" customWidth="1"/>
    <col min="15635" max="15635" width="17.75" style="4" customWidth="1"/>
    <col min="15636" max="15636" width="3.75" style="4" customWidth="1"/>
    <col min="15637" max="15637" width="8.25" style="4" customWidth="1"/>
    <col min="15638" max="15638" width="3.75" style="4" customWidth="1"/>
    <col min="15639" max="15639" width="8.25" style="4" customWidth="1"/>
    <col min="15640" max="15640" width="5.13333333333333" style="4" customWidth="1"/>
    <col min="15641" max="15644" width="9" style="4" hidden="1" customWidth="1"/>
    <col min="15645" max="15872" width="9" style="4"/>
    <col min="15873" max="15873" width="4.13333333333333" style="4" customWidth="1"/>
    <col min="15874" max="15874" width="5.63333333333333" style="4" customWidth="1"/>
    <col min="15875" max="15875" width="16.8833333333333" style="4" customWidth="1"/>
    <col min="15876" max="15876" width="20.25" style="4" customWidth="1"/>
    <col min="15877" max="15877" width="14" style="4" customWidth="1"/>
    <col min="15878" max="15890" width="12.25" style="4" customWidth="1"/>
    <col min="15891" max="15891" width="17.75" style="4" customWidth="1"/>
    <col min="15892" max="15892" width="3.75" style="4" customWidth="1"/>
    <col min="15893" max="15893" width="8.25" style="4" customWidth="1"/>
    <col min="15894" max="15894" width="3.75" style="4" customWidth="1"/>
    <col min="15895" max="15895" width="8.25" style="4" customWidth="1"/>
    <col min="15896" max="15896" width="5.13333333333333" style="4" customWidth="1"/>
    <col min="15897" max="15900" width="9" style="4" hidden="1" customWidth="1"/>
    <col min="15901" max="16128" width="9" style="4"/>
    <col min="16129" max="16129" width="4.13333333333333" style="4" customWidth="1"/>
    <col min="16130" max="16130" width="5.63333333333333" style="4" customWidth="1"/>
    <col min="16131" max="16131" width="16.8833333333333" style="4" customWidth="1"/>
    <col min="16132" max="16132" width="20.25" style="4" customWidth="1"/>
    <col min="16133" max="16133" width="14" style="4" customWidth="1"/>
    <col min="16134" max="16146" width="12.25" style="4" customWidth="1"/>
    <col min="16147" max="16147" width="17.75" style="4" customWidth="1"/>
    <col min="16148" max="16148" width="3.75" style="4" customWidth="1"/>
    <col min="16149" max="16149" width="8.25" style="4" customWidth="1"/>
    <col min="16150" max="16150" width="3.75" style="4" customWidth="1"/>
    <col min="16151" max="16151" width="8.25" style="4" customWidth="1"/>
    <col min="16152" max="16152" width="5.13333333333333" style="4" customWidth="1"/>
    <col min="16153" max="16156" width="9" style="4" hidden="1" customWidth="1"/>
    <col min="16157" max="16384" width="9" style="4"/>
  </cols>
  <sheetData>
    <row r="1" customHeight="1" spans="1:28">
      <c r="A1" s="5" t="s">
        <v>0</v>
      </c>
      <c r="B1" s="5"/>
      <c r="C1" s="6" t="s">
        <v>1</v>
      </c>
      <c r="D1" s="7" t="s">
        <v>2</v>
      </c>
      <c r="E1" s="8" t="s">
        <v>3</v>
      </c>
      <c r="F1" s="8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71" t="s">
        <v>17</v>
      </c>
      <c r="T1" s="71"/>
      <c r="U1" s="71" t="s">
        <v>18</v>
      </c>
      <c r="V1" s="71"/>
      <c r="W1" s="72"/>
      <c r="Y1" s="8" t="s">
        <v>19</v>
      </c>
      <c r="Z1" s="8" t="s">
        <v>20</v>
      </c>
      <c r="AA1" s="8" t="s">
        <v>21</v>
      </c>
      <c r="AB1" s="8" t="s">
        <v>22</v>
      </c>
    </row>
    <row r="2" customHeight="1" spans="1:28">
      <c r="A2" s="10" t="s">
        <v>23</v>
      </c>
      <c r="B2" s="11"/>
      <c r="C2" s="12" t="s">
        <v>24</v>
      </c>
      <c r="D2" s="13">
        <f t="shared" ref="D2:D7" si="0">IF($E$8&lt;&gt;0,E2/$E$8,)</f>
        <v>0</v>
      </c>
      <c r="E2" s="14">
        <f t="shared" ref="E2:E11" si="1">SUM(G2:R2)</f>
        <v>0</v>
      </c>
      <c r="F2" s="14">
        <f t="shared" ref="F2:F11" si="2">IF($T$1=0,0,E2/$T$1)</f>
        <v>0</v>
      </c>
      <c r="G2" s="15">
        <f t="shared" ref="G2:R3" si="3">G64+G70+G76+G82+G88+G146+G153+G200+G206</f>
        <v>0</v>
      </c>
      <c r="H2" s="15">
        <f t="shared" si="3"/>
        <v>0</v>
      </c>
      <c r="I2" s="15">
        <f t="shared" si="3"/>
        <v>0</v>
      </c>
      <c r="J2" s="15">
        <f t="shared" si="3"/>
        <v>0</v>
      </c>
      <c r="K2" s="15">
        <f t="shared" si="3"/>
        <v>0</v>
      </c>
      <c r="L2" s="15">
        <f t="shared" si="3"/>
        <v>0</v>
      </c>
      <c r="M2" s="15">
        <f t="shared" si="3"/>
        <v>0</v>
      </c>
      <c r="N2" s="15">
        <f t="shared" si="3"/>
        <v>0</v>
      </c>
      <c r="O2" s="15">
        <f t="shared" si="3"/>
        <v>0</v>
      </c>
      <c r="P2" s="15">
        <f t="shared" si="3"/>
        <v>0</v>
      </c>
      <c r="Q2" s="15">
        <f t="shared" si="3"/>
        <v>0</v>
      </c>
      <c r="R2" s="15">
        <f t="shared" si="3"/>
        <v>0</v>
      </c>
      <c r="Y2" s="14">
        <f t="shared" ref="Y2:Y19" si="4">SUM(G2:I2)</f>
        <v>0</v>
      </c>
      <c r="Z2" s="14">
        <f t="shared" ref="Z2:Z19" si="5">SUM(J2:L2)</f>
        <v>0</v>
      </c>
      <c r="AA2" s="14">
        <f t="shared" ref="AA2:AA19" si="6">SUM(M2:O2)</f>
        <v>0</v>
      </c>
      <c r="AB2" s="14">
        <f t="shared" ref="AB2:AB19" si="7">SUM(P2:R2)</f>
        <v>0</v>
      </c>
    </row>
    <row r="3" customHeight="1" spans="1:28">
      <c r="A3" s="16"/>
      <c r="B3" s="17"/>
      <c r="C3" s="12" t="s">
        <v>25</v>
      </c>
      <c r="D3" s="13">
        <f t="shared" si="0"/>
        <v>0</v>
      </c>
      <c r="E3" s="14">
        <f t="shared" si="1"/>
        <v>0</v>
      </c>
      <c r="F3" s="14">
        <f t="shared" si="2"/>
        <v>0</v>
      </c>
      <c r="G3" s="15">
        <f t="shared" si="3"/>
        <v>0</v>
      </c>
      <c r="H3" s="15">
        <f t="shared" si="3"/>
        <v>0</v>
      </c>
      <c r="I3" s="15">
        <f t="shared" si="3"/>
        <v>0</v>
      </c>
      <c r="J3" s="15">
        <f t="shared" si="3"/>
        <v>0</v>
      </c>
      <c r="K3" s="15">
        <f t="shared" si="3"/>
        <v>0</v>
      </c>
      <c r="L3" s="15">
        <f t="shared" si="3"/>
        <v>0</v>
      </c>
      <c r="M3" s="15">
        <f t="shared" si="3"/>
        <v>0</v>
      </c>
      <c r="N3" s="15">
        <f t="shared" si="3"/>
        <v>0</v>
      </c>
      <c r="O3" s="15">
        <f t="shared" si="3"/>
        <v>0</v>
      </c>
      <c r="P3" s="15">
        <f t="shared" si="3"/>
        <v>0</v>
      </c>
      <c r="Q3" s="15">
        <f t="shared" si="3"/>
        <v>0</v>
      </c>
      <c r="R3" s="15">
        <f t="shared" si="3"/>
        <v>0</v>
      </c>
      <c r="Y3" s="14">
        <f t="shared" si="4"/>
        <v>0</v>
      </c>
      <c r="Z3" s="14">
        <f t="shared" si="5"/>
        <v>0</v>
      </c>
      <c r="AA3" s="14">
        <f t="shared" si="6"/>
        <v>0</v>
      </c>
      <c r="AB3" s="14">
        <f t="shared" si="7"/>
        <v>0</v>
      </c>
    </row>
    <row r="4" customHeight="1" spans="1:28">
      <c r="A4" s="16"/>
      <c r="B4" s="17"/>
      <c r="C4" s="12" t="s">
        <v>26</v>
      </c>
      <c r="D4" s="13">
        <f t="shared" si="0"/>
        <v>0</v>
      </c>
      <c r="E4" s="14">
        <f t="shared" si="1"/>
        <v>0</v>
      </c>
      <c r="F4" s="14">
        <f t="shared" si="2"/>
        <v>0</v>
      </c>
      <c r="G4" s="15">
        <f t="shared" ref="G4:R4" si="8">G67+G73+G79+G85+G91+G149+G156+G203+G209</f>
        <v>0</v>
      </c>
      <c r="H4" s="15">
        <f t="shared" si="8"/>
        <v>0</v>
      </c>
      <c r="I4" s="15">
        <f t="shared" si="8"/>
        <v>0</v>
      </c>
      <c r="J4" s="15">
        <f t="shared" si="8"/>
        <v>0</v>
      </c>
      <c r="K4" s="15">
        <f t="shared" si="8"/>
        <v>0</v>
      </c>
      <c r="L4" s="15">
        <f t="shared" si="8"/>
        <v>0</v>
      </c>
      <c r="M4" s="15">
        <f t="shared" si="8"/>
        <v>0</v>
      </c>
      <c r="N4" s="15">
        <f t="shared" si="8"/>
        <v>0</v>
      </c>
      <c r="O4" s="15">
        <f t="shared" si="8"/>
        <v>0</v>
      </c>
      <c r="P4" s="15">
        <f t="shared" si="8"/>
        <v>0</v>
      </c>
      <c r="Q4" s="15">
        <f t="shared" si="8"/>
        <v>0</v>
      </c>
      <c r="R4" s="15">
        <f t="shared" si="8"/>
        <v>0</v>
      </c>
      <c r="Y4" s="14">
        <f t="shared" si="4"/>
        <v>0</v>
      </c>
      <c r="Z4" s="14">
        <f t="shared" si="5"/>
        <v>0</v>
      </c>
      <c r="AA4" s="14">
        <f t="shared" si="6"/>
        <v>0</v>
      </c>
      <c r="AB4" s="14">
        <f t="shared" si="7"/>
        <v>0</v>
      </c>
    </row>
    <row r="5" customHeight="1" spans="1:28">
      <c r="A5" s="16"/>
      <c r="B5" s="17"/>
      <c r="C5" s="12" t="s">
        <v>27</v>
      </c>
      <c r="D5" s="13">
        <f t="shared" si="0"/>
        <v>0</v>
      </c>
      <c r="E5" s="14">
        <f t="shared" si="1"/>
        <v>0</v>
      </c>
      <c r="F5" s="14">
        <f t="shared" si="2"/>
        <v>0</v>
      </c>
      <c r="G5" s="15">
        <f>G133</f>
        <v>0</v>
      </c>
      <c r="H5" s="15">
        <f t="shared" ref="H5:R5" si="9">H133</f>
        <v>0</v>
      </c>
      <c r="I5" s="15">
        <f t="shared" si="9"/>
        <v>0</v>
      </c>
      <c r="J5" s="15">
        <f t="shared" si="9"/>
        <v>0</v>
      </c>
      <c r="K5" s="15">
        <f t="shared" si="9"/>
        <v>0</v>
      </c>
      <c r="L5" s="15">
        <f t="shared" si="9"/>
        <v>0</v>
      </c>
      <c r="M5" s="15">
        <f t="shared" si="9"/>
        <v>0</v>
      </c>
      <c r="N5" s="15">
        <f t="shared" si="9"/>
        <v>0</v>
      </c>
      <c r="O5" s="15">
        <f t="shared" si="9"/>
        <v>0</v>
      </c>
      <c r="P5" s="15">
        <f t="shared" si="9"/>
        <v>0</v>
      </c>
      <c r="Q5" s="15">
        <f t="shared" si="9"/>
        <v>0</v>
      </c>
      <c r="R5" s="15">
        <f t="shared" si="9"/>
        <v>0</v>
      </c>
      <c r="Y5" s="14">
        <f t="shared" si="4"/>
        <v>0</v>
      </c>
      <c r="Z5" s="14">
        <f t="shared" si="5"/>
        <v>0</v>
      </c>
      <c r="AA5" s="14">
        <f t="shared" si="6"/>
        <v>0</v>
      </c>
      <c r="AB5" s="14">
        <f t="shared" si="7"/>
        <v>0</v>
      </c>
    </row>
    <row r="6" customHeight="1" spans="1:28">
      <c r="A6" s="16"/>
      <c r="B6" s="17"/>
      <c r="C6" s="12" t="s">
        <v>28</v>
      </c>
      <c r="D6" s="13">
        <f t="shared" si="0"/>
        <v>0</v>
      </c>
      <c r="E6" s="14">
        <f t="shared" si="1"/>
        <v>0</v>
      </c>
      <c r="F6" s="14">
        <f t="shared" si="2"/>
        <v>0</v>
      </c>
      <c r="G6" s="15">
        <f t="shared" ref="G6:R6" si="10">G184+G187</f>
        <v>0</v>
      </c>
      <c r="H6" s="15">
        <f t="shared" si="10"/>
        <v>0</v>
      </c>
      <c r="I6" s="15">
        <f t="shared" si="10"/>
        <v>0</v>
      </c>
      <c r="J6" s="15">
        <f t="shared" si="10"/>
        <v>0</v>
      </c>
      <c r="K6" s="15">
        <f t="shared" si="10"/>
        <v>0</v>
      </c>
      <c r="L6" s="15">
        <f t="shared" si="10"/>
        <v>0</v>
      </c>
      <c r="M6" s="15">
        <f t="shared" si="10"/>
        <v>0</v>
      </c>
      <c r="N6" s="15">
        <f t="shared" si="10"/>
        <v>0</v>
      </c>
      <c r="O6" s="15">
        <f t="shared" si="10"/>
        <v>0</v>
      </c>
      <c r="P6" s="15">
        <f t="shared" si="10"/>
        <v>0</v>
      </c>
      <c r="Q6" s="15">
        <f t="shared" si="10"/>
        <v>0</v>
      </c>
      <c r="R6" s="15">
        <f t="shared" si="10"/>
        <v>0</v>
      </c>
      <c r="Y6" s="14">
        <f t="shared" si="4"/>
        <v>0</v>
      </c>
      <c r="Z6" s="14">
        <f t="shared" si="5"/>
        <v>0</v>
      </c>
      <c r="AA6" s="14">
        <f t="shared" si="6"/>
        <v>0</v>
      </c>
      <c r="AB6" s="14">
        <f t="shared" si="7"/>
        <v>0</v>
      </c>
    </row>
    <row r="7" customHeight="1" spans="1:28">
      <c r="A7" s="16"/>
      <c r="B7" s="17"/>
      <c r="C7" s="12" t="s">
        <v>29</v>
      </c>
      <c r="D7" s="13">
        <f t="shared" si="0"/>
        <v>0</v>
      </c>
      <c r="E7" s="14">
        <f t="shared" si="1"/>
        <v>0</v>
      </c>
      <c r="F7" s="14">
        <f t="shared" si="2"/>
        <v>0</v>
      </c>
      <c r="G7" s="15">
        <f t="shared" ref="G7:R7" si="11">G224</f>
        <v>0</v>
      </c>
      <c r="H7" s="15">
        <f t="shared" si="11"/>
        <v>0</v>
      </c>
      <c r="I7" s="15">
        <f t="shared" si="11"/>
        <v>0</v>
      </c>
      <c r="J7" s="15">
        <f t="shared" si="11"/>
        <v>0</v>
      </c>
      <c r="K7" s="15">
        <f t="shared" si="11"/>
        <v>0</v>
      </c>
      <c r="L7" s="15">
        <f t="shared" si="11"/>
        <v>0</v>
      </c>
      <c r="M7" s="15">
        <f t="shared" si="11"/>
        <v>0</v>
      </c>
      <c r="N7" s="15">
        <f t="shared" si="11"/>
        <v>0</v>
      </c>
      <c r="O7" s="15">
        <f t="shared" si="11"/>
        <v>0</v>
      </c>
      <c r="P7" s="15">
        <f t="shared" si="11"/>
        <v>0</v>
      </c>
      <c r="Q7" s="15">
        <f t="shared" si="11"/>
        <v>0</v>
      </c>
      <c r="R7" s="15">
        <f t="shared" si="11"/>
        <v>0</v>
      </c>
      <c r="Y7" s="14">
        <f t="shared" si="4"/>
        <v>0</v>
      </c>
      <c r="Z7" s="14">
        <f t="shared" si="5"/>
        <v>0</v>
      </c>
      <c r="AA7" s="14">
        <f t="shared" si="6"/>
        <v>0</v>
      </c>
      <c r="AB7" s="14">
        <f t="shared" si="7"/>
        <v>0</v>
      </c>
    </row>
    <row r="8" s="1" customFormat="1" customHeight="1" spans="1:28">
      <c r="A8" s="16"/>
      <c r="B8" s="17"/>
      <c r="C8" s="12" t="s">
        <v>30</v>
      </c>
      <c r="D8" s="18">
        <f>SUM(D2:D7)</f>
        <v>0</v>
      </c>
      <c r="E8" s="19">
        <f t="shared" si="1"/>
        <v>0</v>
      </c>
      <c r="F8" s="19">
        <f>IF($T$1=0,0,E8/$T$1)</f>
        <v>0</v>
      </c>
      <c r="G8" s="20">
        <f t="shared" ref="G8:R8" si="12">SUM(G2:G7)+G150-G226</f>
        <v>0</v>
      </c>
      <c r="H8" s="20">
        <f t="shared" si="12"/>
        <v>0</v>
      </c>
      <c r="I8" s="20">
        <f t="shared" si="12"/>
        <v>0</v>
      </c>
      <c r="J8" s="20">
        <f t="shared" si="12"/>
        <v>0</v>
      </c>
      <c r="K8" s="20">
        <f t="shared" si="12"/>
        <v>0</v>
      </c>
      <c r="L8" s="20">
        <f t="shared" si="12"/>
        <v>0</v>
      </c>
      <c r="M8" s="20">
        <f t="shared" si="12"/>
        <v>0</v>
      </c>
      <c r="N8" s="20">
        <f t="shared" si="12"/>
        <v>0</v>
      </c>
      <c r="O8" s="20">
        <f t="shared" si="12"/>
        <v>0</v>
      </c>
      <c r="P8" s="20">
        <f t="shared" si="12"/>
        <v>0</v>
      </c>
      <c r="Q8" s="20">
        <f t="shared" si="12"/>
        <v>0</v>
      </c>
      <c r="R8" s="20">
        <f t="shared" si="12"/>
        <v>0</v>
      </c>
      <c r="Y8" s="19">
        <f t="shared" si="4"/>
        <v>0</v>
      </c>
      <c r="Z8" s="19">
        <f t="shared" si="5"/>
        <v>0</v>
      </c>
      <c r="AA8" s="19">
        <f t="shared" si="6"/>
        <v>0</v>
      </c>
      <c r="AB8" s="19">
        <f t="shared" si="7"/>
        <v>0</v>
      </c>
    </row>
    <row r="9" customHeight="1" spans="1:28">
      <c r="A9" s="16"/>
      <c r="B9" s="17"/>
      <c r="C9" s="12" t="s">
        <v>31</v>
      </c>
      <c r="D9" s="13">
        <f>IF($E$8&lt;&gt;0,E9/$E$8,)</f>
        <v>0</v>
      </c>
      <c r="E9" s="14">
        <f t="shared" si="1"/>
        <v>0</v>
      </c>
      <c r="F9" s="14">
        <f t="shared" si="2"/>
        <v>0</v>
      </c>
      <c r="G9" s="15">
        <f t="shared" ref="G9:R9" si="13">G158+G161</f>
        <v>0</v>
      </c>
      <c r="H9" s="15">
        <f t="shared" si="13"/>
        <v>0</v>
      </c>
      <c r="I9" s="15">
        <f t="shared" si="13"/>
        <v>0</v>
      </c>
      <c r="J9" s="15">
        <f t="shared" si="13"/>
        <v>0</v>
      </c>
      <c r="K9" s="15">
        <f t="shared" si="13"/>
        <v>0</v>
      </c>
      <c r="L9" s="15">
        <f t="shared" si="13"/>
        <v>0</v>
      </c>
      <c r="M9" s="15">
        <f t="shared" si="13"/>
        <v>0</v>
      </c>
      <c r="N9" s="15">
        <f t="shared" si="13"/>
        <v>0</v>
      </c>
      <c r="O9" s="15">
        <f t="shared" si="13"/>
        <v>0</v>
      </c>
      <c r="P9" s="15">
        <f t="shared" si="13"/>
        <v>0</v>
      </c>
      <c r="Q9" s="15">
        <f t="shared" si="13"/>
        <v>0</v>
      </c>
      <c r="R9" s="15">
        <f t="shared" si="13"/>
        <v>0</v>
      </c>
      <c r="Y9" s="14">
        <f t="shared" si="4"/>
        <v>0</v>
      </c>
      <c r="Z9" s="14">
        <f t="shared" si="5"/>
        <v>0</v>
      </c>
      <c r="AA9" s="14">
        <f t="shared" si="6"/>
        <v>0</v>
      </c>
      <c r="AB9" s="14">
        <f t="shared" si="7"/>
        <v>0</v>
      </c>
    </row>
    <row r="10" customHeight="1" spans="1:28">
      <c r="A10" s="16"/>
      <c r="B10" s="17"/>
      <c r="C10" s="12" t="s">
        <v>32</v>
      </c>
      <c r="D10" s="13">
        <f>IF($E$8&lt;&gt;0,E10/$E$8,)</f>
        <v>0</v>
      </c>
      <c r="E10" s="14">
        <f t="shared" si="1"/>
        <v>0</v>
      </c>
      <c r="F10" s="14">
        <f t="shared" si="2"/>
        <v>0</v>
      </c>
      <c r="G10" s="15">
        <f t="shared" ref="G10:R10" si="14">G164</f>
        <v>0</v>
      </c>
      <c r="H10" s="15">
        <f t="shared" si="14"/>
        <v>0</v>
      </c>
      <c r="I10" s="15">
        <f t="shared" si="14"/>
        <v>0</v>
      </c>
      <c r="J10" s="15">
        <f t="shared" si="14"/>
        <v>0</v>
      </c>
      <c r="K10" s="15">
        <f t="shared" si="14"/>
        <v>0</v>
      </c>
      <c r="L10" s="15">
        <f t="shared" si="14"/>
        <v>0</v>
      </c>
      <c r="M10" s="15">
        <f t="shared" si="14"/>
        <v>0</v>
      </c>
      <c r="N10" s="15">
        <f t="shared" si="14"/>
        <v>0</v>
      </c>
      <c r="O10" s="15">
        <f t="shared" si="14"/>
        <v>0</v>
      </c>
      <c r="P10" s="15">
        <f t="shared" si="14"/>
        <v>0</v>
      </c>
      <c r="Q10" s="15">
        <f t="shared" si="14"/>
        <v>0</v>
      </c>
      <c r="R10" s="15">
        <f t="shared" si="14"/>
        <v>0</v>
      </c>
      <c r="Y10" s="14">
        <f t="shared" si="4"/>
        <v>0</v>
      </c>
      <c r="Z10" s="14">
        <f t="shared" si="5"/>
        <v>0</v>
      </c>
      <c r="AA10" s="14">
        <f t="shared" si="6"/>
        <v>0</v>
      </c>
      <c r="AB10" s="14">
        <f t="shared" si="7"/>
        <v>0</v>
      </c>
    </row>
    <row r="11" ht="12.75" customHeight="1" spans="1:28">
      <c r="A11" s="21"/>
      <c r="B11" s="22"/>
      <c r="C11" s="12" t="s">
        <v>33</v>
      </c>
      <c r="D11" s="13">
        <f>IF($E$8&lt;&gt;0,E11/$E$8,)</f>
        <v>0</v>
      </c>
      <c r="E11" s="14">
        <f t="shared" si="1"/>
        <v>0</v>
      </c>
      <c r="F11" s="14">
        <f t="shared" si="2"/>
        <v>0</v>
      </c>
      <c r="G11" s="15">
        <f>G121+G168+G211</f>
        <v>0</v>
      </c>
      <c r="H11" s="15">
        <f t="shared" ref="H11:R11" si="15">H121+H168+H211</f>
        <v>0</v>
      </c>
      <c r="I11" s="15">
        <f t="shared" si="15"/>
        <v>0</v>
      </c>
      <c r="J11" s="15">
        <f t="shared" si="15"/>
        <v>0</v>
      </c>
      <c r="K11" s="15">
        <f t="shared" si="15"/>
        <v>0</v>
      </c>
      <c r="L11" s="15">
        <f t="shared" si="15"/>
        <v>0</v>
      </c>
      <c r="M11" s="15">
        <f t="shared" si="15"/>
        <v>0</v>
      </c>
      <c r="N11" s="15">
        <f t="shared" si="15"/>
        <v>0</v>
      </c>
      <c r="O11" s="15">
        <f t="shared" si="15"/>
        <v>0</v>
      </c>
      <c r="P11" s="15">
        <f t="shared" si="15"/>
        <v>0</v>
      </c>
      <c r="Q11" s="15">
        <f t="shared" si="15"/>
        <v>0</v>
      </c>
      <c r="R11" s="15">
        <f t="shared" si="15"/>
        <v>0</v>
      </c>
      <c r="Y11" s="14">
        <f t="shared" si="4"/>
        <v>0</v>
      </c>
      <c r="Z11" s="14">
        <f t="shared" si="5"/>
        <v>0</v>
      </c>
      <c r="AA11" s="14">
        <f t="shared" si="6"/>
        <v>0</v>
      </c>
      <c r="AB11" s="14">
        <f t="shared" si="7"/>
        <v>0</v>
      </c>
    </row>
    <row r="12" customHeight="1" spans="1:28">
      <c r="A12" s="23" t="s">
        <v>34</v>
      </c>
      <c r="B12" s="24"/>
      <c r="C12" s="25" t="s">
        <v>35</v>
      </c>
      <c r="D12" s="26"/>
      <c r="E12" s="27">
        <f ca="1" t="shared" ref="E12:E23" si="16">INDIRECT(ADDRESS(ROW(),$T$1+6))</f>
        <v>0</v>
      </c>
      <c r="F12" s="28">
        <f t="shared" ref="F12:F19" si="17">IF($T$1=0,,SUM(G12:R12)/$T$1)</f>
        <v>0</v>
      </c>
      <c r="G12" s="15">
        <f t="shared" ref="G12:R12" si="18">G57+G139+G193</f>
        <v>0</v>
      </c>
      <c r="H12" s="15">
        <f t="shared" si="18"/>
        <v>0</v>
      </c>
      <c r="I12" s="15">
        <f t="shared" si="18"/>
        <v>0</v>
      </c>
      <c r="J12" s="15">
        <f t="shared" si="18"/>
        <v>0</v>
      </c>
      <c r="K12" s="15">
        <f t="shared" si="18"/>
        <v>0</v>
      </c>
      <c r="L12" s="15">
        <f t="shared" si="18"/>
        <v>0</v>
      </c>
      <c r="M12" s="15">
        <f t="shared" si="18"/>
        <v>0</v>
      </c>
      <c r="N12" s="15">
        <f t="shared" si="18"/>
        <v>0</v>
      </c>
      <c r="O12" s="15">
        <f t="shared" si="18"/>
        <v>0</v>
      </c>
      <c r="P12" s="15">
        <f t="shared" si="18"/>
        <v>0</v>
      </c>
      <c r="Q12" s="15">
        <f t="shared" si="18"/>
        <v>0</v>
      </c>
      <c r="R12" s="15">
        <f t="shared" si="18"/>
        <v>0</v>
      </c>
      <c r="Y12" s="74">
        <f t="shared" si="4"/>
        <v>0</v>
      </c>
      <c r="Z12" s="74">
        <f t="shared" si="5"/>
        <v>0</v>
      </c>
      <c r="AA12" s="74">
        <f t="shared" si="6"/>
        <v>0</v>
      </c>
      <c r="AB12" s="74">
        <f t="shared" si="7"/>
        <v>0</v>
      </c>
    </row>
    <row r="13" customHeight="1" spans="1:28">
      <c r="A13" s="29"/>
      <c r="B13" s="30"/>
      <c r="C13" s="25" t="s">
        <v>36</v>
      </c>
      <c r="D13" s="26"/>
      <c r="E13" s="27">
        <f ca="1" t="shared" si="16"/>
        <v>0</v>
      </c>
      <c r="F13" s="28">
        <f t="shared" si="17"/>
        <v>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73"/>
      <c r="Y13" s="74">
        <f t="shared" si="4"/>
        <v>0</v>
      </c>
      <c r="Z13" s="74">
        <f t="shared" si="5"/>
        <v>0</v>
      </c>
      <c r="AA13" s="74">
        <f t="shared" si="6"/>
        <v>0</v>
      </c>
      <c r="AB13" s="74">
        <f t="shared" si="7"/>
        <v>0</v>
      </c>
    </row>
    <row r="14" customHeight="1" spans="1:28">
      <c r="A14" s="29"/>
      <c r="B14" s="30"/>
      <c r="C14" s="25" t="s">
        <v>37</v>
      </c>
      <c r="D14" s="26"/>
      <c r="E14" s="27">
        <f ca="1" t="shared" si="16"/>
        <v>0</v>
      </c>
      <c r="F14" s="28">
        <f t="shared" si="17"/>
        <v>0</v>
      </c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Y14" s="74">
        <f t="shared" si="4"/>
        <v>0</v>
      </c>
      <c r="Z14" s="74">
        <f t="shared" si="5"/>
        <v>0</v>
      </c>
      <c r="AA14" s="74">
        <f t="shared" si="6"/>
        <v>0</v>
      </c>
      <c r="AB14" s="74">
        <f t="shared" si="7"/>
        <v>0</v>
      </c>
    </row>
    <row r="15" customHeight="1" spans="1:28">
      <c r="A15" s="29"/>
      <c r="B15" s="30"/>
      <c r="C15" s="25" t="s">
        <v>38</v>
      </c>
      <c r="D15" s="26"/>
      <c r="E15" s="27">
        <f ca="1" t="shared" si="16"/>
        <v>0</v>
      </c>
      <c r="F15" s="28">
        <f t="shared" si="17"/>
        <v>0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Y15" s="74">
        <f t="shared" si="4"/>
        <v>0</v>
      </c>
      <c r="Z15" s="74">
        <f t="shared" si="5"/>
        <v>0</v>
      </c>
      <c r="AA15" s="74">
        <f t="shared" si="6"/>
        <v>0</v>
      </c>
      <c r="AB15" s="74">
        <f t="shared" si="7"/>
        <v>0</v>
      </c>
    </row>
    <row r="16" customHeight="1" spans="1:28">
      <c r="A16" s="29"/>
      <c r="B16" s="30"/>
      <c r="C16" s="25" t="s">
        <v>39</v>
      </c>
      <c r="D16" s="26"/>
      <c r="E16" s="27">
        <f ca="1" t="shared" si="16"/>
        <v>0</v>
      </c>
      <c r="F16" s="28">
        <f t="shared" si="17"/>
        <v>0</v>
      </c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Y16" s="74">
        <f t="shared" si="4"/>
        <v>0</v>
      </c>
      <c r="Z16" s="74">
        <f t="shared" si="5"/>
        <v>0</v>
      </c>
      <c r="AA16" s="74">
        <f t="shared" si="6"/>
        <v>0</v>
      </c>
      <c r="AB16" s="74">
        <f t="shared" si="7"/>
        <v>0</v>
      </c>
    </row>
    <row r="17" ht="12.75" customHeight="1" spans="1:28">
      <c r="A17" s="29"/>
      <c r="B17" s="30"/>
      <c r="C17" s="25" t="s">
        <v>40</v>
      </c>
      <c r="D17" s="32"/>
      <c r="E17" s="27">
        <f ca="1" t="shared" si="16"/>
        <v>0</v>
      </c>
      <c r="F17" s="28">
        <f t="shared" si="17"/>
        <v>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Y17" s="74">
        <f t="shared" si="4"/>
        <v>0</v>
      </c>
      <c r="Z17" s="74">
        <f t="shared" si="5"/>
        <v>0</v>
      </c>
      <c r="AA17" s="74">
        <f t="shared" si="6"/>
        <v>0</v>
      </c>
      <c r="AB17" s="74">
        <f t="shared" si="7"/>
        <v>0</v>
      </c>
    </row>
    <row r="18" ht="12.75" customHeight="1" spans="1:28">
      <c r="A18" s="29"/>
      <c r="B18" s="30"/>
      <c r="C18" s="25" t="s">
        <v>41</v>
      </c>
      <c r="D18" s="26"/>
      <c r="E18" s="27">
        <f ca="1" t="shared" si="16"/>
        <v>0</v>
      </c>
      <c r="F18" s="28">
        <f t="shared" si="17"/>
        <v>0</v>
      </c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Y18" s="74">
        <f t="shared" si="4"/>
        <v>0</v>
      </c>
      <c r="Z18" s="74">
        <f t="shared" si="5"/>
        <v>0</v>
      </c>
      <c r="AA18" s="74">
        <f t="shared" si="6"/>
        <v>0</v>
      </c>
      <c r="AB18" s="74">
        <f t="shared" si="7"/>
        <v>0</v>
      </c>
    </row>
    <row r="19" ht="12.75" customHeight="1" spans="1:28">
      <c r="A19" s="29"/>
      <c r="B19" s="30"/>
      <c r="C19" s="25" t="s">
        <v>42</v>
      </c>
      <c r="D19" s="26"/>
      <c r="E19" s="27">
        <f ca="1" t="shared" si="16"/>
        <v>0</v>
      </c>
      <c r="F19" s="28">
        <f t="shared" si="17"/>
        <v>0</v>
      </c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Y19" s="74">
        <f t="shared" si="4"/>
        <v>0</v>
      </c>
      <c r="Z19" s="74">
        <f t="shared" si="5"/>
        <v>0</v>
      </c>
      <c r="AA19" s="74">
        <f t="shared" si="6"/>
        <v>0</v>
      </c>
      <c r="AB19" s="74">
        <f t="shared" si="7"/>
        <v>0</v>
      </c>
    </row>
    <row r="20" s="2" customFormat="1" ht="12.75" customHeight="1" spans="1:28">
      <c r="A20" s="10" t="s">
        <v>43</v>
      </c>
      <c r="B20" s="11"/>
      <c r="C20" s="33" t="s">
        <v>44</v>
      </c>
      <c r="D20" s="34"/>
      <c r="E20" s="35">
        <f ca="1" t="shared" si="16"/>
        <v>0</v>
      </c>
      <c r="F20" s="35">
        <f t="shared" ref="F20:R20" si="19">IF(F18=0,,F19/F18)</f>
        <v>0</v>
      </c>
      <c r="G20" s="36">
        <f t="shared" si="19"/>
        <v>0</v>
      </c>
      <c r="H20" s="36">
        <f t="shared" si="19"/>
        <v>0</v>
      </c>
      <c r="I20" s="36">
        <f t="shared" si="19"/>
        <v>0</v>
      </c>
      <c r="J20" s="36">
        <f t="shared" si="19"/>
        <v>0</v>
      </c>
      <c r="K20" s="36">
        <f t="shared" si="19"/>
        <v>0</v>
      </c>
      <c r="L20" s="36">
        <f t="shared" si="19"/>
        <v>0</v>
      </c>
      <c r="M20" s="36">
        <f t="shared" si="19"/>
        <v>0</v>
      </c>
      <c r="N20" s="36">
        <f t="shared" si="19"/>
        <v>0</v>
      </c>
      <c r="O20" s="36">
        <f t="shared" si="19"/>
        <v>0</v>
      </c>
      <c r="P20" s="36">
        <f t="shared" si="19"/>
        <v>0</v>
      </c>
      <c r="Q20" s="36">
        <f t="shared" si="19"/>
        <v>0</v>
      </c>
      <c r="R20" s="36">
        <f t="shared" si="19"/>
        <v>0</v>
      </c>
      <c r="Y20" s="75">
        <f>IF(Y18=0,,Y19/Y18)</f>
        <v>0</v>
      </c>
      <c r="Z20" s="75">
        <f>IF(Z18=0,,Z19/Z18)</f>
        <v>0</v>
      </c>
      <c r="AA20" s="75">
        <f>IF(AA18=0,,AA19/AA18)</f>
        <v>0</v>
      </c>
      <c r="AB20" s="75">
        <f>IF(AB18=0,,AB19/AB18)</f>
        <v>0</v>
      </c>
    </row>
    <row r="21" ht="12.75" customHeight="1" spans="1:28">
      <c r="A21" s="16"/>
      <c r="B21" s="17"/>
      <c r="C21" s="12" t="s">
        <v>45</v>
      </c>
      <c r="D21" s="13"/>
      <c r="E21" s="37">
        <f ca="1" t="shared" si="16"/>
        <v>0</v>
      </c>
      <c r="F21" s="37">
        <f>IF(F14=0,,F316/F14/100)</f>
        <v>0</v>
      </c>
      <c r="G21" s="38">
        <f>IF(G14=0,,G303/G14/100)</f>
        <v>0</v>
      </c>
      <c r="H21" s="38">
        <f t="shared" ref="H21:R21" si="20">IF(H14=0,,H303/H14/100)</f>
        <v>0</v>
      </c>
      <c r="I21" s="38">
        <f t="shared" si="20"/>
        <v>0</v>
      </c>
      <c r="J21" s="38">
        <f t="shared" si="20"/>
        <v>0</v>
      </c>
      <c r="K21" s="38">
        <f t="shared" si="20"/>
        <v>0</v>
      </c>
      <c r="L21" s="38">
        <f t="shared" si="20"/>
        <v>0</v>
      </c>
      <c r="M21" s="38">
        <f t="shared" si="20"/>
        <v>0</v>
      </c>
      <c r="N21" s="38">
        <f t="shared" si="20"/>
        <v>0</v>
      </c>
      <c r="O21" s="38">
        <f t="shared" si="20"/>
        <v>0</v>
      </c>
      <c r="P21" s="38">
        <f t="shared" si="20"/>
        <v>0</v>
      </c>
      <c r="Q21" s="38">
        <f t="shared" si="20"/>
        <v>0</v>
      </c>
      <c r="R21" s="38">
        <f t="shared" si="20"/>
        <v>0</v>
      </c>
      <c r="Y21" s="76">
        <f>IF(Y14=0,,Y316/Y14/100)</f>
        <v>0</v>
      </c>
      <c r="Z21" s="76">
        <f>IF(Z14=0,,Z316/Z14/100)</f>
        <v>0</v>
      </c>
      <c r="AA21" s="76">
        <f>IF(AA14=0,,AA316/AA14/100)</f>
        <v>0</v>
      </c>
      <c r="AB21" s="76">
        <f>IF(AB14=0,,AB316/AB14/100)</f>
        <v>0</v>
      </c>
    </row>
    <row r="22" ht="12.75" customHeight="1" spans="1:28">
      <c r="A22" s="16"/>
      <c r="B22" s="17"/>
      <c r="C22" s="12" t="s">
        <v>46</v>
      </c>
      <c r="D22" s="13"/>
      <c r="E22" s="37">
        <f ca="1" t="shared" si="16"/>
        <v>0</v>
      </c>
      <c r="F22" s="37">
        <f>IF(F16=0,,F315/F16/100)</f>
        <v>0</v>
      </c>
      <c r="G22" s="38">
        <f>IF(G16=0,,G302/G16/100)</f>
        <v>0</v>
      </c>
      <c r="H22" s="38">
        <f t="shared" ref="H22:R22" si="21">IF(H16=0,,H302/H16/100)</f>
        <v>0</v>
      </c>
      <c r="I22" s="38">
        <f t="shared" si="21"/>
        <v>0</v>
      </c>
      <c r="J22" s="38">
        <f t="shared" si="21"/>
        <v>0</v>
      </c>
      <c r="K22" s="38">
        <f t="shared" si="21"/>
        <v>0</v>
      </c>
      <c r="L22" s="38">
        <f t="shared" si="21"/>
        <v>0</v>
      </c>
      <c r="M22" s="38">
        <f t="shared" si="21"/>
        <v>0</v>
      </c>
      <c r="N22" s="38">
        <f t="shared" si="21"/>
        <v>0</v>
      </c>
      <c r="O22" s="38">
        <f t="shared" si="21"/>
        <v>0</v>
      </c>
      <c r="P22" s="38">
        <f t="shared" si="21"/>
        <v>0</v>
      </c>
      <c r="Q22" s="38">
        <f t="shared" si="21"/>
        <v>0</v>
      </c>
      <c r="R22" s="38">
        <f t="shared" si="21"/>
        <v>0</v>
      </c>
      <c r="Y22" s="76">
        <f>IF(Y16=0,,Y315/Y16/100)</f>
        <v>0</v>
      </c>
      <c r="Z22" s="76">
        <f>IF(Z16=0,,Z315/Z16/100)</f>
        <v>0</v>
      </c>
      <c r="AA22" s="76">
        <f>IF(AA16=0,,AA315/AA16/100)</f>
        <v>0</v>
      </c>
      <c r="AB22" s="76">
        <f>IF(AB16=0,,AB315/AB16/100)</f>
        <v>0</v>
      </c>
    </row>
    <row r="23" ht="12.75" customHeight="1" spans="1:28">
      <c r="A23" s="16"/>
      <c r="B23" s="17"/>
      <c r="C23" s="12" t="s">
        <v>47</v>
      </c>
      <c r="D23" s="13"/>
      <c r="E23" s="37">
        <f ca="1" t="shared" si="16"/>
        <v>0</v>
      </c>
      <c r="F23" s="37">
        <f>IF(F317=0,,F318/F317)</f>
        <v>0</v>
      </c>
      <c r="G23" s="38">
        <f>IF(G304=0,,G305/G304)</f>
        <v>0</v>
      </c>
      <c r="H23" s="38">
        <f t="shared" ref="H23:R23" si="22">IF(H304=0,,H305/H304)</f>
        <v>0</v>
      </c>
      <c r="I23" s="38">
        <f t="shared" si="22"/>
        <v>0</v>
      </c>
      <c r="J23" s="38">
        <f t="shared" si="22"/>
        <v>0</v>
      </c>
      <c r="K23" s="38">
        <f t="shared" si="22"/>
        <v>0</v>
      </c>
      <c r="L23" s="38">
        <f t="shared" si="22"/>
        <v>0</v>
      </c>
      <c r="M23" s="38">
        <f t="shared" si="22"/>
        <v>0</v>
      </c>
      <c r="N23" s="38">
        <f t="shared" si="22"/>
        <v>0</v>
      </c>
      <c r="O23" s="38">
        <f t="shared" si="22"/>
        <v>0</v>
      </c>
      <c r="P23" s="38">
        <f t="shared" si="22"/>
        <v>0</v>
      </c>
      <c r="Q23" s="38">
        <f t="shared" si="22"/>
        <v>0</v>
      </c>
      <c r="R23" s="38">
        <f t="shared" si="22"/>
        <v>0</v>
      </c>
      <c r="Y23" s="76">
        <f>IF(Y317=0,,Y318/Y317)</f>
        <v>0</v>
      </c>
      <c r="Z23" s="76">
        <f>IF(Z317=0,,Z318/Z317)</f>
        <v>0</v>
      </c>
      <c r="AA23" s="76">
        <f>IF(AA317=0,,AA318/AA317)</f>
        <v>0</v>
      </c>
      <c r="AB23" s="76">
        <f>IF(AB317=0,,AB318/AB317)</f>
        <v>0</v>
      </c>
    </row>
    <row r="24" customHeight="1" spans="1:28">
      <c r="A24" s="10" t="s">
        <v>48</v>
      </c>
      <c r="B24" s="11"/>
      <c r="C24" s="39" t="s">
        <v>30</v>
      </c>
      <c r="D24" s="40" t="s">
        <v>49</v>
      </c>
      <c r="E24" s="14">
        <f>SUM(G24:R24)</f>
        <v>0</v>
      </c>
      <c r="F24" s="14">
        <f>IF($T$1=0,0,E24/$T$1)</f>
        <v>0</v>
      </c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Y24" s="14">
        <f>SUM(G24:I24)</f>
        <v>0</v>
      </c>
      <c r="Z24" s="14">
        <f>SUM(J24:L24)</f>
        <v>0</v>
      </c>
      <c r="AA24" s="14">
        <f>SUM(M24:O24)</f>
        <v>0</v>
      </c>
      <c r="AB24" s="14">
        <f>SUM(P24:R24)</f>
        <v>0</v>
      </c>
    </row>
    <row r="25" customHeight="1" spans="1:28">
      <c r="A25" s="16"/>
      <c r="B25" s="17"/>
      <c r="C25" s="39"/>
      <c r="D25" s="40" t="s">
        <v>50</v>
      </c>
      <c r="E25" s="14">
        <f>SUM(G25:R25)</f>
        <v>0</v>
      </c>
      <c r="F25" s="14">
        <f>IF($T$1=0,0,E25/$T$1)</f>
        <v>0</v>
      </c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Y25" s="14">
        <f>SUM(G25:I25)</f>
        <v>0</v>
      </c>
      <c r="Z25" s="14">
        <f>SUM(J25:L25)</f>
        <v>0</v>
      </c>
      <c r="AA25" s="14">
        <f>SUM(M25:O25)</f>
        <v>0</v>
      </c>
      <c r="AB25" s="14">
        <f>SUM(P25:R25)</f>
        <v>0</v>
      </c>
    </row>
    <row r="26" customHeight="1" spans="1:28">
      <c r="A26" s="16"/>
      <c r="B26" s="17"/>
      <c r="C26" s="42"/>
      <c r="D26" s="43" t="s">
        <v>51</v>
      </c>
      <c r="E26" s="14">
        <f t="shared" ref="E26:R26" si="23">IF(E$24&lt;&gt;0,E8/E$24,)</f>
        <v>0</v>
      </c>
      <c r="F26" s="14">
        <f t="shared" si="23"/>
        <v>0</v>
      </c>
      <c r="G26" s="15">
        <f t="shared" si="23"/>
        <v>0</v>
      </c>
      <c r="H26" s="15">
        <f t="shared" si="23"/>
        <v>0</v>
      </c>
      <c r="I26" s="15">
        <f t="shared" si="23"/>
        <v>0</v>
      </c>
      <c r="J26" s="15">
        <f t="shared" si="23"/>
        <v>0</v>
      </c>
      <c r="K26" s="15">
        <f t="shared" si="23"/>
        <v>0</v>
      </c>
      <c r="L26" s="15">
        <f t="shared" si="23"/>
        <v>0</v>
      </c>
      <c r="M26" s="15">
        <f t="shared" si="23"/>
        <v>0</v>
      </c>
      <c r="N26" s="15">
        <f t="shared" si="23"/>
        <v>0</v>
      </c>
      <c r="O26" s="15">
        <f t="shared" si="23"/>
        <v>0</v>
      </c>
      <c r="P26" s="15">
        <f t="shared" si="23"/>
        <v>0</v>
      </c>
      <c r="Q26" s="15">
        <f t="shared" si="23"/>
        <v>0</v>
      </c>
      <c r="R26" s="15">
        <f t="shared" si="23"/>
        <v>0</v>
      </c>
      <c r="Y26" s="14">
        <f>IF(Y$24&lt;&gt;0,Y8/Y$24,)</f>
        <v>0</v>
      </c>
      <c r="Z26" s="14">
        <f>IF(Z$24&lt;&gt;0,Z8/Z$24,)</f>
        <v>0</v>
      </c>
      <c r="AA26" s="14">
        <f>IF(AA$24&lt;&gt;0,AA8/AA$24,)</f>
        <v>0</v>
      </c>
      <c r="AB26" s="14">
        <f>IF(AB$24&lt;&gt;0,AB8/AB$24,)</f>
        <v>0</v>
      </c>
    </row>
    <row r="27" customHeight="1" spans="1:28">
      <c r="A27" s="16"/>
      <c r="B27" s="17"/>
      <c r="C27" s="42"/>
      <c r="D27" s="40" t="s">
        <v>52</v>
      </c>
      <c r="E27" s="14">
        <f t="shared" ref="E27:R27" si="24">IF(E24&lt;&gt;0,E138/E24,)</f>
        <v>0</v>
      </c>
      <c r="F27" s="14">
        <f t="shared" si="24"/>
        <v>0</v>
      </c>
      <c r="G27" s="15">
        <f t="shared" si="24"/>
        <v>0</v>
      </c>
      <c r="H27" s="15">
        <f t="shared" si="24"/>
        <v>0</v>
      </c>
      <c r="I27" s="15">
        <f t="shared" si="24"/>
        <v>0</v>
      </c>
      <c r="J27" s="15">
        <f t="shared" si="24"/>
        <v>0</v>
      </c>
      <c r="K27" s="15">
        <f t="shared" si="24"/>
        <v>0</v>
      </c>
      <c r="L27" s="15">
        <f t="shared" si="24"/>
        <v>0</v>
      </c>
      <c r="M27" s="15">
        <f t="shared" si="24"/>
        <v>0</v>
      </c>
      <c r="N27" s="15">
        <f t="shared" si="24"/>
        <v>0</v>
      </c>
      <c r="O27" s="15">
        <f t="shared" si="24"/>
        <v>0</v>
      </c>
      <c r="P27" s="15">
        <f t="shared" si="24"/>
        <v>0</v>
      </c>
      <c r="Q27" s="15">
        <f t="shared" si="24"/>
        <v>0</v>
      </c>
      <c r="R27" s="15">
        <f t="shared" si="24"/>
        <v>0</v>
      </c>
      <c r="Y27" s="14">
        <f>IF(Y24&lt;&gt;0,Y138/Y24,)</f>
        <v>0</v>
      </c>
      <c r="Z27" s="14">
        <f>IF(Z24&lt;&gt;0,Z138/Z24,)</f>
        <v>0</v>
      </c>
      <c r="AA27" s="14">
        <f>IF(AA24&lt;&gt;0,AA138/AA24,)</f>
        <v>0</v>
      </c>
      <c r="AB27" s="14">
        <f>IF(AB24&lt;&gt;0,AB138/AB24,)</f>
        <v>0</v>
      </c>
    </row>
    <row r="28" customHeight="1" spans="1:28">
      <c r="A28" s="16"/>
      <c r="B28" s="17"/>
      <c r="C28" s="42"/>
      <c r="D28" s="43" t="s">
        <v>53</v>
      </c>
      <c r="E28" s="14">
        <f t="shared" ref="E28:R28" si="25">IF(E$24&lt;&gt;0,E133/E$24,)</f>
        <v>0</v>
      </c>
      <c r="F28" s="14">
        <f t="shared" si="25"/>
        <v>0</v>
      </c>
      <c r="G28" s="15">
        <f t="shared" si="25"/>
        <v>0</v>
      </c>
      <c r="H28" s="15">
        <f t="shared" si="25"/>
        <v>0</v>
      </c>
      <c r="I28" s="15">
        <f t="shared" si="25"/>
        <v>0</v>
      </c>
      <c r="J28" s="15">
        <f t="shared" si="25"/>
        <v>0</v>
      </c>
      <c r="K28" s="15">
        <f t="shared" si="25"/>
        <v>0</v>
      </c>
      <c r="L28" s="15">
        <f t="shared" si="25"/>
        <v>0</v>
      </c>
      <c r="M28" s="15">
        <f t="shared" si="25"/>
        <v>0</v>
      </c>
      <c r="N28" s="15">
        <f t="shared" si="25"/>
        <v>0</v>
      </c>
      <c r="O28" s="15">
        <f t="shared" si="25"/>
        <v>0</v>
      </c>
      <c r="P28" s="15">
        <f t="shared" si="25"/>
        <v>0</v>
      </c>
      <c r="Q28" s="15">
        <f t="shared" si="25"/>
        <v>0</v>
      </c>
      <c r="R28" s="15">
        <f t="shared" si="25"/>
        <v>0</v>
      </c>
      <c r="Y28" s="14">
        <f>IF(Y$24&lt;&gt;0,Y133/Y$24,)</f>
        <v>0</v>
      </c>
      <c r="Z28" s="14">
        <f>IF(Z$24&lt;&gt;0,Z133/Z$24,)</f>
        <v>0</v>
      </c>
      <c r="AA28" s="14">
        <f>IF(AA$24&lt;&gt;0,AA133/AA$24,)</f>
        <v>0</v>
      </c>
      <c r="AB28" s="14">
        <f>IF(AB$24&lt;&gt;0,AB133/AB$24,)</f>
        <v>0</v>
      </c>
    </row>
    <row r="29" customHeight="1" spans="1:28">
      <c r="A29" s="16"/>
      <c r="B29" s="17"/>
      <c r="C29" s="42"/>
      <c r="D29" s="40" t="s">
        <v>54</v>
      </c>
      <c r="E29" s="14">
        <f t="shared" ref="E29:R29" si="26">IF(E$24&lt;&gt;0,E192/E$24,)</f>
        <v>0</v>
      </c>
      <c r="F29" s="14">
        <f t="shared" si="26"/>
        <v>0</v>
      </c>
      <c r="G29" s="15">
        <f t="shared" si="26"/>
        <v>0</v>
      </c>
      <c r="H29" s="15">
        <f t="shared" si="26"/>
        <v>0</v>
      </c>
      <c r="I29" s="15">
        <f t="shared" si="26"/>
        <v>0</v>
      </c>
      <c r="J29" s="15">
        <f t="shared" si="26"/>
        <v>0</v>
      </c>
      <c r="K29" s="15">
        <f t="shared" si="26"/>
        <v>0</v>
      </c>
      <c r="L29" s="15">
        <f t="shared" si="26"/>
        <v>0</v>
      </c>
      <c r="M29" s="15">
        <f t="shared" si="26"/>
        <v>0</v>
      </c>
      <c r="N29" s="15">
        <f t="shared" si="26"/>
        <v>0</v>
      </c>
      <c r="O29" s="15">
        <f t="shared" si="26"/>
        <v>0</v>
      </c>
      <c r="P29" s="15">
        <f t="shared" si="26"/>
        <v>0</v>
      </c>
      <c r="Q29" s="15">
        <f t="shared" si="26"/>
        <v>0</v>
      </c>
      <c r="R29" s="15">
        <f t="shared" si="26"/>
        <v>0</v>
      </c>
      <c r="Y29" s="14">
        <f>IF(Y$24&lt;&gt;0,Y192/Y$24,)</f>
        <v>0</v>
      </c>
      <c r="Z29" s="14">
        <f>IF(Z$24&lt;&gt;0,Z192/Z$24,)</f>
        <v>0</v>
      </c>
      <c r="AA29" s="14">
        <f>IF(AA$24&lt;&gt;0,AA192/AA$24,)</f>
        <v>0</v>
      </c>
      <c r="AB29" s="14">
        <f>IF(AB$24&lt;&gt;0,AB192/AB$24,)</f>
        <v>0</v>
      </c>
    </row>
    <row r="30" customHeight="1" spans="1:28">
      <c r="A30" s="16"/>
      <c r="B30" s="17"/>
      <c r="C30" s="42"/>
      <c r="D30" s="40" t="s">
        <v>55</v>
      </c>
      <c r="E30" s="14">
        <f t="shared" ref="E30:R30" si="27">IF(E$24&lt;&gt;0,E225/E$24,)</f>
        <v>0</v>
      </c>
      <c r="F30" s="14">
        <f t="shared" si="27"/>
        <v>0</v>
      </c>
      <c r="G30" s="15">
        <f t="shared" si="27"/>
        <v>0</v>
      </c>
      <c r="H30" s="15">
        <f t="shared" si="27"/>
        <v>0</v>
      </c>
      <c r="I30" s="15">
        <f t="shared" si="27"/>
        <v>0</v>
      </c>
      <c r="J30" s="15">
        <f t="shared" si="27"/>
        <v>0</v>
      </c>
      <c r="K30" s="15">
        <f t="shared" si="27"/>
        <v>0</v>
      </c>
      <c r="L30" s="15">
        <f t="shared" si="27"/>
        <v>0</v>
      </c>
      <c r="M30" s="15">
        <f t="shared" si="27"/>
        <v>0</v>
      </c>
      <c r="N30" s="15">
        <f t="shared" si="27"/>
        <v>0</v>
      </c>
      <c r="O30" s="15">
        <f t="shared" si="27"/>
        <v>0</v>
      </c>
      <c r="P30" s="15">
        <f t="shared" si="27"/>
        <v>0</v>
      </c>
      <c r="Q30" s="15">
        <f t="shared" si="27"/>
        <v>0</v>
      </c>
      <c r="R30" s="15">
        <f t="shared" si="27"/>
        <v>0</v>
      </c>
      <c r="Y30" s="14">
        <f>IF(Y$24&lt;&gt;0,Y225/Y$24,)</f>
        <v>0</v>
      </c>
      <c r="Z30" s="14">
        <f>IF(Z$24&lt;&gt;0,Z225/Z$24,)</f>
        <v>0</v>
      </c>
      <c r="AA30" s="14">
        <f>IF(AA$24&lt;&gt;0,AA225/AA$24,)</f>
        <v>0</v>
      </c>
      <c r="AB30" s="14">
        <f>IF(AB$24&lt;&gt;0,AB225/AB$24,)</f>
        <v>0</v>
      </c>
    </row>
    <row r="31" customHeight="1" spans="1:28">
      <c r="A31" s="16"/>
      <c r="B31" s="17"/>
      <c r="C31" s="42"/>
      <c r="D31" s="40" t="s">
        <v>56</v>
      </c>
      <c r="E31" s="14" t="s">
        <v>57</v>
      </c>
      <c r="F31" s="14" t="s">
        <v>57</v>
      </c>
      <c r="G31" s="15" t="s">
        <v>57</v>
      </c>
      <c r="H31" s="15" t="s">
        <v>57</v>
      </c>
      <c r="I31" s="15" t="s">
        <v>57</v>
      </c>
      <c r="J31" s="15" t="s">
        <v>57</v>
      </c>
      <c r="K31" s="15" t="s">
        <v>57</v>
      </c>
      <c r="L31" s="15" t="s">
        <v>57</v>
      </c>
      <c r="M31" s="15" t="s">
        <v>57</v>
      </c>
      <c r="N31" s="15" t="s">
        <v>57</v>
      </c>
      <c r="O31" s="15" t="s">
        <v>57</v>
      </c>
      <c r="P31" s="15" t="s">
        <v>57</v>
      </c>
      <c r="Q31" s="15" t="s">
        <v>57</v>
      </c>
      <c r="R31" s="15" t="s">
        <v>57</v>
      </c>
      <c r="Y31" s="14" t="s">
        <v>57</v>
      </c>
      <c r="Z31" s="14" t="s">
        <v>57</v>
      </c>
      <c r="AA31" s="14" t="s">
        <v>57</v>
      </c>
      <c r="AB31" s="14" t="s">
        <v>57</v>
      </c>
    </row>
    <row r="32" customHeight="1" spans="1:28">
      <c r="A32" s="16"/>
      <c r="B32" s="17"/>
      <c r="C32" s="42"/>
      <c r="D32" s="40" t="s">
        <v>58</v>
      </c>
      <c r="E32" s="14">
        <f t="shared" ref="E32:R32" si="28">IF(E$24&lt;&gt;0,E3/E$24,)</f>
        <v>0</v>
      </c>
      <c r="F32" s="14">
        <f t="shared" si="28"/>
        <v>0</v>
      </c>
      <c r="G32" s="15">
        <f t="shared" si="28"/>
        <v>0</v>
      </c>
      <c r="H32" s="15">
        <f t="shared" si="28"/>
        <v>0</v>
      </c>
      <c r="I32" s="15">
        <f t="shared" si="28"/>
        <v>0</v>
      </c>
      <c r="J32" s="15">
        <f t="shared" si="28"/>
        <v>0</v>
      </c>
      <c r="K32" s="15">
        <f t="shared" si="28"/>
        <v>0</v>
      </c>
      <c r="L32" s="15">
        <f t="shared" si="28"/>
        <v>0</v>
      </c>
      <c r="M32" s="15">
        <f t="shared" si="28"/>
        <v>0</v>
      </c>
      <c r="N32" s="15">
        <f t="shared" si="28"/>
        <v>0</v>
      </c>
      <c r="O32" s="15">
        <f t="shared" si="28"/>
        <v>0</v>
      </c>
      <c r="P32" s="15">
        <f t="shared" si="28"/>
        <v>0</v>
      </c>
      <c r="Q32" s="15">
        <f t="shared" si="28"/>
        <v>0</v>
      </c>
      <c r="R32" s="15">
        <f t="shared" si="28"/>
        <v>0</v>
      </c>
      <c r="Y32" s="14">
        <f>IF(Y$24&lt;&gt;0,Y3/Y$24,)</f>
        <v>0</v>
      </c>
      <c r="Z32" s="14">
        <f>IF(Z$24&lt;&gt;0,Z3/Z$24,)</f>
        <v>0</v>
      </c>
      <c r="AA32" s="14">
        <f>IF(AA$24&lt;&gt;0,AA3/AA$24,)</f>
        <v>0</v>
      </c>
      <c r="AB32" s="14">
        <f>IF(AB$24&lt;&gt;0,AB3/AB$24,)</f>
        <v>0</v>
      </c>
    </row>
    <row r="33" customHeight="1" spans="1:28">
      <c r="A33" s="16"/>
      <c r="B33" s="17"/>
      <c r="C33" s="42"/>
      <c r="D33" s="40" t="s">
        <v>59</v>
      </c>
      <c r="E33" s="35">
        <f>IF(SUM(G12:R12)&lt;&gt;0,E24/SUM(G12:R12),)</f>
        <v>0</v>
      </c>
      <c r="F33" s="35">
        <f t="shared" ref="F33:R33" si="29">IF(F12&lt;&gt;0,F24/F12,)</f>
        <v>0</v>
      </c>
      <c r="G33" s="36">
        <f t="shared" si="29"/>
        <v>0</v>
      </c>
      <c r="H33" s="36">
        <f t="shared" si="29"/>
        <v>0</v>
      </c>
      <c r="I33" s="36">
        <f t="shared" si="29"/>
        <v>0</v>
      </c>
      <c r="J33" s="36">
        <f t="shared" si="29"/>
        <v>0</v>
      </c>
      <c r="K33" s="36">
        <f t="shared" si="29"/>
        <v>0</v>
      </c>
      <c r="L33" s="36">
        <f t="shared" si="29"/>
        <v>0</v>
      </c>
      <c r="M33" s="36">
        <f t="shared" si="29"/>
        <v>0</v>
      </c>
      <c r="N33" s="36">
        <f t="shared" si="29"/>
        <v>0</v>
      </c>
      <c r="O33" s="36">
        <f t="shared" si="29"/>
        <v>0</v>
      </c>
      <c r="P33" s="36">
        <f t="shared" si="29"/>
        <v>0</v>
      </c>
      <c r="Q33" s="36">
        <f t="shared" si="29"/>
        <v>0</v>
      </c>
      <c r="R33" s="36">
        <f t="shared" si="29"/>
        <v>0</v>
      </c>
      <c r="Y33" s="35">
        <f>IF(SUM(G12:I12)&lt;&gt;0,Y24/SUM(G12:I12),)</f>
        <v>0</v>
      </c>
      <c r="Z33" s="35">
        <f>IF(SUM(J12:L12)&lt;&gt;0,Z24/SUM(J12:L12),)</f>
        <v>0</v>
      </c>
      <c r="AA33" s="35">
        <f>IF(SUM(M12:O12)&lt;&gt;0,AA24/SUM(M12:O12),)</f>
        <v>0</v>
      </c>
      <c r="AB33" s="35">
        <f>IF(SUM(P12:R12)&lt;&gt;0,AB24/SUM(P12:R12),)</f>
        <v>0</v>
      </c>
    </row>
    <row r="34" customHeight="1" spans="1:28">
      <c r="A34" s="16"/>
      <c r="B34" s="17"/>
      <c r="C34" s="42"/>
      <c r="D34" s="40" t="s">
        <v>60</v>
      </c>
      <c r="E34" s="14">
        <f>IF(SUM(G12:R12)&lt;&gt;0,E2/SUM(G12:R12),)</f>
        <v>0</v>
      </c>
      <c r="F34" s="14">
        <f t="shared" ref="F34:R34" si="30">IF(F12&lt;&gt;0,F2/F12,)</f>
        <v>0</v>
      </c>
      <c r="G34" s="15">
        <f t="shared" si="30"/>
        <v>0</v>
      </c>
      <c r="H34" s="15">
        <f t="shared" si="30"/>
        <v>0</v>
      </c>
      <c r="I34" s="15">
        <f t="shared" si="30"/>
        <v>0</v>
      </c>
      <c r="J34" s="15">
        <f t="shared" si="30"/>
        <v>0</v>
      </c>
      <c r="K34" s="15">
        <f t="shared" si="30"/>
        <v>0</v>
      </c>
      <c r="L34" s="15">
        <f t="shared" si="30"/>
        <v>0</v>
      </c>
      <c r="M34" s="15">
        <f t="shared" si="30"/>
        <v>0</v>
      </c>
      <c r="N34" s="15">
        <f t="shared" si="30"/>
        <v>0</v>
      </c>
      <c r="O34" s="15">
        <f t="shared" si="30"/>
        <v>0</v>
      </c>
      <c r="P34" s="15">
        <f t="shared" si="30"/>
        <v>0</v>
      </c>
      <c r="Q34" s="15">
        <f t="shared" si="30"/>
        <v>0</v>
      </c>
      <c r="R34" s="15">
        <f t="shared" si="30"/>
        <v>0</v>
      </c>
      <c r="Y34" s="14">
        <f>IF(SUM(G12:I12)&lt;&gt;0,Y2/SUM(G12:I12),)</f>
        <v>0</v>
      </c>
      <c r="Z34" s="14">
        <f>IF(SUM(J12:L12)&lt;&gt;0,Z2/SUM(J12:L12),)</f>
        <v>0</v>
      </c>
      <c r="AA34" s="14">
        <f>IF(SUM(M12:O12)&lt;&gt;0,AA2/SUM(M12:O12),)</f>
        <v>0</v>
      </c>
      <c r="AB34" s="14">
        <f>IF(SUM(P12:R12)&lt;&gt;0,AB2/SUM(P12:R12),)</f>
        <v>0</v>
      </c>
    </row>
    <row r="35" customHeight="1" spans="1:28">
      <c r="A35" s="16"/>
      <c r="B35" s="17"/>
      <c r="C35" s="42"/>
      <c r="D35" s="40" t="s">
        <v>61</v>
      </c>
      <c r="E35" s="14">
        <f>IF(SUM(G12:R12)&lt;&gt;0,E3/SUM(G12:R12),)</f>
        <v>0</v>
      </c>
      <c r="F35" s="14">
        <f t="shared" ref="F35:R35" si="31">IF(F12&lt;&gt;0,F3/F12,)</f>
        <v>0</v>
      </c>
      <c r="G35" s="15">
        <f t="shared" si="31"/>
        <v>0</v>
      </c>
      <c r="H35" s="15">
        <f t="shared" si="31"/>
        <v>0</v>
      </c>
      <c r="I35" s="15">
        <f t="shared" si="31"/>
        <v>0</v>
      </c>
      <c r="J35" s="15">
        <f t="shared" si="31"/>
        <v>0</v>
      </c>
      <c r="K35" s="15">
        <f t="shared" si="31"/>
        <v>0</v>
      </c>
      <c r="L35" s="15">
        <f t="shared" si="31"/>
        <v>0</v>
      </c>
      <c r="M35" s="15">
        <f t="shared" si="31"/>
        <v>0</v>
      </c>
      <c r="N35" s="15">
        <f t="shared" si="31"/>
        <v>0</v>
      </c>
      <c r="O35" s="15">
        <f t="shared" si="31"/>
        <v>0</v>
      </c>
      <c r="P35" s="15">
        <f t="shared" si="31"/>
        <v>0</v>
      </c>
      <c r="Q35" s="15">
        <f t="shared" si="31"/>
        <v>0</v>
      </c>
      <c r="R35" s="15">
        <f t="shared" si="31"/>
        <v>0</v>
      </c>
      <c r="Y35" s="14">
        <f>IF(SUM(G12:I12)&lt;&gt;0,Y3/SUM(G12:I12),)</f>
        <v>0</v>
      </c>
      <c r="Z35" s="14">
        <f>IF(SUM(J12:L12)&lt;&gt;0,Z3/SUM(J12:L12),)</f>
        <v>0</v>
      </c>
      <c r="AA35" s="14">
        <f>IF(SUM(M12:O12)&lt;&gt;0,AA3/SUM(M12:O12),)</f>
        <v>0</v>
      </c>
      <c r="AB35" s="14">
        <f>IF(SUM(P12:R12)&lt;&gt;0,AB3/SUM(P12:R12),)</f>
        <v>0</v>
      </c>
    </row>
    <row r="36" customHeight="1" spans="1:28">
      <c r="A36" s="16"/>
      <c r="B36" s="17"/>
      <c r="C36" s="42"/>
      <c r="D36" s="43" t="s">
        <v>62</v>
      </c>
      <c r="E36" s="14">
        <f>IF(SUM(G12:R12)=0,,(E2+E3)/SUM(G12:R12))</f>
        <v>0</v>
      </c>
      <c r="F36" s="14">
        <f t="shared" ref="F36:R36" si="32">IF(F12=0,,(F2+F3)/F12)</f>
        <v>0</v>
      </c>
      <c r="G36" s="15">
        <f t="shared" si="32"/>
        <v>0</v>
      </c>
      <c r="H36" s="15">
        <f t="shared" si="32"/>
        <v>0</v>
      </c>
      <c r="I36" s="15">
        <f t="shared" si="32"/>
        <v>0</v>
      </c>
      <c r="J36" s="15">
        <f t="shared" si="32"/>
        <v>0</v>
      </c>
      <c r="K36" s="15">
        <f t="shared" si="32"/>
        <v>0</v>
      </c>
      <c r="L36" s="15">
        <f t="shared" si="32"/>
        <v>0</v>
      </c>
      <c r="M36" s="15">
        <f t="shared" si="32"/>
        <v>0</v>
      </c>
      <c r="N36" s="15">
        <f t="shared" si="32"/>
        <v>0</v>
      </c>
      <c r="O36" s="15">
        <f t="shared" si="32"/>
        <v>0</v>
      </c>
      <c r="P36" s="15">
        <f t="shared" si="32"/>
        <v>0</v>
      </c>
      <c r="Q36" s="15">
        <f t="shared" si="32"/>
        <v>0</v>
      </c>
      <c r="R36" s="15">
        <f t="shared" si="32"/>
        <v>0</v>
      </c>
      <c r="Y36" s="14">
        <f>IF(SUM(G12:I12)=0,,(Y2+Y3)/SUM(G12:I12))</f>
        <v>0</v>
      </c>
      <c r="Z36" s="14">
        <f>IF(SUM(J12:L12)=0,,(Z2+Z3)/SUM(J12:L12))</f>
        <v>0</v>
      </c>
      <c r="AA36" s="14">
        <f>IF(SUM(M12:O12)=0,,(AA2+AA3)/SUM(M12:O12))</f>
        <v>0</v>
      </c>
      <c r="AB36" s="14">
        <f>IF(SUM(P12:R12)=0,,(AB2+AB3)/SUM(P12:R12))</f>
        <v>0</v>
      </c>
    </row>
    <row r="37" customHeight="1" spans="1:28">
      <c r="A37" s="16"/>
      <c r="B37" s="17"/>
      <c r="C37" s="42"/>
      <c r="D37" s="40" t="s">
        <v>63</v>
      </c>
      <c r="E37" s="44" t="s">
        <v>57</v>
      </c>
      <c r="F37" s="44" t="s">
        <v>57</v>
      </c>
      <c r="G37" s="45"/>
      <c r="H37" s="45" t="str">
        <f t="shared" ref="H37:R37" si="33">IF(G2&lt;&gt;0,(H2-G2)/G2,"-")</f>
        <v>-</v>
      </c>
      <c r="I37" s="45" t="str">
        <f t="shared" si="33"/>
        <v>-</v>
      </c>
      <c r="J37" s="45" t="str">
        <f t="shared" si="33"/>
        <v>-</v>
      </c>
      <c r="K37" s="45" t="str">
        <f t="shared" si="33"/>
        <v>-</v>
      </c>
      <c r="L37" s="45" t="str">
        <f t="shared" si="33"/>
        <v>-</v>
      </c>
      <c r="M37" s="45" t="str">
        <f t="shared" si="33"/>
        <v>-</v>
      </c>
      <c r="N37" s="45" t="str">
        <f t="shared" si="33"/>
        <v>-</v>
      </c>
      <c r="O37" s="45" t="str">
        <f t="shared" si="33"/>
        <v>-</v>
      </c>
      <c r="P37" s="45" t="str">
        <f t="shared" si="33"/>
        <v>-</v>
      </c>
      <c r="Q37" s="45" t="str">
        <f t="shared" si="33"/>
        <v>-</v>
      </c>
      <c r="R37" s="45" t="str">
        <f t="shared" si="33"/>
        <v>-</v>
      </c>
      <c r="Y37" s="44" t="s">
        <v>57</v>
      </c>
      <c r="Z37" s="44" t="s">
        <v>57</v>
      </c>
      <c r="AA37" s="44" t="s">
        <v>57</v>
      </c>
      <c r="AB37" s="44" t="s">
        <v>57</v>
      </c>
    </row>
    <row r="38" customHeight="1" spans="1:28">
      <c r="A38" s="16"/>
      <c r="B38" s="17"/>
      <c r="C38" s="42"/>
      <c r="D38" s="40" t="s">
        <v>64</v>
      </c>
      <c r="E38" s="14" t="str">
        <f>IF(SUM(G12:R12)&lt;&gt;0,E8/SUM(G12:R12),"-")</f>
        <v>-</v>
      </c>
      <c r="F38" s="14">
        <f t="shared" ref="F38:R38" si="34">IF(F12&lt;&gt;0,F8/F12,)</f>
        <v>0</v>
      </c>
      <c r="G38" s="15">
        <f t="shared" si="34"/>
        <v>0</v>
      </c>
      <c r="H38" s="15">
        <f t="shared" si="34"/>
        <v>0</v>
      </c>
      <c r="I38" s="15">
        <f t="shared" si="34"/>
        <v>0</v>
      </c>
      <c r="J38" s="15">
        <f t="shared" si="34"/>
        <v>0</v>
      </c>
      <c r="K38" s="15">
        <f t="shared" si="34"/>
        <v>0</v>
      </c>
      <c r="L38" s="15">
        <f t="shared" si="34"/>
        <v>0</v>
      </c>
      <c r="M38" s="15">
        <f t="shared" si="34"/>
        <v>0</v>
      </c>
      <c r="N38" s="15">
        <f t="shared" si="34"/>
        <v>0</v>
      </c>
      <c r="O38" s="15">
        <f t="shared" si="34"/>
        <v>0</v>
      </c>
      <c r="P38" s="15">
        <f t="shared" si="34"/>
        <v>0</v>
      </c>
      <c r="Q38" s="15">
        <f t="shared" si="34"/>
        <v>0</v>
      </c>
      <c r="R38" s="15">
        <f t="shared" si="34"/>
        <v>0</v>
      </c>
      <c r="Y38" s="14" t="str">
        <f>IF(SUM(G12:I12)&lt;&gt;0,Y8/SUM(G12:I12),"-")</f>
        <v>-</v>
      </c>
      <c r="Z38" s="14" t="str">
        <f>IF(SUM(J12:L12)&lt;&gt;0,Z8/SUM(J12:L12),"-")</f>
        <v>-</v>
      </c>
      <c r="AA38" s="14" t="str">
        <f>IF(SUM(M12:O12)&lt;&gt;0,AA8/SUM(M12:O12),"-")</f>
        <v>-</v>
      </c>
      <c r="AB38" s="14" t="str">
        <f>IF(SUM(P12:R12)&lt;&gt;0,AB8/SUM(P12:R12),"-")</f>
        <v>-</v>
      </c>
    </row>
    <row r="39" customHeight="1" spans="1:28">
      <c r="A39" s="16"/>
      <c r="B39" s="17"/>
      <c r="C39" s="46" t="s">
        <v>65</v>
      </c>
      <c r="D39" s="47" t="s">
        <v>66</v>
      </c>
      <c r="E39" s="48">
        <f t="shared" ref="E39:R39" si="35">IF(E$24&lt;&gt;0,E138/E$24,)</f>
        <v>0</v>
      </c>
      <c r="F39" s="48">
        <f t="shared" si="35"/>
        <v>0</v>
      </c>
      <c r="G39" s="15">
        <f t="shared" si="35"/>
        <v>0</v>
      </c>
      <c r="H39" s="15">
        <f t="shared" si="35"/>
        <v>0</v>
      </c>
      <c r="I39" s="15">
        <f t="shared" si="35"/>
        <v>0</v>
      </c>
      <c r="J39" s="15">
        <f t="shared" si="35"/>
        <v>0</v>
      </c>
      <c r="K39" s="15">
        <f t="shared" si="35"/>
        <v>0</v>
      </c>
      <c r="L39" s="15">
        <f t="shared" si="35"/>
        <v>0</v>
      </c>
      <c r="M39" s="15">
        <f t="shared" si="35"/>
        <v>0</v>
      </c>
      <c r="N39" s="15">
        <f t="shared" si="35"/>
        <v>0</v>
      </c>
      <c r="O39" s="15">
        <f t="shared" si="35"/>
        <v>0</v>
      </c>
      <c r="P39" s="15">
        <f t="shared" si="35"/>
        <v>0</v>
      </c>
      <c r="Q39" s="15">
        <f t="shared" si="35"/>
        <v>0</v>
      </c>
      <c r="R39" s="15">
        <f t="shared" si="35"/>
        <v>0</v>
      </c>
      <c r="Y39" s="48">
        <f>IF(Y$24&lt;&gt;0,Y138/Y$24,)</f>
        <v>0</v>
      </c>
      <c r="Z39" s="48">
        <f>IF(Z$24&lt;&gt;0,Z138/Z$24,)</f>
        <v>0</v>
      </c>
      <c r="AA39" s="48">
        <f>IF(AA$24&lt;&gt;0,AA138/AA$24,)</f>
        <v>0</v>
      </c>
      <c r="AB39" s="48">
        <f>IF(AB$24&lt;&gt;0,AB138/AB$24,)</f>
        <v>0</v>
      </c>
    </row>
    <row r="40" customHeight="1" spans="1:28">
      <c r="A40" s="16"/>
      <c r="B40" s="17"/>
      <c r="C40" s="46"/>
      <c r="D40" s="49" t="s">
        <v>67</v>
      </c>
      <c r="E40" s="48">
        <f t="shared" ref="E40:R40" si="36">E41+E42</f>
        <v>0</v>
      </c>
      <c r="F40" s="48">
        <f t="shared" si="36"/>
        <v>0</v>
      </c>
      <c r="G40" s="15">
        <f t="shared" si="36"/>
        <v>0</v>
      </c>
      <c r="H40" s="15">
        <f t="shared" si="36"/>
        <v>0</v>
      </c>
      <c r="I40" s="15">
        <f t="shared" si="36"/>
        <v>0</v>
      </c>
      <c r="J40" s="15">
        <f t="shared" si="36"/>
        <v>0</v>
      </c>
      <c r="K40" s="15">
        <f t="shared" si="36"/>
        <v>0</v>
      </c>
      <c r="L40" s="15">
        <f t="shared" si="36"/>
        <v>0</v>
      </c>
      <c r="M40" s="15">
        <f t="shared" si="36"/>
        <v>0</v>
      </c>
      <c r="N40" s="15">
        <f t="shared" si="36"/>
        <v>0</v>
      </c>
      <c r="O40" s="15">
        <f t="shared" si="36"/>
        <v>0</v>
      </c>
      <c r="P40" s="15">
        <f t="shared" si="36"/>
        <v>0</v>
      </c>
      <c r="Q40" s="15">
        <f t="shared" si="36"/>
        <v>0</v>
      </c>
      <c r="R40" s="15">
        <f t="shared" si="36"/>
        <v>0</v>
      </c>
      <c r="Y40" s="48">
        <f>Y41+Y42</f>
        <v>0</v>
      </c>
      <c r="Z40" s="48">
        <f>Z41+Z42</f>
        <v>0</v>
      </c>
      <c r="AA40" s="48">
        <f>AA41+AA42</f>
        <v>0</v>
      </c>
      <c r="AB40" s="48">
        <f>AB41+AB42</f>
        <v>0</v>
      </c>
    </row>
    <row r="41" customHeight="1" spans="1:28">
      <c r="A41" s="16"/>
      <c r="B41" s="17"/>
      <c r="C41" s="46"/>
      <c r="D41" s="49" t="s">
        <v>68</v>
      </c>
      <c r="E41" s="48">
        <f t="shared" ref="E41:R41" si="37">IF(E24&lt;&gt;0,(E64+E65+E70+E71+E76+E77+E82+E83)/E$24,)</f>
        <v>0</v>
      </c>
      <c r="F41" s="48">
        <f t="shared" si="37"/>
        <v>0</v>
      </c>
      <c r="G41" s="15">
        <f t="shared" si="37"/>
        <v>0</v>
      </c>
      <c r="H41" s="15">
        <f t="shared" si="37"/>
        <v>0</v>
      </c>
      <c r="I41" s="15">
        <f t="shared" si="37"/>
        <v>0</v>
      </c>
      <c r="J41" s="15">
        <f t="shared" si="37"/>
        <v>0</v>
      </c>
      <c r="K41" s="15">
        <f t="shared" si="37"/>
        <v>0</v>
      </c>
      <c r="L41" s="15">
        <f t="shared" si="37"/>
        <v>0</v>
      </c>
      <c r="M41" s="15">
        <f t="shared" si="37"/>
        <v>0</v>
      </c>
      <c r="N41" s="15">
        <f t="shared" si="37"/>
        <v>0</v>
      </c>
      <c r="O41" s="15">
        <f t="shared" si="37"/>
        <v>0</v>
      </c>
      <c r="P41" s="15">
        <f t="shared" si="37"/>
        <v>0</v>
      </c>
      <c r="Q41" s="15">
        <f t="shared" si="37"/>
        <v>0</v>
      </c>
      <c r="R41" s="15">
        <f t="shared" si="37"/>
        <v>0</v>
      </c>
      <c r="Y41" s="48">
        <f>IF(Y24&lt;&gt;0,(Y64+Y65+Y70+Y71+Y76+Y77+Y82+Y83)/Y$24,)</f>
        <v>0</v>
      </c>
      <c r="Z41" s="48">
        <f>IF(Z24&lt;&gt;0,(Z64+Z65+Z70+Z71+Z76+Z77+Z82+Z83)/Z$24,)</f>
        <v>0</v>
      </c>
      <c r="AA41" s="48">
        <f>IF(AA24&lt;&gt;0,(AA64+AA65+AA70+AA71+AA76+AA77+AA82+AA83)/AA$24,)</f>
        <v>0</v>
      </c>
      <c r="AB41" s="48">
        <f>IF(AB24&lt;&gt;0,(AB64+AB65+AB70+AB71+AB76+AB77+AB82+AB83)/AB$24,)</f>
        <v>0</v>
      </c>
    </row>
    <row r="42" customHeight="1" spans="1:28">
      <c r="A42" s="16"/>
      <c r="B42" s="17"/>
      <c r="C42" s="46"/>
      <c r="D42" s="49" t="s">
        <v>69</v>
      </c>
      <c r="E42" s="48">
        <f>IF(E$24&lt;&gt;0,(E88+E89)/E$24,0)</f>
        <v>0</v>
      </c>
      <c r="F42" s="48">
        <f>IF(F$24&lt;&gt;0,(F88+F89)/F$24,0)</f>
        <v>0</v>
      </c>
      <c r="G42" s="15">
        <f>IF(G$24&lt;&gt;0,(G88+G89)/G$24,0)</f>
        <v>0</v>
      </c>
      <c r="H42" s="15">
        <f t="shared" ref="H42:R42" si="38">IF(H$24&lt;&gt;0,(H89+H88)/H$24,0)</f>
        <v>0</v>
      </c>
      <c r="I42" s="15">
        <f t="shared" si="38"/>
        <v>0</v>
      </c>
      <c r="J42" s="15">
        <f t="shared" si="38"/>
        <v>0</v>
      </c>
      <c r="K42" s="15">
        <f t="shared" si="38"/>
        <v>0</v>
      </c>
      <c r="L42" s="15">
        <f t="shared" si="38"/>
        <v>0</v>
      </c>
      <c r="M42" s="15">
        <f t="shared" si="38"/>
        <v>0</v>
      </c>
      <c r="N42" s="15">
        <f t="shared" si="38"/>
        <v>0</v>
      </c>
      <c r="O42" s="15">
        <f t="shared" si="38"/>
        <v>0</v>
      </c>
      <c r="P42" s="15">
        <f t="shared" si="38"/>
        <v>0</v>
      </c>
      <c r="Q42" s="15">
        <f t="shared" si="38"/>
        <v>0</v>
      </c>
      <c r="R42" s="15">
        <f t="shared" si="38"/>
        <v>0</v>
      </c>
      <c r="Y42" s="48">
        <f>IF(Y$24&lt;&gt;0,(Y88+Y89)/Y$24,0)</f>
        <v>0</v>
      </c>
      <c r="Z42" s="48">
        <f>IF(Z$24&lt;&gt;0,(Z88+Z89)/Z$24,0)</f>
        <v>0</v>
      </c>
      <c r="AA42" s="48">
        <f>IF(AA$24&lt;&gt;0,(AA88+AA89)/AA$24,0)</f>
        <v>0</v>
      </c>
      <c r="AB42" s="48">
        <f>IF(AB$24&lt;&gt;0,(AB88+AB89)/AB$24,0)</f>
        <v>0</v>
      </c>
    </row>
    <row r="43" customHeight="1" spans="1:28">
      <c r="A43" s="16"/>
      <c r="B43" s="17"/>
      <c r="C43" s="46"/>
      <c r="D43" s="50" t="s">
        <v>70</v>
      </c>
      <c r="E43" s="48">
        <f t="shared" ref="E43:R43" si="39">IF(E$24&lt;&gt;0,E133/E$24,0)</f>
        <v>0</v>
      </c>
      <c r="F43" s="48">
        <f t="shared" si="39"/>
        <v>0</v>
      </c>
      <c r="G43" s="15">
        <f t="shared" si="39"/>
        <v>0</v>
      </c>
      <c r="H43" s="15">
        <f t="shared" si="39"/>
        <v>0</v>
      </c>
      <c r="I43" s="15">
        <f t="shared" si="39"/>
        <v>0</v>
      </c>
      <c r="J43" s="15">
        <f t="shared" si="39"/>
        <v>0</v>
      </c>
      <c r="K43" s="15">
        <f t="shared" si="39"/>
        <v>0</v>
      </c>
      <c r="L43" s="15">
        <f t="shared" si="39"/>
        <v>0</v>
      </c>
      <c r="M43" s="15">
        <f t="shared" si="39"/>
        <v>0</v>
      </c>
      <c r="N43" s="15">
        <f t="shared" si="39"/>
        <v>0</v>
      </c>
      <c r="O43" s="15">
        <f t="shared" si="39"/>
        <v>0</v>
      </c>
      <c r="P43" s="15">
        <f t="shared" si="39"/>
        <v>0</v>
      </c>
      <c r="Q43" s="15">
        <f t="shared" si="39"/>
        <v>0</v>
      </c>
      <c r="R43" s="15">
        <f t="shared" si="39"/>
        <v>0</v>
      </c>
      <c r="Y43" s="48">
        <f>IF(Y$24&lt;&gt;0,Y133/Y$24,0)</f>
        <v>0</v>
      </c>
      <c r="Z43" s="48">
        <f>IF(Z$24&lt;&gt;0,Z133/Z$24,0)</f>
        <v>0</v>
      </c>
      <c r="AA43" s="48">
        <f>IF(AA$24&lt;&gt;0,AA133/AA$24,0)</f>
        <v>0</v>
      </c>
      <c r="AB43" s="48">
        <f>IF(AB$24&lt;&gt;0,AB133/AB$24,0)</f>
        <v>0</v>
      </c>
    </row>
    <row r="44" customHeight="1" spans="1:28">
      <c r="A44" s="16"/>
      <c r="B44" s="17"/>
      <c r="C44" s="46"/>
      <c r="D44" s="47" t="s">
        <v>71</v>
      </c>
      <c r="E44" s="51">
        <f t="shared" ref="E44:R44" si="40">IF((E63+E69+E75+E81)&lt;&gt;0,E$24/(E63+E69+E75+E81),0)</f>
        <v>0</v>
      </c>
      <c r="F44" s="51">
        <f t="shared" si="40"/>
        <v>0</v>
      </c>
      <c r="G44" s="36">
        <f t="shared" si="40"/>
        <v>0</v>
      </c>
      <c r="H44" s="36">
        <f t="shared" si="40"/>
        <v>0</v>
      </c>
      <c r="I44" s="36">
        <f t="shared" si="40"/>
        <v>0</v>
      </c>
      <c r="J44" s="36">
        <f t="shared" si="40"/>
        <v>0</v>
      </c>
      <c r="K44" s="36">
        <f t="shared" si="40"/>
        <v>0</v>
      </c>
      <c r="L44" s="36">
        <f t="shared" si="40"/>
        <v>0</v>
      </c>
      <c r="M44" s="36">
        <f t="shared" si="40"/>
        <v>0</v>
      </c>
      <c r="N44" s="36">
        <f t="shared" si="40"/>
        <v>0</v>
      </c>
      <c r="O44" s="36">
        <f t="shared" si="40"/>
        <v>0</v>
      </c>
      <c r="P44" s="36">
        <f t="shared" si="40"/>
        <v>0</v>
      </c>
      <c r="Q44" s="36">
        <f t="shared" si="40"/>
        <v>0</v>
      </c>
      <c r="R44" s="36">
        <f t="shared" si="40"/>
        <v>0</v>
      </c>
      <c r="Y44" s="51">
        <f>IF((Y63+Y69+Y75+Y81)&lt;&gt;0,Y$24/(Y63+Y69+Y75+Y81),0)</f>
        <v>0</v>
      </c>
      <c r="Z44" s="51">
        <f>IF((Z63+Z69+Z75+Z81)&lt;&gt;0,Z$24/(Z63+Z69+Z75+Z81),0)</f>
        <v>0</v>
      </c>
      <c r="AA44" s="51">
        <f>IF((AA63+AA69+AA75+AA81)&lt;&gt;0,AA$24/(AA63+AA69+AA75+AA81),0)</f>
        <v>0</v>
      </c>
      <c r="AB44" s="51">
        <f>IF((AB63+AB69+AB75+AB81)&lt;&gt;0,AB$24/(AB63+AB69+AB75+AB81),0)</f>
        <v>0</v>
      </c>
    </row>
    <row r="45" customHeight="1" spans="1:28">
      <c r="A45" s="16"/>
      <c r="B45" s="17"/>
      <c r="C45" s="46"/>
      <c r="D45" s="52" t="s">
        <v>72</v>
      </c>
      <c r="E45" s="51">
        <f t="shared" ref="E45:R45" si="41">IF(E87&lt;&gt;0,E$24/E87,0)</f>
        <v>0</v>
      </c>
      <c r="F45" s="51">
        <f t="shared" si="41"/>
        <v>0</v>
      </c>
      <c r="G45" s="36">
        <f t="shared" si="41"/>
        <v>0</v>
      </c>
      <c r="H45" s="36">
        <f t="shared" si="41"/>
        <v>0</v>
      </c>
      <c r="I45" s="36">
        <f t="shared" si="41"/>
        <v>0</v>
      </c>
      <c r="J45" s="36">
        <f t="shared" si="41"/>
        <v>0</v>
      </c>
      <c r="K45" s="36">
        <f t="shared" si="41"/>
        <v>0</v>
      </c>
      <c r="L45" s="36">
        <f t="shared" si="41"/>
        <v>0</v>
      </c>
      <c r="M45" s="36">
        <f t="shared" si="41"/>
        <v>0</v>
      </c>
      <c r="N45" s="36">
        <f t="shared" si="41"/>
        <v>0</v>
      </c>
      <c r="O45" s="36">
        <f t="shared" si="41"/>
        <v>0</v>
      </c>
      <c r="P45" s="36">
        <f t="shared" si="41"/>
        <v>0</v>
      </c>
      <c r="Q45" s="36">
        <f t="shared" si="41"/>
        <v>0</v>
      </c>
      <c r="R45" s="36">
        <f t="shared" si="41"/>
        <v>0</v>
      </c>
      <c r="Y45" s="51">
        <f>IF(Y87&lt;&gt;0,Y$24/Y87,0)</f>
        <v>0</v>
      </c>
      <c r="Z45" s="51">
        <f>IF(Z87&lt;&gt;0,Z$24/Z87,0)</f>
        <v>0</v>
      </c>
      <c r="AA45" s="51">
        <f>IF(AA87&lt;&gt;0,AA$24/AA87,0)</f>
        <v>0</v>
      </c>
      <c r="AB45" s="51">
        <f>IF(AB87&lt;&gt;0,AB$24/AB87,0)</f>
        <v>0</v>
      </c>
    </row>
    <row r="46" customHeight="1" spans="1:28">
      <c r="A46" s="16"/>
      <c r="B46" s="17"/>
      <c r="C46" s="46"/>
      <c r="D46" s="47" t="s">
        <v>62</v>
      </c>
      <c r="E46" s="53">
        <f t="shared" ref="E46:R46" si="42">IF(E57&lt;&gt;0,(E58+E59)/E57,0)</f>
        <v>0</v>
      </c>
      <c r="F46" s="53">
        <f t="shared" si="42"/>
        <v>0</v>
      </c>
      <c r="G46" s="15">
        <f t="shared" si="42"/>
        <v>0</v>
      </c>
      <c r="H46" s="15">
        <f t="shared" si="42"/>
        <v>0</v>
      </c>
      <c r="I46" s="15">
        <f t="shared" si="42"/>
        <v>0</v>
      </c>
      <c r="J46" s="15">
        <f t="shared" si="42"/>
        <v>0</v>
      </c>
      <c r="K46" s="15">
        <f t="shared" si="42"/>
        <v>0</v>
      </c>
      <c r="L46" s="15">
        <f t="shared" si="42"/>
        <v>0</v>
      </c>
      <c r="M46" s="15">
        <f t="shared" si="42"/>
        <v>0</v>
      </c>
      <c r="N46" s="15">
        <f t="shared" si="42"/>
        <v>0</v>
      </c>
      <c r="O46" s="15">
        <f t="shared" si="42"/>
        <v>0</v>
      </c>
      <c r="P46" s="15">
        <f t="shared" si="42"/>
        <v>0</v>
      </c>
      <c r="Q46" s="15">
        <f t="shared" si="42"/>
        <v>0</v>
      </c>
      <c r="R46" s="15">
        <f t="shared" si="42"/>
        <v>0</v>
      </c>
      <c r="Y46" s="53">
        <f>IF(Y57&lt;&gt;0,(Y58+Y59)/Y57,0)</f>
        <v>0</v>
      </c>
      <c r="Z46" s="53">
        <f>IF(Z57&lt;&gt;0,(Z58+Z59)/Z57,0)</f>
        <v>0</v>
      </c>
      <c r="AA46" s="53">
        <f>IF(AA57&lt;&gt;0,(AA58+AA59)/AA57,0)</f>
        <v>0</v>
      </c>
      <c r="AB46" s="53">
        <f>IF(AB57&lt;&gt;0,(AB58+AB59)/AB57,0)</f>
        <v>0</v>
      </c>
    </row>
    <row r="47" customHeight="1" spans="1:28">
      <c r="A47" s="16"/>
      <c r="B47" s="17"/>
      <c r="C47" s="42" t="s">
        <v>73</v>
      </c>
      <c r="D47" s="40" t="s">
        <v>74</v>
      </c>
      <c r="E47" s="14">
        <f t="shared" ref="E47:R47" si="43">IF(E$24&lt;&gt;0,E192/E$24,0)</f>
        <v>0</v>
      </c>
      <c r="F47" s="14">
        <f t="shared" si="43"/>
        <v>0</v>
      </c>
      <c r="G47" s="15">
        <f t="shared" si="43"/>
        <v>0</v>
      </c>
      <c r="H47" s="15">
        <f t="shared" si="43"/>
        <v>0</v>
      </c>
      <c r="I47" s="15">
        <f t="shared" si="43"/>
        <v>0</v>
      </c>
      <c r="J47" s="15">
        <f t="shared" si="43"/>
        <v>0</v>
      </c>
      <c r="K47" s="15">
        <f t="shared" si="43"/>
        <v>0</v>
      </c>
      <c r="L47" s="15">
        <f t="shared" si="43"/>
        <v>0</v>
      </c>
      <c r="M47" s="15">
        <f t="shared" si="43"/>
        <v>0</v>
      </c>
      <c r="N47" s="15">
        <f t="shared" si="43"/>
        <v>0</v>
      </c>
      <c r="O47" s="15">
        <f t="shared" si="43"/>
        <v>0</v>
      </c>
      <c r="P47" s="15">
        <f t="shared" si="43"/>
        <v>0</v>
      </c>
      <c r="Q47" s="15">
        <f t="shared" si="43"/>
        <v>0</v>
      </c>
      <c r="R47" s="15">
        <f t="shared" si="43"/>
        <v>0</v>
      </c>
      <c r="Y47" s="14">
        <f>IF(Y$24&lt;&gt;0,Y192/Y$24,0)</f>
        <v>0</v>
      </c>
      <c r="Z47" s="14">
        <f>IF(Z$24&lt;&gt;0,Z192/Z$24,0)</f>
        <v>0</v>
      </c>
      <c r="AA47" s="14">
        <f>IF(AA$24&lt;&gt;0,AA192/AA$24,0)</f>
        <v>0</v>
      </c>
      <c r="AB47" s="14">
        <f>IF(AB$24&lt;&gt;0,AB192/AB$24,0)</f>
        <v>0</v>
      </c>
    </row>
    <row r="48" customHeight="1" spans="1:28">
      <c r="A48" s="16"/>
      <c r="B48" s="17"/>
      <c r="C48" s="42"/>
      <c r="D48" s="54" t="s">
        <v>67</v>
      </c>
      <c r="E48" s="14">
        <f t="shared" ref="E48:R48" si="44">E49+E50</f>
        <v>0</v>
      </c>
      <c r="F48" s="14">
        <f t="shared" si="44"/>
        <v>0</v>
      </c>
      <c r="G48" s="15">
        <f t="shared" si="44"/>
        <v>0</v>
      </c>
      <c r="H48" s="15">
        <f t="shared" si="44"/>
        <v>0</v>
      </c>
      <c r="I48" s="15">
        <f t="shared" si="44"/>
        <v>0</v>
      </c>
      <c r="J48" s="15">
        <f t="shared" si="44"/>
        <v>0</v>
      </c>
      <c r="K48" s="15">
        <f t="shared" si="44"/>
        <v>0</v>
      </c>
      <c r="L48" s="15">
        <f t="shared" si="44"/>
        <v>0</v>
      </c>
      <c r="M48" s="15">
        <f t="shared" si="44"/>
        <v>0</v>
      </c>
      <c r="N48" s="15">
        <f t="shared" si="44"/>
        <v>0</v>
      </c>
      <c r="O48" s="15">
        <f t="shared" si="44"/>
        <v>0</v>
      </c>
      <c r="P48" s="15">
        <f t="shared" si="44"/>
        <v>0</v>
      </c>
      <c r="Q48" s="15">
        <f t="shared" si="44"/>
        <v>0</v>
      </c>
      <c r="R48" s="15">
        <f t="shared" si="44"/>
        <v>0</v>
      </c>
      <c r="Y48" s="14">
        <f>Y49+Y50</f>
        <v>0</v>
      </c>
      <c r="Z48" s="14">
        <f>Z49+Z50</f>
        <v>0</v>
      </c>
      <c r="AA48" s="14">
        <f>AA49+AA50</f>
        <v>0</v>
      </c>
      <c r="AB48" s="14">
        <f>AB49+AB50</f>
        <v>0</v>
      </c>
    </row>
    <row r="49" customHeight="1" spans="1:28">
      <c r="A49" s="16"/>
      <c r="B49" s="17"/>
      <c r="C49" s="42"/>
      <c r="D49" s="54" t="s">
        <v>75</v>
      </c>
      <c r="E49" s="14">
        <f t="shared" ref="E49:R49" si="45">IF(E$24&lt;&gt;0,(E147+E146)/E$24,0)</f>
        <v>0</v>
      </c>
      <c r="F49" s="14">
        <f t="shared" si="45"/>
        <v>0</v>
      </c>
      <c r="G49" s="15">
        <f t="shared" si="45"/>
        <v>0</v>
      </c>
      <c r="H49" s="15">
        <f t="shared" si="45"/>
        <v>0</v>
      </c>
      <c r="I49" s="15">
        <f t="shared" si="45"/>
        <v>0</v>
      </c>
      <c r="J49" s="15">
        <f t="shared" si="45"/>
        <v>0</v>
      </c>
      <c r="K49" s="15">
        <f t="shared" si="45"/>
        <v>0</v>
      </c>
      <c r="L49" s="15">
        <f t="shared" si="45"/>
        <v>0</v>
      </c>
      <c r="M49" s="15">
        <f t="shared" si="45"/>
        <v>0</v>
      </c>
      <c r="N49" s="15">
        <f t="shared" si="45"/>
        <v>0</v>
      </c>
      <c r="O49" s="15">
        <f t="shared" si="45"/>
        <v>0</v>
      </c>
      <c r="P49" s="15">
        <f t="shared" si="45"/>
        <v>0</v>
      </c>
      <c r="Q49" s="15">
        <f t="shared" si="45"/>
        <v>0</v>
      </c>
      <c r="R49" s="15">
        <f t="shared" si="45"/>
        <v>0</v>
      </c>
      <c r="Y49" s="14">
        <f>IF(Y$24&lt;&gt;0,(Y147+Y146)/Y$24,0)</f>
        <v>0</v>
      </c>
      <c r="Z49" s="14">
        <f>IF(Z$24&lt;&gt;0,(Z147+Z146)/Z$24,0)</f>
        <v>0</v>
      </c>
      <c r="AA49" s="14">
        <f>IF(AA$24&lt;&gt;0,(AA147+AA146)/AA$24,0)</f>
        <v>0</v>
      </c>
      <c r="AB49" s="14">
        <f>IF(AB$24&lt;&gt;0,(AB147+AB146)/AB$24,0)</f>
        <v>0</v>
      </c>
    </row>
    <row r="50" customHeight="1" spans="1:28">
      <c r="A50" s="16"/>
      <c r="B50" s="17"/>
      <c r="C50" s="42"/>
      <c r="D50" s="54" t="s">
        <v>76</v>
      </c>
      <c r="E50" s="14">
        <f t="shared" ref="E50:R50" si="46">IF(E$24&lt;&gt;0,(E154+E153)/E$24,0)</f>
        <v>0</v>
      </c>
      <c r="F50" s="14">
        <f t="shared" si="46"/>
        <v>0</v>
      </c>
      <c r="G50" s="15">
        <f t="shared" si="46"/>
        <v>0</v>
      </c>
      <c r="H50" s="15">
        <f t="shared" si="46"/>
        <v>0</v>
      </c>
      <c r="I50" s="15">
        <f t="shared" si="46"/>
        <v>0</v>
      </c>
      <c r="J50" s="15">
        <f t="shared" si="46"/>
        <v>0</v>
      </c>
      <c r="K50" s="15">
        <f t="shared" si="46"/>
        <v>0</v>
      </c>
      <c r="L50" s="15">
        <f t="shared" si="46"/>
        <v>0</v>
      </c>
      <c r="M50" s="15">
        <f t="shared" si="46"/>
        <v>0</v>
      </c>
      <c r="N50" s="15">
        <f t="shared" si="46"/>
        <v>0</v>
      </c>
      <c r="O50" s="15">
        <f t="shared" si="46"/>
        <v>0</v>
      </c>
      <c r="P50" s="15">
        <f t="shared" si="46"/>
        <v>0</v>
      </c>
      <c r="Q50" s="15">
        <f t="shared" si="46"/>
        <v>0</v>
      </c>
      <c r="R50" s="15">
        <f t="shared" si="46"/>
        <v>0</v>
      </c>
      <c r="Y50" s="14">
        <f>IF(Y$24&lt;&gt;0,(Y154+Y153)/Y$24,0)</f>
        <v>0</v>
      </c>
      <c r="Z50" s="14">
        <f>IF(Z$24&lt;&gt;0,(Z154+Z153)/Z$24,0)</f>
        <v>0</v>
      </c>
      <c r="AA50" s="14">
        <f>IF(AA$24&lt;&gt;0,(AA154+AA153)/AA$24,0)</f>
        <v>0</v>
      </c>
      <c r="AB50" s="14">
        <f>IF(AB$24&lt;&gt;0,(AB154+AB153)/AB$24,0)</f>
        <v>0</v>
      </c>
    </row>
    <row r="51" customHeight="1" spans="1:28">
      <c r="A51" s="16"/>
      <c r="B51" s="17"/>
      <c r="C51" s="42"/>
      <c r="D51" s="40" t="s">
        <v>77</v>
      </c>
      <c r="E51" s="14">
        <f t="shared" ref="E51:R51" si="47">IF(E$24&lt;&gt;0,E184/E$24,0)</f>
        <v>0</v>
      </c>
      <c r="F51" s="14">
        <f t="shared" si="47"/>
        <v>0</v>
      </c>
      <c r="G51" s="15">
        <f t="shared" si="47"/>
        <v>0</v>
      </c>
      <c r="H51" s="15">
        <f t="shared" si="47"/>
        <v>0</v>
      </c>
      <c r="I51" s="15">
        <f t="shared" si="47"/>
        <v>0</v>
      </c>
      <c r="J51" s="15">
        <f t="shared" si="47"/>
        <v>0</v>
      </c>
      <c r="K51" s="15">
        <f t="shared" si="47"/>
        <v>0</v>
      </c>
      <c r="L51" s="15">
        <f t="shared" si="47"/>
        <v>0</v>
      </c>
      <c r="M51" s="15">
        <f t="shared" si="47"/>
        <v>0</v>
      </c>
      <c r="N51" s="15">
        <f t="shared" si="47"/>
        <v>0</v>
      </c>
      <c r="O51" s="15">
        <f t="shared" si="47"/>
        <v>0</v>
      </c>
      <c r="P51" s="15">
        <f t="shared" si="47"/>
        <v>0</v>
      </c>
      <c r="Q51" s="15">
        <f t="shared" si="47"/>
        <v>0</v>
      </c>
      <c r="R51" s="15">
        <f t="shared" si="47"/>
        <v>0</v>
      </c>
      <c r="Y51" s="14">
        <f>IF(Y$24&lt;&gt;0,Y184/Y$24,0)</f>
        <v>0</v>
      </c>
      <c r="Z51" s="14">
        <f>IF(Z$24&lt;&gt;0,Z184/Z$24,0)</f>
        <v>0</v>
      </c>
      <c r="AA51" s="14">
        <f>IF(AA$24&lt;&gt;0,AA184/AA$24,0)</f>
        <v>0</v>
      </c>
      <c r="AB51" s="14">
        <f>IF(AB$24&lt;&gt;0,AB184/AB$24,0)</f>
        <v>0</v>
      </c>
    </row>
    <row r="52" customHeight="1" spans="1:28">
      <c r="A52" s="16"/>
      <c r="B52" s="17"/>
      <c r="C52" s="42"/>
      <c r="D52" s="55" t="s">
        <v>78</v>
      </c>
      <c r="E52" s="14">
        <f t="shared" ref="E52:R52" si="48">IF(E$24&lt;&gt;0,E187/E$24,0)</f>
        <v>0</v>
      </c>
      <c r="F52" s="14">
        <f t="shared" si="48"/>
        <v>0</v>
      </c>
      <c r="G52" s="56">
        <f t="shared" si="48"/>
        <v>0</v>
      </c>
      <c r="H52" s="56">
        <f t="shared" si="48"/>
        <v>0</v>
      </c>
      <c r="I52" s="56">
        <f t="shared" si="48"/>
        <v>0</v>
      </c>
      <c r="J52" s="56">
        <f t="shared" si="48"/>
        <v>0</v>
      </c>
      <c r="K52" s="56">
        <f t="shared" si="48"/>
        <v>0</v>
      </c>
      <c r="L52" s="56">
        <f t="shared" si="48"/>
        <v>0</v>
      </c>
      <c r="M52" s="56">
        <f t="shared" si="48"/>
        <v>0</v>
      </c>
      <c r="N52" s="56">
        <f t="shared" si="48"/>
        <v>0</v>
      </c>
      <c r="O52" s="56">
        <f t="shared" si="48"/>
        <v>0</v>
      </c>
      <c r="P52" s="56">
        <f t="shared" si="48"/>
        <v>0</v>
      </c>
      <c r="Q52" s="56">
        <f t="shared" si="48"/>
        <v>0</v>
      </c>
      <c r="R52" s="56">
        <f t="shared" si="48"/>
        <v>0</v>
      </c>
      <c r="Y52" s="14">
        <f>IF(Y$24&lt;&gt;0,Y187/Y$24,0)</f>
        <v>0</v>
      </c>
      <c r="Z52" s="14">
        <f>IF(Z$24&lt;&gt;0,Z187/Z$24,0)</f>
        <v>0</v>
      </c>
      <c r="AA52" s="14">
        <f>IF(AA$24&lt;&gt;0,AA187/AA$24,0)</f>
        <v>0</v>
      </c>
      <c r="AB52" s="14">
        <f>IF(AB$24&lt;&gt;0,AB187/AB$24,0)</f>
        <v>0</v>
      </c>
    </row>
    <row r="53" customHeight="1" spans="1:28">
      <c r="A53" s="16"/>
      <c r="B53" s="17"/>
      <c r="C53" s="42"/>
      <c r="D53" s="40" t="s">
        <v>79</v>
      </c>
      <c r="E53" s="35">
        <f>IF(E145&lt;&gt;0,SUM(G17:R17)/E145,0)</f>
        <v>0</v>
      </c>
      <c r="F53" s="35">
        <f t="shared" ref="F53:R53" si="49">IF(F145&lt;&gt;0,F$17/F145,0)</f>
        <v>0</v>
      </c>
      <c r="G53" s="36">
        <f t="shared" si="49"/>
        <v>0</v>
      </c>
      <c r="H53" s="36">
        <f t="shared" si="49"/>
        <v>0</v>
      </c>
      <c r="I53" s="36">
        <f t="shared" si="49"/>
        <v>0</v>
      </c>
      <c r="J53" s="36">
        <f t="shared" si="49"/>
        <v>0</v>
      </c>
      <c r="K53" s="36">
        <f t="shared" si="49"/>
        <v>0</v>
      </c>
      <c r="L53" s="36">
        <f t="shared" si="49"/>
        <v>0</v>
      </c>
      <c r="M53" s="36">
        <f t="shared" si="49"/>
        <v>0</v>
      </c>
      <c r="N53" s="36">
        <f t="shared" si="49"/>
        <v>0</v>
      </c>
      <c r="O53" s="36">
        <f t="shared" si="49"/>
        <v>0</v>
      </c>
      <c r="P53" s="36">
        <f t="shared" si="49"/>
        <v>0</v>
      </c>
      <c r="Q53" s="36">
        <f t="shared" si="49"/>
        <v>0</v>
      </c>
      <c r="R53" s="36">
        <f t="shared" si="49"/>
        <v>0</v>
      </c>
      <c r="Y53" s="35">
        <f>IF(Y145&lt;&gt;0,SUM(G17:I17)/Y145,0)</f>
        <v>0</v>
      </c>
      <c r="Z53" s="35">
        <f>IF(Z145&lt;&gt;0,SUM(J17:L17)/Z145,0)</f>
        <v>0</v>
      </c>
      <c r="AA53" s="35">
        <f>IF(AA145&lt;&gt;0,SUM(M17:O17)/AA145,0)</f>
        <v>0</v>
      </c>
      <c r="AB53" s="35">
        <f>IF(AB145&lt;&gt;0,SUM(P17:R17)/AB145,0)</f>
        <v>0</v>
      </c>
    </row>
    <row r="54" customHeight="1" spans="1:28">
      <c r="A54" s="16"/>
      <c r="B54" s="17"/>
      <c r="C54" s="42"/>
      <c r="D54" s="40" t="s">
        <v>80</v>
      </c>
      <c r="E54" s="35">
        <f>IF(E152&lt;&gt;0,SUM(G17:R17)/E152,0)</f>
        <v>0</v>
      </c>
      <c r="F54" s="35">
        <f t="shared" ref="F54:R54" si="50">IF(F152&lt;&gt;0,F$17/F152,0)</f>
        <v>0</v>
      </c>
      <c r="G54" s="36">
        <f t="shared" si="50"/>
        <v>0</v>
      </c>
      <c r="H54" s="36">
        <f t="shared" si="50"/>
        <v>0</v>
      </c>
      <c r="I54" s="36">
        <f t="shared" si="50"/>
        <v>0</v>
      </c>
      <c r="J54" s="36">
        <f t="shared" si="50"/>
        <v>0</v>
      </c>
      <c r="K54" s="36">
        <f t="shared" si="50"/>
        <v>0</v>
      </c>
      <c r="L54" s="36">
        <f t="shared" si="50"/>
        <v>0</v>
      </c>
      <c r="M54" s="36">
        <f t="shared" si="50"/>
        <v>0</v>
      </c>
      <c r="N54" s="36">
        <f t="shared" si="50"/>
        <v>0</v>
      </c>
      <c r="O54" s="36">
        <f t="shared" si="50"/>
        <v>0</v>
      </c>
      <c r="P54" s="36">
        <f t="shared" si="50"/>
        <v>0</v>
      </c>
      <c r="Q54" s="36">
        <f t="shared" si="50"/>
        <v>0</v>
      </c>
      <c r="R54" s="36">
        <f t="shared" si="50"/>
        <v>0</v>
      </c>
      <c r="Y54" s="35">
        <f>IF(Y152&lt;&gt;0,SUM(G17:I17)/Y152,0)</f>
        <v>0</v>
      </c>
      <c r="Z54" s="35">
        <f>IF(Z152&lt;&gt;0,SUM(J17:L17)/Z152,0)</f>
        <v>0</v>
      </c>
      <c r="AA54" s="35">
        <f>IF(AA152&lt;&gt;0,SUM(M17:O17)/AA152,0)</f>
        <v>0</v>
      </c>
      <c r="AB54" s="35">
        <f>IF(AB152&lt;&gt;0,SUM(P17:R17)/AB152,0)</f>
        <v>0</v>
      </c>
    </row>
    <row r="55" customHeight="1" spans="1:28">
      <c r="A55" s="21"/>
      <c r="B55" s="22"/>
      <c r="C55" s="42"/>
      <c r="D55" s="40" t="s">
        <v>62</v>
      </c>
      <c r="E55" s="14">
        <f t="shared" ref="E55:R55" si="51">IF(E139&lt;&gt;0,(E140+E141)/E139,0)</f>
        <v>0</v>
      </c>
      <c r="F55" s="14">
        <f t="shared" si="51"/>
        <v>0</v>
      </c>
      <c r="G55" s="15">
        <f t="shared" si="51"/>
        <v>0</v>
      </c>
      <c r="H55" s="15">
        <f t="shared" si="51"/>
        <v>0</v>
      </c>
      <c r="I55" s="15">
        <f t="shared" si="51"/>
        <v>0</v>
      </c>
      <c r="J55" s="15">
        <f t="shared" si="51"/>
        <v>0</v>
      </c>
      <c r="K55" s="15">
        <f t="shared" si="51"/>
        <v>0</v>
      </c>
      <c r="L55" s="15">
        <f t="shared" si="51"/>
        <v>0</v>
      </c>
      <c r="M55" s="15">
        <f t="shared" si="51"/>
        <v>0</v>
      </c>
      <c r="N55" s="15">
        <f t="shared" si="51"/>
        <v>0</v>
      </c>
      <c r="O55" s="15">
        <f t="shared" si="51"/>
        <v>0</v>
      </c>
      <c r="P55" s="15">
        <f t="shared" si="51"/>
        <v>0</v>
      </c>
      <c r="Q55" s="15">
        <f t="shared" si="51"/>
        <v>0</v>
      </c>
      <c r="R55" s="15">
        <f t="shared" si="51"/>
        <v>0</v>
      </c>
      <c r="Y55" s="14">
        <f>IF(Y139&lt;&gt;0,(Y140+Y141)/Y139,0)</f>
        <v>0</v>
      </c>
      <c r="Z55" s="14">
        <f>IF(Z139&lt;&gt;0,(Z140+Z141)/Z139,0)</f>
        <v>0</v>
      </c>
      <c r="AA55" s="14">
        <f>IF(AA139&lt;&gt;0,(AA140+AA141)/AA139,0)</f>
        <v>0</v>
      </c>
      <c r="AB55" s="14">
        <f>IF(AB139&lt;&gt;0,(AB140+AB141)/AB139,0)</f>
        <v>0</v>
      </c>
    </row>
    <row r="56" s="3" customFormat="1" customHeight="1" spans="1:28">
      <c r="A56" s="57"/>
      <c r="B56" s="58"/>
      <c r="C56" s="59"/>
      <c r="D56" s="59"/>
      <c r="E56" s="60"/>
      <c r="F56" s="61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Y56" s="60"/>
      <c r="Z56" s="60"/>
      <c r="AA56" s="60"/>
      <c r="AB56" s="60"/>
    </row>
    <row r="57" customHeight="1" spans="1:28">
      <c r="A57" s="63" t="s">
        <v>81</v>
      </c>
      <c r="B57" s="64"/>
      <c r="C57" s="65" t="s">
        <v>82</v>
      </c>
      <c r="D57" s="66" t="s">
        <v>35</v>
      </c>
      <c r="E57" s="27">
        <f>SUM(G57:R57)</f>
        <v>0</v>
      </c>
      <c r="F57" s="28">
        <f>IF($T$1=0,0,E57/$T$1)</f>
        <v>0</v>
      </c>
      <c r="G57" s="15">
        <f t="shared" ref="G57:R59" si="52">G63+G69+G75+G81+G87</f>
        <v>0</v>
      </c>
      <c r="H57" s="15">
        <f t="shared" si="52"/>
        <v>0</v>
      </c>
      <c r="I57" s="15">
        <f t="shared" si="52"/>
        <v>0</v>
      </c>
      <c r="J57" s="15">
        <f t="shared" si="52"/>
        <v>0</v>
      </c>
      <c r="K57" s="15">
        <f t="shared" si="52"/>
        <v>0</v>
      </c>
      <c r="L57" s="15">
        <f t="shared" si="52"/>
        <v>0</v>
      </c>
      <c r="M57" s="15">
        <f t="shared" si="52"/>
        <v>0</v>
      </c>
      <c r="N57" s="15">
        <f t="shared" si="52"/>
        <v>0</v>
      </c>
      <c r="O57" s="15">
        <f t="shared" si="52"/>
        <v>0</v>
      </c>
      <c r="P57" s="15">
        <f t="shared" si="52"/>
        <v>0</v>
      </c>
      <c r="Q57" s="15">
        <f t="shared" si="52"/>
        <v>0</v>
      </c>
      <c r="R57" s="15">
        <f t="shared" si="52"/>
        <v>0</v>
      </c>
      <c r="Y57" s="27">
        <f>SUM(G57:I57)</f>
        <v>0</v>
      </c>
      <c r="Z57" s="27">
        <f>SUM(J57:L57)</f>
        <v>0</v>
      </c>
      <c r="AA57" s="27">
        <f>SUM(M57:O57)</f>
        <v>0</v>
      </c>
      <c r="AB57" s="27">
        <f>SUM(P57:R57)</f>
        <v>0</v>
      </c>
    </row>
    <row r="58" customHeight="1" spans="1:28">
      <c r="A58" s="67"/>
      <c r="B58" s="68"/>
      <c r="C58" s="65"/>
      <c r="D58" s="66" t="s">
        <v>83</v>
      </c>
      <c r="E58" s="27">
        <f>SUM(G58:R58)</f>
        <v>0</v>
      </c>
      <c r="F58" s="28">
        <f>IF($T$1=0,0,E58/$T$1)</f>
        <v>0</v>
      </c>
      <c r="G58" s="15">
        <f t="shared" si="52"/>
        <v>0</v>
      </c>
      <c r="H58" s="15">
        <f t="shared" si="52"/>
        <v>0</v>
      </c>
      <c r="I58" s="15">
        <f t="shared" si="52"/>
        <v>0</v>
      </c>
      <c r="J58" s="15">
        <f t="shared" si="52"/>
        <v>0</v>
      </c>
      <c r="K58" s="15">
        <f t="shared" si="52"/>
        <v>0</v>
      </c>
      <c r="L58" s="15">
        <f t="shared" si="52"/>
        <v>0</v>
      </c>
      <c r="M58" s="15">
        <f t="shared" si="52"/>
        <v>0</v>
      </c>
      <c r="N58" s="15">
        <f t="shared" si="52"/>
        <v>0</v>
      </c>
      <c r="O58" s="15">
        <f t="shared" si="52"/>
        <v>0</v>
      </c>
      <c r="P58" s="15">
        <f t="shared" si="52"/>
        <v>0</v>
      </c>
      <c r="Q58" s="15">
        <f t="shared" si="52"/>
        <v>0</v>
      </c>
      <c r="R58" s="15">
        <f t="shared" si="52"/>
        <v>0</v>
      </c>
      <c r="Y58" s="27">
        <f>SUM(G58:I58)</f>
        <v>0</v>
      </c>
      <c r="Z58" s="27">
        <f>SUM(J58:L58)</f>
        <v>0</v>
      </c>
      <c r="AA58" s="27">
        <f>SUM(M58:O58)</f>
        <v>0</v>
      </c>
      <c r="AB58" s="27">
        <f>SUM(P58:R58)</f>
        <v>0</v>
      </c>
    </row>
    <row r="59" customHeight="1" spans="1:28">
      <c r="A59" s="67"/>
      <c r="B59" s="68"/>
      <c r="C59" s="65"/>
      <c r="D59" s="66" t="s">
        <v>84</v>
      </c>
      <c r="E59" s="27">
        <f>SUM(G59:R59)</f>
        <v>0</v>
      </c>
      <c r="F59" s="28">
        <f>IF($T$1=0,0,E59/$T$1)</f>
        <v>0</v>
      </c>
      <c r="G59" s="15">
        <f t="shared" si="52"/>
        <v>0</v>
      </c>
      <c r="H59" s="15">
        <f t="shared" si="52"/>
        <v>0</v>
      </c>
      <c r="I59" s="15">
        <f t="shared" si="52"/>
        <v>0</v>
      </c>
      <c r="J59" s="15">
        <f t="shared" si="52"/>
        <v>0</v>
      </c>
      <c r="K59" s="15">
        <f t="shared" si="52"/>
        <v>0</v>
      </c>
      <c r="L59" s="15">
        <f t="shared" si="52"/>
        <v>0</v>
      </c>
      <c r="M59" s="15">
        <f t="shared" si="52"/>
        <v>0</v>
      </c>
      <c r="N59" s="15">
        <f t="shared" si="52"/>
        <v>0</v>
      </c>
      <c r="O59" s="15">
        <f t="shared" si="52"/>
        <v>0</v>
      </c>
      <c r="P59" s="15">
        <f t="shared" si="52"/>
        <v>0</v>
      </c>
      <c r="Q59" s="15">
        <f t="shared" si="52"/>
        <v>0</v>
      </c>
      <c r="R59" s="15">
        <f t="shared" si="52"/>
        <v>0</v>
      </c>
      <c r="Y59" s="27">
        <f>SUM(G59:I59)</f>
        <v>0</v>
      </c>
      <c r="Z59" s="27">
        <f>SUM(J59:L59)</f>
        <v>0</v>
      </c>
      <c r="AA59" s="27">
        <f>SUM(M59:O59)</f>
        <v>0</v>
      </c>
      <c r="AB59" s="27">
        <f>SUM(P59:R59)</f>
        <v>0</v>
      </c>
    </row>
    <row r="60" customHeight="1" spans="1:28">
      <c r="A60" s="67"/>
      <c r="B60" s="68"/>
      <c r="C60" s="65"/>
      <c r="D60" s="66" t="s">
        <v>62</v>
      </c>
      <c r="E60" s="48">
        <f t="shared" ref="E60:R60" si="53">IF(E57&lt;&gt;0,(E58+E59)/E57,)</f>
        <v>0</v>
      </c>
      <c r="F60" s="48">
        <f t="shared" si="53"/>
        <v>0</v>
      </c>
      <c r="G60" s="15">
        <f t="shared" si="53"/>
        <v>0</v>
      </c>
      <c r="H60" s="15">
        <f t="shared" si="53"/>
        <v>0</v>
      </c>
      <c r="I60" s="15">
        <f t="shared" si="53"/>
        <v>0</v>
      </c>
      <c r="J60" s="15">
        <f t="shared" si="53"/>
        <v>0</v>
      </c>
      <c r="K60" s="15">
        <f t="shared" si="53"/>
        <v>0</v>
      </c>
      <c r="L60" s="15">
        <f t="shared" si="53"/>
        <v>0</v>
      </c>
      <c r="M60" s="15">
        <f t="shared" si="53"/>
        <v>0</v>
      </c>
      <c r="N60" s="15">
        <f t="shared" si="53"/>
        <v>0</v>
      </c>
      <c r="O60" s="15">
        <f t="shared" si="53"/>
        <v>0</v>
      </c>
      <c r="P60" s="15">
        <f t="shared" si="53"/>
        <v>0</v>
      </c>
      <c r="Q60" s="15">
        <f t="shared" si="53"/>
        <v>0</v>
      </c>
      <c r="R60" s="15">
        <f t="shared" si="53"/>
        <v>0</v>
      </c>
      <c r="Y60" s="48">
        <f>IF(Y57&lt;&gt;0,(Y58+Y59)/Y57,)</f>
        <v>0</v>
      </c>
      <c r="Z60" s="48">
        <f>IF(Z57&lt;&gt;0,(Z58+Z59)/Z57,)</f>
        <v>0</v>
      </c>
      <c r="AA60" s="48">
        <f>IF(AA57&lt;&gt;0,(AA58+AA59)/AA57,)</f>
        <v>0</v>
      </c>
      <c r="AB60" s="48">
        <f>IF(AB57&lt;&gt;0,(AB58+AB59)/AB57,)</f>
        <v>0</v>
      </c>
    </row>
    <row r="61" customHeight="1" spans="1:28">
      <c r="A61" s="67"/>
      <c r="B61" s="68"/>
      <c r="C61" s="65"/>
      <c r="D61" s="66" t="s">
        <v>85</v>
      </c>
      <c r="E61" s="27">
        <f>SUM(G61:R61)</f>
        <v>0</v>
      </c>
      <c r="F61" s="28">
        <f>IF($T$1=0,0,E61/$T$1)</f>
        <v>0</v>
      </c>
      <c r="G61" s="15">
        <f t="shared" ref="G61:R61" si="54">G67+G73+G79+G85+G91</f>
        <v>0</v>
      </c>
      <c r="H61" s="15">
        <f t="shared" si="54"/>
        <v>0</v>
      </c>
      <c r="I61" s="15">
        <f t="shared" si="54"/>
        <v>0</v>
      </c>
      <c r="J61" s="15">
        <f t="shared" si="54"/>
        <v>0</v>
      </c>
      <c r="K61" s="15">
        <f t="shared" si="54"/>
        <v>0</v>
      </c>
      <c r="L61" s="15">
        <f t="shared" si="54"/>
        <v>0</v>
      </c>
      <c r="M61" s="15">
        <f t="shared" si="54"/>
        <v>0</v>
      </c>
      <c r="N61" s="15">
        <f t="shared" si="54"/>
        <v>0</v>
      </c>
      <c r="O61" s="15">
        <f t="shared" si="54"/>
        <v>0</v>
      </c>
      <c r="P61" s="15">
        <f t="shared" si="54"/>
        <v>0</v>
      </c>
      <c r="Q61" s="15">
        <f t="shared" si="54"/>
        <v>0</v>
      </c>
      <c r="R61" s="15">
        <f t="shared" si="54"/>
        <v>0</v>
      </c>
      <c r="Y61" s="27">
        <f>SUM(G61:I61)</f>
        <v>0</v>
      </c>
      <c r="Z61" s="27">
        <f>SUM(J61:L61)</f>
        <v>0</v>
      </c>
      <c r="AA61" s="27">
        <f>SUM(M61:O61)</f>
        <v>0</v>
      </c>
      <c r="AB61" s="27">
        <f>SUM(P61:R61)</f>
        <v>0</v>
      </c>
    </row>
    <row r="62" customHeight="1" spans="1:28">
      <c r="A62" s="67"/>
      <c r="B62" s="68"/>
      <c r="C62" s="65"/>
      <c r="D62" s="66" t="s">
        <v>86</v>
      </c>
      <c r="E62" s="27">
        <f>SUM(G62:R62)</f>
        <v>0</v>
      </c>
      <c r="F62" s="28">
        <f>IF($T$1=0,0,E62/$T$1)</f>
        <v>0</v>
      </c>
      <c r="G62" s="15">
        <f t="shared" ref="G62:R62" si="55">G58+G59+G61</f>
        <v>0</v>
      </c>
      <c r="H62" s="15">
        <f t="shared" si="55"/>
        <v>0</v>
      </c>
      <c r="I62" s="15">
        <f t="shared" si="55"/>
        <v>0</v>
      </c>
      <c r="J62" s="15">
        <f t="shared" si="55"/>
        <v>0</v>
      </c>
      <c r="K62" s="15">
        <f t="shared" si="55"/>
        <v>0</v>
      </c>
      <c r="L62" s="15">
        <f t="shared" si="55"/>
        <v>0</v>
      </c>
      <c r="M62" s="15">
        <f t="shared" si="55"/>
        <v>0</v>
      </c>
      <c r="N62" s="15">
        <f t="shared" si="55"/>
        <v>0</v>
      </c>
      <c r="O62" s="15">
        <f t="shared" si="55"/>
        <v>0</v>
      </c>
      <c r="P62" s="15">
        <f t="shared" si="55"/>
        <v>0</v>
      </c>
      <c r="Q62" s="15">
        <f t="shared" si="55"/>
        <v>0</v>
      </c>
      <c r="R62" s="15">
        <f t="shared" si="55"/>
        <v>0</v>
      </c>
      <c r="Y62" s="27">
        <f>SUM(G62:I62)</f>
        <v>0</v>
      </c>
      <c r="Z62" s="27">
        <f>SUM(J62:L62)</f>
        <v>0</v>
      </c>
      <c r="AA62" s="27">
        <f>SUM(M62:O62)</f>
        <v>0</v>
      </c>
      <c r="AB62" s="27">
        <f>SUM(P62:R62)</f>
        <v>0</v>
      </c>
    </row>
    <row r="63" customHeight="1" spans="1:28">
      <c r="A63" s="67"/>
      <c r="B63" s="68"/>
      <c r="C63" s="42" t="s">
        <v>87</v>
      </c>
      <c r="D63" s="69" t="s">
        <v>35</v>
      </c>
      <c r="E63" s="14">
        <f>SUM(G63:R63)</f>
        <v>0</v>
      </c>
      <c r="F63" s="14">
        <f>IF($T$1=0,0,E63/$T$1)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Y63" s="14">
        <f>SUM(G63:I63)</f>
        <v>0</v>
      </c>
      <c r="Z63" s="14">
        <f>SUM(J63:L63)</f>
        <v>0</v>
      </c>
      <c r="AA63" s="14">
        <f>SUM(M63:O63)</f>
        <v>0</v>
      </c>
      <c r="AB63" s="14">
        <f>SUM(P63:R63)</f>
        <v>0</v>
      </c>
    </row>
    <row r="64" customHeight="1" spans="1:28">
      <c r="A64" s="67"/>
      <c r="B64" s="68"/>
      <c r="C64" s="42"/>
      <c r="D64" s="69" t="s">
        <v>83</v>
      </c>
      <c r="E64" s="14">
        <f>SUM(G64:R64)</f>
        <v>0</v>
      </c>
      <c r="F64" s="14">
        <f>IF($T$1=0,0,E64/$T$1)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Y64" s="14">
        <f>SUM(G64:I64)</f>
        <v>0</v>
      </c>
      <c r="Z64" s="14">
        <f>SUM(J64:L64)</f>
        <v>0</v>
      </c>
      <c r="AA64" s="14">
        <f>SUM(M64:O64)</f>
        <v>0</v>
      </c>
      <c r="AB64" s="14">
        <f>SUM(P64:R64)</f>
        <v>0</v>
      </c>
    </row>
    <row r="65" customHeight="1" spans="1:28">
      <c r="A65" s="67"/>
      <c r="B65" s="68"/>
      <c r="C65" s="42"/>
      <c r="D65" s="69" t="s">
        <v>84</v>
      </c>
      <c r="E65" s="14">
        <f>SUM(G65:R65)</f>
        <v>0</v>
      </c>
      <c r="F65" s="14">
        <f>IF($T$1=0,0,E65/$T$1)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Y65" s="14">
        <f>SUM(G65:I65)</f>
        <v>0</v>
      </c>
      <c r="Z65" s="14">
        <f>SUM(J65:L65)</f>
        <v>0</v>
      </c>
      <c r="AA65" s="14">
        <f>SUM(M65:O65)</f>
        <v>0</v>
      </c>
      <c r="AB65" s="14">
        <f>SUM(P65:R65)</f>
        <v>0</v>
      </c>
    </row>
    <row r="66" customHeight="1" spans="1:28">
      <c r="A66" s="67"/>
      <c r="B66" s="68"/>
      <c r="C66" s="42"/>
      <c r="D66" s="69" t="s">
        <v>62</v>
      </c>
      <c r="E66" s="14">
        <f t="shared" ref="E66:R66" si="56">IF(E63&lt;&gt;0,(E64+E65)/E63,)</f>
        <v>0</v>
      </c>
      <c r="F66" s="14">
        <f t="shared" si="56"/>
        <v>0</v>
      </c>
      <c r="G66" s="15">
        <f t="shared" si="56"/>
        <v>0</v>
      </c>
      <c r="H66" s="15">
        <f t="shared" si="56"/>
        <v>0</v>
      </c>
      <c r="I66" s="15">
        <f t="shared" si="56"/>
        <v>0</v>
      </c>
      <c r="J66" s="15">
        <f t="shared" si="56"/>
        <v>0</v>
      </c>
      <c r="K66" s="15">
        <f t="shared" si="56"/>
        <v>0</v>
      </c>
      <c r="L66" s="15">
        <f t="shared" si="56"/>
        <v>0</v>
      </c>
      <c r="M66" s="15">
        <f t="shared" si="56"/>
        <v>0</v>
      </c>
      <c r="N66" s="15">
        <f t="shared" si="56"/>
        <v>0</v>
      </c>
      <c r="O66" s="15">
        <f t="shared" si="56"/>
        <v>0</v>
      </c>
      <c r="P66" s="15">
        <f t="shared" si="56"/>
        <v>0</v>
      </c>
      <c r="Q66" s="15">
        <f t="shared" si="56"/>
        <v>0</v>
      </c>
      <c r="R66" s="15">
        <f t="shared" si="56"/>
        <v>0</v>
      </c>
      <c r="Y66" s="14">
        <f>IF(Y63&lt;&gt;0,(Y64+Y65)/Y63,)</f>
        <v>0</v>
      </c>
      <c r="Z66" s="14">
        <f>IF(Z63&lt;&gt;0,(Z64+Z65)/Z63,)</f>
        <v>0</v>
      </c>
      <c r="AA66" s="14">
        <f>IF(AA63&lt;&gt;0,(AA64+AA65)/AA63,)</f>
        <v>0</v>
      </c>
      <c r="AB66" s="14">
        <f>IF(AB63&lt;&gt;0,(AB64+AB65)/AB63,)</f>
        <v>0</v>
      </c>
    </row>
    <row r="67" customHeight="1" spans="1:28">
      <c r="A67" s="67"/>
      <c r="B67" s="68"/>
      <c r="C67" s="42"/>
      <c r="D67" s="69" t="s">
        <v>85</v>
      </c>
      <c r="E67" s="14">
        <f>SUM(G67:R67)</f>
        <v>0</v>
      </c>
      <c r="F67" s="14">
        <f>IF($T$1=0,0,E67/$T$1)</f>
        <v>0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Y67" s="14">
        <f>SUM(G67:I67)</f>
        <v>0</v>
      </c>
      <c r="Z67" s="14">
        <f>SUM(J67:L67)</f>
        <v>0</v>
      </c>
      <c r="AA67" s="14">
        <f>SUM(M67:O67)</f>
        <v>0</v>
      </c>
      <c r="AB67" s="14">
        <f>SUM(P67:R67)</f>
        <v>0</v>
      </c>
    </row>
    <row r="68" customHeight="1" spans="1:28">
      <c r="A68" s="67"/>
      <c r="B68" s="68"/>
      <c r="C68" s="42"/>
      <c r="D68" s="69" t="s">
        <v>86</v>
      </c>
      <c r="E68" s="14">
        <f>SUM(G68:R68)</f>
        <v>0</v>
      </c>
      <c r="F68" s="14">
        <f>IF($T$1=0,0,E68/$T$1)</f>
        <v>0</v>
      </c>
      <c r="G68" s="15">
        <f t="shared" ref="G68:R68" si="57">G64+G65+G67</f>
        <v>0</v>
      </c>
      <c r="H68" s="15">
        <f t="shared" si="57"/>
        <v>0</v>
      </c>
      <c r="I68" s="15">
        <f t="shared" si="57"/>
        <v>0</v>
      </c>
      <c r="J68" s="15">
        <f t="shared" si="57"/>
        <v>0</v>
      </c>
      <c r="K68" s="15">
        <f t="shared" si="57"/>
        <v>0</v>
      </c>
      <c r="L68" s="15">
        <f t="shared" si="57"/>
        <v>0</v>
      </c>
      <c r="M68" s="15">
        <f t="shared" si="57"/>
        <v>0</v>
      </c>
      <c r="N68" s="15">
        <f t="shared" si="57"/>
        <v>0</v>
      </c>
      <c r="O68" s="15">
        <f t="shared" si="57"/>
        <v>0</v>
      </c>
      <c r="P68" s="15">
        <f t="shared" si="57"/>
        <v>0</v>
      </c>
      <c r="Q68" s="15">
        <f t="shared" si="57"/>
        <v>0</v>
      </c>
      <c r="R68" s="15">
        <f t="shared" si="57"/>
        <v>0</v>
      </c>
      <c r="Y68" s="14">
        <f>SUM(G68:I68)</f>
        <v>0</v>
      </c>
      <c r="Z68" s="14">
        <f>SUM(J68:L68)</f>
        <v>0</v>
      </c>
      <c r="AA68" s="14">
        <f>SUM(M68:O68)</f>
        <v>0</v>
      </c>
      <c r="AB68" s="14">
        <f>SUM(P68:R68)</f>
        <v>0</v>
      </c>
    </row>
    <row r="69" customHeight="1" spans="1:28">
      <c r="A69" s="67"/>
      <c r="B69" s="68"/>
      <c r="C69" s="46" t="s">
        <v>88</v>
      </c>
      <c r="D69" s="66" t="s">
        <v>35</v>
      </c>
      <c r="E69" s="48">
        <f>SUM(G69:R69)</f>
        <v>0</v>
      </c>
      <c r="F69" s="48">
        <f>IF($T$1=0,0,E69/$T$1)</f>
        <v>0</v>
      </c>
      <c r="G69" s="77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Y69" s="48">
        <f>SUM(G69:I69)</f>
        <v>0</v>
      </c>
      <c r="Z69" s="48">
        <f>SUM(J69:L69)</f>
        <v>0</v>
      </c>
      <c r="AA69" s="48">
        <f>SUM(M69:O69)</f>
        <v>0</v>
      </c>
      <c r="AB69" s="48">
        <f>SUM(P69:R69)</f>
        <v>0</v>
      </c>
    </row>
    <row r="70" customHeight="1" spans="1:28">
      <c r="A70" s="67"/>
      <c r="B70" s="68"/>
      <c r="C70" s="46"/>
      <c r="D70" s="66" t="s">
        <v>83</v>
      </c>
      <c r="E70" s="48">
        <f>SUM(G70:R70)</f>
        <v>0</v>
      </c>
      <c r="F70" s="48">
        <f>IF($T$1=0,0,E70/$T$1)</f>
        <v>0</v>
      </c>
      <c r="G70" s="77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Y70" s="48">
        <f>SUM(G70:I70)</f>
        <v>0</v>
      </c>
      <c r="Z70" s="48">
        <f>SUM(J70:L70)</f>
        <v>0</v>
      </c>
      <c r="AA70" s="48">
        <f>SUM(M70:O70)</f>
        <v>0</v>
      </c>
      <c r="AB70" s="48">
        <f>SUM(P70:R70)</f>
        <v>0</v>
      </c>
    </row>
    <row r="71" customHeight="1" spans="1:28">
      <c r="A71" s="67"/>
      <c r="B71" s="68"/>
      <c r="C71" s="46"/>
      <c r="D71" s="66" t="s">
        <v>84</v>
      </c>
      <c r="E71" s="48">
        <f>SUM(G71:R71)</f>
        <v>0</v>
      </c>
      <c r="F71" s="48">
        <f>IF($T$1=0,0,E71/$T$1)</f>
        <v>0</v>
      </c>
      <c r="G71" s="77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Y71" s="48">
        <f>SUM(G71:I71)</f>
        <v>0</v>
      </c>
      <c r="Z71" s="48">
        <f>SUM(J71:L71)</f>
        <v>0</v>
      </c>
      <c r="AA71" s="48">
        <f>SUM(M71:O71)</f>
        <v>0</v>
      </c>
      <c r="AB71" s="48">
        <f>SUM(P71:R71)</f>
        <v>0</v>
      </c>
    </row>
    <row r="72" customHeight="1" spans="1:28">
      <c r="A72" s="67"/>
      <c r="B72" s="68"/>
      <c r="C72" s="46"/>
      <c r="D72" s="66" t="s">
        <v>62</v>
      </c>
      <c r="E72" s="48">
        <f t="shared" ref="E72:R72" si="58">IF(E69&lt;&gt;0,(E70+E71)/E69,)</f>
        <v>0</v>
      </c>
      <c r="F72" s="48">
        <f t="shared" si="58"/>
        <v>0</v>
      </c>
      <c r="G72" s="15">
        <f t="shared" si="58"/>
        <v>0</v>
      </c>
      <c r="H72" s="15">
        <f t="shared" si="58"/>
        <v>0</v>
      </c>
      <c r="I72" s="15">
        <f t="shared" si="58"/>
        <v>0</v>
      </c>
      <c r="J72" s="15">
        <f t="shared" si="58"/>
        <v>0</v>
      </c>
      <c r="K72" s="15">
        <f t="shared" si="58"/>
        <v>0</v>
      </c>
      <c r="L72" s="15">
        <f t="shared" si="58"/>
        <v>0</v>
      </c>
      <c r="M72" s="15">
        <f t="shared" si="58"/>
        <v>0</v>
      </c>
      <c r="N72" s="15">
        <f t="shared" si="58"/>
        <v>0</v>
      </c>
      <c r="O72" s="15">
        <f t="shared" si="58"/>
        <v>0</v>
      </c>
      <c r="P72" s="15">
        <f t="shared" si="58"/>
        <v>0</v>
      </c>
      <c r="Q72" s="15">
        <f t="shared" si="58"/>
        <v>0</v>
      </c>
      <c r="R72" s="15">
        <f t="shared" si="58"/>
        <v>0</v>
      </c>
      <c r="Y72" s="48">
        <f>IF(Y69&lt;&gt;0,(Y70+Y71)/Y69,)</f>
        <v>0</v>
      </c>
      <c r="Z72" s="48">
        <f>IF(Z69&lt;&gt;0,(Z70+Z71)/Z69,)</f>
        <v>0</v>
      </c>
      <c r="AA72" s="48">
        <f>IF(AA69&lt;&gt;0,(AA70+AA71)/AA69,)</f>
        <v>0</v>
      </c>
      <c r="AB72" s="48">
        <f>IF(AB69&lt;&gt;0,(AB70+AB71)/AB69,)</f>
        <v>0</v>
      </c>
    </row>
    <row r="73" customHeight="1" spans="1:28">
      <c r="A73" s="67"/>
      <c r="B73" s="68"/>
      <c r="C73" s="46"/>
      <c r="D73" s="66" t="s">
        <v>85</v>
      </c>
      <c r="E73" s="48">
        <f>SUM(G73:R73)</f>
        <v>0</v>
      </c>
      <c r="F73" s="48">
        <f>IF($T$1=0,0,E73/$T$1)</f>
        <v>0</v>
      </c>
      <c r="G73" s="77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Y73" s="48">
        <f>SUM(G73:I73)</f>
        <v>0</v>
      </c>
      <c r="Z73" s="48">
        <f>SUM(J73:L73)</f>
        <v>0</v>
      </c>
      <c r="AA73" s="48">
        <f>SUM(M73:O73)</f>
        <v>0</v>
      </c>
      <c r="AB73" s="48">
        <f>SUM(P73:R73)</f>
        <v>0</v>
      </c>
    </row>
    <row r="74" customHeight="1" spans="1:28">
      <c r="A74" s="67"/>
      <c r="B74" s="68"/>
      <c r="C74" s="46"/>
      <c r="D74" s="66" t="s">
        <v>86</v>
      </c>
      <c r="E74" s="48">
        <f>SUM(G74:R74)</f>
        <v>0</v>
      </c>
      <c r="F74" s="48">
        <f>IF($T$1=0,0,E74/$T$1)</f>
        <v>0</v>
      </c>
      <c r="G74" s="15">
        <f t="shared" ref="G74:R74" si="59">G70+G71+G73</f>
        <v>0</v>
      </c>
      <c r="H74" s="15">
        <f t="shared" si="59"/>
        <v>0</v>
      </c>
      <c r="I74" s="15">
        <f t="shared" si="59"/>
        <v>0</v>
      </c>
      <c r="J74" s="15">
        <f t="shared" si="59"/>
        <v>0</v>
      </c>
      <c r="K74" s="15">
        <f t="shared" si="59"/>
        <v>0</v>
      </c>
      <c r="L74" s="15">
        <f t="shared" si="59"/>
        <v>0</v>
      </c>
      <c r="M74" s="15">
        <f t="shared" si="59"/>
        <v>0</v>
      </c>
      <c r="N74" s="15">
        <f t="shared" si="59"/>
        <v>0</v>
      </c>
      <c r="O74" s="15">
        <f t="shared" si="59"/>
        <v>0</v>
      </c>
      <c r="P74" s="15">
        <f t="shared" si="59"/>
        <v>0</v>
      </c>
      <c r="Q74" s="15">
        <f t="shared" si="59"/>
        <v>0</v>
      </c>
      <c r="R74" s="15">
        <f t="shared" si="59"/>
        <v>0</v>
      </c>
      <c r="Y74" s="48">
        <f>SUM(G74:I74)</f>
        <v>0</v>
      </c>
      <c r="Z74" s="48">
        <f>SUM(J74:L74)</f>
        <v>0</v>
      </c>
      <c r="AA74" s="48">
        <f>SUM(M74:O74)</f>
        <v>0</v>
      </c>
      <c r="AB74" s="48">
        <f>SUM(P74:R74)</f>
        <v>0</v>
      </c>
    </row>
    <row r="75" customHeight="1" spans="1:28">
      <c r="A75" s="67"/>
      <c r="B75" s="68"/>
      <c r="C75" s="42" t="s">
        <v>89</v>
      </c>
      <c r="D75" s="69" t="s">
        <v>35</v>
      </c>
      <c r="E75" s="14">
        <f>SUM(G75:R75)</f>
        <v>0</v>
      </c>
      <c r="F75" s="14">
        <f>IF($T$1=0,0,E75/$T$1)</f>
        <v>0</v>
      </c>
      <c r="G75" s="77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Y75" s="14">
        <f>SUM(G75:I75)</f>
        <v>0</v>
      </c>
      <c r="Z75" s="14">
        <f>SUM(J75:L75)</f>
        <v>0</v>
      </c>
      <c r="AA75" s="14">
        <f>SUM(M75:O75)</f>
        <v>0</v>
      </c>
      <c r="AB75" s="14">
        <f>SUM(P75:R75)</f>
        <v>0</v>
      </c>
    </row>
    <row r="76" customHeight="1" spans="1:28">
      <c r="A76" s="67"/>
      <c r="B76" s="68"/>
      <c r="C76" s="42"/>
      <c r="D76" s="69" t="s">
        <v>83</v>
      </c>
      <c r="E76" s="14">
        <f>SUM(G76:R76)</f>
        <v>0</v>
      </c>
      <c r="F76" s="14">
        <f>IF($T$1=0,0,E76/$T$1)</f>
        <v>0</v>
      </c>
      <c r="G76" s="77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Y76" s="14">
        <f>SUM(G76:I76)</f>
        <v>0</v>
      </c>
      <c r="Z76" s="14">
        <f>SUM(J76:L76)</f>
        <v>0</v>
      </c>
      <c r="AA76" s="14">
        <f>SUM(M76:O76)</f>
        <v>0</v>
      </c>
      <c r="AB76" s="14">
        <f>SUM(P76:R76)</f>
        <v>0</v>
      </c>
    </row>
    <row r="77" customHeight="1" spans="1:28">
      <c r="A77" s="67"/>
      <c r="B77" s="68"/>
      <c r="C77" s="42"/>
      <c r="D77" s="69" t="s">
        <v>84</v>
      </c>
      <c r="E77" s="14">
        <f>SUM(G77:R77)</f>
        <v>0</v>
      </c>
      <c r="F77" s="14">
        <f>IF($T$1=0,0,E77/$T$1)</f>
        <v>0</v>
      </c>
      <c r="G77" s="77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Y77" s="14">
        <f>SUM(G77:I77)</f>
        <v>0</v>
      </c>
      <c r="Z77" s="14">
        <f>SUM(J77:L77)</f>
        <v>0</v>
      </c>
      <c r="AA77" s="14">
        <f>SUM(M77:O77)</f>
        <v>0</v>
      </c>
      <c r="AB77" s="14">
        <f>SUM(P77:R77)</f>
        <v>0</v>
      </c>
    </row>
    <row r="78" customHeight="1" spans="1:28">
      <c r="A78" s="67"/>
      <c r="B78" s="68"/>
      <c r="C78" s="42"/>
      <c r="D78" s="69" t="s">
        <v>62</v>
      </c>
      <c r="E78" s="14">
        <f t="shared" ref="E78:R78" si="60">IF(E75&lt;&gt;0,(E76+E77)/E75,)</f>
        <v>0</v>
      </c>
      <c r="F78" s="14">
        <f t="shared" si="60"/>
        <v>0</v>
      </c>
      <c r="G78" s="15">
        <f t="shared" si="60"/>
        <v>0</v>
      </c>
      <c r="H78" s="15">
        <f t="shared" si="60"/>
        <v>0</v>
      </c>
      <c r="I78" s="15">
        <f t="shared" si="60"/>
        <v>0</v>
      </c>
      <c r="J78" s="15">
        <f t="shared" si="60"/>
        <v>0</v>
      </c>
      <c r="K78" s="15">
        <f t="shared" si="60"/>
        <v>0</v>
      </c>
      <c r="L78" s="15">
        <f t="shared" si="60"/>
        <v>0</v>
      </c>
      <c r="M78" s="15">
        <f t="shared" si="60"/>
        <v>0</v>
      </c>
      <c r="N78" s="15">
        <f t="shared" si="60"/>
        <v>0</v>
      </c>
      <c r="O78" s="15">
        <f t="shared" si="60"/>
        <v>0</v>
      </c>
      <c r="P78" s="15">
        <f t="shared" si="60"/>
        <v>0</v>
      </c>
      <c r="Q78" s="15">
        <f t="shared" si="60"/>
        <v>0</v>
      </c>
      <c r="R78" s="15">
        <f t="shared" si="60"/>
        <v>0</v>
      </c>
      <c r="Y78" s="14">
        <f>IF(Y75&lt;&gt;0,(Y76+Y77)/Y75,)</f>
        <v>0</v>
      </c>
      <c r="Z78" s="14">
        <f>IF(Z75&lt;&gt;0,(Z76+Z77)/Z75,)</f>
        <v>0</v>
      </c>
      <c r="AA78" s="14">
        <f>IF(AA75&lt;&gt;0,(AA76+AA77)/AA75,)</f>
        <v>0</v>
      </c>
      <c r="AB78" s="14">
        <f>IF(AB75&lt;&gt;0,(AB76+AB77)/AB75,)</f>
        <v>0</v>
      </c>
    </row>
    <row r="79" customHeight="1" spans="1:28">
      <c r="A79" s="67"/>
      <c r="B79" s="68"/>
      <c r="C79" s="42"/>
      <c r="D79" s="69" t="s">
        <v>85</v>
      </c>
      <c r="E79" s="14">
        <f>SUM(G79:R79)</f>
        <v>0</v>
      </c>
      <c r="F79" s="14">
        <f>IF($T$1=0,0,E79/$T$1)</f>
        <v>0</v>
      </c>
      <c r="G79" s="77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Y79" s="14">
        <f>SUM(G79:I79)</f>
        <v>0</v>
      </c>
      <c r="Z79" s="14">
        <f>SUM(J79:L79)</f>
        <v>0</v>
      </c>
      <c r="AA79" s="14">
        <f>SUM(M79:O79)</f>
        <v>0</v>
      </c>
      <c r="AB79" s="14">
        <f>SUM(P79:R79)</f>
        <v>0</v>
      </c>
    </row>
    <row r="80" customHeight="1" spans="1:28">
      <c r="A80" s="67"/>
      <c r="B80" s="68"/>
      <c r="C80" s="42"/>
      <c r="D80" s="69" t="s">
        <v>86</v>
      </c>
      <c r="E80" s="14">
        <f>SUM(G80:R80)</f>
        <v>0</v>
      </c>
      <c r="F80" s="14">
        <f>IF($T$1=0,0,E80/$T$1)</f>
        <v>0</v>
      </c>
      <c r="G80" s="15">
        <f t="shared" ref="G80:R80" si="61">G76+G77+G79</f>
        <v>0</v>
      </c>
      <c r="H80" s="15">
        <f t="shared" si="61"/>
        <v>0</v>
      </c>
      <c r="I80" s="15">
        <f t="shared" si="61"/>
        <v>0</v>
      </c>
      <c r="J80" s="15">
        <f t="shared" si="61"/>
        <v>0</v>
      </c>
      <c r="K80" s="15">
        <f t="shared" si="61"/>
        <v>0</v>
      </c>
      <c r="L80" s="15">
        <f t="shared" si="61"/>
        <v>0</v>
      </c>
      <c r="M80" s="15">
        <f t="shared" si="61"/>
        <v>0</v>
      </c>
      <c r="N80" s="15">
        <f t="shared" si="61"/>
        <v>0</v>
      </c>
      <c r="O80" s="15">
        <f t="shared" si="61"/>
        <v>0</v>
      </c>
      <c r="P80" s="15">
        <f t="shared" si="61"/>
        <v>0</v>
      </c>
      <c r="Q80" s="15">
        <f t="shared" si="61"/>
        <v>0</v>
      </c>
      <c r="R80" s="15">
        <f t="shared" si="61"/>
        <v>0</v>
      </c>
      <c r="Y80" s="14">
        <f>SUM(G80:I80)</f>
        <v>0</v>
      </c>
      <c r="Z80" s="14">
        <f>SUM(J80:L80)</f>
        <v>0</v>
      </c>
      <c r="AA80" s="14">
        <f>SUM(M80:O80)</f>
        <v>0</v>
      </c>
      <c r="AB80" s="14">
        <f>SUM(P80:R80)</f>
        <v>0</v>
      </c>
    </row>
    <row r="81" customHeight="1" spans="1:28">
      <c r="A81" s="67"/>
      <c r="B81" s="68"/>
      <c r="C81" s="46" t="s">
        <v>90</v>
      </c>
      <c r="D81" s="66" t="s">
        <v>35</v>
      </c>
      <c r="E81" s="48">
        <f>SUM(G81:R81)</f>
        <v>0</v>
      </c>
      <c r="F81" s="48">
        <f>IF($T$1=0,0,E81/$T$1)</f>
        <v>0</v>
      </c>
      <c r="G81" s="77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Y81" s="48">
        <f>SUM(G81:I81)</f>
        <v>0</v>
      </c>
      <c r="Z81" s="48">
        <f>SUM(J81:L81)</f>
        <v>0</v>
      </c>
      <c r="AA81" s="48">
        <f>SUM(M81:O81)</f>
        <v>0</v>
      </c>
      <c r="AB81" s="48">
        <f>SUM(P81:R81)</f>
        <v>0</v>
      </c>
    </row>
    <row r="82" customHeight="1" spans="1:28">
      <c r="A82" s="67"/>
      <c r="B82" s="68"/>
      <c r="C82" s="46"/>
      <c r="D82" s="66" t="s">
        <v>83</v>
      </c>
      <c r="E82" s="48">
        <f>SUM(G82:R82)</f>
        <v>0</v>
      </c>
      <c r="F82" s="48">
        <f>IF($T$1=0,0,E82/$T$1)</f>
        <v>0</v>
      </c>
      <c r="G82" s="77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Y82" s="48">
        <f>SUM(G82:I82)</f>
        <v>0</v>
      </c>
      <c r="Z82" s="48">
        <f>SUM(J82:L82)</f>
        <v>0</v>
      </c>
      <c r="AA82" s="48">
        <f>SUM(M82:O82)</f>
        <v>0</v>
      </c>
      <c r="AB82" s="48">
        <f>SUM(P82:R82)</f>
        <v>0</v>
      </c>
    </row>
    <row r="83" customHeight="1" spans="1:28">
      <c r="A83" s="67"/>
      <c r="B83" s="68"/>
      <c r="C83" s="46"/>
      <c r="D83" s="66" t="s">
        <v>84</v>
      </c>
      <c r="E83" s="48">
        <f>SUM(G83:R83)</f>
        <v>0</v>
      </c>
      <c r="F83" s="48">
        <f>IF($T$1=0,0,E83/$T$1)</f>
        <v>0</v>
      </c>
      <c r="G83" s="77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Y83" s="48">
        <f>SUM(G83:I83)</f>
        <v>0</v>
      </c>
      <c r="Z83" s="48">
        <f>SUM(J83:L83)</f>
        <v>0</v>
      </c>
      <c r="AA83" s="48">
        <f>SUM(M83:O83)</f>
        <v>0</v>
      </c>
      <c r="AB83" s="48">
        <f>SUM(P83:R83)</f>
        <v>0</v>
      </c>
    </row>
    <row r="84" customHeight="1" spans="1:28">
      <c r="A84" s="67"/>
      <c r="B84" s="68"/>
      <c r="C84" s="46"/>
      <c r="D84" s="66" t="s">
        <v>62</v>
      </c>
      <c r="E84" s="48">
        <f t="shared" ref="E84:R84" si="62">IF(E81&lt;&gt;0,(E82+E83)/E81,)</f>
        <v>0</v>
      </c>
      <c r="F84" s="48">
        <f t="shared" si="62"/>
        <v>0</v>
      </c>
      <c r="G84" s="15">
        <f t="shared" si="62"/>
        <v>0</v>
      </c>
      <c r="H84" s="15">
        <f t="shared" si="62"/>
        <v>0</v>
      </c>
      <c r="I84" s="15">
        <f t="shared" si="62"/>
        <v>0</v>
      </c>
      <c r="J84" s="15">
        <f t="shared" si="62"/>
        <v>0</v>
      </c>
      <c r="K84" s="15">
        <f t="shared" si="62"/>
        <v>0</v>
      </c>
      <c r="L84" s="15">
        <f t="shared" si="62"/>
        <v>0</v>
      </c>
      <c r="M84" s="15">
        <f t="shared" si="62"/>
        <v>0</v>
      </c>
      <c r="N84" s="15">
        <f t="shared" si="62"/>
        <v>0</v>
      </c>
      <c r="O84" s="15">
        <f t="shared" si="62"/>
        <v>0</v>
      </c>
      <c r="P84" s="15">
        <f t="shared" si="62"/>
        <v>0</v>
      </c>
      <c r="Q84" s="15">
        <f t="shared" si="62"/>
        <v>0</v>
      </c>
      <c r="R84" s="15">
        <f t="shared" si="62"/>
        <v>0</v>
      </c>
      <c r="Y84" s="48">
        <f>IF(Y81&lt;&gt;0,(Y82+Y83)/Y81,)</f>
        <v>0</v>
      </c>
      <c r="Z84" s="48">
        <f>IF(Z81&lt;&gt;0,(Z82+Z83)/Z81,)</f>
        <v>0</v>
      </c>
      <c r="AA84" s="48">
        <f>IF(AA81&lt;&gt;0,(AA82+AA83)/AA81,)</f>
        <v>0</v>
      </c>
      <c r="AB84" s="48">
        <f>IF(AB81&lt;&gt;0,(AB82+AB83)/AB81,)</f>
        <v>0</v>
      </c>
    </row>
    <row r="85" customHeight="1" spans="1:28">
      <c r="A85" s="67"/>
      <c r="B85" s="68"/>
      <c r="C85" s="46"/>
      <c r="D85" s="66" t="s">
        <v>85</v>
      </c>
      <c r="E85" s="48">
        <f>SUM(G85:R85)</f>
        <v>0</v>
      </c>
      <c r="F85" s="48">
        <f>IF($T$1=0,0,E85/$T$1)</f>
        <v>0</v>
      </c>
      <c r="G85" s="77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Y85" s="48">
        <f>SUM(G85:I85)</f>
        <v>0</v>
      </c>
      <c r="Z85" s="48">
        <f>SUM(J85:L85)</f>
        <v>0</v>
      </c>
      <c r="AA85" s="48">
        <f>SUM(M85:O85)</f>
        <v>0</v>
      </c>
      <c r="AB85" s="48">
        <f>SUM(P85:R85)</f>
        <v>0</v>
      </c>
    </row>
    <row r="86" customHeight="1" spans="1:28">
      <c r="A86" s="67"/>
      <c r="B86" s="68"/>
      <c r="C86" s="46"/>
      <c r="D86" s="66" t="s">
        <v>86</v>
      </c>
      <c r="E86" s="48">
        <f>SUM(G86:R86)</f>
        <v>0</v>
      </c>
      <c r="F86" s="48">
        <f>IF($T$1=0,0,E86/$T$1)</f>
        <v>0</v>
      </c>
      <c r="G86" s="15">
        <f t="shared" ref="G86:R86" si="63">G82+G83+G85</f>
        <v>0</v>
      </c>
      <c r="H86" s="15">
        <f t="shared" si="63"/>
        <v>0</v>
      </c>
      <c r="I86" s="15">
        <f t="shared" si="63"/>
        <v>0</v>
      </c>
      <c r="J86" s="15">
        <f t="shared" si="63"/>
        <v>0</v>
      </c>
      <c r="K86" s="15">
        <f t="shared" si="63"/>
        <v>0</v>
      </c>
      <c r="L86" s="15">
        <f t="shared" si="63"/>
        <v>0</v>
      </c>
      <c r="M86" s="15">
        <f t="shared" si="63"/>
        <v>0</v>
      </c>
      <c r="N86" s="15">
        <f t="shared" si="63"/>
        <v>0</v>
      </c>
      <c r="O86" s="15">
        <f t="shared" si="63"/>
        <v>0</v>
      </c>
      <c r="P86" s="15">
        <f t="shared" si="63"/>
        <v>0</v>
      </c>
      <c r="Q86" s="15">
        <f t="shared" si="63"/>
        <v>0</v>
      </c>
      <c r="R86" s="15">
        <f t="shared" si="63"/>
        <v>0</v>
      </c>
      <c r="Y86" s="48">
        <f>SUM(G86:I86)</f>
        <v>0</v>
      </c>
      <c r="Z86" s="48">
        <f>SUM(J86:L86)</f>
        <v>0</v>
      </c>
      <c r="AA86" s="48">
        <f>SUM(M86:O86)</f>
        <v>0</v>
      </c>
      <c r="AB86" s="48">
        <f>SUM(P86:R86)</f>
        <v>0</v>
      </c>
    </row>
    <row r="87" customHeight="1" spans="1:28">
      <c r="A87" s="67"/>
      <c r="B87" s="68"/>
      <c r="C87" s="42" t="s">
        <v>91</v>
      </c>
      <c r="D87" s="69" t="s">
        <v>35</v>
      </c>
      <c r="E87" s="14">
        <f>SUM(G87:R87)</f>
        <v>0</v>
      </c>
      <c r="F87" s="14">
        <f>IF($T$1=0,0,E87/$T$1)</f>
        <v>0</v>
      </c>
      <c r="G87" s="77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Y87" s="14">
        <f>SUM(G87:I87)</f>
        <v>0</v>
      </c>
      <c r="Z87" s="14">
        <f>SUM(J87:L87)</f>
        <v>0</v>
      </c>
      <c r="AA87" s="14">
        <f>SUM(M87:O87)</f>
        <v>0</v>
      </c>
      <c r="AB87" s="14">
        <f>SUM(P87:R87)</f>
        <v>0</v>
      </c>
    </row>
    <row r="88" customHeight="1" spans="1:28">
      <c r="A88" s="67"/>
      <c r="B88" s="68"/>
      <c r="C88" s="42"/>
      <c r="D88" s="69" t="s">
        <v>83</v>
      </c>
      <c r="E88" s="14">
        <f>SUM(G88:R88)</f>
        <v>0</v>
      </c>
      <c r="F88" s="14">
        <f>IF($T$1=0,0,E88/$T$1)</f>
        <v>0</v>
      </c>
      <c r="G88" s="77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Y88" s="14">
        <f>SUM(G88:I88)</f>
        <v>0</v>
      </c>
      <c r="Z88" s="14">
        <f>SUM(J88:L88)</f>
        <v>0</v>
      </c>
      <c r="AA88" s="14">
        <f>SUM(M88:O88)</f>
        <v>0</v>
      </c>
      <c r="AB88" s="14">
        <f>SUM(P88:R88)</f>
        <v>0</v>
      </c>
    </row>
    <row r="89" customHeight="1" spans="1:28">
      <c r="A89" s="67"/>
      <c r="B89" s="68"/>
      <c r="C89" s="42"/>
      <c r="D89" s="69" t="s">
        <v>84</v>
      </c>
      <c r="E89" s="14">
        <f>SUM(G89:R89)</f>
        <v>0</v>
      </c>
      <c r="F89" s="14">
        <f>IF($T$1=0,0,E89/$T$1)</f>
        <v>0</v>
      </c>
      <c r="G89" s="77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Y89" s="14">
        <f>SUM(G89:I89)</f>
        <v>0</v>
      </c>
      <c r="Z89" s="14">
        <f>SUM(J89:L89)</f>
        <v>0</v>
      </c>
      <c r="AA89" s="14">
        <f>SUM(M89:O89)</f>
        <v>0</v>
      </c>
      <c r="AB89" s="14">
        <f>SUM(P89:R89)</f>
        <v>0</v>
      </c>
    </row>
    <row r="90" customHeight="1" spans="1:28">
      <c r="A90" s="67"/>
      <c r="B90" s="68"/>
      <c r="C90" s="42"/>
      <c r="D90" s="69" t="s">
        <v>62</v>
      </c>
      <c r="E90" s="14">
        <f t="shared" ref="E90:R90" si="64">IF(E87&lt;&gt;0,(E88+E89)/E87,)</f>
        <v>0</v>
      </c>
      <c r="F90" s="14">
        <f t="shared" si="64"/>
        <v>0</v>
      </c>
      <c r="G90" s="15">
        <f t="shared" si="64"/>
        <v>0</v>
      </c>
      <c r="H90" s="15">
        <f t="shared" si="64"/>
        <v>0</v>
      </c>
      <c r="I90" s="15">
        <f t="shared" si="64"/>
        <v>0</v>
      </c>
      <c r="J90" s="15">
        <f t="shared" si="64"/>
        <v>0</v>
      </c>
      <c r="K90" s="15">
        <f t="shared" si="64"/>
        <v>0</v>
      </c>
      <c r="L90" s="15">
        <f t="shared" si="64"/>
        <v>0</v>
      </c>
      <c r="M90" s="15">
        <f t="shared" si="64"/>
        <v>0</v>
      </c>
      <c r="N90" s="15">
        <f t="shared" si="64"/>
        <v>0</v>
      </c>
      <c r="O90" s="15">
        <f t="shared" si="64"/>
        <v>0</v>
      </c>
      <c r="P90" s="15">
        <f t="shared" si="64"/>
        <v>0</v>
      </c>
      <c r="Q90" s="15">
        <f t="shared" si="64"/>
        <v>0</v>
      </c>
      <c r="R90" s="15">
        <f t="shared" si="64"/>
        <v>0</v>
      </c>
      <c r="Y90" s="14">
        <f>IF(Y87&lt;&gt;0,(Y88+Y89)/Y87,)</f>
        <v>0</v>
      </c>
      <c r="Z90" s="14">
        <f>IF(Z87&lt;&gt;0,(Z88+Z89)/Z87,)</f>
        <v>0</v>
      </c>
      <c r="AA90" s="14">
        <f>IF(AA87&lt;&gt;0,(AA88+AA89)/AA87,)</f>
        <v>0</v>
      </c>
      <c r="AB90" s="14">
        <f>IF(AB87&lt;&gt;0,(AB88+AB89)/AB87,)</f>
        <v>0</v>
      </c>
    </row>
    <row r="91" customHeight="1" spans="1:28">
      <c r="A91" s="67"/>
      <c r="B91" s="68"/>
      <c r="C91" s="42"/>
      <c r="D91" s="69" t="s">
        <v>85</v>
      </c>
      <c r="E91" s="14">
        <f t="shared" ref="E91:E133" si="65">SUM(G91:R91)</f>
        <v>0</v>
      </c>
      <c r="F91" s="14">
        <f t="shared" ref="F91:F132" si="66">IF($T$1=0,0,E91/$T$1)</f>
        <v>0</v>
      </c>
      <c r="G91" s="77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Y91" s="14">
        <f t="shared" ref="Y91:Y133" si="67">SUM(G91:I91)</f>
        <v>0</v>
      </c>
      <c r="Z91" s="14">
        <f t="shared" ref="Z91:Z133" si="68">SUM(J91:L91)</f>
        <v>0</v>
      </c>
      <c r="AA91" s="14">
        <f t="shared" ref="AA91:AA133" si="69">SUM(M91:O91)</f>
        <v>0</v>
      </c>
      <c r="AB91" s="14">
        <f t="shared" ref="AB91:AB133" si="70">SUM(P91:R91)</f>
        <v>0</v>
      </c>
    </row>
    <row r="92" customHeight="1" spans="1:28">
      <c r="A92" s="67"/>
      <c r="B92" s="68"/>
      <c r="C92" s="42"/>
      <c r="D92" s="69" t="s">
        <v>86</v>
      </c>
      <c r="E92" s="14">
        <f t="shared" si="65"/>
        <v>0</v>
      </c>
      <c r="F92" s="14">
        <f t="shared" si="66"/>
        <v>0</v>
      </c>
      <c r="G92" s="15">
        <f t="shared" ref="G92:R92" si="71">G88+G89+G91</f>
        <v>0</v>
      </c>
      <c r="H92" s="15">
        <f t="shared" si="71"/>
        <v>0</v>
      </c>
      <c r="I92" s="15">
        <f t="shared" si="71"/>
        <v>0</v>
      </c>
      <c r="J92" s="15">
        <f t="shared" si="71"/>
        <v>0</v>
      </c>
      <c r="K92" s="15">
        <f t="shared" si="71"/>
        <v>0</v>
      </c>
      <c r="L92" s="15">
        <f t="shared" si="71"/>
        <v>0</v>
      </c>
      <c r="M92" s="15">
        <f t="shared" si="71"/>
        <v>0</v>
      </c>
      <c r="N92" s="15">
        <f t="shared" si="71"/>
        <v>0</v>
      </c>
      <c r="O92" s="15">
        <f t="shared" si="71"/>
        <v>0</v>
      </c>
      <c r="P92" s="15">
        <f t="shared" si="71"/>
        <v>0</v>
      </c>
      <c r="Q92" s="15">
        <f t="shared" si="71"/>
        <v>0</v>
      </c>
      <c r="R92" s="15">
        <f t="shared" si="71"/>
        <v>0</v>
      </c>
      <c r="Y92" s="14">
        <f t="shared" si="67"/>
        <v>0</v>
      </c>
      <c r="Z92" s="14">
        <f t="shared" si="68"/>
        <v>0</v>
      </c>
      <c r="AA92" s="14">
        <f t="shared" si="69"/>
        <v>0</v>
      </c>
      <c r="AB92" s="14">
        <f t="shared" si="70"/>
        <v>0</v>
      </c>
    </row>
    <row r="93" customHeight="1" spans="1:28">
      <c r="A93" s="67"/>
      <c r="B93" s="68"/>
      <c r="C93" s="46" t="s">
        <v>92</v>
      </c>
      <c r="D93" s="49" t="s">
        <v>93</v>
      </c>
      <c r="E93" s="48">
        <f t="shared" si="65"/>
        <v>0</v>
      </c>
      <c r="F93" s="28">
        <f t="shared" si="66"/>
        <v>0</v>
      </c>
      <c r="G93" s="78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Y93" s="48">
        <f t="shared" si="67"/>
        <v>0</v>
      </c>
      <c r="Z93" s="48">
        <f t="shared" si="68"/>
        <v>0</v>
      </c>
      <c r="AA93" s="48">
        <f t="shared" si="69"/>
        <v>0</v>
      </c>
      <c r="AB93" s="48">
        <f t="shared" si="70"/>
        <v>0</v>
      </c>
    </row>
    <row r="94" customHeight="1" spans="1:28">
      <c r="A94" s="67"/>
      <c r="B94" s="68"/>
      <c r="C94" s="46"/>
      <c r="D94" s="49" t="s">
        <v>94</v>
      </c>
      <c r="E94" s="48">
        <f t="shared" si="65"/>
        <v>0</v>
      </c>
      <c r="F94" s="28">
        <f t="shared" si="66"/>
        <v>0</v>
      </c>
      <c r="G94" s="78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Y94" s="48">
        <f t="shared" si="67"/>
        <v>0</v>
      </c>
      <c r="Z94" s="48">
        <f t="shared" si="68"/>
        <v>0</v>
      </c>
      <c r="AA94" s="48">
        <f t="shared" si="69"/>
        <v>0</v>
      </c>
      <c r="AB94" s="48">
        <f t="shared" si="70"/>
        <v>0</v>
      </c>
    </row>
    <row r="95" customHeight="1" spans="1:28">
      <c r="A95" s="67"/>
      <c r="B95" s="68"/>
      <c r="C95" s="46"/>
      <c r="D95" s="49">
        <v>360</v>
      </c>
      <c r="E95" s="48">
        <f t="shared" si="65"/>
        <v>0</v>
      </c>
      <c r="F95" s="28">
        <f t="shared" si="66"/>
        <v>0</v>
      </c>
      <c r="G95" s="78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Y95" s="48">
        <f t="shared" si="67"/>
        <v>0</v>
      </c>
      <c r="Z95" s="48">
        <f t="shared" si="68"/>
        <v>0</v>
      </c>
      <c r="AA95" s="48">
        <f t="shared" si="69"/>
        <v>0</v>
      </c>
      <c r="AB95" s="48">
        <f t="shared" si="70"/>
        <v>0</v>
      </c>
    </row>
    <row r="96" customHeight="1" spans="1:28">
      <c r="A96" s="67"/>
      <c r="B96" s="68"/>
      <c r="C96" s="46"/>
      <c r="D96" s="49" t="s">
        <v>95</v>
      </c>
      <c r="E96" s="48">
        <f t="shared" si="65"/>
        <v>0</v>
      </c>
      <c r="F96" s="28">
        <f t="shared" si="66"/>
        <v>0</v>
      </c>
      <c r="G96" s="78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Y96" s="48">
        <f t="shared" si="67"/>
        <v>0</v>
      </c>
      <c r="Z96" s="48">
        <f t="shared" si="68"/>
        <v>0</v>
      </c>
      <c r="AA96" s="48">
        <f t="shared" si="69"/>
        <v>0</v>
      </c>
      <c r="AB96" s="48">
        <f t="shared" si="70"/>
        <v>0</v>
      </c>
    </row>
    <row r="97" customHeight="1" spans="1:28">
      <c r="A97" s="67"/>
      <c r="B97" s="68"/>
      <c r="C97" s="46"/>
      <c r="D97" s="49" t="s">
        <v>96</v>
      </c>
      <c r="E97" s="48">
        <f t="shared" si="65"/>
        <v>0</v>
      </c>
      <c r="F97" s="28">
        <f t="shared" si="66"/>
        <v>0</v>
      </c>
      <c r="G97" s="78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Y97" s="48">
        <f t="shared" si="67"/>
        <v>0</v>
      </c>
      <c r="Z97" s="48">
        <f t="shared" si="68"/>
        <v>0</v>
      </c>
      <c r="AA97" s="48">
        <f t="shared" si="69"/>
        <v>0</v>
      </c>
      <c r="AB97" s="48">
        <f t="shared" si="70"/>
        <v>0</v>
      </c>
    </row>
    <row r="98" customHeight="1" spans="1:28">
      <c r="A98" s="67"/>
      <c r="B98" s="68"/>
      <c r="C98" s="46"/>
      <c r="D98" s="49" t="s">
        <v>97</v>
      </c>
      <c r="E98" s="48">
        <f t="shared" si="65"/>
        <v>0</v>
      </c>
      <c r="F98" s="28">
        <f t="shared" si="66"/>
        <v>0</v>
      </c>
      <c r="G98" s="78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Y98" s="48">
        <f t="shared" si="67"/>
        <v>0</v>
      </c>
      <c r="Z98" s="48">
        <f t="shared" si="68"/>
        <v>0</v>
      </c>
      <c r="AA98" s="48">
        <f t="shared" si="69"/>
        <v>0</v>
      </c>
      <c r="AB98" s="48">
        <f t="shared" si="70"/>
        <v>0</v>
      </c>
    </row>
    <row r="99" customHeight="1" spans="1:28">
      <c r="A99" s="67"/>
      <c r="B99" s="68"/>
      <c r="C99" s="46"/>
      <c r="D99" s="49" t="s">
        <v>98</v>
      </c>
      <c r="E99" s="48">
        <f t="shared" si="65"/>
        <v>0</v>
      </c>
      <c r="F99" s="28">
        <f t="shared" si="66"/>
        <v>0</v>
      </c>
      <c r="G99" s="78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Y99" s="48">
        <f t="shared" si="67"/>
        <v>0</v>
      </c>
      <c r="Z99" s="48">
        <f t="shared" si="68"/>
        <v>0</v>
      </c>
      <c r="AA99" s="48">
        <f t="shared" si="69"/>
        <v>0</v>
      </c>
      <c r="AB99" s="48">
        <f t="shared" si="70"/>
        <v>0</v>
      </c>
    </row>
    <row r="100" customHeight="1" spans="1:28">
      <c r="A100" s="67"/>
      <c r="B100" s="68"/>
      <c r="C100" s="46"/>
      <c r="D100" s="49" t="s">
        <v>99</v>
      </c>
      <c r="E100" s="48">
        <f t="shared" si="65"/>
        <v>0</v>
      </c>
      <c r="F100" s="28">
        <f t="shared" si="66"/>
        <v>0</v>
      </c>
      <c r="G100" s="78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Y100" s="48">
        <f t="shared" si="67"/>
        <v>0</v>
      </c>
      <c r="Z100" s="48">
        <f t="shared" si="68"/>
        <v>0</v>
      </c>
      <c r="AA100" s="48">
        <f t="shared" si="69"/>
        <v>0</v>
      </c>
      <c r="AB100" s="48">
        <f t="shared" si="70"/>
        <v>0</v>
      </c>
    </row>
    <row r="101" customHeight="1" spans="1:28">
      <c r="A101" s="67"/>
      <c r="B101" s="68"/>
      <c r="C101" s="46"/>
      <c r="D101" s="49" t="s">
        <v>100</v>
      </c>
      <c r="E101" s="48">
        <f t="shared" si="65"/>
        <v>0</v>
      </c>
      <c r="F101" s="28">
        <f t="shared" si="66"/>
        <v>0</v>
      </c>
      <c r="G101" s="78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Y101" s="48">
        <f t="shared" si="67"/>
        <v>0</v>
      </c>
      <c r="Z101" s="48">
        <f t="shared" si="68"/>
        <v>0</v>
      </c>
      <c r="AA101" s="48">
        <f t="shared" si="69"/>
        <v>0</v>
      </c>
      <c r="AB101" s="48">
        <f t="shared" si="70"/>
        <v>0</v>
      </c>
    </row>
    <row r="102" customHeight="1" spans="1:28">
      <c r="A102" s="67"/>
      <c r="B102" s="68"/>
      <c r="C102" s="46"/>
      <c r="D102" s="49" t="s">
        <v>101</v>
      </c>
      <c r="E102" s="48">
        <f t="shared" si="65"/>
        <v>0</v>
      </c>
      <c r="F102" s="28">
        <f t="shared" si="66"/>
        <v>0</v>
      </c>
      <c r="G102" s="78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Y102" s="48">
        <f t="shared" si="67"/>
        <v>0</v>
      </c>
      <c r="Z102" s="48">
        <f t="shared" si="68"/>
        <v>0</v>
      </c>
      <c r="AA102" s="48">
        <f t="shared" si="69"/>
        <v>0</v>
      </c>
      <c r="AB102" s="48">
        <f t="shared" si="70"/>
        <v>0</v>
      </c>
    </row>
    <row r="103" customHeight="1" spans="1:28">
      <c r="A103" s="67"/>
      <c r="B103" s="68"/>
      <c r="C103" s="46"/>
      <c r="D103" s="66" t="s">
        <v>102</v>
      </c>
      <c r="E103" s="48">
        <f t="shared" si="65"/>
        <v>0</v>
      </c>
      <c r="F103" s="28">
        <f t="shared" si="66"/>
        <v>0</v>
      </c>
      <c r="G103" s="78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Y103" s="48">
        <f t="shared" si="67"/>
        <v>0</v>
      </c>
      <c r="Z103" s="48">
        <f t="shared" si="68"/>
        <v>0</v>
      </c>
      <c r="AA103" s="48">
        <f t="shared" si="69"/>
        <v>0</v>
      </c>
      <c r="AB103" s="48">
        <f t="shared" si="70"/>
        <v>0</v>
      </c>
    </row>
    <row r="104" customHeight="1" spans="1:28">
      <c r="A104" s="67"/>
      <c r="B104" s="68"/>
      <c r="C104" s="46"/>
      <c r="D104" s="66" t="s">
        <v>103</v>
      </c>
      <c r="E104" s="48">
        <f t="shared" si="65"/>
        <v>0</v>
      </c>
      <c r="F104" s="28">
        <f t="shared" si="66"/>
        <v>0</v>
      </c>
      <c r="G104" s="78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Y104" s="48">
        <f t="shared" si="67"/>
        <v>0</v>
      </c>
      <c r="Z104" s="48">
        <f t="shared" si="68"/>
        <v>0</v>
      </c>
      <c r="AA104" s="48">
        <f t="shared" si="69"/>
        <v>0</v>
      </c>
      <c r="AB104" s="48">
        <f t="shared" si="70"/>
        <v>0</v>
      </c>
    </row>
    <row r="105" customHeight="1" spans="1:28">
      <c r="A105" s="67"/>
      <c r="B105" s="68"/>
      <c r="C105" s="46"/>
      <c r="D105" s="49" t="s">
        <v>104</v>
      </c>
      <c r="E105" s="48">
        <f t="shared" si="65"/>
        <v>0</v>
      </c>
      <c r="F105" s="28">
        <f t="shared" si="66"/>
        <v>0</v>
      </c>
      <c r="G105" s="78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Y105" s="48">
        <f t="shared" si="67"/>
        <v>0</v>
      </c>
      <c r="Z105" s="48">
        <f t="shared" si="68"/>
        <v>0</v>
      </c>
      <c r="AA105" s="48">
        <f t="shared" si="69"/>
        <v>0</v>
      </c>
      <c r="AB105" s="48">
        <f t="shared" si="70"/>
        <v>0</v>
      </c>
    </row>
    <row r="106" customHeight="1" spans="1:28">
      <c r="A106" s="67"/>
      <c r="B106" s="68"/>
      <c r="C106" s="46"/>
      <c r="D106" s="49" t="s">
        <v>105</v>
      </c>
      <c r="E106" s="48">
        <f t="shared" si="65"/>
        <v>0</v>
      </c>
      <c r="F106" s="28">
        <f t="shared" si="66"/>
        <v>0</v>
      </c>
      <c r="G106" s="78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Y106" s="48">
        <f t="shared" si="67"/>
        <v>0</v>
      </c>
      <c r="Z106" s="48">
        <f t="shared" si="68"/>
        <v>0</v>
      </c>
      <c r="AA106" s="48">
        <f t="shared" si="69"/>
        <v>0</v>
      </c>
      <c r="AB106" s="48">
        <f t="shared" si="70"/>
        <v>0</v>
      </c>
    </row>
    <row r="107" customHeight="1" spans="1:28">
      <c r="A107" s="67"/>
      <c r="B107" s="68"/>
      <c r="C107" s="46"/>
      <c r="D107" s="49" t="s">
        <v>106</v>
      </c>
      <c r="E107" s="48">
        <f t="shared" si="65"/>
        <v>0</v>
      </c>
      <c r="F107" s="28">
        <f t="shared" si="66"/>
        <v>0</v>
      </c>
      <c r="G107" s="78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Y107" s="48">
        <f t="shared" si="67"/>
        <v>0</v>
      </c>
      <c r="Z107" s="48">
        <f t="shared" si="68"/>
        <v>0</v>
      </c>
      <c r="AA107" s="48">
        <f t="shared" si="69"/>
        <v>0</v>
      </c>
      <c r="AB107" s="48">
        <f t="shared" si="70"/>
        <v>0</v>
      </c>
    </row>
    <row r="108" customHeight="1" spans="1:28">
      <c r="A108" s="67"/>
      <c r="B108" s="68"/>
      <c r="C108" s="46"/>
      <c r="D108" s="49" t="s">
        <v>107</v>
      </c>
      <c r="E108" s="48">
        <f t="shared" si="65"/>
        <v>0</v>
      </c>
      <c r="F108" s="28">
        <f t="shared" si="66"/>
        <v>0</v>
      </c>
      <c r="G108" s="78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Y108" s="48">
        <f t="shared" si="67"/>
        <v>0</v>
      </c>
      <c r="Z108" s="48">
        <f t="shared" si="68"/>
        <v>0</v>
      </c>
      <c r="AA108" s="48">
        <f t="shared" si="69"/>
        <v>0</v>
      </c>
      <c r="AB108" s="48">
        <f t="shared" si="70"/>
        <v>0</v>
      </c>
    </row>
    <row r="109" customHeight="1" spans="1:28">
      <c r="A109" s="67"/>
      <c r="B109" s="68"/>
      <c r="C109" s="46"/>
      <c r="D109" s="49" t="s">
        <v>108</v>
      </c>
      <c r="E109" s="48">
        <f t="shared" si="65"/>
        <v>0</v>
      </c>
      <c r="F109" s="28">
        <f t="shared" si="66"/>
        <v>0</v>
      </c>
      <c r="G109" s="78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Y109" s="48">
        <f t="shared" si="67"/>
        <v>0</v>
      </c>
      <c r="Z109" s="48">
        <f t="shared" si="68"/>
        <v>0</v>
      </c>
      <c r="AA109" s="48">
        <f t="shared" si="69"/>
        <v>0</v>
      </c>
      <c r="AB109" s="48">
        <f t="shared" si="70"/>
        <v>0</v>
      </c>
    </row>
    <row r="110" customHeight="1" spans="1:28">
      <c r="A110" s="67"/>
      <c r="B110" s="68"/>
      <c r="C110" s="46"/>
      <c r="D110" s="49" t="s">
        <v>109</v>
      </c>
      <c r="E110" s="48">
        <f t="shared" si="65"/>
        <v>0</v>
      </c>
      <c r="F110" s="28">
        <f t="shared" si="66"/>
        <v>0</v>
      </c>
      <c r="G110" s="78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Y110" s="48">
        <f t="shared" si="67"/>
        <v>0</v>
      </c>
      <c r="Z110" s="48">
        <f t="shared" si="68"/>
        <v>0</v>
      </c>
      <c r="AA110" s="48">
        <f t="shared" si="69"/>
        <v>0</v>
      </c>
      <c r="AB110" s="48">
        <f t="shared" si="70"/>
        <v>0</v>
      </c>
    </row>
    <row r="111" customHeight="1" spans="1:28">
      <c r="A111" s="67"/>
      <c r="B111" s="68"/>
      <c r="C111" s="46"/>
      <c r="D111" s="66" t="s">
        <v>110</v>
      </c>
      <c r="E111" s="48">
        <f t="shared" si="65"/>
        <v>0</v>
      </c>
      <c r="F111" s="28">
        <f t="shared" si="66"/>
        <v>0</v>
      </c>
      <c r="G111" s="78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Y111" s="48">
        <f t="shared" si="67"/>
        <v>0</v>
      </c>
      <c r="Z111" s="48">
        <f t="shared" si="68"/>
        <v>0</v>
      </c>
      <c r="AA111" s="48">
        <f t="shared" si="69"/>
        <v>0</v>
      </c>
      <c r="AB111" s="48">
        <f t="shared" si="70"/>
        <v>0</v>
      </c>
    </row>
    <row r="112" customHeight="1" spans="1:28">
      <c r="A112" s="67"/>
      <c r="B112" s="68"/>
      <c r="C112" s="46"/>
      <c r="D112" s="66" t="s">
        <v>111</v>
      </c>
      <c r="E112" s="48">
        <f t="shared" si="65"/>
        <v>0</v>
      </c>
      <c r="F112" s="28">
        <f t="shared" si="66"/>
        <v>0</v>
      </c>
      <c r="G112" s="78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Y112" s="48">
        <f t="shared" si="67"/>
        <v>0</v>
      </c>
      <c r="Z112" s="48">
        <f t="shared" si="68"/>
        <v>0</v>
      </c>
      <c r="AA112" s="48">
        <f t="shared" si="69"/>
        <v>0</v>
      </c>
      <c r="AB112" s="48">
        <f t="shared" si="70"/>
        <v>0</v>
      </c>
    </row>
    <row r="113" customHeight="1" spans="1:28">
      <c r="A113" s="67"/>
      <c r="B113" s="68"/>
      <c r="C113" s="46"/>
      <c r="D113" s="66" t="s">
        <v>112</v>
      </c>
      <c r="E113" s="48">
        <f t="shared" si="65"/>
        <v>0</v>
      </c>
      <c r="F113" s="28">
        <f t="shared" si="66"/>
        <v>0</v>
      </c>
      <c r="G113" s="78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Y113" s="48">
        <f t="shared" si="67"/>
        <v>0</v>
      </c>
      <c r="Z113" s="48">
        <f t="shared" si="68"/>
        <v>0</v>
      </c>
      <c r="AA113" s="48">
        <f t="shared" si="69"/>
        <v>0</v>
      </c>
      <c r="AB113" s="48">
        <f t="shared" si="70"/>
        <v>0</v>
      </c>
    </row>
    <row r="114" customHeight="1" spans="1:28">
      <c r="A114" s="67"/>
      <c r="B114" s="68"/>
      <c r="C114" s="46"/>
      <c r="D114" s="66" t="s">
        <v>113</v>
      </c>
      <c r="E114" s="48">
        <f t="shared" si="65"/>
        <v>0</v>
      </c>
      <c r="F114" s="28">
        <f t="shared" si="66"/>
        <v>0</v>
      </c>
      <c r="G114" s="78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Y114" s="48">
        <f t="shared" si="67"/>
        <v>0</v>
      </c>
      <c r="Z114" s="48">
        <f t="shared" si="68"/>
        <v>0</v>
      </c>
      <c r="AA114" s="48">
        <f t="shared" si="69"/>
        <v>0</v>
      </c>
      <c r="AB114" s="48">
        <f t="shared" si="70"/>
        <v>0</v>
      </c>
    </row>
    <row r="115" customHeight="1" spans="1:28">
      <c r="A115" s="67"/>
      <c r="B115" s="68"/>
      <c r="C115" s="46"/>
      <c r="D115" s="66" t="s">
        <v>114</v>
      </c>
      <c r="E115" s="48">
        <f t="shared" si="65"/>
        <v>0</v>
      </c>
      <c r="F115" s="28">
        <f t="shared" si="66"/>
        <v>0</v>
      </c>
      <c r="G115" s="78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Y115" s="48">
        <f t="shared" si="67"/>
        <v>0</v>
      </c>
      <c r="Z115" s="48">
        <f t="shared" si="68"/>
        <v>0</v>
      </c>
      <c r="AA115" s="48">
        <f t="shared" si="69"/>
        <v>0</v>
      </c>
      <c r="AB115" s="48">
        <f t="shared" si="70"/>
        <v>0</v>
      </c>
    </row>
    <row r="116" customHeight="1" spans="1:28">
      <c r="A116" s="67"/>
      <c r="B116" s="68"/>
      <c r="C116" s="46"/>
      <c r="D116" s="66" t="s">
        <v>115</v>
      </c>
      <c r="E116" s="48">
        <f t="shared" si="65"/>
        <v>0</v>
      </c>
      <c r="F116" s="28">
        <f t="shared" si="66"/>
        <v>0</v>
      </c>
      <c r="G116" s="78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Y116" s="48">
        <f t="shared" si="67"/>
        <v>0</v>
      </c>
      <c r="Z116" s="48">
        <f t="shared" si="68"/>
        <v>0</v>
      </c>
      <c r="AA116" s="48">
        <f t="shared" si="69"/>
        <v>0</v>
      </c>
      <c r="AB116" s="48">
        <f t="shared" si="70"/>
        <v>0</v>
      </c>
    </row>
    <row r="117" customHeight="1" spans="1:28">
      <c r="A117" s="67"/>
      <c r="B117" s="68"/>
      <c r="C117" s="46"/>
      <c r="D117" s="66" t="s">
        <v>116</v>
      </c>
      <c r="E117" s="48">
        <f t="shared" si="65"/>
        <v>0</v>
      </c>
      <c r="F117" s="28">
        <f t="shared" si="66"/>
        <v>0</v>
      </c>
      <c r="G117" s="78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Y117" s="48">
        <f t="shared" si="67"/>
        <v>0</v>
      </c>
      <c r="Z117" s="48">
        <f t="shared" si="68"/>
        <v>0</v>
      </c>
      <c r="AA117" s="48">
        <f t="shared" si="69"/>
        <v>0</v>
      </c>
      <c r="AB117" s="48">
        <f t="shared" si="70"/>
        <v>0</v>
      </c>
    </row>
    <row r="118" customHeight="1" spans="1:28">
      <c r="A118" s="67"/>
      <c r="B118" s="68"/>
      <c r="C118" s="46"/>
      <c r="D118" s="66" t="s">
        <v>117</v>
      </c>
      <c r="E118" s="48">
        <f t="shared" si="65"/>
        <v>0</v>
      </c>
      <c r="F118" s="28">
        <f t="shared" si="66"/>
        <v>0</v>
      </c>
      <c r="G118" s="78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Y118" s="48">
        <f t="shared" si="67"/>
        <v>0</v>
      </c>
      <c r="Z118" s="48">
        <f t="shared" si="68"/>
        <v>0</v>
      </c>
      <c r="AA118" s="48">
        <f t="shared" si="69"/>
        <v>0</v>
      </c>
      <c r="AB118" s="48">
        <f t="shared" si="70"/>
        <v>0</v>
      </c>
    </row>
    <row r="119" customHeight="1" spans="1:28">
      <c r="A119" s="67"/>
      <c r="B119" s="68"/>
      <c r="C119" s="46"/>
      <c r="D119" s="49" t="s">
        <v>118</v>
      </c>
      <c r="E119" s="48">
        <f t="shared" si="65"/>
        <v>0</v>
      </c>
      <c r="F119" s="28">
        <f t="shared" si="66"/>
        <v>0</v>
      </c>
      <c r="G119" s="78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Y119" s="48">
        <f t="shared" si="67"/>
        <v>0</v>
      </c>
      <c r="Z119" s="48">
        <f t="shared" si="68"/>
        <v>0</v>
      </c>
      <c r="AA119" s="48">
        <f t="shared" si="69"/>
        <v>0</v>
      </c>
      <c r="AB119" s="48">
        <f t="shared" si="70"/>
        <v>0</v>
      </c>
    </row>
    <row r="120" customHeight="1" spans="1:28">
      <c r="A120" s="67"/>
      <c r="B120" s="68"/>
      <c r="C120" s="46"/>
      <c r="D120" s="49" t="s">
        <v>119</v>
      </c>
      <c r="E120" s="48">
        <f t="shared" si="65"/>
        <v>0</v>
      </c>
      <c r="F120" s="28">
        <f t="shared" si="66"/>
        <v>0</v>
      </c>
      <c r="G120" s="78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Y120" s="48">
        <f t="shared" si="67"/>
        <v>0</v>
      </c>
      <c r="Z120" s="48">
        <f t="shared" si="68"/>
        <v>0</v>
      </c>
      <c r="AA120" s="48">
        <f t="shared" si="69"/>
        <v>0</v>
      </c>
      <c r="AB120" s="48">
        <f t="shared" si="70"/>
        <v>0</v>
      </c>
    </row>
    <row r="121" customHeight="1" spans="1:28">
      <c r="A121" s="67"/>
      <c r="B121" s="68"/>
      <c r="C121" s="46"/>
      <c r="D121" s="49" t="s">
        <v>120</v>
      </c>
      <c r="E121" s="48">
        <f t="shared" si="65"/>
        <v>0</v>
      </c>
      <c r="F121" s="28">
        <f t="shared" si="66"/>
        <v>0</v>
      </c>
      <c r="G121" s="78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Y121" s="48"/>
      <c r="Z121" s="48"/>
      <c r="AA121" s="48"/>
      <c r="AB121" s="48"/>
    </row>
    <row r="122" customHeight="1" spans="1:28">
      <c r="A122" s="67"/>
      <c r="B122" s="68"/>
      <c r="C122" s="46"/>
      <c r="D122" s="49" t="s">
        <v>121</v>
      </c>
      <c r="E122" s="48">
        <f t="shared" si="65"/>
        <v>0</v>
      </c>
      <c r="F122" s="28">
        <f t="shared" si="66"/>
        <v>0</v>
      </c>
      <c r="G122" s="78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Y122" s="48"/>
      <c r="Z122" s="48"/>
      <c r="AA122" s="48"/>
      <c r="AB122" s="48"/>
    </row>
    <row r="123" customHeight="1" spans="1:28">
      <c r="A123" s="67"/>
      <c r="B123" s="68"/>
      <c r="C123" s="46"/>
      <c r="D123" s="49" t="s">
        <v>122</v>
      </c>
      <c r="E123" s="48">
        <f t="shared" si="65"/>
        <v>0</v>
      </c>
      <c r="F123" s="28">
        <f t="shared" si="66"/>
        <v>0</v>
      </c>
      <c r="G123" s="78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Y123" s="48"/>
      <c r="Z123" s="48"/>
      <c r="AA123" s="48"/>
      <c r="AB123" s="48"/>
    </row>
    <row r="124" customHeight="1" spans="1:28">
      <c r="A124" s="67"/>
      <c r="B124" s="68"/>
      <c r="C124" s="46"/>
      <c r="D124" s="49" t="s">
        <v>123</v>
      </c>
      <c r="E124" s="48">
        <f t="shared" si="65"/>
        <v>0</v>
      </c>
      <c r="F124" s="28">
        <f t="shared" si="66"/>
        <v>0</v>
      </c>
      <c r="G124" s="78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Y124" s="48"/>
      <c r="Z124" s="48"/>
      <c r="AA124" s="48"/>
      <c r="AB124" s="48"/>
    </row>
    <row r="125" customHeight="1" spans="1:28">
      <c r="A125" s="67"/>
      <c r="B125" s="68"/>
      <c r="C125" s="46"/>
      <c r="D125" s="49" t="s">
        <v>124</v>
      </c>
      <c r="E125" s="48">
        <f t="shared" si="65"/>
        <v>0</v>
      </c>
      <c r="F125" s="28">
        <f t="shared" si="66"/>
        <v>0</v>
      </c>
      <c r="G125" s="78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Y125" s="48"/>
      <c r="Z125" s="48"/>
      <c r="AA125" s="48"/>
      <c r="AB125" s="48"/>
    </row>
    <row r="126" customHeight="1" spans="1:28">
      <c r="A126" s="67"/>
      <c r="B126" s="68"/>
      <c r="C126" s="46"/>
      <c r="D126" s="49" t="s">
        <v>125</v>
      </c>
      <c r="E126" s="48">
        <f t="shared" si="65"/>
        <v>0</v>
      </c>
      <c r="F126" s="28">
        <f t="shared" si="66"/>
        <v>0</v>
      </c>
      <c r="G126" s="78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Y126" s="48"/>
      <c r="Z126" s="48"/>
      <c r="AA126" s="48"/>
      <c r="AB126" s="48"/>
    </row>
    <row r="127" customHeight="1" spans="1:28">
      <c r="A127" s="67"/>
      <c r="B127" s="68"/>
      <c r="C127" s="46"/>
      <c r="D127" s="49" t="s">
        <v>126</v>
      </c>
      <c r="E127" s="48">
        <f t="shared" si="65"/>
        <v>0</v>
      </c>
      <c r="F127" s="28">
        <f t="shared" si="66"/>
        <v>0</v>
      </c>
      <c r="G127" s="78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Y127" s="48"/>
      <c r="Z127" s="48"/>
      <c r="AA127" s="48"/>
      <c r="AB127" s="48"/>
    </row>
    <row r="128" customHeight="1" spans="1:28">
      <c r="A128" s="67"/>
      <c r="B128" s="68"/>
      <c r="C128" s="46"/>
      <c r="D128" s="49" t="s">
        <v>127</v>
      </c>
      <c r="E128" s="48">
        <f t="shared" si="65"/>
        <v>0</v>
      </c>
      <c r="F128" s="28">
        <f t="shared" si="66"/>
        <v>0</v>
      </c>
      <c r="G128" s="78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Y128" s="48"/>
      <c r="Z128" s="48"/>
      <c r="AA128" s="48"/>
      <c r="AB128" s="48"/>
    </row>
    <row r="129" customHeight="1" spans="1:28">
      <c r="A129" s="67"/>
      <c r="B129" s="68"/>
      <c r="C129" s="46"/>
      <c r="D129" s="49" t="s">
        <v>128</v>
      </c>
      <c r="E129" s="48">
        <f t="shared" si="65"/>
        <v>0</v>
      </c>
      <c r="F129" s="28">
        <f t="shared" si="66"/>
        <v>0</v>
      </c>
      <c r="G129" s="78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Y129" s="48"/>
      <c r="Z129" s="48"/>
      <c r="AA129" s="48"/>
      <c r="AB129" s="48"/>
    </row>
    <row r="130" customHeight="1" spans="1:28">
      <c r="A130" s="67"/>
      <c r="B130" s="68"/>
      <c r="C130" s="46"/>
      <c r="D130" s="49" t="s">
        <v>129</v>
      </c>
      <c r="E130" s="48">
        <f t="shared" si="65"/>
        <v>0</v>
      </c>
      <c r="F130" s="28">
        <f t="shared" si="66"/>
        <v>0</v>
      </c>
      <c r="G130" s="78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Y130" s="48"/>
      <c r="Z130" s="48"/>
      <c r="AA130" s="48"/>
      <c r="AB130" s="48"/>
    </row>
    <row r="131" customHeight="1" spans="1:28">
      <c r="A131" s="67"/>
      <c r="B131" s="68"/>
      <c r="C131" s="46"/>
      <c r="D131" s="49" t="s">
        <v>130</v>
      </c>
      <c r="E131" s="48">
        <f t="shared" si="65"/>
        <v>0</v>
      </c>
      <c r="F131" s="28">
        <f t="shared" si="66"/>
        <v>0</v>
      </c>
      <c r="G131" s="78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Y131" s="48"/>
      <c r="Z131" s="48"/>
      <c r="AA131" s="48"/>
      <c r="AB131" s="48"/>
    </row>
    <row r="132" customHeight="1" spans="1:28">
      <c r="A132" s="67"/>
      <c r="B132" s="68"/>
      <c r="C132" s="46"/>
      <c r="D132" s="66" t="s">
        <v>131</v>
      </c>
      <c r="E132" s="48">
        <f t="shared" si="65"/>
        <v>0</v>
      </c>
      <c r="F132" s="28">
        <f t="shared" si="66"/>
        <v>0</v>
      </c>
      <c r="G132" s="78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Y132" s="48">
        <f t="shared" si="67"/>
        <v>0</v>
      </c>
      <c r="Z132" s="48">
        <f t="shared" si="68"/>
        <v>0</v>
      </c>
      <c r="AA132" s="48">
        <f t="shared" si="69"/>
        <v>0</v>
      </c>
      <c r="AB132" s="48">
        <f t="shared" si="70"/>
        <v>0</v>
      </c>
    </row>
    <row r="133" customHeight="1" spans="1:28">
      <c r="A133" s="67"/>
      <c r="B133" s="68"/>
      <c r="C133" s="46"/>
      <c r="D133" s="66" t="s">
        <v>132</v>
      </c>
      <c r="E133" s="48">
        <f t="shared" si="65"/>
        <v>0</v>
      </c>
      <c r="F133" s="28">
        <f>IF($T$1=0,0,E133/$T$1)</f>
        <v>0</v>
      </c>
      <c r="G133" s="15">
        <f t="shared" ref="G133:R133" si="72">SUM(G93:G132)</f>
        <v>0</v>
      </c>
      <c r="H133" s="15">
        <f t="shared" si="72"/>
        <v>0</v>
      </c>
      <c r="I133" s="15">
        <f t="shared" si="72"/>
        <v>0</v>
      </c>
      <c r="J133" s="15">
        <f t="shared" si="72"/>
        <v>0</v>
      </c>
      <c r="K133" s="15">
        <f t="shared" si="72"/>
        <v>0</v>
      </c>
      <c r="L133" s="15">
        <f t="shared" si="72"/>
        <v>0</v>
      </c>
      <c r="M133" s="15">
        <f t="shared" si="72"/>
        <v>0</v>
      </c>
      <c r="N133" s="15">
        <f t="shared" si="72"/>
        <v>0</v>
      </c>
      <c r="O133" s="15">
        <f t="shared" si="72"/>
        <v>0</v>
      </c>
      <c r="P133" s="15">
        <f t="shared" si="72"/>
        <v>0</v>
      </c>
      <c r="Q133" s="15">
        <f t="shared" si="72"/>
        <v>0</v>
      </c>
      <c r="R133" s="15">
        <f t="shared" si="72"/>
        <v>0</v>
      </c>
      <c r="Y133" s="48">
        <f t="shared" si="67"/>
        <v>0</v>
      </c>
      <c r="Z133" s="48">
        <f t="shared" si="68"/>
        <v>0</v>
      </c>
      <c r="AA133" s="48">
        <f t="shared" si="69"/>
        <v>0</v>
      </c>
      <c r="AB133" s="48">
        <f t="shared" si="70"/>
        <v>0</v>
      </c>
    </row>
    <row r="134" customHeight="1" spans="1:28">
      <c r="A134" s="67"/>
      <c r="B134" s="68"/>
      <c r="C134" s="80" t="s">
        <v>58</v>
      </c>
      <c r="D134" s="81" t="s">
        <v>133</v>
      </c>
      <c r="E134" s="14">
        <f t="shared" ref="E134:R134" si="73">IF(E$24&lt;&gt;0,(E65+E71+E77+E83)/E$24,)</f>
        <v>0</v>
      </c>
      <c r="F134" s="14">
        <f t="shared" si="73"/>
        <v>0</v>
      </c>
      <c r="G134" s="15">
        <f t="shared" si="73"/>
        <v>0</v>
      </c>
      <c r="H134" s="15">
        <f t="shared" si="73"/>
        <v>0</v>
      </c>
      <c r="I134" s="15">
        <f t="shared" si="73"/>
        <v>0</v>
      </c>
      <c r="J134" s="15">
        <f t="shared" si="73"/>
        <v>0</v>
      </c>
      <c r="K134" s="15">
        <f t="shared" si="73"/>
        <v>0</v>
      </c>
      <c r="L134" s="15">
        <f t="shared" si="73"/>
        <v>0</v>
      </c>
      <c r="M134" s="15">
        <f t="shared" si="73"/>
        <v>0</v>
      </c>
      <c r="N134" s="15">
        <f t="shared" si="73"/>
        <v>0</v>
      </c>
      <c r="O134" s="15">
        <f t="shared" si="73"/>
        <v>0</v>
      </c>
      <c r="P134" s="15">
        <f t="shared" si="73"/>
        <v>0</v>
      </c>
      <c r="Q134" s="15">
        <f t="shared" si="73"/>
        <v>0</v>
      </c>
      <c r="R134" s="15">
        <f t="shared" si="73"/>
        <v>0</v>
      </c>
      <c r="Y134" s="14">
        <f>IF(Y$24&lt;&gt;0,(Y65+Y71+Y77+Y83)/Y$24,)</f>
        <v>0</v>
      </c>
      <c r="Z134" s="14">
        <f>IF(Z$24&lt;&gt;0,(Z65+Z71+Z77+Z83)/Z$24,)</f>
        <v>0</v>
      </c>
      <c r="AA134" s="14">
        <f>IF(AA$24&lt;&gt;0,(AA65+AA71+AA77+AA83)/AA$24,)</f>
        <v>0</v>
      </c>
      <c r="AB134" s="14">
        <f>IF(AB$24&lt;&gt;0,(AB65+AB71+AB77+AB83)/AB$24,)</f>
        <v>0</v>
      </c>
    </row>
    <row r="135" customHeight="1" spans="1:28">
      <c r="A135" s="67"/>
      <c r="B135" s="68"/>
      <c r="C135" s="80"/>
      <c r="D135" s="81" t="s">
        <v>134</v>
      </c>
      <c r="E135" s="82">
        <f t="shared" ref="E135:R135" si="74">IF(E25&lt;&gt;0,(E65+E71+E77+E83)/E25,)</f>
        <v>0</v>
      </c>
      <c r="F135" s="83">
        <f t="shared" si="74"/>
        <v>0</v>
      </c>
      <c r="G135" s="45">
        <f t="shared" si="74"/>
        <v>0</v>
      </c>
      <c r="H135" s="45">
        <f t="shared" si="74"/>
        <v>0</v>
      </c>
      <c r="I135" s="45">
        <f t="shared" si="74"/>
        <v>0</v>
      </c>
      <c r="J135" s="45">
        <f t="shared" si="74"/>
        <v>0</v>
      </c>
      <c r="K135" s="45">
        <f t="shared" si="74"/>
        <v>0</v>
      </c>
      <c r="L135" s="45">
        <f t="shared" si="74"/>
        <v>0</v>
      </c>
      <c r="M135" s="45">
        <f t="shared" si="74"/>
        <v>0</v>
      </c>
      <c r="N135" s="45">
        <f t="shared" si="74"/>
        <v>0</v>
      </c>
      <c r="O135" s="45">
        <f t="shared" si="74"/>
        <v>0</v>
      </c>
      <c r="P135" s="45">
        <f t="shared" si="74"/>
        <v>0</v>
      </c>
      <c r="Q135" s="45">
        <f t="shared" si="74"/>
        <v>0</v>
      </c>
      <c r="R135" s="45">
        <f t="shared" si="74"/>
        <v>0</v>
      </c>
      <c r="Y135" s="82">
        <f>IF(Y25&lt;&gt;0,(Y65+Y71+Y77+Y83)/Y25,)</f>
        <v>0</v>
      </c>
      <c r="Z135" s="82">
        <f>IF(Z25&lt;&gt;0,(Z65+Z71+Z77+Z83)/Z25,)</f>
        <v>0</v>
      </c>
      <c r="AA135" s="82">
        <f>IF(AA25&lt;&gt;0,(AA65+AA71+AA77+AA83)/AA25,)</f>
        <v>0</v>
      </c>
      <c r="AB135" s="82">
        <f>IF(AB25&lt;&gt;0,(AB65+AB71+AB77+AB83)/AB25,)</f>
        <v>0</v>
      </c>
    </row>
    <row r="136" customHeight="1" spans="1:28">
      <c r="A136" s="67"/>
      <c r="B136" s="68"/>
      <c r="C136" s="80"/>
      <c r="D136" s="81" t="s">
        <v>135</v>
      </c>
      <c r="E136" s="84">
        <f t="shared" ref="E136:R136" si="75">IF(E$24&lt;&gt;0,E89/E$24,)</f>
        <v>0</v>
      </c>
      <c r="F136" s="85">
        <f t="shared" si="75"/>
        <v>0</v>
      </c>
      <c r="G136" s="15">
        <f t="shared" si="75"/>
        <v>0</v>
      </c>
      <c r="H136" s="15">
        <f t="shared" si="75"/>
        <v>0</v>
      </c>
      <c r="I136" s="15">
        <f t="shared" si="75"/>
        <v>0</v>
      </c>
      <c r="J136" s="15">
        <f t="shared" si="75"/>
        <v>0</v>
      </c>
      <c r="K136" s="15">
        <f t="shared" si="75"/>
        <v>0</v>
      </c>
      <c r="L136" s="15">
        <f t="shared" si="75"/>
        <v>0</v>
      </c>
      <c r="M136" s="15">
        <f t="shared" si="75"/>
        <v>0</v>
      </c>
      <c r="N136" s="15">
        <f t="shared" si="75"/>
        <v>0</v>
      </c>
      <c r="O136" s="15">
        <f t="shared" si="75"/>
        <v>0</v>
      </c>
      <c r="P136" s="15">
        <f t="shared" si="75"/>
        <v>0</v>
      </c>
      <c r="Q136" s="15">
        <f t="shared" si="75"/>
        <v>0</v>
      </c>
      <c r="R136" s="15">
        <f t="shared" si="75"/>
        <v>0</v>
      </c>
      <c r="Y136" s="84">
        <f>IF(Y$24&lt;&gt;0,Y89/Y$24,)</f>
        <v>0</v>
      </c>
      <c r="Z136" s="84">
        <f>IF(Z$24&lt;&gt;0,Z89/Z$24,)</f>
        <v>0</v>
      </c>
      <c r="AA136" s="84">
        <f>IF(AA$24&lt;&gt;0,AA89/AA$24,)</f>
        <v>0</v>
      </c>
      <c r="AB136" s="84">
        <f>IF(AB$24&lt;&gt;0,AB89/AB$24,)</f>
        <v>0</v>
      </c>
    </row>
    <row r="137" customHeight="1" spans="1:28">
      <c r="A137" s="67"/>
      <c r="B137" s="68"/>
      <c r="C137" s="80"/>
      <c r="D137" s="81" t="s">
        <v>134</v>
      </c>
      <c r="E137" s="82">
        <f t="shared" ref="E137:R137" si="76">IF(E25&lt;&gt;0,E89/E25,)</f>
        <v>0</v>
      </c>
      <c r="F137" s="83">
        <f t="shared" si="76"/>
        <v>0</v>
      </c>
      <c r="G137" s="45">
        <f t="shared" si="76"/>
        <v>0</v>
      </c>
      <c r="H137" s="45">
        <f t="shared" si="76"/>
        <v>0</v>
      </c>
      <c r="I137" s="45">
        <f t="shared" si="76"/>
        <v>0</v>
      </c>
      <c r="J137" s="45">
        <f t="shared" si="76"/>
        <v>0</v>
      </c>
      <c r="K137" s="45">
        <f t="shared" si="76"/>
        <v>0</v>
      </c>
      <c r="L137" s="45">
        <f t="shared" si="76"/>
        <v>0</v>
      </c>
      <c r="M137" s="45">
        <f t="shared" si="76"/>
        <v>0</v>
      </c>
      <c r="N137" s="45">
        <f t="shared" si="76"/>
        <v>0</v>
      </c>
      <c r="O137" s="45">
        <f t="shared" si="76"/>
        <v>0</v>
      </c>
      <c r="P137" s="45">
        <f t="shared" si="76"/>
        <v>0</v>
      </c>
      <c r="Q137" s="45">
        <f t="shared" si="76"/>
        <v>0</v>
      </c>
      <c r="R137" s="45">
        <f t="shared" si="76"/>
        <v>0</v>
      </c>
      <c r="Y137" s="82">
        <f>IF(Y25&lt;&gt;0,Y89/Y25,)</f>
        <v>0</v>
      </c>
      <c r="Z137" s="82">
        <f>IF(Z25&lt;&gt;0,Z89/Z25,)</f>
        <v>0</v>
      </c>
      <c r="AA137" s="82">
        <f>IF(AA25&lt;&gt;0,AA89/AA25,)</f>
        <v>0</v>
      </c>
      <c r="AB137" s="82">
        <f>IF(AB25&lt;&gt;0,AB89/AB25,)</f>
        <v>0</v>
      </c>
    </row>
    <row r="138" customHeight="1" spans="1:28">
      <c r="A138" s="86"/>
      <c r="B138" s="87"/>
      <c r="C138" s="88" t="s">
        <v>3</v>
      </c>
      <c r="D138" s="89"/>
      <c r="E138" s="48">
        <f>SUM(G138:R138)</f>
        <v>0</v>
      </c>
      <c r="F138" s="48">
        <f>IF($T$1=0,0,E138/$T$1)</f>
        <v>0</v>
      </c>
      <c r="G138" s="15">
        <f t="shared" ref="G138:R138" si="77">G68+G74+G80+G86+G92+G133</f>
        <v>0</v>
      </c>
      <c r="H138" s="15">
        <f t="shared" si="77"/>
        <v>0</v>
      </c>
      <c r="I138" s="15">
        <f t="shared" si="77"/>
        <v>0</v>
      </c>
      <c r="J138" s="15">
        <f t="shared" si="77"/>
        <v>0</v>
      </c>
      <c r="K138" s="15">
        <f t="shared" si="77"/>
        <v>0</v>
      </c>
      <c r="L138" s="15">
        <f t="shared" si="77"/>
        <v>0</v>
      </c>
      <c r="M138" s="15">
        <f t="shared" si="77"/>
        <v>0</v>
      </c>
      <c r="N138" s="15">
        <f t="shared" si="77"/>
        <v>0</v>
      </c>
      <c r="O138" s="15">
        <f t="shared" si="77"/>
        <v>0</v>
      </c>
      <c r="P138" s="15">
        <f t="shared" si="77"/>
        <v>0</v>
      </c>
      <c r="Q138" s="15">
        <f t="shared" si="77"/>
        <v>0</v>
      </c>
      <c r="R138" s="15">
        <f t="shared" si="77"/>
        <v>0</v>
      </c>
      <c r="Y138" s="48">
        <f>SUM(G138:I138)</f>
        <v>0</v>
      </c>
      <c r="Z138" s="48">
        <f>SUM(J138:L138)</f>
        <v>0</v>
      </c>
      <c r="AA138" s="48">
        <f>SUM(M138:O138)</f>
        <v>0</v>
      </c>
      <c r="AB138" s="48">
        <f>SUM(P138:R138)</f>
        <v>0</v>
      </c>
    </row>
    <row r="139" customHeight="1" spans="1:28">
      <c r="A139" s="90" t="s">
        <v>28</v>
      </c>
      <c r="B139" s="91"/>
      <c r="C139" s="80" t="s">
        <v>136</v>
      </c>
      <c r="D139" s="69" t="s">
        <v>35</v>
      </c>
      <c r="E139" s="84">
        <f>SUM(G139:R139)</f>
        <v>0</v>
      </c>
      <c r="F139" s="92">
        <f>IF($T$1=0,0,E139/$T$1)</f>
        <v>0</v>
      </c>
      <c r="G139" s="93">
        <f t="shared" ref="G139:R141" si="78">G145+G152</f>
        <v>0</v>
      </c>
      <c r="H139" s="93">
        <f t="shared" si="78"/>
        <v>0</v>
      </c>
      <c r="I139" s="93">
        <f t="shared" si="78"/>
        <v>0</v>
      </c>
      <c r="J139" s="93">
        <f t="shared" si="78"/>
        <v>0</v>
      </c>
      <c r="K139" s="93">
        <f t="shared" si="78"/>
        <v>0</v>
      </c>
      <c r="L139" s="93">
        <f t="shared" si="78"/>
        <v>0</v>
      </c>
      <c r="M139" s="93">
        <f t="shared" si="78"/>
        <v>0</v>
      </c>
      <c r="N139" s="93">
        <f t="shared" si="78"/>
        <v>0</v>
      </c>
      <c r="O139" s="93">
        <f t="shared" si="78"/>
        <v>0</v>
      </c>
      <c r="P139" s="93">
        <f t="shared" si="78"/>
        <v>0</v>
      </c>
      <c r="Q139" s="93">
        <f t="shared" si="78"/>
        <v>0</v>
      </c>
      <c r="R139" s="93">
        <f t="shared" si="78"/>
        <v>0</v>
      </c>
      <c r="Y139" s="84">
        <f>SUM(G139:I139)</f>
        <v>0</v>
      </c>
      <c r="Z139" s="84">
        <f>SUM(J139:L139)</f>
        <v>0</v>
      </c>
      <c r="AA139" s="84">
        <f>SUM(M139:O139)</f>
        <v>0</v>
      </c>
      <c r="AB139" s="84">
        <f>SUM(P139:R139)</f>
        <v>0</v>
      </c>
    </row>
    <row r="140" customHeight="1" spans="1:28">
      <c r="A140" s="94"/>
      <c r="B140" s="95"/>
      <c r="C140" s="80"/>
      <c r="D140" s="69" t="s">
        <v>83</v>
      </c>
      <c r="E140" s="84">
        <f>SUM(G140:R140)</f>
        <v>0</v>
      </c>
      <c r="F140" s="92">
        <f>IF($T$1=0,0,E140/$T$1)</f>
        <v>0</v>
      </c>
      <c r="G140" s="93">
        <f t="shared" si="78"/>
        <v>0</v>
      </c>
      <c r="H140" s="93">
        <f t="shared" si="78"/>
        <v>0</v>
      </c>
      <c r="I140" s="93">
        <f t="shared" si="78"/>
        <v>0</v>
      </c>
      <c r="J140" s="93">
        <f t="shared" si="78"/>
        <v>0</v>
      </c>
      <c r="K140" s="93">
        <f t="shared" si="78"/>
        <v>0</v>
      </c>
      <c r="L140" s="93">
        <f t="shared" si="78"/>
        <v>0</v>
      </c>
      <c r="M140" s="93">
        <f t="shared" si="78"/>
        <v>0</v>
      </c>
      <c r="N140" s="93">
        <f t="shared" si="78"/>
        <v>0</v>
      </c>
      <c r="O140" s="93">
        <f t="shared" si="78"/>
        <v>0</v>
      </c>
      <c r="P140" s="93">
        <f t="shared" si="78"/>
        <v>0</v>
      </c>
      <c r="Q140" s="93">
        <f t="shared" si="78"/>
        <v>0</v>
      </c>
      <c r="R140" s="93">
        <f t="shared" si="78"/>
        <v>0</v>
      </c>
      <c r="Y140" s="84">
        <f>SUM(G140:I140)</f>
        <v>0</v>
      </c>
      <c r="Z140" s="84">
        <f>SUM(J140:L140)</f>
        <v>0</v>
      </c>
      <c r="AA140" s="84">
        <f>SUM(M140:O140)</f>
        <v>0</v>
      </c>
      <c r="AB140" s="84">
        <f>SUM(P140:R140)</f>
        <v>0</v>
      </c>
    </row>
    <row r="141" customHeight="1" spans="1:28">
      <c r="A141" s="94"/>
      <c r="B141" s="95"/>
      <c r="C141" s="80"/>
      <c r="D141" s="69" t="s">
        <v>84</v>
      </c>
      <c r="E141" s="84">
        <f>SUM(G141:R141)</f>
        <v>0</v>
      </c>
      <c r="F141" s="92">
        <f>IF($T$1=0,0,E141/$T$1)</f>
        <v>0</v>
      </c>
      <c r="G141" s="93">
        <f t="shared" si="78"/>
        <v>0</v>
      </c>
      <c r="H141" s="93">
        <f t="shared" si="78"/>
        <v>0</v>
      </c>
      <c r="I141" s="93">
        <f t="shared" si="78"/>
        <v>0</v>
      </c>
      <c r="J141" s="93">
        <f t="shared" si="78"/>
        <v>0</v>
      </c>
      <c r="K141" s="93">
        <f t="shared" si="78"/>
        <v>0</v>
      </c>
      <c r="L141" s="93">
        <f t="shared" si="78"/>
        <v>0</v>
      </c>
      <c r="M141" s="93">
        <f t="shared" si="78"/>
        <v>0</v>
      </c>
      <c r="N141" s="93">
        <f t="shared" si="78"/>
        <v>0</v>
      </c>
      <c r="O141" s="93">
        <f t="shared" si="78"/>
        <v>0</v>
      </c>
      <c r="P141" s="93">
        <f t="shared" si="78"/>
        <v>0</v>
      </c>
      <c r="Q141" s="93">
        <f t="shared" si="78"/>
        <v>0</v>
      </c>
      <c r="R141" s="93">
        <f t="shared" si="78"/>
        <v>0</v>
      </c>
      <c r="Y141" s="84">
        <f>SUM(G141:I141)</f>
        <v>0</v>
      </c>
      <c r="Z141" s="84">
        <f>SUM(J141:L141)</f>
        <v>0</v>
      </c>
      <c r="AA141" s="84">
        <f>SUM(M141:O141)</f>
        <v>0</v>
      </c>
      <c r="AB141" s="84">
        <f>SUM(P141:R141)</f>
        <v>0</v>
      </c>
    </row>
    <row r="142" customHeight="1" spans="1:28">
      <c r="A142" s="94"/>
      <c r="B142" s="95"/>
      <c r="C142" s="80"/>
      <c r="D142" s="69" t="s">
        <v>62</v>
      </c>
      <c r="E142" s="92">
        <f t="shared" ref="E142:R142" si="79">IF(E139&lt;&gt;0,(E140+E141)/E139,)</f>
        <v>0</v>
      </c>
      <c r="F142" s="92">
        <f t="shared" si="79"/>
        <v>0</v>
      </c>
      <c r="G142" s="93">
        <f t="shared" si="79"/>
        <v>0</v>
      </c>
      <c r="H142" s="93">
        <f t="shared" si="79"/>
        <v>0</v>
      </c>
      <c r="I142" s="93">
        <f t="shared" si="79"/>
        <v>0</v>
      </c>
      <c r="J142" s="93">
        <f t="shared" si="79"/>
        <v>0</v>
      </c>
      <c r="K142" s="93">
        <f t="shared" si="79"/>
        <v>0</v>
      </c>
      <c r="L142" s="93">
        <f t="shared" si="79"/>
        <v>0</v>
      </c>
      <c r="M142" s="93">
        <f t="shared" si="79"/>
        <v>0</v>
      </c>
      <c r="N142" s="93">
        <f t="shared" si="79"/>
        <v>0</v>
      </c>
      <c r="O142" s="93">
        <f t="shared" si="79"/>
        <v>0</v>
      </c>
      <c r="P142" s="93">
        <f t="shared" si="79"/>
        <v>0</v>
      </c>
      <c r="Q142" s="93">
        <f t="shared" si="79"/>
        <v>0</v>
      </c>
      <c r="R142" s="93">
        <f t="shared" si="79"/>
        <v>0</v>
      </c>
      <c r="Y142" s="92">
        <f>IF(Y139&lt;&gt;0,(Y140+Y141)/Y139,)</f>
        <v>0</v>
      </c>
      <c r="Z142" s="92">
        <f>IF(Z139&lt;&gt;0,(Z140+Z141)/Z139,)</f>
        <v>0</v>
      </c>
      <c r="AA142" s="92">
        <f>IF(AA139&lt;&gt;0,(AA140+AA141)/AA139,)</f>
        <v>0</v>
      </c>
      <c r="AB142" s="92">
        <f>IF(AB139&lt;&gt;0,(AB140+AB141)/AB139,)</f>
        <v>0</v>
      </c>
    </row>
    <row r="143" customHeight="1" spans="1:28">
      <c r="A143" s="94"/>
      <c r="B143" s="95"/>
      <c r="C143" s="80"/>
      <c r="D143" s="69" t="s">
        <v>85</v>
      </c>
      <c r="E143" s="92">
        <f>SUM(G143:R143)</f>
        <v>0</v>
      </c>
      <c r="F143" s="92">
        <f>IF($T$1=0,0,E143/$T$1)</f>
        <v>0</v>
      </c>
      <c r="G143" s="93">
        <f t="shared" ref="G143:R143" si="80">G149+G156</f>
        <v>0</v>
      </c>
      <c r="H143" s="93">
        <f t="shared" si="80"/>
        <v>0</v>
      </c>
      <c r="I143" s="93">
        <f t="shared" si="80"/>
        <v>0</v>
      </c>
      <c r="J143" s="93">
        <f t="shared" si="80"/>
        <v>0</v>
      </c>
      <c r="K143" s="93">
        <f t="shared" si="80"/>
        <v>0</v>
      </c>
      <c r="L143" s="93">
        <f t="shared" si="80"/>
        <v>0</v>
      </c>
      <c r="M143" s="93">
        <f t="shared" si="80"/>
        <v>0</v>
      </c>
      <c r="N143" s="93">
        <f t="shared" si="80"/>
        <v>0</v>
      </c>
      <c r="O143" s="93">
        <f t="shared" si="80"/>
        <v>0</v>
      </c>
      <c r="P143" s="93">
        <f t="shared" si="80"/>
        <v>0</v>
      </c>
      <c r="Q143" s="93">
        <f t="shared" si="80"/>
        <v>0</v>
      </c>
      <c r="R143" s="93">
        <f t="shared" si="80"/>
        <v>0</v>
      </c>
      <c r="Y143" s="92">
        <f>SUM(G143:I143)</f>
        <v>0</v>
      </c>
      <c r="Z143" s="92">
        <f>SUM(J143:L143)</f>
        <v>0</v>
      </c>
      <c r="AA143" s="92">
        <f>SUM(M143:O143)</f>
        <v>0</v>
      </c>
      <c r="AB143" s="92">
        <f>SUM(P143:R143)</f>
        <v>0</v>
      </c>
    </row>
    <row r="144" customHeight="1" spans="1:28">
      <c r="A144" s="94"/>
      <c r="B144" s="95"/>
      <c r="C144" s="80"/>
      <c r="D144" s="69" t="s">
        <v>86</v>
      </c>
      <c r="E144" s="92">
        <f>SUM(G144:R144)</f>
        <v>0</v>
      </c>
      <c r="F144" s="92">
        <f>IF($T$1=0,0,E144/$T$1)</f>
        <v>0</v>
      </c>
      <c r="G144" s="93">
        <f t="shared" ref="G144:R144" si="81">G140+G141+G143+G150</f>
        <v>0</v>
      </c>
      <c r="H144" s="93">
        <f t="shared" si="81"/>
        <v>0</v>
      </c>
      <c r="I144" s="93">
        <f t="shared" si="81"/>
        <v>0</v>
      </c>
      <c r="J144" s="93">
        <f t="shared" si="81"/>
        <v>0</v>
      </c>
      <c r="K144" s="93">
        <f t="shared" si="81"/>
        <v>0</v>
      </c>
      <c r="L144" s="93">
        <f t="shared" si="81"/>
        <v>0</v>
      </c>
      <c r="M144" s="93">
        <f t="shared" si="81"/>
        <v>0</v>
      </c>
      <c r="N144" s="93">
        <f t="shared" si="81"/>
        <v>0</v>
      </c>
      <c r="O144" s="93">
        <f t="shared" si="81"/>
        <v>0</v>
      </c>
      <c r="P144" s="93">
        <f t="shared" si="81"/>
        <v>0</v>
      </c>
      <c r="Q144" s="93">
        <f t="shared" si="81"/>
        <v>0</v>
      </c>
      <c r="R144" s="93">
        <f t="shared" si="81"/>
        <v>0</v>
      </c>
      <c r="Y144" s="92">
        <f>SUM(G144:I144)</f>
        <v>0</v>
      </c>
      <c r="Z144" s="92">
        <f>SUM(J144:L144)</f>
        <v>0</v>
      </c>
      <c r="AA144" s="92">
        <f>SUM(M144:O144)</f>
        <v>0</v>
      </c>
      <c r="AB144" s="92">
        <f>SUM(P144:R144)</f>
        <v>0</v>
      </c>
    </row>
    <row r="145" customHeight="1" spans="1:28">
      <c r="A145" s="94"/>
      <c r="B145" s="95"/>
      <c r="C145" s="46" t="s">
        <v>137</v>
      </c>
      <c r="D145" s="66" t="s">
        <v>35</v>
      </c>
      <c r="E145" s="27">
        <f>SUM(G145:R145)</f>
        <v>0</v>
      </c>
      <c r="F145" s="27">
        <f>IF($T$1=0,0,E145/$T$1)</f>
        <v>0</v>
      </c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Y145" s="27">
        <f>SUM(G145:I145)</f>
        <v>0</v>
      </c>
      <c r="Z145" s="27">
        <f>SUM(J145:L145)</f>
        <v>0</v>
      </c>
      <c r="AA145" s="27">
        <f>SUM(M145:O145)</f>
        <v>0</v>
      </c>
      <c r="AB145" s="27">
        <f>SUM(P145:R145)</f>
        <v>0</v>
      </c>
    </row>
    <row r="146" customHeight="1" spans="1:28">
      <c r="A146" s="94"/>
      <c r="B146" s="95"/>
      <c r="C146" s="46"/>
      <c r="D146" s="66" t="s">
        <v>83</v>
      </c>
      <c r="E146" s="27">
        <f>SUM(G146:R146)</f>
        <v>0</v>
      </c>
      <c r="F146" s="27">
        <f>IF($T$1=0,0,E146/$T$1)</f>
        <v>0</v>
      </c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Y146" s="27">
        <f>SUM(G146:I146)</f>
        <v>0</v>
      </c>
      <c r="Z146" s="27">
        <f>SUM(J146:L146)</f>
        <v>0</v>
      </c>
      <c r="AA146" s="27">
        <f>SUM(M146:O146)</f>
        <v>0</v>
      </c>
      <c r="AB146" s="27">
        <f>SUM(P146:R146)</f>
        <v>0</v>
      </c>
    </row>
    <row r="147" customHeight="1" spans="1:28">
      <c r="A147" s="94"/>
      <c r="B147" s="95"/>
      <c r="C147" s="46"/>
      <c r="D147" s="66" t="s">
        <v>84</v>
      </c>
      <c r="E147" s="27">
        <f>SUM(G147:R147)</f>
        <v>0</v>
      </c>
      <c r="F147" s="27">
        <f>IF($T$1=0,0,E147/$T$1)</f>
        <v>0</v>
      </c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Y147" s="27">
        <f>SUM(G147:I147)</f>
        <v>0</v>
      </c>
      <c r="Z147" s="27">
        <f>SUM(J147:L147)</f>
        <v>0</v>
      </c>
      <c r="AA147" s="27">
        <f>SUM(M147:O147)</f>
        <v>0</v>
      </c>
      <c r="AB147" s="27">
        <f>SUM(P147:R147)</f>
        <v>0</v>
      </c>
    </row>
    <row r="148" customHeight="1" spans="1:28">
      <c r="A148" s="94"/>
      <c r="B148" s="95"/>
      <c r="C148" s="46"/>
      <c r="D148" s="66" t="s">
        <v>62</v>
      </c>
      <c r="E148" s="27">
        <f t="shared" ref="E148:R148" si="82">IF(E145&lt;&gt;0,(E146+E147)/E145,)</f>
        <v>0</v>
      </c>
      <c r="F148" s="27">
        <f t="shared" si="82"/>
        <v>0</v>
      </c>
      <c r="G148" s="93">
        <f t="shared" si="82"/>
        <v>0</v>
      </c>
      <c r="H148" s="93">
        <f t="shared" si="82"/>
        <v>0</v>
      </c>
      <c r="I148" s="93">
        <f t="shared" si="82"/>
        <v>0</v>
      </c>
      <c r="J148" s="93">
        <f t="shared" si="82"/>
        <v>0</v>
      </c>
      <c r="K148" s="93">
        <f t="shared" si="82"/>
        <v>0</v>
      </c>
      <c r="L148" s="93">
        <f t="shared" si="82"/>
        <v>0</v>
      </c>
      <c r="M148" s="93">
        <f t="shared" si="82"/>
        <v>0</v>
      </c>
      <c r="N148" s="93">
        <f t="shared" si="82"/>
        <v>0</v>
      </c>
      <c r="O148" s="93">
        <f t="shared" si="82"/>
        <v>0</v>
      </c>
      <c r="P148" s="93">
        <f t="shared" si="82"/>
        <v>0</v>
      </c>
      <c r="Q148" s="93">
        <f t="shared" si="82"/>
        <v>0</v>
      </c>
      <c r="R148" s="93">
        <f t="shared" si="82"/>
        <v>0</v>
      </c>
      <c r="Y148" s="27">
        <f>IF(Y145&lt;&gt;0,(Y146+Y147)/Y145,)</f>
        <v>0</v>
      </c>
      <c r="Z148" s="27">
        <f>IF(Z145&lt;&gt;0,(Z146+Z147)/Z145,)</f>
        <v>0</v>
      </c>
      <c r="AA148" s="27">
        <f>IF(AA145&lt;&gt;0,(AA146+AA147)/AA145,)</f>
        <v>0</v>
      </c>
      <c r="AB148" s="27">
        <f>IF(AB145&lt;&gt;0,(AB146+AB147)/AB145,)</f>
        <v>0</v>
      </c>
    </row>
    <row r="149" customHeight="1" spans="1:28">
      <c r="A149" s="94"/>
      <c r="B149" s="95"/>
      <c r="C149" s="46"/>
      <c r="D149" s="66" t="s">
        <v>85</v>
      </c>
      <c r="E149" s="27">
        <f t="shared" ref="E149:E154" si="83">SUM(G149:R149)</f>
        <v>0</v>
      </c>
      <c r="F149" s="27">
        <f t="shared" ref="F149:F154" si="84">IF($T$1=0,0,E149/$T$1)</f>
        <v>0</v>
      </c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Y149" s="27">
        <f t="shared" ref="Y149:Y154" si="85">SUM(G149:I149)</f>
        <v>0</v>
      </c>
      <c r="Z149" s="27">
        <f t="shared" ref="Z149:Z154" si="86">SUM(J149:L149)</f>
        <v>0</v>
      </c>
      <c r="AA149" s="27">
        <f t="shared" ref="AA149:AA154" si="87">SUM(M149:O149)</f>
        <v>0</v>
      </c>
      <c r="AB149" s="27">
        <f t="shared" ref="AB149:AB154" si="88">SUM(P149:R149)</f>
        <v>0</v>
      </c>
    </row>
    <row r="150" customHeight="1" spans="1:28">
      <c r="A150" s="94"/>
      <c r="B150" s="95"/>
      <c r="C150" s="46"/>
      <c r="D150" s="49" t="s">
        <v>138</v>
      </c>
      <c r="E150" s="48">
        <f t="shared" si="83"/>
        <v>0</v>
      </c>
      <c r="F150" s="28">
        <f t="shared" si="84"/>
        <v>0</v>
      </c>
      <c r="G150" s="78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Y150" s="48">
        <f t="shared" si="85"/>
        <v>0</v>
      </c>
      <c r="Z150" s="48">
        <f t="shared" si="86"/>
        <v>0</v>
      </c>
      <c r="AA150" s="48">
        <f t="shared" si="87"/>
        <v>0</v>
      </c>
      <c r="AB150" s="48">
        <f t="shared" si="88"/>
        <v>0</v>
      </c>
    </row>
    <row r="151" customHeight="1" spans="1:28">
      <c r="A151" s="94"/>
      <c r="B151" s="95"/>
      <c r="C151" s="46"/>
      <c r="D151" s="49" t="s">
        <v>86</v>
      </c>
      <c r="E151" s="48">
        <f t="shared" si="83"/>
        <v>0</v>
      </c>
      <c r="F151" s="28">
        <f t="shared" si="84"/>
        <v>0</v>
      </c>
      <c r="G151" s="96">
        <f t="shared" ref="G151:R151" si="89">G146+G147+G149+G150</f>
        <v>0</v>
      </c>
      <c r="H151" s="97">
        <f t="shared" si="89"/>
        <v>0</v>
      </c>
      <c r="I151" s="97">
        <f t="shared" si="89"/>
        <v>0</v>
      </c>
      <c r="J151" s="97">
        <f t="shared" si="89"/>
        <v>0</v>
      </c>
      <c r="K151" s="97">
        <f t="shared" si="89"/>
        <v>0</v>
      </c>
      <c r="L151" s="97">
        <f t="shared" si="89"/>
        <v>0</v>
      </c>
      <c r="M151" s="97">
        <f t="shared" si="89"/>
        <v>0</v>
      </c>
      <c r="N151" s="97">
        <f t="shared" si="89"/>
        <v>0</v>
      </c>
      <c r="O151" s="97">
        <f t="shared" si="89"/>
        <v>0</v>
      </c>
      <c r="P151" s="97">
        <f t="shared" si="89"/>
        <v>0</v>
      </c>
      <c r="Q151" s="97">
        <f t="shared" si="89"/>
        <v>0</v>
      </c>
      <c r="R151" s="97">
        <f t="shared" si="89"/>
        <v>0</v>
      </c>
      <c r="Y151" s="48">
        <f t="shared" si="85"/>
        <v>0</v>
      </c>
      <c r="Z151" s="48">
        <f t="shared" si="86"/>
        <v>0</v>
      </c>
      <c r="AA151" s="48">
        <f t="shared" si="87"/>
        <v>0</v>
      </c>
      <c r="AB151" s="48">
        <f t="shared" si="88"/>
        <v>0</v>
      </c>
    </row>
    <row r="152" customHeight="1" spans="1:28">
      <c r="A152" s="94"/>
      <c r="B152" s="95"/>
      <c r="C152" s="80" t="s">
        <v>139</v>
      </c>
      <c r="D152" s="69" t="s">
        <v>35</v>
      </c>
      <c r="E152" s="14">
        <f t="shared" si="83"/>
        <v>0</v>
      </c>
      <c r="F152" s="14">
        <f t="shared" si="84"/>
        <v>0</v>
      </c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Y152" s="14">
        <f t="shared" si="85"/>
        <v>0</v>
      </c>
      <c r="Z152" s="14">
        <f t="shared" si="86"/>
        <v>0</v>
      </c>
      <c r="AA152" s="14">
        <f t="shared" si="87"/>
        <v>0</v>
      </c>
      <c r="AB152" s="14">
        <f t="shared" si="88"/>
        <v>0</v>
      </c>
    </row>
    <row r="153" customHeight="1" spans="1:28">
      <c r="A153" s="94"/>
      <c r="B153" s="95"/>
      <c r="C153" s="80"/>
      <c r="D153" s="69" t="s">
        <v>83</v>
      </c>
      <c r="E153" s="14">
        <f t="shared" si="83"/>
        <v>0</v>
      </c>
      <c r="F153" s="14">
        <f t="shared" si="84"/>
        <v>0</v>
      </c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Y153" s="14">
        <f t="shared" si="85"/>
        <v>0</v>
      </c>
      <c r="Z153" s="14">
        <f t="shared" si="86"/>
        <v>0</v>
      </c>
      <c r="AA153" s="14">
        <f t="shared" si="87"/>
        <v>0</v>
      </c>
      <c r="AB153" s="14">
        <f t="shared" si="88"/>
        <v>0</v>
      </c>
    </row>
    <row r="154" customHeight="1" spans="1:28">
      <c r="A154" s="94"/>
      <c r="B154" s="95"/>
      <c r="C154" s="80"/>
      <c r="D154" s="69" t="s">
        <v>84</v>
      </c>
      <c r="E154" s="14">
        <f t="shared" si="83"/>
        <v>0</v>
      </c>
      <c r="F154" s="14">
        <f t="shared" si="84"/>
        <v>0</v>
      </c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Y154" s="14">
        <f t="shared" si="85"/>
        <v>0</v>
      </c>
      <c r="Z154" s="14">
        <f t="shared" si="86"/>
        <v>0</v>
      </c>
      <c r="AA154" s="14">
        <f t="shared" si="87"/>
        <v>0</v>
      </c>
      <c r="AB154" s="14">
        <f t="shared" si="88"/>
        <v>0</v>
      </c>
    </row>
    <row r="155" customHeight="1" spans="1:28">
      <c r="A155" s="94"/>
      <c r="B155" s="95"/>
      <c r="C155" s="80"/>
      <c r="D155" s="69" t="s">
        <v>62</v>
      </c>
      <c r="E155" s="14">
        <f t="shared" ref="E155:R155" si="90">IF(E152&lt;&gt;0,(E153+E154)/E152,)</f>
        <v>0</v>
      </c>
      <c r="F155" s="14">
        <f t="shared" si="90"/>
        <v>0</v>
      </c>
      <c r="G155" s="93">
        <f t="shared" si="90"/>
        <v>0</v>
      </c>
      <c r="H155" s="93">
        <f t="shared" si="90"/>
        <v>0</v>
      </c>
      <c r="I155" s="93">
        <f t="shared" si="90"/>
        <v>0</v>
      </c>
      <c r="J155" s="93">
        <f t="shared" si="90"/>
        <v>0</v>
      </c>
      <c r="K155" s="93">
        <f t="shared" si="90"/>
        <v>0</v>
      </c>
      <c r="L155" s="93">
        <f t="shared" si="90"/>
        <v>0</v>
      </c>
      <c r="M155" s="93">
        <f t="shared" si="90"/>
        <v>0</v>
      </c>
      <c r="N155" s="93">
        <f t="shared" si="90"/>
        <v>0</v>
      </c>
      <c r="O155" s="93">
        <f t="shared" si="90"/>
        <v>0</v>
      </c>
      <c r="P155" s="93">
        <f t="shared" si="90"/>
        <v>0</v>
      </c>
      <c r="Q155" s="93">
        <f t="shared" si="90"/>
        <v>0</v>
      </c>
      <c r="R155" s="93">
        <f t="shared" si="90"/>
        <v>0</v>
      </c>
      <c r="Y155" s="14">
        <f>IF(Y152&lt;&gt;0,(Y153+Y154)/Y152,)</f>
        <v>0</v>
      </c>
      <c r="Z155" s="14">
        <f>IF(Z152&lt;&gt;0,(Z153+Z154)/Z152,)</f>
        <v>0</v>
      </c>
      <c r="AA155" s="14">
        <f>IF(AA152&lt;&gt;0,(AA153+AA154)/AA152,)</f>
        <v>0</v>
      </c>
      <c r="AB155" s="14">
        <f>IF(AB152&lt;&gt;0,(AB153+AB154)/AB152,)</f>
        <v>0</v>
      </c>
    </row>
    <row r="156" customHeight="1" spans="1:28">
      <c r="A156" s="94"/>
      <c r="B156" s="95"/>
      <c r="C156" s="80"/>
      <c r="D156" s="69" t="s">
        <v>85</v>
      </c>
      <c r="E156" s="14">
        <f t="shared" ref="E156:E161" si="91">SUM(G156:R156)</f>
        <v>0</v>
      </c>
      <c r="F156" s="14">
        <f t="shared" ref="F156:F161" si="92">IF($T$1=0,0,E156/$T$1)</f>
        <v>0</v>
      </c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Y156" s="14">
        <f t="shared" ref="Y156:Y161" si="93">SUM(G156:I156)</f>
        <v>0</v>
      </c>
      <c r="Z156" s="14">
        <f t="shared" ref="Z156:Z161" si="94">SUM(J156:L156)</f>
        <v>0</v>
      </c>
      <c r="AA156" s="14">
        <f t="shared" ref="AA156:AA161" si="95">SUM(M156:O156)</f>
        <v>0</v>
      </c>
      <c r="AB156" s="14">
        <f t="shared" ref="AB156:AB161" si="96">SUM(P156:R156)</f>
        <v>0</v>
      </c>
    </row>
    <row r="157" customHeight="1" spans="1:28">
      <c r="A157" s="94"/>
      <c r="B157" s="95"/>
      <c r="C157" s="80"/>
      <c r="D157" s="69" t="s">
        <v>86</v>
      </c>
      <c r="E157" s="14">
        <f t="shared" si="91"/>
        <v>0</v>
      </c>
      <c r="F157" s="14">
        <f t="shared" si="92"/>
        <v>0</v>
      </c>
      <c r="G157" s="93">
        <f t="shared" ref="G157:R157" si="97">G153+G154+G156</f>
        <v>0</v>
      </c>
      <c r="H157" s="93">
        <f t="shared" si="97"/>
        <v>0</v>
      </c>
      <c r="I157" s="93">
        <f t="shared" si="97"/>
        <v>0</v>
      </c>
      <c r="J157" s="93">
        <f t="shared" si="97"/>
        <v>0</v>
      </c>
      <c r="K157" s="93">
        <f t="shared" si="97"/>
        <v>0</v>
      </c>
      <c r="L157" s="93">
        <f t="shared" si="97"/>
        <v>0</v>
      </c>
      <c r="M157" s="93">
        <f t="shared" si="97"/>
        <v>0</v>
      </c>
      <c r="N157" s="93">
        <f t="shared" si="97"/>
        <v>0</v>
      </c>
      <c r="O157" s="93">
        <f t="shared" si="97"/>
        <v>0</v>
      </c>
      <c r="P157" s="93">
        <f t="shared" si="97"/>
        <v>0</v>
      </c>
      <c r="Q157" s="93">
        <f t="shared" si="97"/>
        <v>0</v>
      </c>
      <c r="R157" s="93">
        <f t="shared" si="97"/>
        <v>0</v>
      </c>
      <c r="Y157" s="14">
        <f t="shared" si="93"/>
        <v>0</v>
      </c>
      <c r="Z157" s="14">
        <f t="shared" si="94"/>
        <v>0</v>
      </c>
      <c r="AA157" s="14">
        <f t="shared" si="95"/>
        <v>0</v>
      </c>
      <c r="AB157" s="14">
        <f t="shared" si="96"/>
        <v>0</v>
      </c>
    </row>
    <row r="158" customHeight="1" spans="1:28">
      <c r="A158" s="94"/>
      <c r="B158" s="95"/>
      <c r="C158" s="46" t="s">
        <v>140</v>
      </c>
      <c r="D158" s="49" t="s">
        <v>141</v>
      </c>
      <c r="E158" s="48">
        <f t="shared" si="91"/>
        <v>0</v>
      </c>
      <c r="F158" s="28">
        <f t="shared" si="92"/>
        <v>0</v>
      </c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Y158" s="48">
        <f t="shared" si="93"/>
        <v>0</v>
      </c>
      <c r="Z158" s="48">
        <f t="shared" si="94"/>
        <v>0</v>
      </c>
      <c r="AA158" s="48">
        <f t="shared" si="95"/>
        <v>0</v>
      </c>
      <c r="AB158" s="48">
        <f t="shared" si="96"/>
        <v>0</v>
      </c>
    </row>
    <row r="159" customHeight="1" spans="1:28">
      <c r="A159" s="94"/>
      <c r="B159" s="95"/>
      <c r="C159" s="46"/>
      <c r="D159" s="49" t="s">
        <v>142</v>
      </c>
      <c r="E159" s="48">
        <f t="shared" si="91"/>
        <v>0</v>
      </c>
      <c r="F159" s="28">
        <f t="shared" si="92"/>
        <v>0</v>
      </c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Y159" s="48">
        <f t="shared" si="93"/>
        <v>0</v>
      </c>
      <c r="Z159" s="48">
        <f t="shared" si="94"/>
        <v>0</v>
      </c>
      <c r="AA159" s="48">
        <f t="shared" si="95"/>
        <v>0</v>
      </c>
      <c r="AB159" s="48">
        <f t="shared" si="96"/>
        <v>0</v>
      </c>
    </row>
    <row r="160" customHeight="1" spans="1:28">
      <c r="A160" s="94"/>
      <c r="B160" s="95"/>
      <c r="C160" s="46"/>
      <c r="D160" s="49" t="s">
        <v>143</v>
      </c>
      <c r="E160" s="48">
        <f t="shared" si="91"/>
        <v>0</v>
      </c>
      <c r="F160" s="28">
        <f t="shared" si="92"/>
        <v>0</v>
      </c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Y160" s="48">
        <f t="shared" si="93"/>
        <v>0</v>
      </c>
      <c r="Z160" s="48">
        <f t="shared" si="94"/>
        <v>0</v>
      </c>
      <c r="AA160" s="48">
        <f t="shared" si="95"/>
        <v>0</v>
      </c>
      <c r="AB160" s="48">
        <f t="shared" si="96"/>
        <v>0</v>
      </c>
    </row>
    <row r="161" customHeight="1" spans="1:28">
      <c r="A161" s="94"/>
      <c r="B161" s="95"/>
      <c r="C161" s="46"/>
      <c r="D161" s="49" t="s">
        <v>144</v>
      </c>
      <c r="E161" s="48">
        <f t="shared" si="91"/>
        <v>0</v>
      </c>
      <c r="F161" s="28">
        <f t="shared" si="92"/>
        <v>0</v>
      </c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Y161" s="48">
        <f t="shared" si="93"/>
        <v>0</v>
      </c>
      <c r="Z161" s="48">
        <f t="shared" si="94"/>
        <v>0</v>
      </c>
      <c r="AA161" s="48">
        <f t="shared" si="95"/>
        <v>0</v>
      </c>
      <c r="AB161" s="48">
        <f t="shared" si="96"/>
        <v>0</v>
      </c>
    </row>
    <row r="162" customHeight="1" spans="1:28">
      <c r="A162" s="94"/>
      <c r="B162" s="95"/>
      <c r="C162" s="46"/>
      <c r="D162" s="49" t="s">
        <v>145</v>
      </c>
      <c r="E162" s="51">
        <f>IF(SUM(G15:R15)&lt;&gt;0,E158/SUM(G15:R15)/30,)</f>
        <v>0</v>
      </c>
      <c r="F162" s="51">
        <f t="shared" ref="F162:R162" si="98">IF(F15&lt;&gt;0,F158/F15/30,)</f>
        <v>0</v>
      </c>
      <c r="G162" s="36">
        <f t="shared" si="98"/>
        <v>0</v>
      </c>
      <c r="H162" s="36">
        <f t="shared" si="98"/>
        <v>0</v>
      </c>
      <c r="I162" s="36">
        <f t="shared" si="98"/>
        <v>0</v>
      </c>
      <c r="J162" s="36">
        <f t="shared" si="98"/>
        <v>0</v>
      </c>
      <c r="K162" s="36">
        <f t="shared" si="98"/>
        <v>0</v>
      </c>
      <c r="L162" s="36">
        <f t="shared" si="98"/>
        <v>0</v>
      </c>
      <c r="M162" s="36">
        <f t="shared" si="98"/>
        <v>0</v>
      </c>
      <c r="N162" s="36">
        <f t="shared" si="98"/>
        <v>0</v>
      </c>
      <c r="O162" s="36">
        <f t="shared" si="98"/>
        <v>0</v>
      </c>
      <c r="P162" s="36">
        <f t="shared" si="98"/>
        <v>0</v>
      </c>
      <c r="Q162" s="36">
        <f t="shared" si="98"/>
        <v>0</v>
      </c>
      <c r="R162" s="36">
        <f t="shared" si="98"/>
        <v>0</v>
      </c>
      <c r="Y162" s="51">
        <f>IF(SUM(G15:I15)&lt;&gt;0,Y158/SUM(G15:I15)/30,)</f>
        <v>0</v>
      </c>
      <c r="Z162" s="51">
        <f>IF(SUM(J15:L15)&lt;&gt;0,Z158/SUM(J15:L15)/30,)</f>
        <v>0</v>
      </c>
      <c r="AA162" s="51">
        <f>IF(SUM(M15:O15)&lt;&gt;0,AA158/SUM(M15:O15)/30,)</f>
        <v>0</v>
      </c>
      <c r="AB162" s="51">
        <f>IF(SUM(P15:R15)&lt;&gt;0,AB158/SUM(P15:R15)/30,)</f>
        <v>0</v>
      </c>
    </row>
    <row r="163" customHeight="1" spans="1:28">
      <c r="A163" s="94"/>
      <c r="B163" s="95"/>
      <c r="C163" s="46"/>
      <c r="D163" s="49" t="s">
        <v>146</v>
      </c>
      <c r="E163" s="48">
        <f>IF(SUM(G16:R16)&lt;&gt;0,E160/SUM(G16:R16),)</f>
        <v>0</v>
      </c>
      <c r="F163" s="48">
        <f t="shared" ref="F163:R163" si="99">IF(F16&lt;&gt;0,F160/F16,)</f>
        <v>0</v>
      </c>
      <c r="G163" s="93">
        <f t="shared" si="99"/>
        <v>0</v>
      </c>
      <c r="H163" s="93">
        <f t="shared" si="99"/>
        <v>0</v>
      </c>
      <c r="I163" s="93">
        <f t="shared" si="99"/>
        <v>0</v>
      </c>
      <c r="J163" s="93">
        <f t="shared" si="99"/>
        <v>0</v>
      </c>
      <c r="K163" s="93">
        <f t="shared" si="99"/>
        <v>0</v>
      </c>
      <c r="L163" s="93">
        <f t="shared" si="99"/>
        <v>0</v>
      </c>
      <c r="M163" s="93">
        <f t="shared" si="99"/>
        <v>0</v>
      </c>
      <c r="N163" s="93">
        <f t="shared" si="99"/>
        <v>0</v>
      </c>
      <c r="O163" s="93">
        <f t="shared" si="99"/>
        <v>0</v>
      </c>
      <c r="P163" s="93">
        <f t="shared" si="99"/>
        <v>0</v>
      </c>
      <c r="Q163" s="93">
        <f t="shared" si="99"/>
        <v>0</v>
      </c>
      <c r="R163" s="93">
        <f t="shared" si="99"/>
        <v>0</v>
      </c>
      <c r="Y163" s="48">
        <f>IF(SUM(G16:I16)&lt;&gt;0,Y160/SUM(G16:I16),)</f>
        <v>0</v>
      </c>
      <c r="Z163" s="48">
        <f>IF(SUM(J16:L16)&lt;&gt;0,Z160/SUM(J16:L16),)</f>
        <v>0</v>
      </c>
      <c r="AA163" s="48">
        <f>IF(SUM(M16:O16)&lt;&gt;0,AA160/SUM(M16:O16),)</f>
        <v>0</v>
      </c>
      <c r="AB163" s="48">
        <f>IF(SUM(P16:R16)&lt;&gt;0,AB160/SUM(P16:R16),)</f>
        <v>0</v>
      </c>
    </row>
    <row r="164" customHeight="1" spans="1:28">
      <c r="A164" s="94"/>
      <c r="B164" s="95"/>
      <c r="C164" s="46"/>
      <c r="D164" s="49" t="s">
        <v>147</v>
      </c>
      <c r="E164" s="48">
        <f t="shared" ref="E164:E187" si="100">SUM(G164:R164)</f>
        <v>0</v>
      </c>
      <c r="F164" s="28">
        <f t="shared" ref="F164:F187" si="101">IF($T$1=0,0,E164/$T$1)</f>
        <v>0</v>
      </c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Y164" s="48">
        <f t="shared" ref="Y164:Y187" si="102">SUM(G164:I164)</f>
        <v>0</v>
      </c>
      <c r="Z164" s="48">
        <f t="shared" ref="Z164:Z187" si="103">SUM(J164:L164)</f>
        <v>0</v>
      </c>
      <c r="AA164" s="48">
        <f t="shared" ref="AA164:AA187" si="104">SUM(M164:O164)</f>
        <v>0</v>
      </c>
      <c r="AB164" s="48">
        <f t="shared" ref="AB164:AB187" si="105">SUM(P164:R164)</f>
        <v>0</v>
      </c>
    </row>
    <row r="165" customHeight="1" spans="1:28">
      <c r="A165" s="94"/>
      <c r="B165" s="95"/>
      <c r="C165" s="46"/>
      <c r="D165" s="49" t="s">
        <v>148</v>
      </c>
      <c r="E165" s="48">
        <f t="shared" si="100"/>
        <v>0</v>
      </c>
      <c r="F165" s="28">
        <f t="shared" si="101"/>
        <v>0</v>
      </c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Y165" s="48">
        <f t="shared" si="102"/>
        <v>0</v>
      </c>
      <c r="Z165" s="48">
        <f t="shared" si="103"/>
        <v>0</v>
      </c>
      <c r="AA165" s="48">
        <f t="shared" si="104"/>
        <v>0</v>
      </c>
      <c r="AB165" s="48">
        <f t="shared" si="105"/>
        <v>0</v>
      </c>
    </row>
    <row r="166" customHeight="1" spans="1:28">
      <c r="A166" s="94"/>
      <c r="B166" s="95"/>
      <c r="C166" s="46"/>
      <c r="D166" s="49" t="s">
        <v>149</v>
      </c>
      <c r="E166" s="48">
        <f t="shared" si="100"/>
        <v>0</v>
      </c>
      <c r="F166" s="28">
        <f t="shared" si="101"/>
        <v>0</v>
      </c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Y166" s="48">
        <f t="shared" si="102"/>
        <v>0</v>
      </c>
      <c r="Z166" s="48">
        <f t="shared" si="103"/>
        <v>0</v>
      </c>
      <c r="AA166" s="48">
        <f t="shared" si="104"/>
        <v>0</v>
      </c>
      <c r="AB166" s="48">
        <f t="shared" si="105"/>
        <v>0</v>
      </c>
    </row>
    <row r="167" customHeight="1" spans="1:28">
      <c r="A167" s="94"/>
      <c r="B167" s="95"/>
      <c r="C167" s="46"/>
      <c r="D167" s="49" t="s">
        <v>150</v>
      </c>
      <c r="E167" s="48">
        <f t="shared" si="100"/>
        <v>0</v>
      </c>
      <c r="F167" s="28">
        <f t="shared" si="101"/>
        <v>0</v>
      </c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Y167" s="48">
        <f t="shared" si="102"/>
        <v>0</v>
      </c>
      <c r="Z167" s="48">
        <f t="shared" si="103"/>
        <v>0</v>
      </c>
      <c r="AA167" s="48">
        <f t="shared" si="104"/>
        <v>0</v>
      </c>
      <c r="AB167" s="48">
        <f t="shared" si="105"/>
        <v>0</v>
      </c>
    </row>
    <row r="168" customHeight="1" spans="1:28">
      <c r="A168" s="94"/>
      <c r="B168" s="95"/>
      <c r="C168" s="46"/>
      <c r="D168" s="49" t="s">
        <v>120</v>
      </c>
      <c r="E168" s="48">
        <f t="shared" si="100"/>
        <v>0</v>
      </c>
      <c r="F168" s="28">
        <f t="shared" si="101"/>
        <v>0</v>
      </c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Y168" s="48">
        <f t="shared" si="102"/>
        <v>0</v>
      </c>
      <c r="Z168" s="48">
        <f t="shared" si="103"/>
        <v>0</v>
      </c>
      <c r="AA168" s="48">
        <f t="shared" si="104"/>
        <v>0</v>
      </c>
      <c r="AB168" s="48">
        <f t="shared" si="105"/>
        <v>0</v>
      </c>
    </row>
    <row r="169" customHeight="1" spans="1:28">
      <c r="A169" s="94"/>
      <c r="B169" s="95"/>
      <c r="C169" s="46"/>
      <c r="D169" s="49" t="s">
        <v>151</v>
      </c>
      <c r="E169" s="48">
        <f t="shared" si="100"/>
        <v>0</v>
      </c>
      <c r="F169" s="28">
        <f t="shared" si="101"/>
        <v>0</v>
      </c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Y169" s="48">
        <f t="shared" si="102"/>
        <v>0</v>
      </c>
      <c r="Z169" s="48">
        <f t="shared" si="103"/>
        <v>0</v>
      </c>
      <c r="AA169" s="48">
        <f t="shared" si="104"/>
        <v>0</v>
      </c>
      <c r="AB169" s="48">
        <f t="shared" si="105"/>
        <v>0</v>
      </c>
    </row>
    <row r="170" customHeight="1" spans="1:28">
      <c r="A170" s="94"/>
      <c r="B170" s="95"/>
      <c r="C170" s="46"/>
      <c r="D170" s="49" t="s">
        <v>122</v>
      </c>
      <c r="E170" s="48">
        <f t="shared" si="100"/>
        <v>0</v>
      </c>
      <c r="F170" s="28">
        <f t="shared" si="101"/>
        <v>0</v>
      </c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Y170" s="48">
        <f t="shared" si="102"/>
        <v>0</v>
      </c>
      <c r="Z170" s="48">
        <f t="shared" si="103"/>
        <v>0</v>
      </c>
      <c r="AA170" s="48">
        <f t="shared" si="104"/>
        <v>0</v>
      </c>
      <c r="AB170" s="48">
        <f t="shared" si="105"/>
        <v>0</v>
      </c>
    </row>
    <row r="171" customHeight="1" spans="1:28">
      <c r="A171" s="94"/>
      <c r="B171" s="95"/>
      <c r="C171" s="46"/>
      <c r="D171" s="49" t="s">
        <v>123</v>
      </c>
      <c r="E171" s="48">
        <f t="shared" si="100"/>
        <v>0</v>
      </c>
      <c r="F171" s="28">
        <f t="shared" si="101"/>
        <v>0</v>
      </c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Y171" s="48">
        <f t="shared" si="102"/>
        <v>0</v>
      </c>
      <c r="Z171" s="48">
        <f t="shared" si="103"/>
        <v>0</v>
      </c>
      <c r="AA171" s="48">
        <f t="shared" si="104"/>
        <v>0</v>
      </c>
      <c r="AB171" s="48">
        <f t="shared" si="105"/>
        <v>0</v>
      </c>
    </row>
    <row r="172" customHeight="1" spans="1:28">
      <c r="A172" s="94"/>
      <c r="B172" s="95"/>
      <c r="C172" s="46"/>
      <c r="D172" s="49" t="s">
        <v>124</v>
      </c>
      <c r="E172" s="48">
        <f t="shared" si="100"/>
        <v>0</v>
      </c>
      <c r="F172" s="28">
        <f t="shared" si="101"/>
        <v>0</v>
      </c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Y172" s="48">
        <f t="shared" si="102"/>
        <v>0</v>
      </c>
      <c r="Z172" s="48">
        <f t="shared" si="103"/>
        <v>0</v>
      </c>
      <c r="AA172" s="48">
        <f t="shared" si="104"/>
        <v>0</v>
      </c>
      <c r="AB172" s="48">
        <f t="shared" si="105"/>
        <v>0</v>
      </c>
    </row>
    <row r="173" customHeight="1" spans="1:28">
      <c r="A173" s="94"/>
      <c r="B173" s="95"/>
      <c r="C173" s="46"/>
      <c r="D173" s="49" t="s">
        <v>125</v>
      </c>
      <c r="E173" s="48">
        <f t="shared" si="100"/>
        <v>0</v>
      </c>
      <c r="F173" s="28">
        <f t="shared" si="101"/>
        <v>0</v>
      </c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Y173" s="48">
        <f t="shared" si="102"/>
        <v>0</v>
      </c>
      <c r="Z173" s="48">
        <f t="shared" si="103"/>
        <v>0</v>
      </c>
      <c r="AA173" s="48">
        <f t="shared" si="104"/>
        <v>0</v>
      </c>
      <c r="AB173" s="48">
        <f t="shared" si="105"/>
        <v>0</v>
      </c>
    </row>
    <row r="174" customHeight="1" spans="1:28">
      <c r="A174" s="94"/>
      <c r="B174" s="95"/>
      <c r="C174" s="46"/>
      <c r="D174" s="49" t="s">
        <v>126</v>
      </c>
      <c r="E174" s="48">
        <f t="shared" si="100"/>
        <v>0</v>
      </c>
      <c r="F174" s="28">
        <f t="shared" si="101"/>
        <v>0</v>
      </c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Y174" s="48">
        <f t="shared" si="102"/>
        <v>0</v>
      </c>
      <c r="Z174" s="48">
        <f t="shared" si="103"/>
        <v>0</v>
      </c>
      <c r="AA174" s="48">
        <f t="shared" si="104"/>
        <v>0</v>
      </c>
      <c r="AB174" s="48">
        <f t="shared" si="105"/>
        <v>0</v>
      </c>
    </row>
    <row r="175" customHeight="1" spans="1:28">
      <c r="A175" s="94"/>
      <c r="B175" s="95"/>
      <c r="C175" s="46"/>
      <c r="D175" s="49" t="s">
        <v>152</v>
      </c>
      <c r="E175" s="48">
        <f t="shared" si="100"/>
        <v>0</v>
      </c>
      <c r="F175" s="28">
        <f t="shared" si="101"/>
        <v>0</v>
      </c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Y175" s="48">
        <f t="shared" si="102"/>
        <v>0</v>
      </c>
      <c r="Z175" s="48">
        <f t="shared" si="103"/>
        <v>0</v>
      </c>
      <c r="AA175" s="48">
        <f t="shared" si="104"/>
        <v>0</v>
      </c>
      <c r="AB175" s="48">
        <f t="shared" si="105"/>
        <v>0</v>
      </c>
    </row>
    <row r="176" customHeight="1" spans="1:28">
      <c r="A176" s="94"/>
      <c r="B176" s="95"/>
      <c r="C176" s="46"/>
      <c r="D176" s="49" t="s">
        <v>153</v>
      </c>
      <c r="E176" s="48">
        <f t="shared" si="100"/>
        <v>0</v>
      </c>
      <c r="F176" s="28">
        <f t="shared" si="101"/>
        <v>0</v>
      </c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Y176" s="48">
        <f t="shared" si="102"/>
        <v>0</v>
      </c>
      <c r="Z176" s="48">
        <f t="shared" si="103"/>
        <v>0</v>
      </c>
      <c r="AA176" s="48">
        <f t="shared" si="104"/>
        <v>0</v>
      </c>
      <c r="AB176" s="48">
        <f t="shared" si="105"/>
        <v>0</v>
      </c>
    </row>
    <row r="177" customHeight="1" spans="1:28">
      <c r="A177" s="94"/>
      <c r="B177" s="95"/>
      <c r="C177" s="46"/>
      <c r="D177" s="49" t="s">
        <v>154</v>
      </c>
      <c r="E177" s="48">
        <f t="shared" si="100"/>
        <v>0</v>
      </c>
      <c r="F177" s="28">
        <f t="shared" si="101"/>
        <v>0</v>
      </c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Y177" s="48">
        <f t="shared" si="102"/>
        <v>0</v>
      </c>
      <c r="Z177" s="48">
        <f t="shared" si="103"/>
        <v>0</v>
      </c>
      <c r="AA177" s="48">
        <f t="shared" si="104"/>
        <v>0</v>
      </c>
      <c r="AB177" s="48">
        <f t="shared" si="105"/>
        <v>0</v>
      </c>
    </row>
    <row r="178" s="1" customFormat="1" customHeight="1" spans="1:28">
      <c r="A178" s="94"/>
      <c r="B178" s="95"/>
      <c r="C178" s="46"/>
      <c r="D178" s="49" t="s">
        <v>155</v>
      </c>
      <c r="E178" s="98">
        <f t="shared" si="100"/>
        <v>0</v>
      </c>
      <c r="F178" s="99">
        <f>IF($T$1=0,0,E178/$T$1)</f>
        <v>0</v>
      </c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Y178" s="98"/>
      <c r="Z178" s="98"/>
      <c r="AA178" s="98"/>
      <c r="AB178" s="98"/>
    </row>
    <row r="179" s="1" customFormat="1" customHeight="1" spans="1:28">
      <c r="A179" s="94"/>
      <c r="B179" s="95"/>
      <c r="C179" s="46"/>
      <c r="D179" s="49" t="s">
        <v>156</v>
      </c>
      <c r="E179" s="98">
        <f t="shared" si="100"/>
        <v>0</v>
      </c>
      <c r="F179" s="99">
        <f>IF($T$1=0,0,E179/$T$1)</f>
        <v>0</v>
      </c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Y179" s="98"/>
      <c r="Z179" s="98"/>
      <c r="AA179" s="98"/>
      <c r="AB179" s="98"/>
    </row>
    <row r="180" s="1" customFormat="1" customHeight="1" spans="1:28">
      <c r="A180" s="94"/>
      <c r="B180" s="95"/>
      <c r="C180" s="46"/>
      <c r="D180" s="49" t="s">
        <v>157</v>
      </c>
      <c r="E180" s="98">
        <f t="shared" si="100"/>
        <v>0</v>
      </c>
      <c r="F180" s="99">
        <f>IF($T$1=0,0,E180/$T$1)</f>
        <v>0</v>
      </c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Y180" s="98"/>
      <c r="Z180" s="98"/>
      <c r="AA180" s="98"/>
      <c r="AB180" s="98"/>
    </row>
    <row r="181" customHeight="1" spans="1:28">
      <c r="A181" s="94"/>
      <c r="B181" s="95"/>
      <c r="C181" s="46"/>
      <c r="D181" s="49" t="s">
        <v>129</v>
      </c>
      <c r="E181" s="48">
        <f t="shared" si="100"/>
        <v>0</v>
      </c>
      <c r="F181" s="28">
        <f t="shared" si="101"/>
        <v>0</v>
      </c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Y181" s="48">
        <f t="shared" si="102"/>
        <v>0</v>
      </c>
      <c r="Z181" s="48">
        <f t="shared" si="103"/>
        <v>0</v>
      </c>
      <c r="AA181" s="48">
        <f t="shared" si="104"/>
        <v>0</v>
      </c>
      <c r="AB181" s="48">
        <f t="shared" si="105"/>
        <v>0</v>
      </c>
    </row>
    <row r="182" customHeight="1" spans="1:28">
      <c r="A182" s="94"/>
      <c r="B182" s="95"/>
      <c r="C182" s="46"/>
      <c r="D182" s="49" t="s">
        <v>130</v>
      </c>
      <c r="E182" s="48">
        <f t="shared" si="100"/>
        <v>0</v>
      </c>
      <c r="F182" s="28">
        <f t="shared" si="101"/>
        <v>0</v>
      </c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Y182" s="48">
        <f t="shared" si="102"/>
        <v>0</v>
      </c>
      <c r="Z182" s="48">
        <f t="shared" si="103"/>
        <v>0</v>
      </c>
      <c r="AA182" s="48">
        <f t="shared" si="104"/>
        <v>0</v>
      </c>
      <c r="AB182" s="48">
        <f t="shared" si="105"/>
        <v>0</v>
      </c>
    </row>
    <row r="183" customHeight="1" spans="1:28">
      <c r="A183" s="94"/>
      <c r="B183" s="95"/>
      <c r="C183" s="46"/>
      <c r="D183" s="49" t="s">
        <v>158</v>
      </c>
      <c r="E183" s="48">
        <f t="shared" si="100"/>
        <v>0</v>
      </c>
      <c r="F183" s="28">
        <f t="shared" si="101"/>
        <v>0</v>
      </c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Y183" s="48">
        <f t="shared" si="102"/>
        <v>0</v>
      </c>
      <c r="Z183" s="48">
        <f t="shared" si="103"/>
        <v>0</v>
      </c>
      <c r="AA183" s="48">
        <f t="shared" si="104"/>
        <v>0</v>
      </c>
      <c r="AB183" s="48">
        <f t="shared" si="105"/>
        <v>0</v>
      </c>
    </row>
    <row r="184" customHeight="1" spans="1:28">
      <c r="A184" s="94"/>
      <c r="B184" s="95"/>
      <c r="C184" s="46"/>
      <c r="D184" s="49" t="s">
        <v>86</v>
      </c>
      <c r="E184" s="48">
        <f t="shared" si="100"/>
        <v>0</v>
      </c>
      <c r="F184" s="28">
        <f t="shared" si="101"/>
        <v>0</v>
      </c>
      <c r="G184" s="93">
        <f t="shared" ref="G184:R184" si="106">SUM(G158:G161)+SUM(G164:G183)</f>
        <v>0</v>
      </c>
      <c r="H184" s="93">
        <f t="shared" si="106"/>
        <v>0</v>
      </c>
      <c r="I184" s="93">
        <f t="shared" si="106"/>
        <v>0</v>
      </c>
      <c r="J184" s="93">
        <f t="shared" si="106"/>
        <v>0</v>
      </c>
      <c r="K184" s="93">
        <f t="shared" si="106"/>
        <v>0</v>
      </c>
      <c r="L184" s="93">
        <f t="shared" si="106"/>
        <v>0</v>
      </c>
      <c r="M184" s="93">
        <f t="shared" si="106"/>
        <v>0</v>
      </c>
      <c r="N184" s="93">
        <f t="shared" si="106"/>
        <v>0</v>
      </c>
      <c r="O184" s="93">
        <f t="shared" si="106"/>
        <v>0</v>
      </c>
      <c r="P184" s="93">
        <f t="shared" si="106"/>
        <v>0</v>
      </c>
      <c r="Q184" s="93">
        <f t="shared" si="106"/>
        <v>0</v>
      </c>
      <c r="R184" s="93">
        <f t="shared" si="106"/>
        <v>0</v>
      </c>
      <c r="Y184" s="48">
        <f t="shared" si="102"/>
        <v>0</v>
      </c>
      <c r="Z184" s="48">
        <f t="shared" si="103"/>
        <v>0</v>
      </c>
      <c r="AA184" s="48">
        <f t="shared" si="104"/>
        <v>0</v>
      </c>
      <c r="AB184" s="48">
        <f t="shared" si="105"/>
        <v>0</v>
      </c>
    </row>
    <row r="185" customHeight="1" spans="1:28">
      <c r="A185" s="94"/>
      <c r="B185" s="95"/>
      <c r="C185" s="101" t="s">
        <v>159</v>
      </c>
      <c r="D185" s="102" t="s">
        <v>160</v>
      </c>
      <c r="E185" s="103">
        <f t="shared" si="100"/>
        <v>0</v>
      </c>
      <c r="F185" s="104">
        <f t="shared" si="101"/>
        <v>0</v>
      </c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19"/>
      <c r="Y185" s="103">
        <f t="shared" si="102"/>
        <v>0</v>
      </c>
      <c r="Z185" s="103">
        <f t="shared" si="103"/>
        <v>0</v>
      </c>
      <c r="AA185" s="103">
        <f t="shared" si="104"/>
        <v>0</v>
      </c>
      <c r="AB185" s="103">
        <f t="shared" si="105"/>
        <v>0</v>
      </c>
    </row>
    <row r="186" customHeight="1" spans="1:28">
      <c r="A186" s="94"/>
      <c r="B186" s="95"/>
      <c r="C186" s="106"/>
      <c r="D186" s="102" t="s">
        <v>161</v>
      </c>
      <c r="E186" s="103">
        <f t="shared" si="100"/>
        <v>0</v>
      </c>
      <c r="F186" s="104">
        <f t="shared" si="101"/>
        <v>0</v>
      </c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19"/>
      <c r="Y186" s="103">
        <f t="shared" si="102"/>
        <v>0</v>
      </c>
      <c r="Z186" s="103">
        <f t="shared" si="103"/>
        <v>0</v>
      </c>
      <c r="AA186" s="103">
        <f t="shared" si="104"/>
        <v>0</v>
      </c>
      <c r="AB186" s="103">
        <f t="shared" si="105"/>
        <v>0</v>
      </c>
    </row>
    <row r="187" customHeight="1" spans="1:28">
      <c r="A187" s="94"/>
      <c r="B187" s="95"/>
      <c r="C187" s="107"/>
      <c r="D187" s="108" t="s">
        <v>86</v>
      </c>
      <c r="E187" s="103">
        <f t="shared" si="100"/>
        <v>0</v>
      </c>
      <c r="F187" s="104">
        <f t="shared" si="101"/>
        <v>0</v>
      </c>
      <c r="G187" s="15">
        <f>G185-G186</f>
        <v>0</v>
      </c>
      <c r="H187" s="15">
        <f t="shared" ref="H187:R187" si="107">H185-H186</f>
        <v>0</v>
      </c>
      <c r="I187" s="15">
        <f t="shared" si="107"/>
        <v>0</v>
      </c>
      <c r="J187" s="15">
        <f t="shared" si="107"/>
        <v>0</v>
      </c>
      <c r="K187" s="15">
        <f t="shared" si="107"/>
        <v>0</v>
      </c>
      <c r="L187" s="15">
        <f t="shared" si="107"/>
        <v>0</v>
      </c>
      <c r="M187" s="15">
        <f t="shared" si="107"/>
        <v>0</v>
      </c>
      <c r="N187" s="15">
        <f t="shared" si="107"/>
        <v>0</v>
      </c>
      <c r="O187" s="15">
        <f t="shared" si="107"/>
        <v>0</v>
      </c>
      <c r="P187" s="15">
        <f t="shared" si="107"/>
        <v>0</v>
      </c>
      <c r="Q187" s="15">
        <f t="shared" si="107"/>
        <v>0</v>
      </c>
      <c r="R187" s="15">
        <f t="shared" si="107"/>
        <v>0</v>
      </c>
      <c r="Y187" s="103">
        <f t="shared" si="102"/>
        <v>0</v>
      </c>
      <c r="Z187" s="103">
        <f t="shared" si="103"/>
        <v>0</v>
      </c>
      <c r="AA187" s="103">
        <f t="shared" si="104"/>
        <v>0</v>
      </c>
      <c r="AB187" s="103">
        <f t="shared" si="105"/>
        <v>0</v>
      </c>
    </row>
    <row r="188" customHeight="1" spans="1:28">
      <c r="A188" s="94"/>
      <c r="B188" s="95"/>
      <c r="C188" s="109" t="s">
        <v>58</v>
      </c>
      <c r="D188" s="50" t="s">
        <v>162</v>
      </c>
      <c r="E188" s="48">
        <f t="shared" ref="E188:R188" si="108">IF(E$24&lt;&gt;0,E147/E$24,)</f>
        <v>0</v>
      </c>
      <c r="F188" s="48">
        <f t="shared" si="108"/>
        <v>0</v>
      </c>
      <c r="G188" s="93">
        <f t="shared" si="108"/>
        <v>0</v>
      </c>
      <c r="H188" s="93">
        <f t="shared" si="108"/>
        <v>0</v>
      </c>
      <c r="I188" s="93">
        <f t="shared" si="108"/>
        <v>0</v>
      </c>
      <c r="J188" s="93">
        <f t="shared" si="108"/>
        <v>0</v>
      </c>
      <c r="K188" s="93">
        <f t="shared" si="108"/>
        <v>0</v>
      </c>
      <c r="L188" s="93">
        <f t="shared" si="108"/>
        <v>0</v>
      </c>
      <c r="M188" s="93">
        <f t="shared" si="108"/>
        <v>0</v>
      </c>
      <c r="N188" s="93">
        <f t="shared" si="108"/>
        <v>0</v>
      </c>
      <c r="O188" s="93">
        <f t="shared" si="108"/>
        <v>0</v>
      </c>
      <c r="P188" s="93">
        <f t="shared" si="108"/>
        <v>0</v>
      </c>
      <c r="Q188" s="93">
        <f t="shared" si="108"/>
        <v>0</v>
      </c>
      <c r="R188" s="93">
        <f t="shared" si="108"/>
        <v>0</v>
      </c>
      <c r="Y188" s="48">
        <f>IF(Y$24&lt;&gt;0,Y147/Y$24,)</f>
        <v>0</v>
      </c>
      <c r="Z188" s="48">
        <f>IF(Z$24&lt;&gt;0,Z147/Z$24,)</f>
        <v>0</v>
      </c>
      <c r="AA188" s="48">
        <f>IF(AA$24&lt;&gt;0,AA147/AA$24,)</f>
        <v>0</v>
      </c>
      <c r="AB188" s="48">
        <f>IF(AB$24&lt;&gt;0,AB147/AB$24,)</f>
        <v>0</v>
      </c>
    </row>
    <row r="189" customHeight="1" spans="1:28">
      <c r="A189" s="94"/>
      <c r="B189" s="95"/>
      <c r="C189" s="110"/>
      <c r="D189" s="111" t="s">
        <v>134</v>
      </c>
      <c r="E189" s="112">
        <f t="shared" ref="E189:R189" si="109">IF(E25&lt;&gt;0,E147/E25,0)</f>
        <v>0</v>
      </c>
      <c r="F189" s="112">
        <f t="shared" si="109"/>
        <v>0</v>
      </c>
      <c r="G189" s="45">
        <f t="shared" si="109"/>
        <v>0</v>
      </c>
      <c r="H189" s="45">
        <f t="shared" si="109"/>
        <v>0</v>
      </c>
      <c r="I189" s="45">
        <f t="shared" si="109"/>
        <v>0</v>
      </c>
      <c r="J189" s="45">
        <f t="shared" si="109"/>
        <v>0</v>
      </c>
      <c r="K189" s="45">
        <f t="shared" si="109"/>
        <v>0</v>
      </c>
      <c r="L189" s="45">
        <f t="shared" si="109"/>
        <v>0</v>
      </c>
      <c r="M189" s="45">
        <f t="shared" si="109"/>
        <v>0</v>
      </c>
      <c r="N189" s="45">
        <f t="shared" si="109"/>
        <v>0</v>
      </c>
      <c r="O189" s="45">
        <f t="shared" si="109"/>
        <v>0</v>
      </c>
      <c r="P189" s="45">
        <f t="shared" si="109"/>
        <v>0</v>
      </c>
      <c r="Q189" s="45">
        <f t="shared" si="109"/>
        <v>0</v>
      </c>
      <c r="R189" s="45">
        <f t="shared" si="109"/>
        <v>0</v>
      </c>
      <c r="Y189" s="112">
        <f>IF(Y25&lt;&gt;0,Y147/Y25,0)</f>
        <v>0</v>
      </c>
      <c r="Z189" s="112">
        <f>IF(Z25&lt;&gt;0,Z147/Z25,0)</f>
        <v>0</v>
      </c>
      <c r="AA189" s="112">
        <f>IF(AA25&lt;&gt;0,AA147/AA25,0)</f>
        <v>0</v>
      </c>
      <c r="AB189" s="112">
        <f>IF(AB25&lt;&gt;0,AB147/AB25,0)</f>
        <v>0</v>
      </c>
    </row>
    <row r="190" customHeight="1" spans="1:28">
      <c r="A190" s="94"/>
      <c r="B190" s="95"/>
      <c r="C190" s="110"/>
      <c r="D190" s="50" t="s">
        <v>163</v>
      </c>
      <c r="E190" s="48">
        <f t="shared" ref="E190:R190" si="110">IF(E$24&lt;&gt;0,E154/E$24,)</f>
        <v>0</v>
      </c>
      <c r="F190" s="48">
        <f t="shared" si="110"/>
        <v>0</v>
      </c>
      <c r="G190" s="93">
        <f t="shared" si="110"/>
        <v>0</v>
      </c>
      <c r="H190" s="93">
        <f t="shared" si="110"/>
        <v>0</v>
      </c>
      <c r="I190" s="93">
        <f t="shared" si="110"/>
        <v>0</v>
      </c>
      <c r="J190" s="93">
        <f t="shared" si="110"/>
        <v>0</v>
      </c>
      <c r="K190" s="93">
        <f t="shared" si="110"/>
        <v>0</v>
      </c>
      <c r="L190" s="93">
        <f t="shared" si="110"/>
        <v>0</v>
      </c>
      <c r="M190" s="93">
        <f t="shared" si="110"/>
        <v>0</v>
      </c>
      <c r="N190" s="93">
        <f t="shared" si="110"/>
        <v>0</v>
      </c>
      <c r="O190" s="93">
        <f t="shared" si="110"/>
        <v>0</v>
      </c>
      <c r="P190" s="93">
        <f t="shared" si="110"/>
        <v>0</v>
      </c>
      <c r="Q190" s="93">
        <f t="shared" si="110"/>
        <v>0</v>
      </c>
      <c r="R190" s="93">
        <f t="shared" si="110"/>
        <v>0</v>
      </c>
      <c r="Y190" s="48">
        <f>IF(Y$24&lt;&gt;0,Y154/Y$24,)</f>
        <v>0</v>
      </c>
      <c r="Z190" s="48">
        <f>IF(Z$24&lt;&gt;0,Z154/Z$24,)</f>
        <v>0</v>
      </c>
      <c r="AA190" s="48">
        <f>IF(AA$24&lt;&gt;0,AA154/AA$24,)</f>
        <v>0</v>
      </c>
      <c r="AB190" s="48">
        <f>IF(AB$24&lt;&gt;0,AB154/AB$24,)</f>
        <v>0</v>
      </c>
    </row>
    <row r="191" customHeight="1" spans="1:28">
      <c r="A191" s="94"/>
      <c r="B191" s="95"/>
      <c r="C191" s="113"/>
      <c r="D191" s="111" t="s">
        <v>134</v>
      </c>
      <c r="E191" s="114">
        <f t="shared" ref="E191:R191" si="111">IF(E25&lt;&gt;0,E154/E25,0)</f>
        <v>0</v>
      </c>
      <c r="F191" s="114">
        <f t="shared" si="111"/>
        <v>0</v>
      </c>
      <c r="G191" s="45">
        <f t="shared" si="111"/>
        <v>0</v>
      </c>
      <c r="H191" s="45">
        <f t="shared" si="111"/>
        <v>0</v>
      </c>
      <c r="I191" s="45">
        <f t="shared" si="111"/>
        <v>0</v>
      </c>
      <c r="J191" s="45">
        <f t="shared" si="111"/>
        <v>0</v>
      </c>
      <c r="K191" s="45">
        <f t="shared" si="111"/>
        <v>0</v>
      </c>
      <c r="L191" s="45">
        <f t="shared" si="111"/>
        <v>0</v>
      </c>
      <c r="M191" s="45">
        <f t="shared" si="111"/>
        <v>0</v>
      </c>
      <c r="N191" s="45">
        <f t="shared" si="111"/>
        <v>0</v>
      </c>
      <c r="O191" s="45">
        <f t="shared" si="111"/>
        <v>0</v>
      </c>
      <c r="P191" s="45">
        <f t="shared" si="111"/>
        <v>0</v>
      </c>
      <c r="Q191" s="45">
        <f t="shared" si="111"/>
        <v>0</v>
      </c>
      <c r="R191" s="45">
        <f t="shared" si="111"/>
        <v>0</v>
      </c>
      <c r="Y191" s="114">
        <f>IF(Y25&lt;&gt;0,Y154/Y25,0)</f>
        <v>0</v>
      </c>
      <c r="Z191" s="114">
        <f>IF(Z25&lt;&gt;0,Z154/Z25,0)</f>
        <v>0</v>
      </c>
      <c r="AA191" s="114">
        <f>IF(AA25&lt;&gt;0,AA154/AA25,0)</f>
        <v>0</v>
      </c>
      <c r="AB191" s="114">
        <f>IF(AB25&lt;&gt;0,AB154/AB25,0)</f>
        <v>0</v>
      </c>
    </row>
    <row r="192" customHeight="1" spans="1:28">
      <c r="A192" s="115"/>
      <c r="B192" s="116"/>
      <c r="C192" s="117" t="s">
        <v>3</v>
      </c>
      <c r="D192" s="118"/>
      <c r="E192" s="84">
        <f>SUM(G192:R192)</f>
        <v>0</v>
      </c>
      <c r="F192" s="84">
        <f>IF($T$1=0,0,E192/$T$1)</f>
        <v>0</v>
      </c>
      <c r="G192" s="93">
        <f t="shared" ref="G192:R192" si="112">G151+G157+G184+G187</f>
        <v>0</v>
      </c>
      <c r="H192" s="93">
        <f t="shared" si="112"/>
        <v>0</v>
      </c>
      <c r="I192" s="93">
        <f t="shared" si="112"/>
        <v>0</v>
      </c>
      <c r="J192" s="93">
        <f t="shared" si="112"/>
        <v>0</v>
      </c>
      <c r="K192" s="93">
        <f t="shared" si="112"/>
        <v>0</v>
      </c>
      <c r="L192" s="93">
        <f t="shared" si="112"/>
        <v>0</v>
      </c>
      <c r="M192" s="93">
        <f t="shared" si="112"/>
        <v>0</v>
      </c>
      <c r="N192" s="93">
        <f t="shared" si="112"/>
        <v>0</v>
      </c>
      <c r="O192" s="93">
        <f t="shared" si="112"/>
        <v>0</v>
      </c>
      <c r="P192" s="93">
        <f t="shared" si="112"/>
        <v>0</v>
      </c>
      <c r="Q192" s="93">
        <f t="shared" si="112"/>
        <v>0</v>
      </c>
      <c r="R192" s="93">
        <f t="shared" si="112"/>
        <v>0</v>
      </c>
      <c r="Y192" s="84">
        <f>SUM(G192:I192)</f>
        <v>0</v>
      </c>
      <c r="Z192" s="84">
        <f>SUM(J192:L192)</f>
        <v>0</v>
      </c>
      <c r="AA192" s="84">
        <f>SUM(M192:O192)</f>
        <v>0</v>
      </c>
      <c r="AB192" s="84">
        <f>SUM(P192:R192)</f>
        <v>0</v>
      </c>
    </row>
    <row r="193" customHeight="1" spans="1:28">
      <c r="A193" s="63" t="s">
        <v>29</v>
      </c>
      <c r="B193" s="64"/>
      <c r="C193" s="65" t="s">
        <v>164</v>
      </c>
      <c r="D193" s="66" t="s">
        <v>35</v>
      </c>
      <c r="E193" s="48">
        <f>SUM(G193:R193)</f>
        <v>0</v>
      </c>
      <c r="F193" s="120">
        <f>IF($T$1=0,0,E193/$T$1)</f>
        <v>0</v>
      </c>
      <c r="G193" s="93">
        <f t="shared" ref="G193:R195" si="113">G199+G205</f>
        <v>0</v>
      </c>
      <c r="H193" s="93">
        <f t="shared" si="113"/>
        <v>0</v>
      </c>
      <c r="I193" s="93">
        <f t="shared" si="113"/>
        <v>0</v>
      </c>
      <c r="J193" s="93">
        <f t="shared" si="113"/>
        <v>0</v>
      </c>
      <c r="K193" s="93">
        <f t="shared" si="113"/>
        <v>0</v>
      </c>
      <c r="L193" s="93">
        <f t="shared" si="113"/>
        <v>0</v>
      </c>
      <c r="M193" s="93">
        <f t="shared" si="113"/>
        <v>0</v>
      </c>
      <c r="N193" s="93">
        <f t="shared" si="113"/>
        <v>0</v>
      </c>
      <c r="O193" s="93">
        <f t="shared" si="113"/>
        <v>0</v>
      </c>
      <c r="P193" s="93">
        <f t="shared" si="113"/>
        <v>0</v>
      </c>
      <c r="Q193" s="93">
        <f t="shared" si="113"/>
        <v>0</v>
      </c>
      <c r="R193" s="93">
        <f t="shared" si="113"/>
        <v>0</v>
      </c>
      <c r="Y193" s="48">
        <f>SUM(G193:I193)</f>
        <v>0</v>
      </c>
      <c r="Z193" s="48">
        <f>SUM(J193:L193)</f>
        <v>0</v>
      </c>
      <c r="AA193" s="48">
        <f>SUM(M193:O193)</f>
        <v>0</v>
      </c>
      <c r="AB193" s="48">
        <f>SUM(P193:R193)</f>
        <v>0</v>
      </c>
    </row>
    <row r="194" customHeight="1" spans="1:28">
      <c r="A194" s="67"/>
      <c r="B194" s="68"/>
      <c r="C194" s="65"/>
      <c r="D194" s="66" t="s">
        <v>83</v>
      </c>
      <c r="E194" s="48">
        <f>SUM(G194:R194)</f>
        <v>0</v>
      </c>
      <c r="F194" s="120">
        <f>IF($T$1=0,0,E194/$T$1)</f>
        <v>0</v>
      </c>
      <c r="G194" s="93">
        <f t="shared" si="113"/>
        <v>0</v>
      </c>
      <c r="H194" s="93">
        <f t="shared" si="113"/>
        <v>0</v>
      </c>
      <c r="I194" s="93">
        <f t="shared" si="113"/>
        <v>0</v>
      </c>
      <c r="J194" s="93">
        <f t="shared" si="113"/>
        <v>0</v>
      </c>
      <c r="K194" s="93">
        <f t="shared" si="113"/>
        <v>0</v>
      </c>
      <c r="L194" s="93">
        <f t="shared" si="113"/>
        <v>0</v>
      </c>
      <c r="M194" s="93">
        <f t="shared" si="113"/>
        <v>0</v>
      </c>
      <c r="N194" s="93">
        <f t="shared" si="113"/>
        <v>0</v>
      </c>
      <c r="O194" s="93">
        <f t="shared" si="113"/>
        <v>0</v>
      </c>
      <c r="P194" s="93">
        <f t="shared" si="113"/>
        <v>0</v>
      </c>
      <c r="Q194" s="93">
        <f t="shared" si="113"/>
        <v>0</v>
      </c>
      <c r="R194" s="93">
        <f t="shared" si="113"/>
        <v>0</v>
      </c>
      <c r="Y194" s="48">
        <f>SUM(G194:I194)</f>
        <v>0</v>
      </c>
      <c r="Z194" s="48">
        <f>SUM(J194:L194)</f>
        <v>0</v>
      </c>
      <c r="AA194" s="48">
        <f>SUM(M194:O194)</f>
        <v>0</v>
      </c>
      <c r="AB194" s="48">
        <f>SUM(P194:R194)</f>
        <v>0</v>
      </c>
    </row>
    <row r="195" customHeight="1" spans="1:28">
      <c r="A195" s="67"/>
      <c r="B195" s="68"/>
      <c r="C195" s="65"/>
      <c r="D195" s="66" t="s">
        <v>84</v>
      </c>
      <c r="E195" s="48">
        <f>SUM(G195:R195)</f>
        <v>0</v>
      </c>
      <c r="F195" s="120">
        <f>IF($T$1=0,0,E195/$T$1)</f>
        <v>0</v>
      </c>
      <c r="G195" s="93">
        <f t="shared" si="113"/>
        <v>0</v>
      </c>
      <c r="H195" s="93">
        <f t="shared" si="113"/>
        <v>0</v>
      </c>
      <c r="I195" s="93">
        <f t="shared" si="113"/>
        <v>0</v>
      </c>
      <c r="J195" s="93">
        <f t="shared" si="113"/>
        <v>0</v>
      </c>
      <c r="K195" s="93">
        <f t="shared" si="113"/>
        <v>0</v>
      </c>
      <c r="L195" s="93">
        <f t="shared" si="113"/>
        <v>0</v>
      </c>
      <c r="M195" s="93">
        <f t="shared" si="113"/>
        <v>0</v>
      </c>
      <c r="N195" s="93">
        <f t="shared" si="113"/>
        <v>0</v>
      </c>
      <c r="O195" s="93">
        <f t="shared" si="113"/>
        <v>0</v>
      </c>
      <c r="P195" s="93">
        <f t="shared" si="113"/>
        <v>0</v>
      </c>
      <c r="Q195" s="93">
        <f t="shared" si="113"/>
        <v>0</v>
      </c>
      <c r="R195" s="93">
        <f t="shared" si="113"/>
        <v>0</v>
      </c>
      <c r="Y195" s="48">
        <f>SUM(G195:I195)</f>
        <v>0</v>
      </c>
      <c r="Z195" s="48">
        <f>SUM(J195:L195)</f>
        <v>0</v>
      </c>
      <c r="AA195" s="48">
        <f>SUM(M195:O195)</f>
        <v>0</v>
      </c>
      <c r="AB195" s="48">
        <f>SUM(P195:R195)</f>
        <v>0</v>
      </c>
    </row>
    <row r="196" customHeight="1" spans="1:28">
      <c r="A196" s="67"/>
      <c r="B196" s="68"/>
      <c r="C196" s="65"/>
      <c r="D196" s="66" t="s">
        <v>62</v>
      </c>
      <c r="E196" s="48">
        <f t="shared" ref="E196:R196" si="114">IF(E193&lt;&gt;0,(E194+E195)/E193,)</f>
        <v>0</v>
      </c>
      <c r="F196" s="121">
        <f t="shared" si="114"/>
        <v>0</v>
      </c>
      <c r="G196" s="93">
        <f t="shared" si="114"/>
        <v>0</v>
      </c>
      <c r="H196" s="93">
        <f t="shared" si="114"/>
        <v>0</v>
      </c>
      <c r="I196" s="93">
        <f t="shared" si="114"/>
        <v>0</v>
      </c>
      <c r="J196" s="93">
        <f t="shared" si="114"/>
        <v>0</v>
      </c>
      <c r="K196" s="93">
        <f t="shared" si="114"/>
        <v>0</v>
      </c>
      <c r="L196" s="93">
        <f t="shared" si="114"/>
        <v>0</v>
      </c>
      <c r="M196" s="93">
        <f t="shared" si="114"/>
        <v>0</v>
      </c>
      <c r="N196" s="93">
        <f t="shared" si="114"/>
        <v>0</v>
      </c>
      <c r="O196" s="93">
        <f t="shared" si="114"/>
        <v>0</v>
      </c>
      <c r="P196" s="93">
        <f t="shared" si="114"/>
        <v>0</v>
      </c>
      <c r="Q196" s="93">
        <f t="shared" si="114"/>
        <v>0</v>
      </c>
      <c r="R196" s="93">
        <f t="shared" si="114"/>
        <v>0</v>
      </c>
      <c r="Y196" s="48">
        <f>IF(Y193&lt;&gt;0,(Y194+Y195)/Y193,)</f>
        <v>0</v>
      </c>
      <c r="Z196" s="48">
        <f>IF(Z193&lt;&gt;0,(Z194+Z195)/Z193,)</f>
        <v>0</v>
      </c>
      <c r="AA196" s="48">
        <f>IF(AA193&lt;&gt;0,(AA194+AA195)/AA193,)</f>
        <v>0</v>
      </c>
      <c r="AB196" s="48">
        <f>IF(AB193&lt;&gt;0,(AB194+AB195)/AB193,)</f>
        <v>0</v>
      </c>
    </row>
    <row r="197" customHeight="1" spans="1:28">
      <c r="A197" s="67"/>
      <c r="B197" s="68"/>
      <c r="C197" s="65"/>
      <c r="D197" s="66" t="s">
        <v>85</v>
      </c>
      <c r="E197" s="48">
        <f>SUM(G197:R197)</f>
        <v>0</v>
      </c>
      <c r="F197" s="120">
        <f>IF($T$1=0,0,E197/$T$1)</f>
        <v>0</v>
      </c>
      <c r="G197" s="93">
        <f t="shared" ref="G197:R197" si="115">G203+G209</f>
        <v>0</v>
      </c>
      <c r="H197" s="93">
        <f t="shared" si="115"/>
        <v>0</v>
      </c>
      <c r="I197" s="93">
        <f t="shared" si="115"/>
        <v>0</v>
      </c>
      <c r="J197" s="93">
        <f t="shared" si="115"/>
        <v>0</v>
      </c>
      <c r="K197" s="93">
        <f t="shared" si="115"/>
        <v>0</v>
      </c>
      <c r="L197" s="93">
        <f t="shared" si="115"/>
        <v>0</v>
      </c>
      <c r="M197" s="93">
        <f t="shared" si="115"/>
        <v>0</v>
      </c>
      <c r="N197" s="93">
        <f t="shared" si="115"/>
        <v>0</v>
      </c>
      <c r="O197" s="93">
        <f t="shared" si="115"/>
        <v>0</v>
      </c>
      <c r="P197" s="93">
        <f t="shared" si="115"/>
        <v>0</v>
      </c>
      <c r="Q197" s="93">
        <f t="shared" si="115"/>
        <v>0</v>
      </c>
      <c r="R197" s="93">
        <f t="shared" si="115"/>
        <v>0</v>
      </c>
      <c r="Y197" s="48">
        <f>SUM(G197:I197)</f>
        <v>0</v>
      </c>
      <c r="Z197" s="48">
        <f>SUM(J197:L197)</f>
        <v>0</v>
      </c>
      <c r="AA197" s="48">
        <f>SUM(M197:O197)</f>
        <v>0</v>
      </c>
      <c r="AB197" s="48">
        <f>SUM(P197:R197)</f>
        <v>0</v>
      </c>
    </row>
    <row r="198" customHeight="1" spans="1:28">
      <c r="A198" s="67"/>
      <c r="B198" s="68"/>
      <c r="C198" s="65"/>
      <c r="D198" s="66" t="s">
        <v>86</v>
      </c>
      <c r="E198" s="48">
        <f>SUM(G198:R198)</f>
        <v>0</v>
      </c>
      <c r="F198" s="120">
        <f>IF($T$1=0,0,E198/$T$1)</f>
        <v>0</v>
      </c>
      <c r="G198" s="93">
        <f t="shared" ref="G198:R198" si="116">G194+G195+G197</f>
        <v>0</v>
      </c>
      <c r="H198" s="93">
        <f t="shared" si="116"/>
        <v>0</v>
      </c>
      <c r="I198" s="93">
        <f t="shared" si="116"/>
        <v>0</v>
      </c>
      <c r="J198" s="93">
        <f t="shared" si="116"/>
        <v>0</v>
      </c>
      <c r="K198" s="93">
        <f t="shared" si="116"/>
        <v>0</v>
      </c>
      <c r="L198" s="93">
        <f t="shared" si="116"/>
        <v>0</v>
      </c>
      <c r="M198" s="93">
        <f t="shared" si="116"/>
        <v>0</v>
      </c>
      <c r="N198" s="93">
        <f t="shared" si="116"/>
        <v>0</v>
      </c>
      <c r="O198" s="93">
        <f t="shared" si="116"/>
        <v>0</v>
      </c>
      <c r="P198" s="93">
        <f t="shared" si="116"/>
        <v>0</v>
      </c>
      <c r="Q198" s="93">
        <f t="shared" si="116"/>
        <v>0</v>
      </c>
      <c r="R198" s="93">
        <f t="shared" si="116"/>
        <v>0</v>
      </c>
      <c r="Y198" s="48">
        <f>SUM(G198:I198)</f>
        <v>0</v>
      </c>
      <c r="Z198" s="48">
        <f>SUM(J198:L198)</f>
        <v>0</v>
      </c>
      <c r="AA198" s="48">
        <f>SUM(M198:O198)</f>
        <v>0</v>
      </c>
      <c r="AB198" s="48">
        <f>SUM(P198:R198)</f>
        <v>0</v>
      </c>
    </row>
    <row r="199" customHeight="1" spans="1:28">
      <c r="A199" s="67"/>
      <c r="B199" s="68"/>
      <c r="C199" s="42" t="s">
        <v>165</v>
      </c>
      <c r="D199" s="69" t="s">
        <v>35</v>
      </c>
      <c r="E199" s="84">
        <f>SUM(G199:R199)</f>
        <v>0</v>
      </c>
      <c r="F199" s="92">
        <f>IF($T$1=0,0,E199/$T$1)</f>
        <v>0</v>
      </c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Y199" s="84">
        <f>SUM(G199:I199)</f>
        <v>0</v>
      </c>
      <c r="Z199" s="84">
        <f>SUM(J199:L199)</f>
        <v>0</v>
      </c>
      <c r="AA199" s="84">
        <f>SUM(M199:O199)</f>
        <v>0</v>
      </c>
      <c r="AB199" s="84">
        <f>SUM(P199:R199)</f>
        <v>0</v>
      </c>
    </row>
    <row r="200" customHeight="1" spans="1:28">
      <c r="A200" s="67"/>
      <c r="B200" s="68"/>
      <c r="C200" s="42"/>
      <c r="D200" s="69" t="s">
        <v>83</v>
      </c>
      <c r="E200" s="84">
        <f>SUM(G200:R200)</f>
        <v>0</v>
      </c>
      <c r="F200" s="92">
        <f>IF($T$1=0,0,E200/$T$1)</f>
        <v>0</v>
      </c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Y200" s="84">
        <f>SUM(G200:I200)</f>
        <v>0</v>
      </c>
      <c r="Z200" s="84">
        <f>SUM(J200:L200)</f>
        <v>0</v>
      </c>
      <c r="AA200" s="84">
        <f>SUM(M200:O200)</f>
        <v>0</v>
      </c>
      <c r="AB200" s="84">
        <f>SUM(P200:R200)</f>
        <v>0</v>
      </c>
    </row>
    <row r="201" customHeight="1" spans="1:28">
      <c r="A201" s="67"/>
      <c r="B201" s="68"/>
      <c r="C201" s="42"/>
      <c r="D201" s="69" t="s">
        <v>84</v>
      </c>
      <c r="E201" s="84">
        <f>SUM(G201:R201)</f>
        <v>0</v>
      </c>
      <c r="F201" s="92">
        <f>IF($T$1=0,0,E201/$T$1)</f>
        <v>0</v>
      </c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Y201" s="84">
        <f>SUM(G201:I201)</f>
        <v>0</v>
      </c>
      <c r="Z201" s="84">
        <f>SUM(J201:L201)</f>
        <v>0</v>
      </c>
      <c r="AA201" s="84">
        <f>SUM(M201:O201)</f>
        <v>0</v>
      </c>
      <c r="AB201" s="84">
        <f>SUM(P201:R201)</f>
        <v>0</v>
      </c>
    </row>
    <row r="202" customHeight="1" spans="1:28">
      <c r="A202" s="67"/>
      <c r="B202" s="68"/>
      <c r="C202" s="42"/>
      <c r="D202" s="69" t="s">
        <v>62</v>
      </c>
      <c r="E202" s="84">
        <f t="shared" ref="E202:R202" si="117">IF(E199&lt;&gt;0,(E200+E201)/E199,)</f>
        <v>0</v>
      </c>
      <c r="F202" s="92">
        <f t="shared" si="117"/>
        <v>0</v>
      </c>
      <c r="G202" s="93">
        <f t="shared" si="117"/>
        <v>0</v>
      </c>
      <c r="H202" s="93">
        <f t="shared" si="117"/>
        <v>0</v>
      </c>
      <c r="I202" s="93">
        <f t="shared" si="117"/>
        <v>0</v>
      </c>
      <c r="J202" s="93">
        <f t="shared" si="117"/>
        <v>0</v>
      </c>
      <c r="K202" s="93">
        <f t="shared" si="117"/>
        <v>0</v>
      </c>
      <c r="L202" s="93">
        <f t="shared" si="117"/>
        <v>0</v>
      </c>
      <c r="M202" s="93">
        <f t="shared" si="117"/>
        <v>0</v>
      </c>
      <c r="N202" s="93">
        <f t="shared" si="117"/>
        <v>0</v>
      </c>
      <c r="O202" s="93">
        <f t="shared" si="117"/>
        <v>0</v>
      </c>
      <c r="P202" s="93">
        <f t="shared" si="117"/>
        <v>0</v>
      </c>
      <c r="Q202" s="93">
        <f t="shared" si="117"/>
        <v>0</v>
      </c>
      <c r="R202" s="93">
        <f t="shared" si="117"/>
        <v>0</v>
      </c>
      <c r="Y202" s="84">
        <f>IF(Y199&lt;&gt;0,(Y200+Y201)/Y199,)</f>
        <v>0</v>
      </c>
      <c r="Z202" s="84">
        <f>IF(Z199&lt;&gt;0,(Z200+Z201)/Z199,)</f>
        <v>0</v>
      </c>
      <c r="AA202" s="84">
        <f>IF(AA199&lt;&gt;0,(AA200+AA201)/AA199,)</f>
        <v>0</v>
      </c>
      <c r="AB202" s="84">
        <f>IF(AB199&lt;&gt;0,(AB200+AB201)/AB199,)</f>
        <v>0</v>
      </c>
    </row>
    <row r="203" customHeight="1" spans="1:28">
      <c r="A203" s="67"/>
      <c r="B203" s="68"/>
      <c r="C203" s="42"/>
      <c r="D203" s="69" t="s">
        <v>85</v>
      </c>
      <c r="E203" s="84">
        <f>SUM(G203:R203)</f>
        <v>0</v>
      </c>
      <c r="F203" s="92">
        <f>IF($T$1=0,0,E203/$T$1)</f>
        <v>0</v>
      </c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Y203" s="84">
        <f>SUM(G203:I203)</f>
        <v>0</v>
      </c>
      <c r="Z203" s="84">
        <f>SUM(J203:L203)</f>
        <v>0</v>
      </c>
      <c r="AA203" s="84">
        <f>SUM(M203:O203)</f>
        <v>0</v>
      </c>
      <c r="AB203" s="84">
        <f>SUM(P203:R203)</f>
        <v>0</v>
      </c>
    </row>
    <row r="204" customHeight="1" spans="1:28">
      <c r="A204" s="67"/>
      <c r="B204" s="68"/>
      <c r="C204" s="42"/>
      <c r="D204" s="69" t="s">
        <v>86</v>
      </c>
      <c r="E204" s="84">
        <f>SUM(G204:R204)</f>
        <v>0</v>
      </c>
      <c r="F204" s="92">
        <f>IF($T$1=0,0,E204/$T$1)</f>
        <v>0</v>
      </c>
      <c r="G204" s="93">
        <f t="shared" ref="G204:R204" si="118">G200+G201+G203</f>
        <v>0</v>
      </c>
      <c r="H204" s="93">
        <f t="shared" si="118"/>
        <v>0</v>
      </c>
      <c r="I204" s="93">
        <f t="shared" si="118"/>
        <v>0</v>
      </c>
      <c r="J204" s="93">
        <f t="shared" si="118"/>
        <v>0</v>
      </c>
      <c r="K204" s="93">
        <f t="shared" si="118"/>
        <v>0</v>
      </c>
      <c r="L204" s="93">
        <f t="shared" si="118"/>
        <v>0</v>
      </c>
      <c r="M204" s="93">
        <f t="shared" si="118"/>
        <v>0</v>
      </c>
      <c r="N204" s="93">
        <f t="shared" si="118"/>
        <v>0</v>
      </c>
      <c r="O204" s="93">
        <f t="shared" si="118"/>
        <v>0</v>
      </c>
      <c r="P204" s="93">
        <f t="shared" si="118"/>
        <v>0</v>
      </c>
      <c r="Q204" s="93">
        <f t="shared" si="118"/>
        <v>0</v>
      </c>
      <c r="R204" s="93">
        <f t="shared" si="118"/>
        <v>0</v>
      </c>
      <c r="Y204" s="84">
        <f>SUM(G204:I204)</f>
        <v>0</v>
      </c>
      <c r="Z204" s="84">
        <f>SUM(J204:L204)</f>
        <v>0</v>
      </c>
      <c r="AA204" s="84">
        <f>SUM(M204:O204)</f>
        <v>0</v>
      </c>
      <c r="AB204" s="84">
        <f>SUM(P204:R204)</f>
        <v>0</v>
      </c>
    </row>
    <row r="205" customHeight="1" spans="1:28">
      <c r="A205" s="67"/>
      <c r="B205" s="68"/>
      <c r="C205" s="46" t="s">
        <v>166</v>
      </c>
      <c r="D205" s="66" t="s">
        <v>35</v>
      </c>
      <c r="E205" s="48">
        <f>SUM(G205:R205)</f>
        <v>0</v>
      </c>
      <c r="F205" s="120">
        <f>IF($T$1=0,0,E205/$T$1)</f>
        <v>0</v>
      </c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Y205" s="48">
        <f>SUM(G205:I205)</f>
        <v>0</v>
      </c>
      <c r="Z205" s="48">
        <f>SUM(J205:L205)</f>
        <v>0</v>
      </c>
      <c r="AA205" s="48">
        <f>SUM(M205:O205)</f>
        <v>0</v>
      </c>
      <c r="AB205" s="48">
        <f>SUM(P205:R205)</f>
        <v>0</v>
      </c>
    </row>
    <row r="206" customHeight="1" spans="1:28">
      <c r="A206" s="67"/>
      <c r="B206" s="68"/>
      <c r="C206" s="46"/>
      <c r="D206" s="66" t="s">
        <v>83</v>
      </c>
      <c r="E206" s="48">
        <f>SUM(G206:R206)</f>
        <v>0</v>
      </c>
      <c r="F206" s="120">
        <f>IF($T$1=0,0,E206/$T$1)</f>
        <v>0</v>
      </c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Y206" s="48">
        <f>SUM(G206:I206)</f>
        <v>0</v>
      </c>
      <c r="Z206" s="48">
        <f>SUM(J206:L206)</f>
        <v>0</v>
      </c>
      <c r="AA206" s="48">
        <f>SUM(M206:O206)</f>
        <v>0</v>
      </c>
      <c r="AB206" s="48">
        <f>SUM(P206:R206)</f>
        <v>0</v>
      </c>
    </row>
    <row r="207" customHeight="1" spans="1:28">
      <c r="A207" s="67"/>
      <c r="B207" s="68"/>
      <c r="C207" s="46"/>
      <c r="D207" s="66" t="s">
        <v>84</v>
      </c>
      <c r="E207" s="48">
        <f>SUM(G207:R207)</f>
        <v>0</v>
      </c>
      <c r="F207" s="120">
        <f>IF($T$1=0,0,E207/$T$1)</f>
        <v>0</v>
      </c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Y207" s="48">
        <f>SUM(G207:I207)</f>
        <v>0</v>
      </c>
      <c r="Z207" s="48">
        <f>SUM(J207:L207)</f>
        <v>0</v>
      </c>
      <c r="AA207" s="48">
        <f>SUM(M207:O207)</f>
        <v>0</v>
      </c>
      <c r="AB207" s="48">
        <f>SUM(P207:R207)</f>
        <v>0</v>
      </c>
    </row>
    <row r="208" customHeight="1" spans="1:28">
      <c r="A208" s="67"/>
      <c r="B208" s="68"/>
      <c r="C208" s="46"/>
      <c r="D208" s="66" t="s">
        <v>62</v>
      </c>
      <c r="E208" s="48">
        <f t="shared" ref="E208:R208" si="119">IF(E205&lt;&gt;0,(E206+E207)/E205,)</f>
        <v>0</v>
      </c>
      <c r="F208" s="121">
        <f t="shared" si="119"/>
        <v>0</v>
      </c>
      <c r="G208" s="93">
        <f t="shared" si="119"/>
        <v>0</v>
      </c>
      <c r="H208" s="93">
        <f t="shared" si="119"/>
        <v>0</v>
      </c>
      <c r="I208" s="93">
        <f t="shared" si="119"/>
        <v>0</v>
      </c>
      <c r="J208" s="93">
        <f t="shared" si="119"/>
        <v>0</v>
      </c>
      <c r="K208" s="93">
        <f t="shared" si="119"/>
        <v>0</v>
      </c>
      <c r="L208" s="93">
        <f t="shared" si="119"/>
        <v>0</v>
      </c>
      <c r="M208" s="93">
        <f t="shared" si="119"/>
        <v>0</v>
      </c>
      <c r="N208" s="93">
        <f t="shared" si="119"/>
        <v>0</v>
      </c>
      <c r="O208" s="93">
        <f t="shared" si="119"/>
        <v>0</v>
      </c>
      <c r="P208" s="93">
        <f t="shared" si="119"/>
        <v>0</v>
      </c>
      <c r="Q208" s="93">
        <f t="shared" si="119"/>
        <v>0</v>
      </c>
      <c r="R208" s="93">
        <f t="shared" si="119"/>
        <v>0</v>
      </c>
      <c r="Y208" s="48">
        <f>IF(Y205&lt;&gt;0,(Y206+Y207)/Y205,)</f>
        <v>0</v>
      </c>
      <c r="Z208" s="48">
        <f>IF(Z205&lt;&gt;0,(Z206+Z207)/Z205,)</f>
        <v>0</v>
      </c>
      <c r="AA208" s="48">
        <f>IF(AA205&lt;&gt;0,(AA206+AA207)/AA205,)</f>
        <v>0</v>
      </c>
      <c r="AB208" s="48">
        <f>IF(AB205&lt;&gt;0,(AB206+AB207)/AB205,)</f>
        <v>0</v>
      </c>
    </row>
    <row r="209" customHeight="1" spans="1:28">
      <c r="A209" s="67"/>
      <c r="B209" s="68"/>
      <c r="C209" s="46"/>
      <c r="D209" s="66" t="s">
        <v>85</v>
      </c>
      <c r="E209" s="48">
        <f t="shared" ref="E209:E225" si="120">SUM(G209:R209)</f>
        <v>0</v>
      </c>
      <c r="F209" s="120">
        <f t="shared" ref="F209:F225" si="121">IF($T$1=0,0,E209/$T$1)</f>
        <v>0</v>
      </c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Y209" s="48">
        <f t="shared" ref="Y209:Y225" si="122">SUM(G209:I209)</f>
        <v>0</v>
      </c>
      <c r="Z209" s="48">
        <f t="shared" ref="Z209:Z225" si="123">SUM(J209:L209)</f>
        <v>0</v>
      </c>
      <c r="AA209" s="48">
        <f t="shared" ref="AA209:AA225" si="124">SUM(M209:O209)</f>
        <v>0</v>
      </c>
      <c r="AB209" s="48">
        <f t="shared" ref="AB209:AB225" si="125">SUM(P209:R209)</f>
        <v>0</v>
      </c>
    </row>
    <row r="210" customHeight="1" spans="1:28">
      <c r="A210" s="67"/>
      <c r="B210" s="68"/>
      <c r="C210" s="46"/>
      <c r="D210" s="66" t="s">
        <v>86</v>
      </c>
      <c r="E210" s="48">
        <f t="shared" si="120"/>
        <v>0</v>
      </c>
      <c r="F210" s="120">
        <f t="shared" si="121"/>
        <v>0</v>
      </c>
      <c r="G210" s="93">
        <f t="shared" ref="G210:R210" si="126">G206+G207+G209</f>
        <v>0</v>
      </c>
      <c r="H210" s="93">
        <f t="shared" si="126"/>
        <v>0</v>
      </c>
      <c r="I210" s="93">
        <f t="shared" si="126"/>
        <v>0</v>
      </c>
      <c r="J210" s="93">
        <f t="shared" si="126"/>
        <v>0</v>
      </c>
      <c r="K210" s="93">
        <f t="shared" si="126"/>
        <v>0</v>
      </c>
      <c r="L210" s="93">
        <f t="shared" si="126"/>
        <v>0</v>
      </c>
      <c r="M210" s="93">
        <f t="shared" si="126"/>
        <v>0</v>
      </c>
      <c r="N210" s="93">
        <f t="shared" si="126"/>
        <v>0</v>
      </c>
      <c r="O210" s="93">
        <f t="shared" si="126"/>
        <v>0</v>
      </c>
      <c r="P210" s="93">
        <f t="shared" si="126"/>
        <v>0</v>
      </c>
      <c r="Q210" s="93">
        <f t="shared" si="126"/>
        <v>0</v>
      </c>
      <c r="R210" s="93">
        <f t="shared" si="126"/>
        <v>0</v>
      </c>
      <c r="Y210" s="48">
        <f t="shared" si="122"/>
        <v>0</v>
      </c>
      <c r="Z210" s="48">
        <f t="shared" si="123"/>
        <v>0</v>
      </c>
      <c r="AA210" s="48">
        <f t="shared" si="124"/>
        <v>0</v>
      </c>
      <c r="AB210" s="48">
        <f t="shared" si="125"/>
        <v>0</v>
      </c>
    </row>
    <row r="211" customHeight="1" spans="1:28">
      <c r="A211" s="67"/>
      <c r="B211" s="68"/>
      <c r="C211" s="42" t="s">
        <v>167</v>
      </c>
      <c r="D211" s="69" t="s">
        <v>120</v>
      </c>
      <c r="E211" s="84">
        <f t="shared" si="120"/>
        <v>0</v>
      </c>
      <c r="F211" s="92">
        <f>IF($T$1=0,0,E211/$T$1)</f>
        <v>0</v>
      </c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Y211" s="84">
        <f t="shared" si="122"/>
        <v>0</v>
      </c>
      <c r="Z211" s="84">
        <f t="shared" si="123"/>
        <v>0</v>
      </c>
      <c r="AA211" s="84">
        <f t="shared" si="124"/>
        <v>0</v>
      </c>
      <c r="AB211" s="84">
        <f t="shared" si="125"/>
        <v>0</v>
      </c>
    </row>
    <row r="212" customHeight="1" spans="1:28">
      <c r="A212" s="67"/>
      <c r="B212" s="68"/>
      <c r="C212" s="42"/>
      <c r="D212" s="69" t="s">
        <v>168</v>
      </c>
      <c r="E212" s="84">
        <f t="shared" si="120"/>
        <v>0</v>
      </c>
      <c r="F212" s="92">
        <f t="shared" si="121"/>
        <v>0</v>
      </c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Y212" s="84">
        <f t="shared" si="122"/>
        <v>0</v>
      </c>
      <c r="Z212" s="84">
        <f t="shared" si="123"/>
        <v>0</v>
      </c>
      <c r="AA212" s="84">
        <f t="shared" si="124"/>
        <v>0</v>
      </c>
      <c r="AB212" s="84">
        <f t="shared" si="125"/>
        <v>0</v>
      </c>
    </row>
    <row r="213" customHeight="1" spans="1:28">
      <c r="A213" s="67"/>
      <c r="B213" s="68"/>
      <c r="C213" s="42"/>
      <c r="D213" s="69" t="s">
        <v>169</v>
      </c>
      <c r="E213" s="84">
        <f t="shared" si="120"/>
        <v>0</v>
      </c>
      <c r="F213" s="92">
        <f t="shared" si="121"/>
        <v>0</v>
      </c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Y213" s="84">
        <f t="shared" si="122"/>
        <v>0</v>
      </c>
      <c r="Z213" s="84">
        <f t="shared" si="123"/>
        <v>0</v>
      </c>
      <c r="AA213" s="84">
        <f t="shared" si="124"/>
        <v>0</v>
      </c>
      <c r="AB213" s="84">
        <f t="shared" si="125"/>
        <v>0</v>
      </c>
    </row>
    <row r="214" customHeight="1" spans="1:28">
      <c r="A214" s="67"/>
      <c r="B214" s="68"/>
      <c r="C214" s="42"/>
      <c r="D214" s="69" t="s">
        <v>148</v>
      </c>
      <c r="E214" s="84">
        <f t="shared" si="120"/>
        <v>0</v>
      </c>
      <c r="F214" s="92">
        <f t="shared" si="121"/>
        <v>0</v>
      </c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Y214" s="84">
        <f t="shared" si="122"/>
        <v>0</v>
      </c>
      <c r="Z214" s="84">
        <f t="shared" si="123"/>
        <v>0</v>
      </c>
      <c r="AA214" s="84">
        <f t="shared" si="124"/>
        <v>0</v>
      </c>
      <c r="AB214" s="84">
        <f t="shared" si="125"/>
        <v>0</v>
      </c>
    </row>
    <row r="215" customHeight="1" spans="1:28">
      <c r="A215" s="67"/>
      <c r="B215" s="68"/>
      <c r="C215" s="42"/>
      <c r="D215" s="69" t="s">
        <v>170</v>
      </c>
      <c r="E215" s="84">
        <f t="shared" si="120"/>
        <v>0</v>
      </c>
      <c r="F215" s="92">
        <f t="shared" si="121"/>
        <v>0</v>
      </c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Y215" s="84">
        <f t="shared" si="122"/>
        <v>0</v>
      </c>
      <c r="Z215" s="84">
        <f t="shared" si="123"/>
        <v>0</v>
      </c>
      <c r="AA215" s="84">
        <f t="shared" si="124"/>
        <v>0</v>
      </c>
      <c r="AB215" s="84">
        <f t="shared" si="125"/>
        <v>0</v>
      </c>
    </row>
    <row r="216" customHeight="1" spans="1:28">
      <c r="A216" s="67"/>
      <c r="B216" s="68"/>
      <c r="C216" s="42"/>
      <c r="D216" s="69" t="s">
        <v>122</v>
      </c>
      <c r="E216" s="84">
        <f t="shared" si="120"/>
        <v>0</v>
      </c>
      <c r="F216" s="92">
        <f t="shared" si="121"/>
        <v>0</v>
      </c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Y216" s="84">
        <f t="shared" si="122"/>
        <v>0</v>
      </c>
      <c r="Z216" s="84">
        <f t="shared" si="123"/>
        <v>0</v>
      </c>
      <c r="AA216" s="84">
        <f t="shared" si="124"/>
        <v>0</v>
      </c>
      <c r="AB216" s="84">
        <f t="shared" si="125"/>
        <v>0</v>
      </c>
    </row>
    <row r="217" customHeight="1" spans="1:28">
      <c r="A217" s="67"/>
      <c r="B217" s="68"/>
      <c r="C217" s="42"/>
      <c r="D217" s="69" t="s">
        <v>123</v>
      </c>
      <c r="E217" s="84">
        <f t="shared" si="120"/>
        <v>0</v>
      </c>
      <c r="F217" s="92">
        <f t="shared" si="121"/>
        <v>0</v>
      </c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Y217" s="84">
        <f t="shared" si="122"/>
        <v>0</v>
      </c>
      <c r="Z217" s="84">
        <f t="shared" si="123"/>
        <v>0</v>
      </c>
      <c r="AA217" s="84">
        <f t="shared" si="124"/>
        <v>0</v>
      </c>
      <c r="AB217" s="84">
        <f t="shared" si="125"/>
        <v>0</v>
      </c>
    </row>
    <row r="218" customHeight="1" spans="1:28">
      <c r="A218" s="67"/>
      <c r="B218" s="68"/>
      <c r="C218" s="42"/>
      <c r="D218" s="69" t="s">
        <v>124</v>
      </c>
      <c r="E218" s="84">
        <f t="shared" si="120"/>
        <v>0</v>
      </c>
      <c r="F218" s="92">
        <f t="shared" si="121"/>
        <v>0</v>
      </c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Y218" s="84">
        <f t="shared" si="122"/>
        <v>0</v>
      </c>
      <c r="Z218" s="84">
        <f t="shared" si="123"/>
        <v>0</v>
      </c>
      <c r="AA218" s="84">
        <f t="shared" si="124"/>
        <v>0</v>
      </c>
      <c r="AB218" s="84">
        <f t="shared" si="125"/>
        <v>0</v>
      </c>
    </row>
    <row r="219" customHeight="1" spans="1:28">
      <c r="A219" s="67"/>
      <c r="B219" s="68"/>
      <c r="C219" s="42"/>
      <c r="D219" s="69" t="s">
        <v>125</v>
      </c>
      <c r="E219" s="84">
        <f t="shared" si="120"/>
        <v>0</v>
      </c>
      <c r="F219" s="92">
        <f t="shared" si="121"/>
        <v>0</v>
      </c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Y219" s="84">
        <f t="shared" si="122"/>
        <v>0</v>
      </c>
      <c r="Z219" s="84">
        <f t="shared" si="123"/>
        <v>0</v>
      </c>
      <c r="AA219" s="84">
        <f t="shared" si="124"/>
        <v>0</v>
      </c>
      <c r="AB219" s="84">
        <f t="shared" si="125"/>
        <v>0</v>
      </c>
    </row>
    <row r="220" customHeight="1" spans="1:28">
      <c r="A220" s="67"/>
      <c r="B220" s="68"/>
      <c r="C220" s="42"/>
      <c r="D220" s="69" t="s">
        <v>126</v>
      </c>
      <c r="E220" s="84">
        <f t="shared" si="120"/>
        <v>0</v>
      </c>
      <c r="F220" s="92">
        <f t="shared" si="121"/>
        <v>0</v>
      </c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Y220" s="84">
        <f t="shared" si="122"/>
        <v>0</v>
      </c>
      <c r="Z220" s="84">
        <f t="shared" si="123"/>
        <v>0</v>
      </c>
      <c r="AA220" s="84">
        <f t="shared" si="124"/>
        <v>0</v>
      </c>
      <c r="AB220" s="84">
        <f t="shared" si="125"/>
        <v>0</v>
      </c>
    </row>
    <row r="221" customHeight="1" spans="1:28">
      <c r="A221" s="67"/>
      <c r="B221" s="68"/>
      <c r="C221" s="42"/>
      <c r="D221" s="69" t="s">
        <v>129</v>
      </c>
      <c r="E221" s="84">
        <f t="shared" si="120"/>
        <v>0</v>
      </c>
      <c r="F221" s="92">
        <f t="shared" si="121"/>
        <v>0</v>
      </c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Y221" s="84">
        <f t="shared" si="122"/>
        <v>0</v>
      </c>
      <c r="Z221" s="84">
        <f t="shared" si="123"/>
        <v>0</v>
      </c>
      <c r="AA221" s="84">
        <f t="shared" si="124"/>
        <v>0</v>
      </c>
      <c r="AB221" s="84">
        <f t="shared" si="125"/>
        <v>0</v>
      </c>
    </row>
    <row r="222" customHeight="1" spans="1:28">
      <c r="A222" s="67"/>
      <c r="B222" s="68"/>
      <c r="C222" s="42"/>
      <c r="D222" s="69" t="s">
        <v>130</v>
      </c>
      <c r="E222" s="84">
        <f t="shared" si="120"/>
        <v>0</v>
      </c>
      <c r="F222" s="92">
        <f t="shared" si="121"/>
        <v>0</v>
      </c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Y222" s="84">
        <f t="shared" si="122"/>
        <v>0</v>
      </c>
      <c r="Z222" s="84">
        <f t="shared" si="123"/>
        <v>0</v>
      </c>
      <c r="AA222" s="84">
        <f t="shared" si="124"/>
        <v>0</v>
      </c>
      <c r="AB222" s="84">
        <f t="shared" si="125"/>
        <v>0</v>
      </c>
    </row>
    <row r="223" customHeight="1" spans="1:28">
      <c r="A223" s="67"/>
      <c r="B223" s="68"/>
      <c r="C223" s="42"/>
      <c r="D223" s="69" t="s">
        <v>158</v>
      </c>
      <c r="E223" s="84">
        <f t="shared" si="120"/>
        <v>0</v>
      </c>
      <c r="F223" s="92">
        <f t="shared" si="121"/>
        <v>0</v>
      </c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Y223" s="84">
        <f t="shared" si="122"/>
        <v>0</v>
      </c>
      <c r="Z223" s="84">
        <f t="shared" si="123"/>
        <v>0</v>
      </c>
      <c r="AA223" s="84">
        <f t="shared" si="124"/>
        <v>0</v>
      </c>
      <c r="AB223" s="84">
        <f t="shared" si="125"/>
        <v>0</v>
      </c>
    </row>
    <row r="224" customHeight="1" spans="1:28">
      <c r="A224" s="67"/>
      <c r="B224" s="68"/>
      <c r="C224" s="42"/>
      <c r="D224" s="69" t="s">
        <v>86</v>
      </c>
      <c r="E224" s="84">
        <f t="shared" si="120"/>
        <v>0</v>
      </c>
      <c r="F224" s="84">
        <f t="shared" si="121"/>
        <v>0</v>
      </c>
      <c r="G224" s="93">
        <f t="shared" ref="G224:R224" si="127">SUM(G211:G223)</f>
        <v>0</v>
      </c>
      <c r="H224" s="93">
        <f t="shared" si="127"/>
        <v>0</v>
      </c>
      <c r="I224" s="93">
        <f t="shared" si="127"/>
        <v>0</v>
      </c>
      <c r="J224" s="93">
        <f t="shared" si="127"/>
        <v>0</v>
      </c>
      <c r="K224" s="93">
        <f t="shared" si="127"/>
        <v>0</v>
      </c>
      <c r="L224" s="93">
        <f t="shared" si="127"/>
        <v>0</v>
      </c>
      <c r="M224" s="93">
        <f t="shared" si="127"/>
        <v>0</v>
      </c>
      <c r="N224" s="93">
        <f t="shared" si="127"/>
        <v>0</v>
      </c>
      <c r="O224" s="93">
        <f t="shared" si="127"/>
        <v>0</v>
      </c>
      <c r="P224" s="93">
        <f t="shared" si="127"/>
        <v>0</v>
      </c>
      <c r="Q224" s="93">
        <f t="shared" si="127"/>
        <v>0</v>
      </c>
      <c r="R224" s="93">
        <f t="shared" si="127"/>
        <v>0</v>
      </c>
      <c r="Y224" s="84">
        <f t="shared" si="122"/>
        <v>0</v>
      </c>
      <c r="Z224" s="84">
        <f t="shared" si="123"/>
        <v>0</v>
      </c>
      <c r="AA224" s="84">
        <f t="shared" si="124"/>
        <v>0</v>
      </c>
      <c r="AB224" s="84">
        <f t="shared" si="125"/>
        <v>0</v>
      </c>
    </row>
    <row r="225" customHeight="1" spans="1:28">
      <c r="A225" s="86"/>
      <c r="B225" s="87"/>
      <c r="C225" s="88" t="s">
        <v>3</v>
      </c>
      <c r="D225" s="89"/>
      <c r="E225" s="48">
        <f t="shared" si="120"/>
        <v>0</v>
      </c>
      <c r="F225" s="48">
        <f t="shared" si="121"/>
        <v>0</v>
      </c>
      <c r="G225" s="93">
        <f t="shared" ref="G225:R225" si="128">G204+G210+G224</f>
        <v>0</v>
      </c>
      <c r="H225" s="93">
        <f t="shared" si="128"/>
        <v>0</v>
      </c>
      <c r="I225" s="93">
        <f t="shared" si="128"/>
        <v>0</v>
      </c>
      <c r="J225" s="93">
        <f t="shared" si="128"/>
        <v>0</v>
      </c>
      <c r="K225" s="93">
        <f t="shared" si="128"/>
        <v>0</v>
      </c>
      <c r="L225" s="93">
        <f t="shared" si="128"/>
        <v>0</v>
      </c>
      <c r="M225" s="93">
        <f t="shared" si="128"/>
        <v>0</v>
      </c>
      <c r="N225" s="93">
        <f t="shared" si="128"/>
        <v>0</v>
      </c>
      <c r="O225" s="93">
        <f t="shared" si="128"/>
        <v>0</v>
      </c>
      <c r="P225" s="93">
        <f t="shared" si="128"/>
        <v>0</v>
      </c>
      <c r="Q225" s="93">
        <f t="shared" si="128"/>
        <v>0</v>
      </c>
      <c r="R225" s="93">
        <f t="shared" si="128"/>
        <v>0</v>
      </c>
      <c r="Y225" s="48">
        <f t="shared" si="122"/>
        <v>0</v>
      </c>
      <c r="Z225" s="48">
        <f t="shared" si="123"/>
        <v>0</v>
      </c>
      <c r="AA225" s="48">
        <f t="shared" si="124"/>
        <v>0</v>
      </c>
      <c r="AB225" s="48">
        <f t="shared" si="125"/>
        <v>0</v>
      </c>
    </row>
    <row r="226" s="1" customFormat="1" spans="1:18">
      <c r="A226" s="122" t="s">
        <v>171</v>
      </c>
      <c r="B226" s="123"/>
      <c r="C226" s="88" t="s">
        <v>3</v>
      </c>
      <c r="D226" s="89"/>
      <c r="E226" s="98"/>
      <c r="F226" s="98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</row>
    <row r="302" spans="3:6">
      <c r="C302" s="4" t="s">
        <v>172</v>
      </c>
      <c r="E302" s="4">
        <f>SUM(G302:R302)</f>
        <v>0</v>
      </c>
      <c r="F302" s="4">
        <f>IF($T$1=0,0,E302/$T$1)</f>
        <v>0</v>
      </c>
    </row>
    <row r="303" spans="3:6">
      <c r="C303" s="4" t="s">
        <v>173</v>
      </c>
      <c r="E303" s="4">
        <f>SUM(G303:R303)</f>
        <v>0</v>
      </c>
      <c r="F303" s="4">
        <f>IF($T$1=0,0,E303/$T$1)</f>
        <v>0</v>
      </c>
    </row>
    <row r="304" spans="3:6">
      <c r="C304" s="4" t="s">
        <v>174</v>
      </c>
      <c r="E304" s="4">
        <f>SUM(G304:R304)</f>
        <v>0</v>
      </c>
      <c r="F304" s="4">
        <f>IF($T$1=0,0,E304/$T$1)</f>
        <v>0</v>
      </c>
    </row>
    <row r="305" spans="3:6">
      <c r="C305" s="4" t="s">
        <v>175</v>
      </c>
      <c r="E305" s="4">
        <f>SUM(G305:R305)</f>
        <v>0</v>
      </c>
      <c r="F305" s="4">
        <f>IF($T$1=0,0,E305/$T$1)</f>
        <v>0</v>
      </c>
    </row>
    <row r="315" spans="4:15">
      <c r="D315" s="125"/>
      <c r="G315"/>
      <c r="H315"/>
      <c r="I315"/>
      <c r="J315"/>
      <c r="K315"/>
      <c r="L315"/>
      <c r="M315"/>
      <c r="N315"/>
      <c r="O315"/>
    </row>
    <row r="316" spans="4:15">
      <c r="D316" s="125"/>
      <c r="G316"/>
      <c r="H316"/>
      <c r="I316"/>
      <c r="J316"/>
      <c r="K316"/>
      <c r="L316"/>
      <c r="M316"/>
      <c r="N316"/>
      <c r="O316"/>
    </row>
    <row r="317" spans="4:15">
      <c r="D317" s="125"/>
      <c r="G317"/>
      <c r="H317"/>
      <c r="I317"/>
      <c r="J317"/>
      <c r="K317"/>
      <c r="L317"/>
      <c r="M317"/>
      <c r="N317"/>
      <c r="O317"/>
    </row>
    <row r="318" spans="4:15">
      <c r="D318" s="125"/>
      <c r="G318"/>
      <c r="H318"/>
      <c r="I318"/>
      <c r="J318"/>
      <c r="K318"/>
      <c r="L318"/>
      <c r="M318"/>
      <c r="N318"/>
      <c r="O318"/>
    </row>
  </sheetData>
  <mergeCells count="34">
    <mergeCell ref="A1:B1"/>
    <mergeCell ref="C138:D138"/>
    <mergeCell ref="C192:D192"/>
    <mergeCell ref="C225:D225"/>
    <mergeCell ref="A226:B226"/>
    <mergeCell ref="C226:D226"/>
    <mergeCell ref="C24:C38"/>
    <mergeCell ref="C39:C46"/>
    <mergeCell ref="C47:C55"/>
    <mergeCell ref="C57:C62"/>
    <mergeCell ref="C63:C68"/>
    <mergeCell ref="C69:C74"/>
    <mergeCell ref="C75:C80"/>
    <mergeCell ref="C81:C86"/>
    <mergeCell ref="C87:C92"/>
    <mergeCell ref="C93:C133"/>
    <mergeCell ref="C134:C137"/>
    <mergeCell ref="C139:C144"/>
    <mergeCell ref="C145:C151"/>
    <mergeCell ref="C152:C157"/>
    <mergeCell ref="C158:C184"/>
    <mergeCell ref="C185:C187"/>
    <mergeCell ref="C188:C191"/>
    <mergeCell ref="C193:C198"/>
    <mergeCell ref="C199:C204"/>
    <mergeCell ref="C205:C210"/>
    <mergeCell ref="C211:C224"/>
    <mergeCell ref="A193:B225"/>
    <mergeCell ref="A57:B138"/>
    <mergeCell ref="A139:B192"/>
    <mergeCell ref="A2:B11"/>
    <mergeCell ref="A12:B19"/>
    <mergeCell ref="A20:B23"/>
    <mergeCell ref="A24:B55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Administrator</cp:lastModifiedBy>
  <dcterms:created xsi:type="dcterms:W3CDTF">2019-02-14T06:18:00Z</dcterms:created>
  <dcterms:modified xsi:type="dcterms:W3CDTF">2020-09-10T06:39:59Z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