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需求\需求文档\经营月报\三个模板\2020-05-09-还原\"/>
    </mc:Choice>
  </mc:AlternateContent>
  <bookViews>
    <workbookView xWindow="0" yWindow="0" windowWidth="23040" windowHeight="9420" tabRatio="711"/>
  </bookViews>
  <sheets>
    <sheet name="区域合并" sheetId="27" r:id="rId1"/>
    <sheet name="成人合并" sheetId="26" r:id="rId2"/>
    <sheet name="社招合并" sheetId="24" r:id="rId3"/>
    <sheet name="渠道合并" sheetId="23" r:id="rId4"/>
    <sheet name="K12合并" sheetId="28" r:id="rId5"/>
    <sheet name="SZ" sheetId="29" r:id="rId6"/>
    <sheet name="QD" sheetId="30" r:id="rId7"/>
    <sheet name="TC" sheetId="31" r:id="rId8"/>
  </sheets>
  <definedNames>
    <definedName name="_xlnm._FilterDatabase" localSheetId="4" hidden="1">K12合并!$A$1:$AA$75</definedName>
    <definedName name="_xlnm._FilterDatabase" localSheetId="6" hidden="1">QD!$A$1:$AM$433</definedName>
    <definedName name="_xlnm._FilterDatabase" localSheetId="5" hidden="1">SZ!$A$1:$AG$292</definedName>
    <definedName name="_xlnm._FilterDatabase" localSheetId="7" hidden="1">TC!$A$77:$AH$317</definedName>
    <definedName name="_xlnm._FilterDatabase" localSheetId="1" hidden="1">成人合并!$A$1:$AA$237</definedName>
    <definedName name="_xlnm._FilterDatabase" localSheetId="0" hidden="1">区域合并!$A$1:$AA$52</definedName>
    <definedName name="_xlnm._FilterDatabase" localSheetId="3" hidden="1">渠道合并!$A$1:$AE$443</definedName>
    <definedName name="_xlnm._FilterDatabase" localSheetId="2" hidden="1">社招合并!$A$1:$AG$302</definedName>
  </definedNames>
  <calcPr calcId="152511"/>
</workbook>
</file>

<file path=xl/calcChain.xml><?xml version="1.0" encoding="utf-8"?>
<calcChain xmlns="http://schemas.openxmlformats.org/spreadsheetml/2006/main">
  <c r="Z339" i="28" l="1"/>
  <c r="Y339" i="28"/>
  <c r="X339" i="28"/>
  <c r="W339" i="28"/>
  <c r="C339" i="28"/>
  <c r="Z338" i="28"/>
  <c r="Y338" i="28"/>
  <c r="X338" i="28"/>
  <c r="W338" i="28"/>
  <c r="C338" i="28"/>
  <c r="Z337" i="28"/>
  <c r="Y337" i="28"/>
  <c r="X337" i="28"/>
  <c r="W337" i="28"/>
  <c r="C337" i="28"/>
  <c r="Z336" i="28"/>
  <c r="Z62" i="28" s="1"/>
  <c r="Y336" i="28"/>
  <c r="X336" i="28"/>
  <c r="W336" i="28"/>
  <c r="C336" i="28"/>
  <c r="Z335" i="28"/>
  <c r="Y335" i="28"/>
  <c r="X335" i="28"/>
  <c r="W335" i="28"/>
  <c r="C335" i="28"/>
  <c r="Z334" i="28"/>
  <c r="Y334" i="28"/>
  <c r="X334" i="28"/>
  <c r="W334" i="28"/>
  <c r="C334" i="28"/>
  <c r="Z333" i="28"/>
  <c r="Y333" i="28"/>
  <c r="X333" i="28"/>
  <c r="W333" i="28"/>
  <c r="C333" i="28"/>
  <c r="Z332" i="28"/>
  <c r="Y332" i="28"/>
  <c r="X332" i="28"/>
  <c r="W332" i="28"/>
  <c r="C332" i="28"/>
  <c r="Z331" i="28"/>
  <c r="Y331" i="28"/>
  <c r="X331" i="28"/>
  <c r="W331" i="28"/>
  <c r="C331" i="28"/>
  <c r="Z261" i="28"/>
  <c r="Y261" i="28"/>
  <c r="X261" i="28"/>
  <c r="W261" i="28"/>
  <c r="C261" i="28"/>
  <c r="Z260" i="28"/>
  <c r="Y260" i="28"/>
  <c r="X260" i="28"/>
  <c r="W260" i="28"/>
  <c r="C260" i="28"/>
  <c r="Z259" i="28"/>
  <c r="Y259" i="28"/>
  <c r="X259" i="28"/>
  <c r="W259" i="28"/>
  <c r="C259" i="28"/>
  <c r="Z258" i="28"/>
  <c r="Y258" i="28"/>
  <c r="X258" i="28"/>
  <c r="W258" i="28"/>
  <c r="C258" i="28"/>
  <c r="Z257" i="28"/>
  <c r="Y257" i="28"/>
  <c r="X257" i="28"/>
  <c r="W257" i="28"/>
  <c r="C257" i="28"/>
  <c r="Z256" i="28"/>
  <c r="Y256" i="28"/>
  <c r="X256" i="28"/>
  <c r="W256" i="28"/>
  <c r="C256" i="28"/>
  <c r="Z255" i="28"/>
  <c r="Y255" i="28"/>
  <c r="X255" i="28"/>
  <c r="W255" i="28"/>
  <c r="C255" i="28"/>
  <c r="Z254" i="28"/>
  <c r="Y254" i="28"/>
  <c r="X254" i="28"/>
  <c r="W254" i="28"/>
  <c r="C254" i="28"/>
  <c r="Z253" i="28"/>
  <c r="Y253" i="28"/>
  <c r="X253" i="28"/>
  <c r="W253" i="28"/>
  <c r="C253" i="28"/>
  <c r="Z252" i="28"/>
  <c r="Y252" i="28"/>
  <c r="X252" i="28"/>
  <c r="W252" i="28"/>
  <c r="C252" i="28"/>
  <c r="Z251" i="28"/>
  <c r="Y251" i="28"/>
  <c r="X251" i="28"/>
  <c r="W251" i="28"/>
  <c r="C251" i="28"/>
  <c r="Z250" i="28"/>
  <c r="Y250" i="28"/>
  <c r="X250" i="28"/>
  <c r="W250" i="28"/>
  <c r="D250" i="28"/>
  <c r="C250" i="28"/>
  <c r="D254" i="28" s="1"/>
  <c r="X249" i="28"/>
  <c r="P249" i="28"/>
  <c r="O249" i="28"/>
  <c r="N249" i="28"/>
  <c r="M249" i="28"/>
  <c r="L249" i="28"/>
  <c r="K249" i="28"/>
  <c r="J249" i="28"/>
  <c r="I249" i="28"/>
  <c r="H249" i="28"/>
  <c r="G249" i="28"/>
  <c r="F249" i="28"/>
  <c r="E249" i="28"/>
  <c r="Z248" i="28"/>
  <c r="Z249" i="28" s="1"/>
  <c r="Y248" i="28"/>
  <c r="Y249" i="28" s="1"/>
  <c r="X248" i="28"/>
  <c r="W248" i="28"/>
  <c r="W249" i="28" s="1"/>
  <c r="C248" i="28"/>
  <c r="C249" i="28" s="1"/>
  <c r="P247" i="28"/>
  <c r="O247" i="28"/>
  <c r="N247" i="28"/>
  <c r="M247" i="28"/>
  <c r="L247" i="28"/>
  <c r="K247" i="28"/>
  <c r="J247" i="28"/>
  <c r="I247" i="28"/>
  <c r="H247" i="28"/>
  <c r="G247" i="28"/>
  <c r="F247" i="28"/>
  <c r="E247" i="28"/>
  <c r="C247" i="28"/>
  <c r="W246" i="28"/>
  <c r="P246" i="28"/>
  <c r="O246" i="28"/>
  <c r="N246" i="28"/>
  <c r="M246" i="28"/>
  <c r="M30" i="28" s="1"/>
  <c r="L246" i="28"/>
  <c r="K246" i="28"/>
  <c r="J246" i="28"/>
  <c r="I246" i="28"/>
  <c r="I30" i="28" s="1"/>
  <c r="H246" i="28"/>
  <c r="G246" i="28"/>
  <c r="F246" i="28"/>
  <c r="E246" i="28"/>
  <c r="Z245" i="28"/>
  <c r="Y245" i="28"/>
  <c r="X245" i="28"/>
  <c r="W245" i="28"/>
  <c r="C245" i="28"/>
  <c r="Z244" i="28"/>
  <c r="Z247" i="28" s="1"/>
  <c r="Y244" i="28"/>
  <c r="X244" i="28"/>
  <c r="W244" i="28"/>
  <c r="C244" i="28"/>
  <c r="Z243" i="28"/>
  <c r="Z246" i="28" s="1"/>
  <c r="Y243" i="28"/>
  <c r="Y246" i="28" s="1"/>
  <c r="X243" i="28"/>
  <c r="W243" i="28"/>
  <c r="C243" i="28"/>
  <c r="Z242" i="28"/>
  <c r="Y242" i="28"/>
  <c r="Y247" i="28" s="1"/>
  <c r="X242" i="28"/>
  <c r="X247" i="28" s="1"/>
  <c r="W242" i="28"/>
  <c r="W247" i="28" s="1"/>
  <c r="C242" i="28"/>
  <c r="Z241" i="28"/>
  <c r="Y241" i="28"/>
  <c r="X241" i="28"/>
  <c r="W241" i="28"/>
  <c r="C241" i="28"/>
  <c r="Z240" i="28"/>
  <c r="Y240" i="28"/>
  <c r="X240" i="28"/>
  <c r="W240" i="28"/>
  <c r="C240" i="28"/>
  <c r="Z239" i="28"/>
  <c r="Y239" i="28"/>
  <c r="X239" i="28"/>
  <c r="W239" i="28"/>
  <c r="C239" i="28"/>
  <c r="Z238" i="28"/>
  <c r="Y238" i="28"/>
  <c r="X238" i="28"/>
  <c r="W238" i="28"/>
  <c r="C238" i="28"/>
  <c r="Z237" i="28"/>
  <c r="Y237" i="28"/>
  <c r="X237" i="28"/>
  <c r="W237" i="28"/>
  <c r="C237" i="28"/>
  <c r="Z236" i="28"/>
  <c r="Y236" i="28"/>
  <c r="X236" i="28"/>
  <c r="W236" i="28"/>
  <c r="C236" i="28"/>
  <c r="Z235" i="28"/>
  <c r="Y235" i="28"/>
  <c r="X235" i="28"/>
  <c r="W235" i="28"/>
  <c r="C235" i="28"/>
  <c r="Z234" i="28"/>
  <c r="Y234" i="28"/>
  <c r="X234" i="28"/>
  <c r="W234" i="28"/>
  <c r="D234" i="28"/>
  <c r="C234" i="28"/>
  <c r="Z233" i="28"/>
  <c r="Y233" i="28"/>
  <c r="X233" i="28"/>
  <c r="W233" i="28"/>
  <c r="C233" i="28"/>
  <c r="Z232" i="28"/>
  <c r="Y232" i="28"/>
  <c r="X232" i="28"/>
  <c r="W232" i="28"/>
  <c r="C232" i="28"/>
  <c r="Z231" i="28"/>
  <c r="Y231" i="28"/>
  <c r="X231" i="28"/>
  <c r="W231" i="28"/>
  <c r="C231" i="28"/>
  <c r="Z230" i="28"/>
  <c r="Y230" i="28"/>
  <c r="X230" i="28"/>
  <c r="W230" i="28"/>
  <c r="C230" i="28"/>
  <c r="D230" i="28" s="1"/>
  <c r="Z229" i="28"/>
  <c r="Y229" i="28"/>
  <c r="P229" i="28"/>
  <c r="O229" i="28"/>
  <c r="N229" i="28"/>
  <c r="M229" i="28"/>
  <c r="L229" i="28"/>
  <c r="K229" i="28"/>
  <c r="J229" i="28"/>
  <c r="I229" i="28"/>
  <c r="H229" i="28"/>
  <c r="G229" i="28"/>
  <c r="F229" i="28"/>
  <c r="E229" i="28"/>
  <c r="C229" i="28"/>
  <c r="Z228" i="28"/>
  <c r="Y228" i="28"/>
  <c r="X228" i="28"/>
  <c r="X229" i="28" s="1"/>
  <c r="W228" i="28"/>
  <c r="W229" i="28" s="1"/>
  <c r="C228" i="28"/>
  <c r="P227" i="28"/>
  <c r="O227" i="28"/>
  <c r="N227" i="28"/>
  <c r="M227" i="28"/>
  <c r="L227" i="28"/>
  <c r="K227" i="28"/>
  <c r="J227" i="28"/>
  <c r="I227" i="28"/>
  <c r="H227" i="28"/>
  <c r="G227" i="28"/>
  <c r="F227" i="28"/>
  <c r="E227" i="28"/>
  <c r="P226" i="28"/>
  <c r="O226" i="28"/>
  <c r="N226" i="28"/>
  <c r="M226" i="28"/>
  <c r="L226" i="28"/>
  <c r="K226" i="28"/>
  <c r="J226" i="28"/>
  <c r="I226" i="28"/>
  <c r="H226" i="28"/>
  <c r="G226" i="28"/>
  <c r="F226" i="28"/>
  <c r="E226" i="28"/>
  <c r="C226" i="28" s="1"/>
  <c r="Z225" i="28"/>
  <c r="Y225" i="28"/>
  <c r="X225" i="28"/>
  <c r="W225" i="28"/>
  <c r="D225" i="28"/>
  <c r="C225" i="28"/>
  <c r="Z224" i="28"/>
  <c r="Y224" i="28"/>
  <c r="X224" i="28"/>
  <c r="X227" i="28" s="1"/>
  <c r="W224" i="28"/>
  <c r="C224" i="28"/>
  <c r="Z223" i="28"/>
  <c r="Y223" i="28"/>
  <c r="Y226" i="28" s="1"/>
  <c r="X223" i="28"/>
  <c r="X226" i="28" s="1"/>
  <c r="W223" i="28"/>
  <c r="W226" i="28" s="1"/>
  <c r="C223" i="28"/>
  <c r="Z222" i="28"/>
  <c r="Z227" i="28" s="1"/>
  <c r="Y222" i="28"/>
  <c r="Y227" i="28" s="1"/>
  <c r="X222" i="28"/>
  <c r="W222" i="28"/>
  <c r="W227" i="28" s="1"/>
  <c r="C222" i="28"/>
  <c r="C227" i="28" s="1"/>
  <c r="Z221" i="28"/>
  <c r="Y221" i="28"/>
  <c r="X221" i="28"/>
  <c r="W221" i="28"/>
  <c r="C221" i="28"/>
  <c r="Z220" i="28"/>
  <c r="Y220" i="28"/>
  <c r="X220" i="28"/>
  <c r="W220" i="28"/>
  <c r="C220" i="28"/>
  <c r="Z219" i="28"/>
  <c r="Y219" i="28"/>
  <c r="X219" i="28"/>
  <c r="W219" i="28"/>
  <c r="C219" i="28"/>
  <c r="Z218" i="28"/>
  <c r="Y218" i="28"/>
  <c r="X218" i="28"/>
  <c r="W218" i="28"/>
  <c r="C218" i="28"/>
  <c r="Z217" i="28"/>
  <c r="Y217" i="28"/>
  <c r="X217" i="28"/>
  <c r="W217" i="28"/>
  <c r="C217" i="28"/>
  <c r="Z216" i="28"/>
  <c r="Y216" i="28"/>
  <c r="X216" i="28"/>
  <c r="W216" i="28"/>
  <c r="C216" i="28"/>
  <c r="Z215" i="28"/>
  <c r="Y215" i="28"/>
  <c r="X215" i="28"/>
  <c r="W215" i="28"/>
  <c r="C215" i="28"/>
  <c r="Z214" i="28"/>
  <c r="Y214" i="28"/>
  <c r="X214" i="28"/>
  <c r="W214" i="28"/>
  <c r="C214" i="28"/>
  <c r="Z213" i="28"/>
  <c r="Y213" i="28"/>
  <c r="X213" i="28"/>
  <c r="W213" i="28"/>
  <c r="C213" i="28"/>
  <c r="Z212" i="28"/>
  <c r="Y212" i="28"/>
  <c r="X212" i="28"/>
  <c r="W212" i="28"/>
  <c r="C212" i="28"/>
  <c r="Z211" i="28"/>
  <c r="Y211" i="28"/>
  <c r="X211" i="28"/>
  <c r="W211" i="28"/>
  <c r="C211" i="28"/>
  <c r="Z210" i="28"/>
  <c r="Y210" i="28"/>
  <c r="X210" i="28"/>
  <c r="W210" i="28"/>
  <c r="D210" i="28"/>
  <c r="C210" i="28"/>
  <c r="D214" i="28" s="1"/>
  <c r="X209" i="28"/>
  <c r="W209" i="28"/>
  <c r="P209" i="28"/>
  <c r="O209" i="28"/>
  <c r="N209" i="28"/>
  <c r="M209" i="28"/>
  <c r="L209" i="28"/>
  <c r="K209" i="28"/>
  <c r="J209" i="28"/>
  <c r="I209" i="28"/>
  <c r="H209" i="28"/>
  <c r="G209" i="28"/>
  <c r="F209" i="28"/>
  <c r="E209" i="28"/>
  <c r="Z208" i="28"/>
  <c r="Z209" i="28" s="1"/>
  <c r="Y208" i="28"/>
  <c r="Y209" i="28" s="1"/>
  <c r="X208" i="28"/>
  <c r="W208" i="28"/>
  <c r="C208" i="28"/>
  <c r="C209" i="28" s="1"/>
  <c r="P207" i="28"/>
  <c r="O207" i="28"/>
  <c r="N207" i="28"/>
  <c r="M207" i="28"/>
  <c r="L207" i="28"/>
  <c r="K207" i="28"/>
  <c r="J207" i="28"/>
  <c r="I207" i="28"/>
  <c r="H207" i="28"/>
  <c r="G207" i="28"/>
  <c r="F207" i="28"/>
  <c r="E207" i="28"/>
  <c r="C207" i="28"/>
  <c r="W206" i="28"/>
  <c r="P206" i="28"/>
  <c r="O206" i="28"/>
  <c r="N206" i="28"/>
  <c r="M206" i="28"/>
  <c r="L206" i="28"/>
  <c r="K206" i="28"/>
  <c r="J206" i="28"/>
  <c r="I206" i="28"/>
  <c r="H206" i="28"/>
  <c r="G206" i="28"/>
  <c r="F206" i="28"/>
  <c r="E206" i="28"/>
  <c r="C206" i="28" s="1"/>
  <c r="Z205" i="28"/>
  <c r="Y205" i="28"/>
  <c r="X205" i="28"/>
  <c r="W205" i="28"/>
  <c r="C205" i="28"/>
  <c r="Z204" i="28"/>
  <c r="Z207" i="28" s="1"/>
  <c r="Y204" i="28"/>
  <c r="X204" i="28"/>
  <c r="W204" i="28"/>
  <c r="C204" i="28"/>
  <c r="Z203" i="28"/>
  <c r="Z206" i="28" s="1"/>
  <c r="Y203" i="28"/>
  <c r="Y206" i="28" s="1"/>
  <c r="X203" i="28"/>
  <c r="W203" i="28"/>
  <c r="C203" i="28"/>
  <c r="Z202" i="28"/>
  <c r="Y202" i="28"/>
  <c r="Y207" i="28" s="1"/>
  <c r="X202" i="28"/>
  <c r="X207" i="28" s="1"/>
  <c r="W202" i="28"/>
  <c r="W207" i="28" s="1"/>
  <c r="C202" i="28"/>
  <c r="Z201" i="28"/>
  <c r="Y201" i="28"/>
  <c r="X201" i="28"/>
  <c r="W201" i="28"/>
  <c r="C201" i="28"/>
  <c r="Z200" i="28"/>
  <c r="Y200" i="28"/>
  <c r="X200" i="28"/>
  <c r="W200" i="28"/>
  <c r="C200" i="28"/>
  <c r="Z199" i="28"/>
  <c r="Y199" i="28"/>
  <c r="X199" i="28"/>
  <c r="W199" i="28"/>
  <c r="C199" i="28"/>
  <c r="Z198" i="28"/>
  <c r="Y198" i="28"/>
  <c r="X198" i="28"/>
  <c r="W198" i="28"/>
  <c r="C198" i="28"/>
  <c r="Z197" i="28"/>
  <c r="Y197" i="28"/>
  <c r="X197" i="28"/>
  <c r="W197" i="28"/>
  <c r="C197" i="28"/>
  <c r="Z196" i="28"/>
  <c r="Y196" i="28"/>
  <c r="X196" i="28"/>
  <c r="W196" i="28"/>
  <c r="C196" i="28"/>
  <c r="Z195" i="28"/>
  <c r="Y195" i="28"/>
  <c r="X195" i="28"/>
  <c r="W195" i="28"/>
  <c r="C195" i="28"/>
  <c r="Z194" i="28"/>
  <c r="Y194" i="28"/>
  <c r="X194" i="28"/>
  <c r="W194" i="28"/>
  <c r="D194" i="28"/>
  <c r="C194" i="28"/>
  <c r="Z193" i="28"/>
  <c r="Y193" i="28"/>
  <c r="X193" i="28"/>
  <c r="W193" i="28"/>
  <c r="C193" i="28"/>
  <c r="Z192" i="28"/>
  <c r="Y192" i="28"/>
  <c r="X192" i="28"/>
  <c r="W192" i="28"/>
  <c r="C192" i="28"/>
  <c r="Z191" i="28"/>
  <c r="Y191" i="28"/>
  <c r="X191" i="28"/>
  <c r="W191" i="28"/>
  <c r="C191" i="28"/>
  <c r="Z190" i="28"/>
  <c r="Y190" i="28"/>
  <c r="X190" i="28"/>
  <c r="W190" i="28"/>
  <c r="C190" i="28"/>
  <c r="D190" i="28" s="1"/>
  <c r="Z189" i="28"/>
  <c r="Y189" i="28"/>
  <c r="P189" i="28"/>
  <c r="O189" i="28"/>
  <c r="N189" i="28"/>
  <c r="M189" i="28"/>
  <c r="L189" i="28"/>
  <c r="K189" i="28"/>
  <c r="J189" i="28"/>
  <c r="I189" i="28"/>
  <c r="H189" i="28"/>
  <c r="G189" i="28"/>
  <c r="F189" i="28"/>
  <c r="E189" i="28"/>
  <c r="C189" i="28"/>
  <c r="Z188" i="28"/>
  <c r="Y188" i="28"/>
  <c r="X188" i="28"/>
  <c r="X189" i="28" s="1"/>
  <c r="W188" i="28"/>
  <c r="W189" i="28" s="1"/>
  <c r="C188" i="28"/>
  <c r="P187" i="28"/>
  <c r="O187" i="28"/>
  <c r="N187" i="28"/>
  <c r="M187" i="28"/>
  <c r="L187" i="28"/>
  <c r="K187" i="28"/>
  <c r="J187" i="28"/>
  <c r="I187" i="28"/>
  <c r="H187" i="28"/>
  <c r="G187" i="28"/>
  <c r="F187" i="28"/>
  <c r="E187" i="28"/>
  <c r="P186" i="28"/>
  <c r="O186" i="28"/>
  <c r="N186" i="28"/>
  <c r="M186" i="28"/>
  <c r="L186" i="28"/>
  <c r="K186" i="28"/>
  <c r="J186" i="28"/>
  <c r="I186" i="28"/>
  <c r="H186" i="28"/>
  <c r="G186" i="28"/>
  <c r="F186" i="28"/>
  <c r="E186" i="28"/>
  <c r="Z185" i="28"/>
  <c r="Y185" i="28"/>
  <c r="X185" i="28"/>
  <c r="W185" i="28"/>
  <c r="C185" i="28"/>
  <c r="Z184" i="28"/>
  <c r="Y184" i="28"/>
  <c r="X184" i="28"/>
  <c r="X187" i="28" s="1"/>
  <c r="W184" i="28"/>
  <c r="C184" i="28"/>
  <c r="Z183" i="28"/>
  <c r="Y183" i="28"/>
  <c r="Y186" i="28" s="1"/>
  <c r="X183" i="28"/>
  <c r="X186" i="28" s="1"/>
  <c r="W183" i="28"/>
  <c r="W186" i="28" s="1"/>
  <c r="C183" i="28"/>
  <c r="Z182" i="28"/>
  <c r="Z187" i="28" s="1"/>
  <c r="Y182" i="28"/>
  <c r="Y187" i="28" s="1"/>
  <c r="X182" i="28"/>
  <c r="W182" i="28"/>
  <c r="W187" i="28" s="1"/>
  <c r="C182" i="28"/>
  <c r="C187" i="28" s="1"/>
  <c r="Z181" i="28"/>
  <c r="Y181" i="28"/>
  <c r="X181" i="28"/>
  <c r="W181" i="28"/>
  <c r="C181" i="28"/>
  <c r="Z180" i="28"/>
  <c r="Y180" i="28"/>
  <c r="X180" i="28"/>
  <c r="W180" i="28"/>
  <c r="C180" i="28"/>
  <c r="Z179" i="28"/>
  <c r="Y179" i="28"/>
  <c r="X179" i="28"/>
  <c r="W179" i="28"/>
  <c r="C179" i="28"/>
  <c r="Z178" i="28"/>
  <c r="Y178" i="28"/>
  <c r="X178" i="28"/>
  <c r="W178" i="28"/>
  <c r="C178" i="28"/>
  <c r="Z177" i="28"/>
  <c r="Y177" i="28"/>
  <c r="X177" i="28"/>
  <c r="W177" i="28"/>
  <c r="C177" i="28"/>
  <c r="Z176" i="28"/>
  <c r="Y176" i="28"/>
  <c r="X176" i="28"/>
  <c r="W176" i="28"/>
  <c r="C176" i="28"/>
  <c r="Z175" i="28"/>
  <c r="Y175" i="28"/>
  <c r="X175" i="28"/>
  <c r="W175" i="28"/>
  <c r="C175" i="28"/>
  <c r="Z174" i="28"/>
  <c r="Y174" i="28"/>
  <c r="X174" i="28"/>
  <c r="W174" i="28"/>
  <c r="C174" i="28"/>
  <c r="Z173" i="28"/>
  <c r="Y173" i="28"/>
  <c r="X173" i="28"/>
  <c r="W173" i="28"/>
  <c r="C173" i="28"/>
  <c r="Z172" i="28"/>
  <c r="Y172" i="28"/>
  <c r="X172" i="28"/>
  <c r="W172" i="28"/>
  <c r="C172" i="28"/>
  <c r="Z171" i="28"/>
  <c r="Y171" i="28"/>
  <c r="X171" i="28"/>
  <c r="W171" i="28"/>
  <c r="C171" i="28"/>
  <c r="Z170" i="28"/>
  <c r="Y170" i="28"/>
  <c r="X170" i="28"/>
  <c r="W170" i="28"/>
  <c r="D170" i="28"/>
  <c r="C170" i="28"/>
  <c r="D174" i="28" s="1"/>
  <c r="X169" i="28"/>
  <c r="W169" i="28"/>
  <c r="P169" i="28"/>
  <c r="O169" i="28"/>
  <c r="N169" i="28"/>
  <c r="M169" i="28"/>
  <c r="L169" i="28"/>
  <c r="K169" i="28"/>
  <c r="J169" i="28"/>
  <c r="I169" i="28"/>
  <c r="H169" i="28"/>
  <c r="G169" i="28"/>
  <c r="F169" i="28"/>
  <c r="E169" i="28"/>
  <c r="Z168" i="28"/>
  <c r="Z169" i="28" s="1"/>
  <c r="Y168" i="28"/>
  <c r="Y169" i="28" s="1"/>
  <c r="X168" i="28"/>
  <c r="W168" i="28"/>
  <c r="C168" i="28"/>
  <c r="C169" i="28" s="1"/>
  <c r="P167" i="28"/>
  <c r="O167" i="28"/>
  <c r="N167" i="28"/>
  <c r="M167" i="28"/>
  <c r="L167" i="28"/>
  <c r="K167" i="28"/>
  <c r="J167" i="28"/>
  <c r="I167" i="28"/>
  <c r="H167" i="28"/>
  <c r="G167" i="28"/>
  <c r="F167" i="28"/>
  <c r="E167" i="28"/>
  <c r="C167" i="28"/>
  <c r="W166" i="28"/>
  <c r="P166" i="28"/>
  <c r="O166" i="28"/>
  <c r="N166" i="28"/>
  <c r="M166" i="28"/>
  <c r="L166" i="28"/>
  <c r="K166" i="28"/>
  <c r="J166" i="28"/>
  <c r="I166" i="28"/>
  <c r="H166" i="28"/>
  <c r="G166" i="28"/>
  <c r="F166" i="28"/>
  <c r="E166" i="28"/>
  <c r="C166" i="28" s="1"/>
  <c r="Z165" i="28"/>
  <c r="Y165" i="28"/>
  <c r="X165" i="28"/>
  <c r="W165" i="28"/>
  <c r="C165" i="28"/>
  <c r="Z164" i="28"/>
  <c r="Z167" i="28" s="1"/>
  <c r="Y164" i="28"/>
  <c r="X164" i="28"/>
  <c r="W164" i="28"/>
  <c r="C164" i="28"/>
  <c r="Z163" i="28"/>
  <c r="Z166" i="28" s="1"/>
  <c r="Y163" i="28"/>
  <c r="Y166" i="28" s="1"/>
  <c r="X163" i="28"/>
  <c r="X166" i="28" s="1"/>
  <c r="W163" i="28"/>
  <c r="C163" i="28"/>
  <c r="Z162" i="28"/>
  <c r="Y162" i="28"/>
  <c r="Y167" i="28" s="1"/>
  <c r="X162" i="28"/>
  <c r="X167" i="28" s="1"/>
  <c r="W162" i="28"/>
  <c r="W167" i="28" s="1"/>
  <c r="C162" i="28"/>
  <c r="Z161" i="28"/>
  <c r="Y161" i="28"/>
  <c r="X161" i="28"/>
  <c r="W161" i="28"/>
  <c r="C161" i="28"/>
  <c r="Z160" i="28"/>
  <c r="Y160" i="28"/>
  <c r="X160" i="28"/>
  <c r="W160" i="28"/>
  <c r="C160" i="28"/>
  <c r="Z159" i="28"/>
  <c r="Y159" i="28"/>
  <c r="X159" i="28"/>
  <c r="W159" i="28"/>
  <c r="C159" i="28"/>
  <c r="Z158" i="28"/>
  <c r="Y158" i="28"/>
  <c r="X158" i="28"/>
  <c r="W158" i="28"/>
  <c r="C158" i="28"/>
  <c r="Z157" i="28"/>
  <c r="Y157" i="28"/>
  <c r="X157" i="28"/>
  <c r="W157" i="28"/>
  <c r="C157" i="28"/>
  <c r="Z156" i="28"/>
  <c r="Y156" i="28"/>
  <c r="X156" i="28"/>
  <c r="W156" i="28"/>
  <c r="C156" i="28"/>
  <c r="Z155" i="28"/>
  <c r="Y155" i="28"/>
  <c r="X155" i="28"/>
  <c r="W155" i="28"/>
  <c r="C155" i="28"/>
  <c r="Z154" i="28"/>
  <c r="Y154" i="28"/>
  <c r="X154" i="28"/>
  <c r="W154" i="28"/>
  <c r="D154" i="28"/>
  <c r="C154" i="28"/>
  <c r="Z153" i="28"/>
  <c r="Y153" i="28"/>
  <c r="X153" i="28"/>
  <c r="W153" i="28"/>
  <c r="C153" i="28"/>
  <c r="Z152" i="28"/>
  <c r="Y152" i="28"/>
  <c r="X152" i="28"/>
  <c r="W152" i="28"/>
  <c r="C152" i="28"/>
  <c r="Z151" i="28"/>
  <c r="Y151" i="28"/>
  <c r="X151" i="28"/>
  <c r="W151" i="28"/>
  <c r="C151" i="28"/>
  <c r="Z150" i="28"/>
  <c r="Y150" i="28"/>
  <c r="X150" i="28"/>
  <c r="W150" i="28"/>
  <c r="C150" i="28"/>
  <c r="D150" i="28" s="1"/>
  <c r="Z149" i="28"/>
  <c r="Y149" i="28"/>
  <c r="P149" i="28"/>
  <c r="O149" i="28"/>
  <c r="N149" i="28"/>
  <c r="M149" i="28"/>
  <c r="L149" i="28"/>
  <c r="K149" i="28"/>
  <c r="J149" i="28"/>
  <c r="I149" i="28"/>
  <c r="H149" i="28"/>
  <c r="G149" i="28"/>
  <c r="F149" i="28"/>
  <c r="E149" i="28"/>
  <c r="C149" i="28"/>
  <c r="Z148" i="28"/>
  <c r="Y148" i="28"/>
  <c r="X148" i="28"/>
  <c r="X149" i="28" s="1"/>
  <c r="W148" i="28"/>
  <c r="W149" i="28" s="1"/>
  <c r="C148" i="28"/>
  <c r="P147" i="28"/>
  <c r="O147" i="28"/>
  <c r="N147" i="28"/>
  <c r="M147" i="28"/>
  <c r="L147" i="28"/>
  <c r="K147" i="28"/>
  <c r="J147" i="28"/>
  <c r="I147" i="28"/>
  <c r="H147" i="28"/>
  <c r="G147" i="28"/>
  <c r="F147" i="28"/>
  <c r="E147" i="28"/>
  <c r="P146" i="28"/>
  <c r="O146" i="28"/>
  <c r="N146" i="28"/>
  <c r="M146" i="28"/>
  <c r="L146" i="28"/>
  <c r="K146" i="28"/>
  <c r="J146" i="28"/>
  <c r="I146" i="28"/>
  <c r="H146" i="28"/>
  <c r="G146" i="28"/>
  <c r="C146" i="28" s="1"/>
  <c r="F146" i="28"/>
  <c r="E146" i="28"/>
  <c r="Z145" i="28"/>
  <c r="Y145" i="28"/>
  <c r="X145" i="28"/>
  <c r="W145" i="28"/>
  <c r="D145" i="28"/>
  <c r="C145" i="28"/>
  <c r="Z144" i="28"/>
  <c r="Y144" i="28"/>
  <c r="X144" i="28"/>
  <c r="X147" i="28" s="1"/>
  <c r="W144" i="28"/>
  <c r="C144" i="28"/>
  <c r="Z143" i="28"/>
  <c r="Y143" i="28"/>
  <c r="Y146" i="28" s="1"/>
  <c r="X143" i="28"/>
  <c r="X146" i="28" s="1"/>
  <c r="W143" i="28"/>
  <c r="W146" i="28" s="1"/>
  <c r="C143" i="28"/>
  <c r="Z142" i="28"/>
  <c r="Z147" i="28" s="1"/>
  <c r="Y142" i="28"/>
  <c r="Y147" i="28" s="1"/>
  <c r="X142" i="28"/>
  <c r="W142" i="28"/>
  <c r="W147" i="28" s="1"/>
  <c r="C142" i="28"/>
  <c r="C147" i="28" s="1"/>
  <c r="Z141" i="28"/>
  <c r="Y141" i="28"/>
  <c r="X141" i="28"/>
  <c r="W141" i="28"/>
  <c r="C141" i="28"/>
  <c r="Z140" i="28"/>
  <c r="Y140" i="28"/>
  <c r="X140" i="28"/>
  <c r="W140" i="28"/>
  <c r="C140" i="28"/>
  <c r="Z139" i="28"/>
  <c r="Y139" i="28"/>
  <c r="X139" i="28"/>
  <c r="W139" i="28"/>
  <c r="C139" i="28"/>
  <c r="Z138" i="28"/>
  <c r="Y138" i="28"/>
  <c r="X138" i="28"/>
  <c r="W138" i="28"/>
  <c r="C138" i="28"/>
  <c r="Z137" i="28"/>
  <c r="Y137" i="28"/>
  <c r="X137" i="28"/>
  <c r="W137" i="28"/>
  <c r="C137" i="28"/>
  <c r="Z136" i="28"/>
  <c r="Y136" i="28"/>
  <c r="X136" i="28"/>
  <c r="W136" i="28"/>
  <c r="C136" i="28"/>
  <c r="Z135" i="28"/>
  <c r="Y135" i="28"/>
  <c r="X135" i="28"/>
  <c r="W135" i="28"/>
  <c r="C135" i="28"/>
  <c r="Z134" i="28"/>
  <c r="Y134" i="28"/>
  <c r="X134" i="28"/>
  <c r="W134" i="28"/>
  <c r="D134" i="28"/>
  <c r="C134" i="28"/>
  <c r="Z133" i="28"/>
  <c r="Y133" i="28"/>
  <c r="X133" i="28"/>
  <c r="W133" i="28"/>
  <c r="C133" i="28"/>
  <c r="Z132" i="28"/>
  <c r="Y132" i="28"/>
  <c r="X132" i="28"/>
  <c r="W132" i="28"/>
  <c r="C132" i="28"/>
  <c r="Z131" i="28"/>
  <c r="Y131" i="28"/>
  <c r="X131" i="28"/>
  <c r="W131" i="28"/>
  <c r="C131" i="28"/>
  <c r="Z130" i="28"/>
  <c r="Y130" i="28"/>
  <c r="X130" i="28"/>
  <c r="W130" i="28"/>
  <c r="D130" i="28"/>
  <c r="C130" i="28"/>
  <c r="X129" i="28"/>
  <c r="P129" i="28"/>
  <c r="O129" i="28"/>
  <c r="N129" i="28"/>
  <c r="M129" i="28"/>
  <c r="L129" i="28"/>
  <c r="K129" i="28"/>
  <c r="J129" i="28"/>
  <c r="I129" i="28"/>
  <c r="H129" i="28"/>
  <c r="G129" i="28"/>
  <c r="F129" i="28"/>
  <c r="E129" i="28"/>
  <c r="Z128" i="28"/>
  <c r="Z129" i="28" s="1"/>
  <c r="Y128" i="28"/>
  <c r="Y129" i="28" s="1"/>
  <c r="X128" i="28"/>
  <c r="W128" i="28"/>
  <c r="W129" i="28" s="1"/>
  <c r="C128" i="28"/>
  <c r="C129" i="28" s="1"/>
  <c r="P127" i="28"/>
  <c r="O127" i="28"/>
  <c r="N127" i="28"/>
  <c r="M127" i="28"/>
  <c r="L127" i="28"/>
  <c r="K127" i="28"/>
  <c r="J127" i="28"/>
  <c r="I127" i="28"/>
  <c r="H127" i="28"/>
  <c r="G127" i="28"/>
  <c r="F127" i="28"/>
  <c r="E127" i="28"/>
  <c r="C127" i="28"/>
  <c r="W126" i="28"/>
  <c r="P126" i="28"/>
  <c r="O126" i="28"/>
  <c r="N126" i="28"/>
  <c r="M126" i="28"/>
  <c r="L126" i="28"/>
  <c r="K126" i="28"/>
  <c r="J126" i="28"/>
  <c r="I126" i="28"/>
  <c r="H126" i="28"/>
  <c r="G126" i="28"/>
  <c r="F126" i="28"/>
  <c r="E126" i="28"/>
  <c r="C126" i="28" s="1"/>
  <c r="Z125" i="28"/>
  <c r="Y125" i="28"/>
  <c r="X125" i="28"/>
  <c r="W125" i="28"/>
  <c r="C125" i="28"/>
  <c r="Z124" i="28"/>
  <c r="Z127" i="28" s="1"/>
  <c r="Y124" i="28"/>
  <c r="X124" i="28"/>
  <c r="W124" i="28"/>
  <c r="W127" i="28" s="1"/>
  <c r="C124" i="28"/>
  <c r="Z123" i="28"/>
  <c r="Z126" i="28" s="1"/>
  <c r="Y123" i="28"/>
  <c r="Y126" i="28" s="1"/>
  <c r="X123" i="28"/>
  <c r="X126" i="28" s="1"/>
  <c r="W123" i="28"/>
  <c r="C123" i="28"/>
  <c r="Z122" i="28"/>
  <c r="Y122" i="28"/>
  <c r="Y127" i="28" s="1"/>
  <c r="X122" i="28"/>
  <c r="X127" i="28" s="1"/>
  <c r="W122" i="28"/>
  <c r="C122" i="28"/>
  <c r="Z121" i="28"/>
  <c r="Y121" i="28"/>
  <c r="X121" i="28"/>
  <c r="W121" i="28"/>
  <c r="C121" i="28"/>
  <c r="Z120" i="28"/>
  <c r="Y120" i="28"/>
  <c r="X120" i="28"/>
  <c r="W120" i="28"/>
  <c r="C120" i="28"/>
  <c r="Z119" i="28"/>
  <c r="Y119" i="28"/>
  <c r="X119" i="28"/>
  <c r="W119" i="28"/>
  <c r="C119" i="28"/>
  <c r="Z118" i="28"/>
  <c r="Y118" i="28"/>
  <c r="X118" i="28"/>
  <c r="W118" i="28"/>
  <c r="C118" i="28"/>
  <c r="Z117" i="28"/>
  <c r="Y117" i="28"/>
  <c r="X117" i="28"/>
  <c r="W117" i="28"/>
  <c r="C117" i="28"/>
  <c r="Z116" i="28"/>
  <c r="Y116" i="28"/>
  <c r="X116" i="28"/>
  <c r="W116" i="28"/>
  <c r="C116" i="28"/>
  <c r="Z115" i="28"/>
  <c r="Y115" i="28"/>
  <c r="X115" i="28"/>
  <c r="W115" i="28"/>
  <c r="C115" i="28"/>
  <c r="Z114" i="28"/>
  <c r="Y114" i="28"/>
  <c r="X114" i="28"/>
  <c r="W114" i="28"/>
  <c r="C114" i="28"/>
  <c r="Z113" i="28"/>
  <c r="Y113" i="28"/>
  <c r="X113" i="28"/>
  <c r="W113" i="28"/>
  <c r="C113" i="28"/>
  <c r="Z112" i="28"/>
  <c r="Y112" i="28"/>
  <c r="X112" i="28"/>
  <c r="W112" i="28"/>
  <c r="C112" i="28"/>
  <c r="Z111" i="28"/>
  <c r="Y111" i="28"/>
  <c r="X111" i="28"/>
  <c r="W111" i="28"/>
  <c r="C111" i="28"/>
  <c r="Z110" i="28"/>
  <c r="Y110" i="28"/>
  <c r="X110" i="28"/>
  <c r="W110" i="28"/>
  <c r="C110" i="28"/>
  <c r="D114" i="28" s="1"/>
  <c r="Z109" i="28"/>
  <c r="Y109" i="28"/>
  <c r="P109" i="28"/>
  <c r="O109" i="28"/>
  <c r="N109" i="28"/>
  <c r="M109" i="28"/>
  <c r="L109" i="28"/>
  <c r="K109" i="28"/>
  <c r="J109" i="28"/>
  <c r="I109" i="28"/>
  <c r="H109" i="28"/>
  <c r="G109" i="28"/>
  <c r="F109" i="28"/>
  <c r="E109" i="28"/>
  <c r="C109" i="28"/>
  <c r="Z108" i="28"/>
  <c r="Y108" i="28"/>
  <c r="X108" i="28"/>
  <c r="X109" i="28" s="1"/>
  <c r="W108" i="28"/>
  <c r="W109" i="28" s="1"/>
  <c r="C108" i="28"/>
  <c r="X107" i="28"/>
  <c r="P107" i="28"/>
  <c r="O107" i="28"/>
  <c r="N107" i="28"/>
  <c r="M107" i="28"/>
  <c r="L107" i="28"/>
  <c r="K107" i="28"/>
  <c r="J107" i="28"/>
  <c r="I107" i="28"/>
  <c r="H107" i="28"/>
  <c r="G107" i="28"/>
  <c r="F107" i="28"/>
  <c r="E107" i="28"/>
  <c r="P106" i="28"/>
  <c r="O106" i="28"/>
  <c r="N106" i="28"/>
  <c r="M106" i="28"/>
  <c r="L106" i="28"/>
  <c r="K106" i="28"/>
  <c r="J106" i="28"/>
  <c r="I106" i="28"/>
  <c r="H106" i="28"/>
  <c r="G106" i="28"/>
  <c r="C106" i="28" s="1"/>
  <c r="F106" i="28"/>
  <c r="E106" i="28"/>
  <c r="Z105" i="28"/>
  <c r="Y105" i="28"/>
  <c r="X105" i="28"/>
  <c r="W105" i="28"/>
  <c r="C105" i="28"/>
  <c r="Z104" i="28"/>
  <c r="Y104" i="28"/>
  <c r="Y107" i="28" s="1"/>
  <c r="X104" i="28"/>
  <c r="W104" i="28"/>
  <c r="C104" i="28"/>
  <c r="Z103" i="28"/>
  <c r="Y103" i="28"/>
  <c r="Y106" i="28" s="1"/>
  <c r="X103" i="28"/>
  <c r="X106" i="28" s="1"/>
  <c r="W103" i="28"/>
  <c r="W106" i="28" s="1"/>
  <c r="C103" i="28"/>
  <c r="Z102" i="28"/>
  <c r="Z107" i="28" s="1"/>
  <c r="Y102" i="28"/>
  <c r="X102" i="28"/>
  <c r="W102" i="28"/>
  <c r="W107" i="28" s="1"/>
  <c r="C102" i="28"/>
  <c r="C107" i="28" s="1"/>
  <c r="X101" i="28"/>
  <c r="P101" i="28"/>
  <c r="O101" i="28"/>
  <c r="N101" i="28"/>
  <c r="Z101" i="28" s="1"/>
  <c r="M101" i="28"/>
  <c r="L101" i="28"/>
  <c r="K101" i="28"/>
  <c r="Y101" i="28" s="1"/>
  <c r="J101" i="28"/>
  <c r="I101" i="28"/>
  <c r="H101" i="28"/>
  <c r="G101" i="28"/>
  <c r="F101" i="28"/>
  <c r="E101" i="28"/>
  <c r="W101" i="28" s="1"/>
  <c r="Y100" i="28"/>
  <c r="P100" i="28"/>
  <c r="O100" i="28"/>
  <c r="Z100" i="28" s="1"/>
  <c r="N100" i="28"/>
  <c r="M100" i="28"/>
  <c r="L100" i="28"/>
  <c r="K100" i="28"/>
  <c r="J100" i="28"/>
  <c r="I100" i="28"/>
  <c r="H100" i="28"/>
  <c r="X100" i="28" s="1"/>
  <c r="G100" i="28"/>
  <c r="C100" i="28" s="1"/>
  <c r="F100" i="28"/>
  <c r="E100" i="28"/>
  <c r="W100" i="28" s="1"/>
  <c r="P99" i="28"/>
  <c r="Z99" i="28" s="1"/>
  <c r="O99" i="28"/>
  <c r="N99" i="28"/>
  <c r="M99" i="28"/>
  <c r="L99" i="28"/>
  <c r="K99" i="28"/>
  <c r="Y99" i="28" s="1"/>
  <c r="J99" i="28"/>
  <c r="I99" i="28"/>
  <c r="H99" i="28"/>
  <c r="X99" i="28" s="1"/>
  <c r="G99" i="28"/>
  <c r="F99" i="28"/>
  <c r="E99" i="28"/>
  <c r="W99" i="28" s="1"/>
  <c r="C99" i="28"/>
  <c r="P98" i="28"/>
  <c r="O98" i="28"/>
  <c r="N98" i="28"/>
  <c r="Z98" i="28" s="1"/>
  <c r="M98" i="28"/>
  <c r="L98" i="28"/>
  <c r="K98" i="28"/>
  <c r="J98" i="28"/>
  <c r="I98" i="28"/>
  <c r="X98" i="28" s="1"/>
  <c r="H98" i="28"/>
  <c r="G98" i="28"/>
  <c r="F98" i="28"/>
  <c r="E98" i="28"/>
  <c r="C98" i="28" s="1"/>
  <c r="Y97" i="28"/>
  <c r="P97" i="28"/>
  <c r="O97" i="28"/>
  <c r="Z97" i="28" s="1"/>
  <c r="N97" i="28"/>
  <c r="M97" i="28"/>
  <c r="L97" i="28"/>
  <c r="K97" i="28"/>
  <c r="J97" i="28"/>
  <c r="I97" i="28"/>
  <c r="H97" i="28"/>
  <c r="X97" i="28" s="1"/>
  <c r="G97" i="28"/>
  <c r="C97" i="28" s="1"/>
  <c r="F97" i="28"/>
  <c r="E97" i="28"/>
  <c r="W97" i="28" s="1"/>
  <c r="P96" i="28"/>
  <c r="Z96" i="28" s="1"/>
  <c r="O96" i="28"/>
  <c r="N96" i="28"/>
  <c r="M96" i="28"/>
  <c r="L96" i="28"/>
  <c r="L6" i="28" s="1"/>
  <c r="K96" i="28"/>
  <c r="Y96" i="28" s="1"/>
  <c r="J96" i="28"/>
  <c r="I96" i="28"/>
  <c r="H96" i="28"/>
  <c r="X96" i="28" s="1"/>
  <c r="G96" i="28"/>
  <c r="F96" i="28"/>
  <c r="E96" i="28"/>
  <c r="X95" i="28"/>
  <c r="P95" i="28"/>
  <c r="O95" i="28"/>
  <c r="N95" i="28"/>
  <c r="Z95" i="28" s="1"/>
  <c r="M95" i="28"/>
  <c r="L95" i="28"/>
  <c r="K95" i="28"/>
  <c r="Y95" i="28" s="1"/>
  <c r="J95" i="28"/>
  <c r="I95" i="28"/>
  <c r="H95" i="28"/>
  <c r="G95" i="28"/>
  <c r="F95" i="28"/>
  <c r="E95" i="28"/>
  <c r="W95" i="28" s="1"/>
  <c r="Y94" i="28"/>
  <c r="P94" i="28"/>
  <c r="O94" i="28"/>
  <c r="Z94" i="28" s="1"/>
  <c r="N94" i="28"/>
  <c r="M94" i="28"/>
  <c r="L94" i="28"/>
  <c r="K94" i="28"/>
  <c r="K3" i="28" s="1"/>
  <c r="J94" i="28"/>
  <c r="I94" i="28"/>
  <c r="H94" i="28"/>
  <c r="X94" i="28" s="1"/>
  <c r="G94" i="28"/>
  <c r="C94" i="28" s="1"/>
  <c r="F94" i="28"/>
  <c r="E94" i="28"/>
  <c r="W94" i="28" s="1"/>
  <c r="P93" i="28"/>
  <c r="O93" i="28"/>
  <c r="N93" i="28"/>
  <c r="Z93" i="28" s="1"/>
  <c r="M93" i="28"/>
  <c r="L93" i="28"/>
  <c r="K93" i="28"/>
  <c r="Y93" i="28" s="1"/>
  <c r="J93" i="28"/>
  <c r="I93" i="28"/>
  <c r="X93" i="28" s="1"/>
  <c r="H93" i="28"/>
  <c r="G93" i="28"/>
  <c r="F93" i="28"/>
  <c r="E93" i="28"/>
  <c r="C93" i="28" s="1"/>
  <c r="X92" i="28"/>
  <c r="P92" i="28"/>
  <c r="O92" i="28"/>
  <c r="N92" i="28"/>
  <c r="Z92" i="28" s="1"/>
  <c r="M92" i="28"/>
  <c r="L92" i="28"/>
  <c r="K92" i="28"/>
  <c r="Y92" i="28" s="1"/>
  <c r="J92" i="28"/>
  <c r="I92" i="28"/>
  <c r="H92" i="28"/>
  <c r="G92" i="28"/>
  <c r="F92" i="28"/>
  <c r="E92" i="28"/>
  <c r="W92" i="28" s="1"/>
  <c r="Y91" i="28"/>
  <c r="P91" i="28"/>
  <c r="O91" i="28"/>
  <c r="Z91" i="28" s="1"/>
  <c r="N91" i="28"/>
  <c r="M91" i="28"/>
  <c r="L91" i="28"/>
  <c r="K91" i="28"/>
  <c r="J91" i="28"/>
  <c r="I91" i="28"/>
  <c r="H91" i="28"/>
  <c r="X91" i="28" s="1"/>
  <c r="G91" i="28"/>
  <c r="C91" i="28" s="1"/>
  <c r="F91" i="28"/>
  <c r="E91" i="28"/>
  <c r="W91" i="28" s="1"/>
  <c r="W50" i="28" s="1"/>
  <c r="W59" i="28" s="1"/>
  <c r="P90" i="28"/>
  <c r="Z90" i="28" s="1"/>
  <c r="O90" i="28"/>
  <c r="N90" i="28"/>
  <c r="M90" i="28"/>
  <c r="L90" i="28"/>
  <c r="K90" i="28"/>
  <c r="Y90" i="28" s="1"/>
  <c r="J90" i="28"/>
  <c r="I90" i="28"/>
  <c r="H90" i="28"/>
  <c r="X90" i="28" s="1"/>
  <c r="G90" i="28"/>
  <c r="F90" i="28"/>
  <c r="E90" i="28"/>
  <c r="Z89" i="28"/>
  <c r="Y89" i="28"/>
  <c r="X89" i="28"/>
  <c r="W89" i="28"/>
  <c r="C89" i="28"/>
  <c r="O88" i="28"/>
  <c r="N88" i="28"/>
  <c r="K88" i="28"/>
  <c r="J88" i="28"/>
  <c r="G88" i="28"/>
  <c r="P87" i="28"/>
  <c r="O87" i="28"/>
  <c r="N87" i="28"/>
  <c r="M87" i="28"/>
  <c r="M88" i="28" s="1"/>
  <c r="L87" i="28"/>
  <c r="L88" i="28" s="1"/>
  <c r="K87" i="28"/>
  <c r="J87" i="28"/>
  <c r="I87" i="28"/>
  <c r="I88" i="28" s="1"/>
  <c r="H87" i="28"/>
  <c r="G87" i="28"/>
  <c r="F87" i="28"/>
  <c r="F88" i="28" s="1"/>
  <c r="E87" i="28"/>
  <c r="E88" i="28" s="1"/>
  <c r="C87" i="28"/>
  <c r="C88" i="28" s="1"/>
  <c r="Y84" i="28"/>
  <c r="P84" i="28"/>
  <c r="O84" i="28"/>
  <c r="Z84" i="28" s="1"/>
  <c r="N84" i="28"/>
  <c r="M84" i="28"/>
  <c r="L84" i="28"/>
  <c r="K84" i="28"/>
  <c r="J84" i="28"/>
  <c r="I84" i="28"/>
  <c r="H84" i="28"/>
  <c r="X84" i="28" s="1"/>
  <c r="G84" i="28"/>
  <c r="C84" i="28" s="1"/>
  <c r="F84" i="28"/>
  <c r="E84" i="28"/>
  <c r="W84" i="28" s="1"/>
  <c r="P83" i="28"/>
  <c r="O83" i="28"/>
  <c r="N83" i="28"/>
  <c r="Z83" i="28" s="1"/>
  <c r="M83" i="28"/>
  <c r="M86" i="28" s="1"/>
  <c r="L83" i="28"/>
  <c r="K83" i="28"/>
  <c r="Y83" i="28" s="1"/>
  <c r="J83" i="28"/>
  <c r="I83" i="28"/>
  <c r="X83" i="28" s="1"/>
  <c r="H83" i="28"/>
  <c r="G83" i="28"/>
  <c r="F83" i="28"/>
  <c r="E83" i="28"/>
  <c r="P82" i="28"/>
  <c r="P85" i="28" s="1"/>
  <c r="P8" i="28" s="1"/>
  <c r="P11" i="28" s="1"/>
  <c r="O82" i="28"/>
  <c r="N82" i="28"/>
  <c r="M82" i="28"/>
  <c r="M85" i="28" s="1"/>
  <c r="L82" i="28"/>
  <c r="L85" i="28" s="1"/>
  <c r="K82" i="28"/>
  <c r="J82" i="28"/>
  <c r="J85" i="28" s="1"/>
  <c r="J8" i="28" s="1"/>
  <c r="I82" i="28"/>
  <c r="I85" i="28" s="1"/>
  <c r="H82" i="28"/>
  <c r="H85" i="28" s="1"/>
  <c r="H8" i="28" s="1"/>
  <c r="G82" i="28"/>
  <c r="F82" i="28"/>
  <c r="C82" i="28" s="1"/>
  <c r="E82" i="28"/>
  <c r="E85" i="28" s="1"/>
  <c r="Z81" i="28"/>
  <c r="Z86" i="28" s="1"/>
  <c r="P81" i="28"/>
  <c r="P86" i="28" s="1"/>
  <c r="O81" i="28"/>
  <c r="O86" i="28" s="1"/>
  <c r="N81" i="28"/>
  <c r="N86" i="28" s="1"/>
  <c r="M81" i="28"/>
  <c r="L81" i="28"/>
  <c r="L86" i="28" s="1"/>
  <c r="K81" i="28"/>
  <c r="Y81" i="28" s="1"/>
  <c r="J81" i="28"/>
  <c r="J86" i="28" s="1"/>
  <c r="I81" i="28"/>
  <c r="I86" i="28" s="1"/>
  <c r="H81" i="28"/>
  <c r="G81" i="28"/>
  <c r="G86" i="28" s="1"/>
  <c r="F81" i="28"/>
  <c r="F86" i="28" s="1"/>
  <c r="E81" i="28"/>
  <c r="Z78" i="28"/>
  <c r="Y78" i="28"/>
  <c r="X78" i="28"/>
  <c r="W78" i="28"/>
  <c r="C78" i="28"/>
  <c r="Z76" i="28"/>
  <c r="Y76" i="28"/>
  <c r="X76" i="28"/>
  <c r="W76" i="28"/>
  <c r="C76" i="28"/>
  <c r="P75" i="28"/>
  <c r="O75" i="28"/>
  <c r="N75" i="28"/>
  <c r="M75" i="28"/>
  <c r="L75" i="28"/>
  <c r="K75" i="28"/>
  <c r="J75" i="28"/>
  <c r="I75" i="28"/>
  <c r="X75" i="28" s="1"/>
  <c r="H75" i="28"/>
  <c r="G75" i="28"/>
  <c r="F75" i="28"/>
  <c r="E75" i="28"/>
  <c r="W74" i="28"/>
  <c r="P74" i="28"/>
  <c r="O74" i="28"/>
  <c r="N74" i="28"/>
  <c r="M74" i="28"/>
  <c r="M32" i="28" s="1"/>
  <c r="L74" i="28"/>
  <c r="K74" i="28"/>
  <c r="J74" i="28"/>
  <c r="I74" i="28"/>
  <c r="I32" i="28" s="1"/>
  <c r="I23" i="28" s="1"/>
  <c r="H74" i="28"/>
  <c r="G74" i="28"/>
  <c r="F74" i="28"/>
  <c r="E74" i="28"/>
  <c r="E32" i="28" s="1"/>
  <c r="W32" i="28" s="1"/>
  <c r="P73" i="28"/>
  <c r="O73" i="28"/>
  <c r="O7" i="28" s="1"/>
  <c r="O5" i="28" s="1"/>
  <c r="N73" i="28"/>
  <c r="M73" i="28"/>
  <c r="L73" i="28"/>
  <c r="K73" i="28"/>
  <c r="K7" i="28" s="1"/>
  <c r="Y7" i="28" s="1"/>
  <c r="J73" i="28"/>
  <c r="I73" i="28"/>
  <c r="H73" i="28"/>
  <c r="G73" i="28"/>
  <c r="G7" i="28" s="1"/>
  <c r="F73" i="28"/>
  <c r="E73" i="28"/>
  <c r="Z72" i="28"/>
  <c r="Y72" i="28"/>
  <c r="X72" i="28"/>
  <c r="W72" i="28"/>
  <c r="C72" i="28"/>
  <c r="C71" i="28"/>
  <c r="C70" i="28"/>
  <c r="C69" i="28"/>
  <c r="C68" i="28"/>
  <c r="C67" i="28"/>
  <c r="C66" i="28"/>
  <c r="Z65" i="28"/>
  <c r="Y65" i="28"/>
  <c r="X65" i="28"/>
  <c r="W65" i="28"/>
  <c r="C65" i="28"/>
  <c r="Z64" i="28"/>
  <c r="Z74" i="28" s="1"/>
  <c r="Y64" i="28"/>
  <c r="X64" i="28"/>
  <c r="W64" i="28"/>
  <c r="C64" i="28"/>
  <c r="Z63" i="28"/>
  <c r="Y63" i="28"/>
  <c r="X63" i="28"/>
  <c r="X74" i="28" s="1"/>
  <c r="W63" i="28"/>
  <c r="C63" i="28"/>
  <c r="C74" i="28" s="1"/>
  <c r="Y62" i="28"/>
  <c r="X62" i="28"/>
  <c r="W62" i="28"/>
  <c r="P62" i="28"/>
  <c r="O62" i="28"/>
  <c r="N62" i="28"/>
  <c r="M62" i="28"/>
  <c r="L62" i="28"/>
  <c r="K62" i="28"/>
  <c r="J62" i="28"/>
  <c r="I62" i="28"/>
  <c r="H62" i="28"/>
  <c r="G62" i="28"/>
  <c r="F62" i="28"/>
  <c r="E62" i="28"/>
  <c r="Z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X59" i="28"/>
  <c r="P59" i="28"/>
  <c r="N59" i="28"/>
  <c r="J59" i="28"/>
  <c r="H59" i="28"/>
  <c r="F59" i="28"/>
  <c r="Z58" i="28"/>
  <c r="W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C58" i="28"/>
  <c r="Z57" i="28"/>
  <c r="W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Z56" i="28"/>
  <c r="Y56" i="28"/>
  <c r="Y57" i="28" s="1"/>
  <c r="X56" i="28"/>
  <c r="X57" i="28" s="1"/>
  <c r="W56" i="28"/>
  <c r="Z55" i="28"/>
  <c r="Y55" i="28"/>
  <c r="X55" i="28"/>
  <c r="W55" i="28"/>
  <c r="Y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Z53" i="28"/>
  <c r="Z54" i="28" s="1"/>
  <c r="Y53" i="28"/>
  <c r="X53" i="28"/>
  <c r="X54" i="28" s="1"/>
  <c r="W53" i="28"/>
  <c r="W54" i="28" s="1"/>
  <c r="Z52" i="28"/>
  <c r="Y52" i="28"/>
  <c r="X52" i="28"/>
  <c r="W52" i="28"/>
  <c r="Z51" i="28"/>
  <c r="Y51" i="28"/>
  <c r="Y58" i="28" s="1"/>
  <c r="X51" i="28"/>
  <c r="X58" i="28" s="1"/>
  <c r="W51" i="28"/>
  <c r="Z50" i="28"/>
  <c r="Z59" i="28" s="1"/>
  <c r="Y50" i="28"/>
  <c r="Y59" i="28" s="1"/>
  <c r="X50" i="28"/>
  <c r="P50" i="28"/>
  <c r="P10" i="28" s="1"/>
  <c r="O50" i="28"/>
  <c r="N50" i="28"/>
  <c r="M50" i="28"/>
  <c r="M59" i="28" s="1"/>
  <c r="L50" i="28"/>
  <c r="L10" i="28" s="1"/>
  <c r="K50" i="28"/>
  <c r="J50" i="28"/>
  <c r="I50" i="28"/>
  <c r="I59" i="28" s="1"/>
  <c r="H50" i="28"/>
  <c r="H10" i="28" s="1"/>
  <c r="G50" i="28"/>
  <c r="G59" i="28" s="1"/>
  <c r="F50" i="28"/>
  <c r="E50" i="28"/>
  <c r="C59" i="28" s="1"/>
  <c r="Z49" i="28"/>
  <c r="W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C49" i="28"/>
  <c r="Z48" i="28"/>
  <c r="Y48" i="28"/>
  <c r="Y61" i="28" s="1"/>
  <c r="X48" i="28"/>
  <c r="X61" i="28" s="1"/>
  <c r="W48" i="28"/>
  <c r="W61" i="28" s="1"/>
  <c r="Z47" i="28"/>
  <c r="Y47" i="28"/>
  <c r="Y49" i="28" s="1"/>
  <c r="X47" i="28"/>
  <c r="X49" i="28" s="1"/>
  <c r="W47" i="28"/>
  <c r="Y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C46" i="28"/>
  <c r="Z45" i="28"/>
  <c r="Z46" i="28" s="1"/>
  <c r="Y45" i="28"/>
  <c r="X45" i="28"/>
  <c r="X46" i="28" s="1"/>
  <c r="W45" i="28"/>
  <c r="W46" i="28" s="1"/>
  <c r="Y44" i="28"/>
  <c r="X44" i="28"/>
  <c r="W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C44" i="28"/>
  <c r="X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C43" i="28"/>
  <c r="Z42" i="28"/>
  <c r="Z44" i="28" s="1"/>
  <c r="Y42" i="28"/>
  <c r="Y43" i="28" s="1"/>
  <c r="X42" i="28"/>
  <c r="W42" i="28"/>
  <c r="W43" i="28" s="1"/>
  <c r="Z41" i="28"/>
  <c r="X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C41" i="28"/>
  <c r="Z40" i="28"/>
  <c r="Z60" i="28" s="1"/>
  <c r="Y40" i="28"/>
  <c r="Y41" i="28" s="1"/>
  <c r="X40" i="28"/>
  <c r="X60" i="28" s="1"/>
  <c r="W40" i="28"/>
  <c r="W41" i="28" s="1"/>
  <c r="Z39" i="28"/>
  <c r="Y39" i="28"/>
  <c r="X39" i="28"/>
  <c r="W39" i="28"/>
  <c r="Y38" i="28"/>
  <c r="W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C38" i="28"/>
  <c r="Z37" i="28"/>
  <c r="Z38" i="28" s="1"/>
  <c r="Y37" i="28"/>
  <c r="X37" i="28"/>
  <c r="X38" i="28" s="1"/>
  <c r="W37" i="28"/>
  <c r="D37" i="28"/>
  <c r="C37" i="28"/>
  <c r="Z36" i="28"/>
  <c r="X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C36" i="28"/>
  <c r="Z35" i="28"/>
  <c r="W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C35" i="28"/>
  <c r="Z34" i="28"/>
  <c r="W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C34" i="28"/>
  <c r="Z33" i="28"/>
  <c r="Y33" i="28"/>
  <c r="Y34" i="28" s="1"/>
  <c r="X33" i="28"/>
  <c r="W33" i="28"/>
  <c r="W36" i="28" s="1"/>
  <c r="C33" i="28"/>
  <c r="Y32" i="28"/>
  <c r="P32" i="28"/>
  <c r="O32" i="28"/>
  <c r="N32" i="28"/>
  <c r="Z32" i="28" s="1"/>
  <c r="L32" i="28"/>
  <c r="K32" i="28"/>
  <c r="J32" i="28"/>
  <c r="H32" i="28"/>
  <c r="X32" i="28" s="1"/>
  <c r="G32" i="28"/>
  <c r="F32" i="28"/>
  <c r="P31" i="28"/>
  <c r="O31" i="28"/>
  <c r="N31" i="28"/>
  <c r="M31" i="28"/>
  <c r="L31" i="28"/>
  <c r="K31" i="28"/>
  <c r="J31" i="28"/>
  <c r="I31" i="28"/>
  <c r="H31" i="28"/>
  <c r="X31" i="28" s="1"/>
  <c r="G31" i="28"/>
  <c r="F31" i="28"/>
  <c r="E31" i="28"/>
  <c r="P30" i="28"/>
  <c r="O30" i="28"/>
  <c r="N30" i="28"/>
  <c r="L30" i="28"/>
  <c r="K30" i="28"/>
  <c r="Y30" i="28" s="1"/>
  <c r="J30" i="28"/>
  <c r="H30" i="28"/>
  <c r="X30" i="28" s="1"/>
  <c r="G30" i="28"/>
  <c r="F30" i="28"/>
  <c r="X29" i="28"/>
  <c r="P29" i="28"/>
  <c r="O29" i="28"/>
  <c r="N29" i="28"/>
  <c r="Z29" i="28" s="1"/>
  <c r="M29" i="28"/>
  <c r="L29" i="28"/>
  <c r="K29" i="28"/>
  <c r="J29" i="28"/>
  <c r="I29" i="28"/>
  <c r="H29" i="28"/>
  <c r="G29" i="28"/>
  <c r="F29" i="28"/>
  <c r="E29" i="28"/>
  <c r="Y28" i="28"/>
  <c r="P28" i="28"/>
  <c r="O28" i="28"/>
  <c r="N28" i="28"/>
  <c r="M28" i="28"/>
  <c r="L28" i="28"/>
  <c r="K28" i="28"/>
  <c r="J28" i="28"/>
  <c r="I28" i="28"/>
  <c r="H28" i="28"/>
  <c r="X28" i="28" s="1"/>
  <c r="G28" i="28"/>
  <c r="F28" i="28"/>
  <c r="C28" i="28" s="1"/>
  <c r="E28" i="28"/>
  <c r="Z27" i="28"/>
  <c r="P27" i="28"/>
  <c r="O27" i="28"/>
  <c r="N27" i="28"/>
  <c r="M27" i="28"/>
  <c r="M23" i="28" s="1"/>
  <c r="L27" i="28"/>
  <c r="K27" i="28"/>
  <c r="Y27" i="28" s="1"/>
  <c r="J27" i="28"/>
  <c r="I27" i="28"/>
  <c r="H27" i="28"/>
  <c r="X27" i="28" s="1"/>
  <c r="G27" i="28"/>
  <c r="F27" i="28"/>
  <c r="E27" i="28"/>
  <c r="C27" i="28" s="1"/>
  <c r="X26" i="28"/>
  <c r="P26" i="28"/>
  <c r="O26" i="28"/>
  <c r="Z26" i="28" s="1"/>
  <c r="N26" i="28"/>
  <c r="M26" i="28"/>
  <c r="L26" i="28"/>
  <c r="K26" i="28"/>
  <c r="Y26" i="28" s="1"/>
  <c r="J26" i="28"/>
  <c r="I26" i="28"/>
  <c r="H26" i="28"/>
  <c r="G26" i="28"/>
  <c r="C26" i="28" s="1"/>
  <c r="F26" i="28"/>
  <c r="E26" i="28"/>
  <c r="P25" i="28"/>
  <c r="O25" i="28"/>
  <c r="N25" i="28"/>
  <c r="M25" i="28"/>
  <c r="L25" i="28"/>
  <c r="K25" i="28"/>
  <c r="J25" i="28"/>
  <c r="I25" i="28"/>
  <c r="H25" i="28"/>
  <c r="X25" i="28" s="1"/>
  <c r="G25" i="28"/>
  <c r="F25" i="28"/>
  <c r="E25" i="28"/>
  <c r="P24" i="28"/>
  <c r="O24" i="28"/>
  <c r="N24" i="28"/>
  <c r="M24" i="28"/>
  <c r="L24" i="28"/>
  <c r="Y24" i="28" s="1"/>
  <c r="K24" i="28"/>
  <c r="J24" i="28"/>
  <c r="I24" i="28"/>
  <c r="H24" i="28"/>
  <c r="G24" i="28"/>
  <c r="F24" i="28"/>
  <c r="E24" i="28"/>
  <c r="F23" i="28"/>
  <c r="K18" i="28"/>
  <c r="F18" i="28"/>
  <c r="P17" i="28"/>
  <c r="O17" i="28"/>
  <c r="L17" i="28"/>
  <c r="H17" i="28"/>
  <c r="G17" i="28"/>
  <c r="P16" i="28"/>
  <c r="L16" i="28"/>
  <c r="K16" i="28"/>
  <c r="H16" i="28"/>
  <c r="P15" i="28"/>
  <c r="L15" i="28"/>
  <c r="H15" i="28"/>
  <c r="O14" i="28"/>
  <c r="K14" i="28"/>
  <c r="J14" i="28"/>
  <c r="G14" i="28"/>
  <c r="Z13" i="28"/>
  <c r="L13" i="28"/>
  <c r="Y13" i="28" s="1"/>
  <c r="K13" i="28"/>
  <c r="J13" i="28"/>
  <c r="I13" i="28"/>
  <c r="H13" i="28"/>
  <c r="X13" i="28" s="1"/>
  <c r="G13" i="28"/>
  <c r="F13" i="28"/>
  <c r="E13" i="28"/>
  <c r="C13" i="28"/>
  <c r="Z12" i="28"/>
  <c r="Y12" i="28"/>
  <c r="X12" i="28"/>
  <c r="W12" i="28"/>
  <c r="C12" i="28"/>
  <c r="L11" i="28"/>
  <c r="J11" i="28"/>
  <c r="N10" i="28"/>
  <c r="M10" i="28"/>
  <c r="J10" i="28"/>
  <c r="I10" i="28"/>
  <c r="G10" i="28"/>
  <c r="F10" i="28"/>
  <c r="E10" i="28"/>
  <c r="P9" i="28"/>
  <c r="O9" i="28"/>
  <c r="L9" i="28"/>
  <c r="K9" i="28"/>
  <c r="H9" i="28"/>
  <c r="L8" i="28"/>
  <c r="I8" i="28"/>
  <c r="P7" i="28"/>
  <c r="N7" i="28"/>
  <c r="M7" i="28"/>
  <c r="L7" i="28"/>
  <c r="J7" i="28"/>
  <c r="J5" i="28" s="1"/>
  <c r="I7" i="28"/>
  <c r="H7" i="28"/>
  <c r="X7" i="28" s="1"/>
  <c r="F7" i="28"/>
  <c r="E7" i="28"/>
  <c r="O6" i="28"/>
  <c r="N6" i="28"/>
  <c r="M6" i="28"/>
  <c r="K6" i="28"/>
  <c r="J6" i="28"/>
  <c r="I6" i="28"/>
  <c r="I5" i="28" s="1"/>
  <c r="I20" i="28" s="1"/>
  <c r="G6" i="28"/>
  <c r="F6" i="28"/>
  <c r="F5" i="28" s="1"/>
  <c r="E6" i="28"/>
  <c r="N5" i="28"/>
  <c r="L5" i="28"/>
  <c r="G5" i="28"/>
  <c r="Z4" i="28"/>
  <c r="Y4" i="28"/>
  <c r="X4" i="28"/>
  <c r="W4" i="28"/>
  <c r="C4" i="28"/>
  <c r="P3" i="28"/>
  <c r="N3" i="28"/>
  <c r="M3" i="28"/>
  <c r="L3" i="28"/>
  <c r="J3" i="28"/>
  <c r="I3" i="28"/>
  <c r="H3" i="28"/>
  <c r="F3" i="28"/>
  <c r="E3" i="28"/>
  <c r="P2" i="28"/>
  <c r="P18" i="28" s="1"/>
  <c r="O2" i="28"/>
  <c r="O15" i="28" s="1"/>
  <c r="N2" i="28"/>
  <c r="M2" i="28"/>
  <c r="L2" i="28"/>
  <c r="L18" i="28" s="1"/>
  <c r="K2" i="28"/>
  <c r="K15" i="28" s="1"/>
  <c r="J2" i="28"/>
  <c r="I2" i="28"/>
  <c r="X2" i="28" s="1"/>
  <c r="H2" i="28"/>
  <c r="H18" i="28" s="1"/>
  <c r="G2" i="28"/>
  <c r="G15" i="28" s="1"/>
  <c r="F2" i="28"/>
  <c r="E2" i="28"/>
  <c r="E14" i="28" s="1"/>
  <c r="Z339" i="31"/>
  <c r="Y339" i="31"/>
  <c r="X339" i="31"/>
  <c r="W339" i="31"/>
  <c r="C339" i="31"/>
  <c r="Z338" i="31"/>
  <c r="Y338" i="31"/>
  <c r="X338" i="31"/>
  <c r="W338" i="31"/>
  <c r="C338" i="31"/>
  <c r="Z337" i="31"/>
  <c r="Y337" i="31"/>
  <c r="X337" i="31"/>
  <c r="W337" i="31"/>
  <c r="C337" i="31"/>
  <c r="Z336" i="31"/>
  <c r="Z62" i="31" s="1"/>
  <c r="Y336" i="31"/>
  <c r="X336" i="31"/>
  <c r="W336" i="31"/>
  <c r="C336" i="31"/>
  <c r="Z335" i="31"/>
  <c r="Y335" i="31"/>
  <c r="X335" i="31"/>
  <c r="W335" i="31"/>
  <c r="C335" i="31"/>
  <c r="Z334" i="31"/>
  <c r="Y334" i="31"/>
  <c r="X334" i="31"/>
  <c r="W334" i="31"/>
  <c r="C334" i="31"/>
  <c r="Z333" i="31"/>
  <c r="Y333" i="31"/>
  <c r="X333" i="31"/>
  <c r="W333" i="31"/>
  <c r="C333" i="31"/>
  <c r="Z332" i="31"/>
  <c r="Y332" i="31"/>
  <c r="X332" i="31"/>
  <c r="W332" i="31"/>
  <c r="C332" i="31"/>
  <c r="Z331" i="31"/>
  <c r="Y331" i="31"/>
  <c r="X331" i="31"/>
  <c r="W331" i="31"/>
  <c r="C331" i="31"/>
  <c r="Z261" i="31"/>
  <c r="Y261" i="31"/>
  <c r="X261" i="31"/>
  <c r="W261" i="31"/>
  <c r="C261" i="31"/>
  <c r="Z260" i="31"/>
  <c r="Y260" i="31"/>
  <c r="X260" i="31"/>
  <c r="W260" i="31"/>
  <c r="C260" i="31"/>
  <c r="Z259" i="31"/>
  <c r="Y259" i="31"/>
  <c r="X259" i="31"/>
  <c r="W259" i="31"/>
  <c r="C259" i="31"/>
  <c r="Z258" i="31"/>
  <c r="Y258" i="31"/>
  <c r="X258" i="31"/>
  <c r="W258" i="31"/>
  <c r="C258" i="31"/>
  <c r="Z257" i="31"/>
  <c r="Y257" i="31"/>
  <c r="X257" i="31"/>
  <c r="W257" i="31"/>
  <c r="C257" i="31"/>
  <c r="Z256" i="31"/>
  <c r="Y256" i="31"/>
  <c r="X256" i="31"/>
  <c r="W256" i="31"/>
  <c r="C256" i="31"/>
  <c r="Z255" i="31"/>
  <c r="Y255" i="31"/>
  <c r="X255" i="31"/>
  <c r="W255" i="31"/>
  <c r="C255" i="31"/>
  <c r="Z254" i="31"/>
  <c r="Y254" i="31"/>
  <c r="X254" i="31"/>
  <c r="W254" i="31"/>
  <c r="C254" i="31"/>
  <c r="Z253" i="31"/>
  <c r="Y253" i="31"/>
  <c r="X253" i="31"/>
  <c r="W253" i="31"/>
  <c r="C253" i="31"/>
  <c r="Z252" i="31"/>
  <c r="Y252" i="31"/>
  <c r="X252" i="31"/>
  <c r="W252" i="31"/>
  <c r="C252" i="31"/>
  <c r="Z251" i="31"/>
  <c r="Y251" i="31"/>
  <c r="X251" i="31"/>
  <c r="W251" i="31"/>
  <c r="C251" i="31"/>
  <c r="Z250" i="31"/>
  <c r="Y250" i="31"/>
  <c r="X250" i="31"/>
  <c r="W250" i="31"/>
  <c r="D250" i="31"/>
  <c r="C250" i="31"/>
  <c r="D254" i="31" s="1"/>
  <c r="X249" i="31"/>
  <c r="P249" i="31"/>
  <c r="O249" i="31"/>
  <c r="N249" i="31"/>
  <c r="M249" i="31"/>
  <c r="L249" i="31"/>
  <c r="K249" i="31"/>
  <c r="J249" i="31"/>
  <c r="I249" i="31"/>
  <c r="H249" i="31"/>
  <c r="G249" i="31"/>
  <c r="F249" i="31"/>
  <c r="E249" i="31"/>
  <c r="Z248" i="31"/>
  <c r="Z249" i="31" s="1"/>
  <c r="Y248" i="31"/>
  <c r="Y249" i="31" s="1"/>
  <c r="X248" i="31"/>
  <c r="W248" i="31"/>
  <c r="W249" i="31" s="1"/>
  <c r="C248" i="31"/>
  <c r="C249" i="31" s="1"/>
  <c r="P247" i="31"/>
  <c r="O247" i="31"/>
  <c r="N247" i="31"/>
  <c r="M247" i="31"/>
  <c r="L247" i="31"/>
  <c r="K247" i="31"/>
  <c r="J247" i="31"/>
  <c r="I247" i="31"/>
  <c r="H247" i="31"/>
  <c r="G247" i="31"/>
  <c r="F247" i="31"/>
  <c r="E247" i="31"/>
  <c r="C247" i="31"/>
  <c r="W246" i="31"/>
  <c r="P246" i="31"/>
  <c r="O246" i="31"/>
  <c r="N246" i="31"/>
  <c r="M246" i="31"/>
  <c r="M30" i="31" s="1"/>
  <c r="L246" i="31"/>
  <c r="K246" i="31"/>
  <c r="J246" i="31"/>
  <c r="I246" i="31"/>
  <c r="I30" i="31" s="1"/>
  <c r="H246" i="31"/>
  <c r="G246" i="31"/>
  <c r="F246" i="31"/>
  <c r="E246" i="31"/>
  <c r="Z245" i="31"/>
  <c r="Y245" i="31"/>
  <c r="X245" i="31"/>
  <c r="W245" i="31"/>
  <c r="C245" i="31"/>
  <c r="Z244" i="31"/>
  <c r="Z247" i="31" s="1"/>
  <c r="Y244" i="31"/>
  <c r="X244" i="31"/>
  <c r="W244" i="31"/>
  <c r="C244" i="31"/>
  <c r="Z243" i="31"/>
  <c r="Z246" i="31" s="1"/>
  <c r="Y243" i="31"/>
  <c r="Y246" i="31" s="1"/>
  <c r="X243" i="31"/>
  <c r="W243" i="31"/>
  <c r="C243" i="31"/>
  <c r="Z242" i="31"/>
  <c r="Y242" i="31"/>
  <c r="Y247" i="31" s="1"/>
  <c r="X242" i="31"/>
  <c r="X247" i="31" s="1"/>
  <c r="W242" i="31"/>
  <c r="W247" i="31" s="1"/>
  <c r="C242" i="31"/>
  <c r="Z241" i="31"/>
  <c r="Y241" i="31"/>
  <c r="X241" i="31"/>
  <c r="W241" i="31"/>
  <c r="C241" i="31"/>
  <c r="Z240" i="31"/>
  <c r="Y240" i="31"/>
  <c r="X240" i="31"/>
  <c r="W240" i="31"/>
  <c r="C240" i="31"/>
  <c r="Z239" i="31"/>
  <c r="Y239" i="31"/>
  <c r="X239" i="31"/>
  <c r="W239" i="31"/>
  <c r="C239" i="31"/>
  <c r="Z238" i="31"/>
  <c r="Y238" i="31"/>
  <c r="X238" i="31"/>
  <c r="W238" i="31"/>
  <c r="C238" i="31"/>
  <c r="Z237" i="31"/>
  <c r="Y237" i="31"/>
  <c r="X237" i="31"/>
  <c r="W237" i="31"/>
  <c r="C237" i="31"/>
  <c r="Z236" i="31"/>
  <c r="Y236" i="31"/>
  <c r="X236" i="31"/>
  <c r="W236" i="31"/>
  <c r="C236" i="31"/>
  <c r="Z235" i="31"/>
  <c r="Y235" i="31"/>
  <c r="X235" i="31"/>
  <c r="W235" i="31"/>
  <c r="C235" i="31"/>
  <c r="Z234" i="31"/>
  <c r="Y234" i="31"/>
  <c r="X234" i="31"/>
  <c r="W234" i="31"/>
  <c r="C234" i="31"/>
  <c r="Z233" i="31"/>
  <c r="Y233" i="31"/>
  <c r="X233" i="31"/>
  <c r="W233" i="31"/>
  <c r="C233" i="31"/>
  <c r="Z232" i="31"/>
  <c r="Y232" i="31"/>
  <c r="X232" i="31"/>
  <c r="W232" i="31"/>
  <c r="C232" i="31"/>
  <c r="Z231" i="31"/>
  <c r="Y231" i="31"/>
  <c r="X231" i="31"/>
  <c r="W231" i="31"/>
  <c r="C231" i="31"/>
  <c r="Z230" i="31"/>
  <c r="Y230" i="31"/>
  <c r="X230" i="31"/>
  <c r="W230" i="31"/>
  <c r="C230" i="31"/>
  <c r="D234" i="31" s="1"/>
  <c r="Z229" i="31"/>
  <c r="P229" i="31"/>
  <c r="O229" i="31"/>
  <c r="N229" i="31"/>
  <c r="M229" i="31"/>
  <c r="L229" i="31"/>
  <c r="K229" i="31"/>
  <c r="J229" i="31"/>
  <c r="I229" i="31"/>
  <c r="H229" i="31"/>
  <c r="G229" i="31"/>
  <c r="F229" i="31"/>
  <c r="E229" i="31"/>
  <c r="C229" i="31"/>
  <c r="Z228" i="31"/>
  <c r="Y228" i="31"/>
  <c r="Y229" i="31" s="1"/>
  <c r="X228" i="31"/>
  <c r="X229" i="31" s="1"/>
  <c r="W228" i="31"/>
  <c r="W229" i="31" s="1"/>
  <c r="C228" i="31"/>
  <c r="X227" i="31"/>
  <c r="P227" i="31"/>
  <c r="O227" i="31"/>
  <c r="N227" i="31"/>
  <c r="M227" i="31"/>
  <c r="L227" i="31"/>
  <c r="K227" i="31"/>
  <c r="J227" i="31"/>
  <c r="I227" i="31"/>
  <c r="H227" i="31"/>
  <c r="G227" i="31"/>
  <c r="F227" i="31"/>
  <c r="E227" i="31"/>
  <c r="P226" i="31"/>
  <c r="O226" i="31"/>
  <c r="N226" i="31"/>
  <c r="M226" i="31"/>
  <c r="L226" i="31"/>
  <c r="K226" i="31"/>
  <c r="J226" i="31"/>
  <c r="I226" i="31"/>
  <c r="H226" i="31"/>
  <c r="G226" i="31"/>
  <c r="C226" i="31" s="1"/>
  <c r="F226" i="31"/>
  <c r="E226" i="31"/>
  <c r="Z225" i="31"/>
  <c r="Y225" i="31"/>
  <c r="X225" i="31"/>
  <c r="W225" i="31"/>
  <c r="D225" i="31"/>
  <c r="C225" i="31"/>
  <c r="Z224" i="31"/>
  <c r="Y224" i="31"/>
  <c r="X224" i="31"/>
  <c r="W224" i="31"/>
  <c r="C224" i="31"/>
  <c r="Z223" i="31"/>
  <c r="Y223" i="31"/>
  <c r="Y226" i="31" s="1"/>
  <c r="X223" i="31"/>
  <c r="X226" i="31" s="1"/>
  <c r="W223" i="31"/>
  <c r="W226" i="31" s="1"/>
  <c r="C223" i="31"/>
  <c r="Z222" i="31"/>
  <c r="Z227" i="31" s="1"/>
  <c r="Y222" i="31"/>
  <c r="Y227" i="31" s="1"/>
  <c r="X222" i="31"/>
  <c r="W222" i="31"/>
  <c r="W227" i="31" s="1"/>
  <c r="C222" i="31"/>
  <c r="C227" i="31" s="1"/>
  <c r="Z221" i="31"/>
  <c r="Y221" i="31"/>
  <c r="X221" i="31"/>
  <c r="W221" i="31"/>
  <c r="C221" i="31"/>
  <c r="Z220" i="31"/>
  <c r="Y220" i="31"/>
  <c r="X220" i="31"/>
  <c r="W220" i="31"/>
  <c r="C220" i="31"/>
  <c r="Z219" i="31"/>
  <c r="Y219" i="31"/>
  <c r="X219" i="31"/>
  <c r="W219" i="31"/>
  <c r="C219" i="31"/>
  <c r="Z218" i="31"/>
  <c r="Y218" i="31"/>
  <c r="X218" i="31"/>
  <c r="W218" i="31"/>
  <c r="C218" i="31"/>
  <c r="Z217" i="31"/>
  <c r="Y217" i="31"/>
  <c r="X217" i="31"/>
  <c r="W217" i="31"/>
  <c r="C217" i="31"/>
  <c r="Z216" i="31"/>
  <c r="Y216" i="31"/>
  <c r="X216" i="31"/>
  <c r="W216" i="31"/>
  <c r="C216" i="31"/>
  <c r="Z215" i="31"/>
  <c r="Y215" i="31"/>
  <c r="X215" i="31"/>
  <c r="W215" i="31"/>
  <c r="C215" i="31"/>
  <c r="Z214" i="31"/>
  <c r="Y214" i="31"/>
  <c r="X214" i="31"/>
  <c r="W214" i="31"/>
  <c r="D214" i="31"/>
  <c r="C214" i="31"/>
  <c r="Z213" i="31"/>
  <c r="Y213" i="31"/>
  <c r="X213" i="31"/>
  <c r="W213" i="31"/>
  <c r="C213" i="31"/>
  <c r="Z212" i="31"/>
  <c r="Y212" i="31"/>
  <c r="X212" i="31"/>
  <c r="W212" i="31"/>
  <c r="C212" i="31"/>
  <c r="Z211" i="31"/>
  <c r="Y211" i="31"/>
  <c r="X211" i="31"/>
  <c r="W211" i="31"/>
  <c r="C211" i="31"/>
  <c r="Z210" i="31"/>
  <c r="Y210" i="31"/>
  <c r="X210" i="31"/>
  <c r="W210" i="31"/>
  <c r="D210" i="31"/>
  <c r="C210" i="31"/>
  <c r="X209" i="31"/>
  <c r="P209" i="31"/>
  <c r="O209" i="31"/>
  <c r="N209" i="31"/>
  <c r="M209" i="31"/>
  <c r="L209" i="31"/>
  <c r="K209" i="31"/>
  <c r="J209" i="31"/>
  <c r="I209" i="31"/>
  <c r="H209" i="31"/>
  <c r="G209" i="31"/>
  <c r="F209" i="31"/>
  <c r="E209" i="31"/>
  <c r="Z208" i="31"/>
  <c r="Z209" i="31" s="1"/>
  <c r="Y208" i="31"/>
  <c r="Y209" i="31" s="1"/>
  <c r="X208" i="31"/>
  <c r="W208" i="31"/>
  <c r="W209" i="31" s="1"/>
  <c r="C208" i="31"/>
  <c r="C209" i="31" s="1"/>
  <c r="P207" i="31"/>
  <c r="O207" i="31"/>
  <c r="N207" i="31"/>
  <c r="M207" i="31"/>
  <c r="L207" i="31"/>
  <c r="K207" i="31"/>
  <c r="J207" i="31"/>
  <c r="I207" i="31"/>
  <c r="H207" i="31"/>
  <c r="G207" i="31"/>
  <c r="F207" i="31"/>
  <c r="E207" i="31"/>
  <c r="P206" i="31"/>
  <c r="O206" i="31"/>
  <c r="N206" i="31"/>
  <c r="M206" i="31"/>
  <c r="M29" i="31" s="1"/>
  <c r="L206" i="31"/>
  <c r="K206" i="31"/>
  <c r="J206" i="31"/>
  <c r="I206" i="31"/>
  <c r="I29" i="31" s="1"/>
  <c r="H206" i="31"/>
  <c r="G206" i="31"/>
  <c r="F206" i="31"/>
  <c r="E206" i="31"/>
  <c r="Z205" i="31"/>
  <c r="Y205" i="31"/>
  <c r="X205" i="31"/>
  <c r="W205" i="31"/>
  <c r="C205" i="31"/>
  <c r="Z204" i="31"/>
  <c r="Z207" i="31" s="1"/>
  <c r="Y204" i="31"/>
  <c r="X204" i="31"/>
  <c r="W204" i="31"/>
  <c r="C204" i="31"/>
  <c r="C207" i="31" s="1"/>
  <c r="Z203" i="31"/>
  <c r="Z206" i="31" s="1"/>
  <c r="Y203" i="31"/>
  <c r="Y206" i="31" s="1"/>
  <c r="X203" i="31"/>
  <c r="X206" i="31" s="1"/>
  <c r="W203" i="31"/>
  <c r="W206" i="31" s="1"/>
  <c r="C203" i="31"/>
  <c r="Z202" i="31"/>
  <c r="Y202" i="31"/>
  <c r="Y207" i="31" s="1"/>
  <c r="X202" i="31"/>
  <c r="X207" i="31" s="1"/>
  <c r="W202" i="31"/>
  <c r="W207" i="31" s="1"/>
  <c r="C202" i="31"/>
  <c r="Z201" i="31"/>
  <c r="Y201" i="31"/>
  <c r="X201" i="31"/>
  <c r="W201" i="31"/>
  <c r="C201" i="31"/>
  <c r="Z200" i="31"/>
  <c r="Y200" i="31"/>
  <c r="X200" i="31"/>
  <c r="W200" i="31"/>
  <c r="C200" i="31"/>
  <c r="Z199" i="31"/>
  <c r="Y199" i="31"/>
  <c r="X199" i="31"/>
  <c r="W199" i="31"/>
  <c r="C199" i="31"/>
  <c r="Z198" i="31"/>
  <c r="Y198" i="31"/>
  <c r="X198" i="31"/>
  <c r="W198" i="31"/>
  <c r="C198" i="31"/>
  <c r="Z197" i="31"/>
  <c r="Y197" i="31"/>
  <c r="X197" i="31"/>
  <c r="W197" i="31"/>
  <c r="C197" i="31"/>
  <c r="Z196" i="31"/>
  <c r="Y196" i="31"/>
  <c r="X196" i="31"/>
  <c r="W196" i="31"/>
  <c r="C196" i="31"/>
  <c r="Z195" i="31"/>
  <c r="Y195" i="31"/>
  <c r="X195" i="31"/>
  <c r="W195" i="31"/>
  <c r="C195" i="31"/>
  <c r="Z194" i="31"/>
  <c r="Y194" i="31"/>
  <c r="X194" i="31"/>
  <c r="W194" i="31"/>
  <c r="C194" i="31"/>
  <c r="Z193" i="31"/>
  <c r="Y193" i="31"/>
  <c r="X193" i="31"/>
  <c r="W193" i="31"/>
  <c r="C193" i="31"/>
  <c r="Z192" i="31"/>
  <c r="Y192" i="31"/>
  <c r="X192" i="31"/>
  <c r="W192" i="31"/>
  <c r="C192" i="31"/>
  <c r="Z191" i="31"/>
  <c r="Y191" i="31"/>
  <c r="X191" i="31"/>
  <c r="W191" i="31"/>
  <c r="C191" i="31"/>
  <c r="Z190" i="31"/>
  <c r="Y190" i="31"/>
  <c r="X190" i="31"/>
  <c r="W190" i="31"/>
  <c r="C190" i="31"/>
  <c r="D194" i="31" s="1"/>
  <c r="Z189" i="31"/>
  <c r="P189" i="31"/>
  <c r="O189" i="31"/>
  <c r="N189" i="31"/>
  <c r="M189" i="31"/>
  <c r="L189" i="31"/>
  <c r="K189" i="31"/>
  <c r="J189" i="31"/>
  <c r="I189" i="31"/>
  <c r="H189" i="31"/>
  <c r="G189" i="31"/>
  <c r="F189" i="31"/>
  <c r="E189" i="31"/>
  <c r="C189" i="31"/>
  <c r="Z188" i="31"/>
  <c r="Y188" i="31"/>
  <c r="Y189" i="31" s="1"/>
  <c r="X188" i="31"/>
  <c r="X189" i="31" s="1"/>
  <c r="W188" i="31"/>
  <c r="W189" i="31" s="1"/>
  <c r="C188" i="31"/>
  <c r="X187" i="31"/>
  <c r="P187" i="31"/>
  <c r="O187" i="31"/>
  <c r="N187" i="31"/>
  <c r="M187" i="31"/>
  <c r="L187" i="31"/>
  <c r="K187" i="31"/>
  <c r="J187" i="31"/>
  <c r="I187" i="31"/>
  <c r="H187" i="31"/>
  <c r="G187" i="31"/>
  <c r="F187" i="31"/>
  <c r="E187" i="31"/>
  <c r="P186" i="31"/>
  <c r="O186" i="31"/>
  <c r="N186" i="31"/>
  <c r="M186" i="31"/>
  <c r="L186" i="31"/>
  <c r="K186" i="31"/>
  <c r="J186" i="31"/>
  <c r="I186" i="31"/>
  <c r="H186" i="31"/>
  <c r="G186" i="31"/>
  <c r="C186" i="31" s="1"/>
  <c r="F186" i="31"/>
  <c r="E186" i="31"/>
  <c r="Z185" i="31"/>
  <c r="Y185" i="31"/>
  <c r="X185" i="31"/>
  <c r="W185" i="31"/>
  <c r="D185" i="31"/>
  <c r="C185" i="31"/>
  <c r="Z184" i="31"/>
  <c r="Y184" i="31"/>
  <c r="Y187" i="31" s="1"/>
  <c r="X184" i="31"/>
  <c r="W184" i="31"/>
  <c r="C184" i="31"/>
  <c r="Z183" i="31"/>
  <c r="Y183" i="31"/>
  <c r="Y186" i="31" s="1"/>
  <c r="X183" i="31"/>
  <c r="X186" i="31" s="1"/>
  <c r="W183" i="31"/>
  <c r="W186" i="31" s="1"/>
  <c r="C183" i="31"/>
  <c r="Z182" i="31"/>
  <c r="Z187" i="31" s="1"/>
  <c r="Y182" i="31"/>
  <c r="X182" i="31"/>
  <c r="W182" i="31"/>
  <c r="W187" i="31" s="1"/>
  <c r="C182" i="31"/>
  <c r="C187" i="31" s="1"/>
  <c r="Z181" i="31"/>
  <c r="Y181" i="31"/>
  <c r="X181" i="31"/>
  <c r="W181" i="31"/>
  <c r="C181" i="31"/>
  <c r="Z180" i="31"/>
  <c r="Y180" i="31"/>
  <c r="X180" i="31"/>
  <c r="W180" i="31"/>
  <c r="C180" i="31"/>
  <c r="Z179" i="31"/>
  <c r="Y179" i="31"/>
  <c r="X179" i="31"/>
  <c r="W179" i="31"/>
  <c r="C179" i="31"/>
  <c r="Z178" i="31"/>
  <c r="Y178" i="31"/>
  <c r="X178" i="31"/>
  <c r="W178" i="31"/>
  <c r="C178" i="31"/>
  <c r="Z177" i="31"/>
  <c r="Y177" i="31"/>
  <c r="X177" i="31"/>
  <c r="W177" i="31"/>
  <c r="C177" i="31"/>
  <c r="Z176" i="31"/>
  <c r="Y176" i="31"/>
  <c r="X176" i="31"/>
  <c r="W176" i="31"/>
  <c r="C176" i="31"/>
  <c r="Z175" i="31"/>
  <c r="Y175" i="31"/>
  <c r="X175" i="31"/>
  <c r="W175" i="31"/>
  <c r="C175" i="31"/>
  <c r="Z174" i="31"/>
  <c r="Y174" i="31"/>
  <c r="X174" i="31"/>
  <c r="W174" i="31"/>
  <c r="D174" i="31"/>
  <c r="C174" i="31"/>
  <c r="Z173" i="31"/>
  <c r="Y173" i="31"/>
  <c r="X173" i="31"/>
  <c r="W173" i="31"/>
  <c r="C173" i="31"/>
  <c r="Z172" i="31"/>
  <c r="Y172" i="31"/>
  <c r="X172" i="31"/>
  <c r="W172" i="31"/>
  <c r="C172" i="31"/>
  <c r="Z171" i="31"/>
  <c r="Y171" i="31"/>
  <c r="X171" i="31"/>
  <c r="W171" i="31"/>
  <c r="C171" i="31"/>
  <c r="Z170" i="31"/>
  <c r="Y170" i="31"/>
  <c r="X170" i="31"/>
  <c r="W170" i="31"/>
  <c r="D170" i="31"/>
  <c r="C170" i="31"/>
  <c r="X169" i="31"/>
  <c r="P169" i="31"/>
  <c r="O169" i="31"/>
  <c r="N169" i="31"/>
  <c r="M169" i="31"/>
  <c r="L169" i="31"/>
  <c r="K169" i="31"/>
  <c r="J169" i="31"/>
  <c r="I169" i="31"/>
  <c r="H169" i="31"/>
  <c r="G169" i="31"/>
  <c r="F169" i="31"/>
  <c r="E169" i="31"/>
  <c r="Z168" i="31"/>
  <c r="Z169" i="31" s="1"/>
  <c r="Y168" i="31"/>
  <c r="Y169" i="31" s="1"/>
  <c r="X168" i="31"/>
  <c r="W168" i="31"/>
  <c r="W169" i="31" s="1"/>
  <c r="C168" i="31"/>
  <c r="C169" i="31" s="1"/>
  <c r="P167" i="31"/>
  <c r="O167" i="31"/>
  <c r="N167" i="31"/>
  <c r="M167" i="31"/>
  <c r="L167" i="31"/>
  <c r="K167" i="31"/>
  <c r="J167" i="31"/>
  <c r="I167" i="31"/>
  <c r="H167" i="31"/>
  <c r="G167" i="31"/>
  <c r="F167" i="31"/>
  <c r="E167" i="31"/>
  <c r="P166" i="31"/>
  <c r="O166" i="31"/>
  <c r="N166" i="31"/>
  <c r="M166" i="31"/>
  <c r="M27" i="31" s="1"/>
  <c r="L166" i="31"/>
  <c r="K166" i="31"/>
  <c r="J166" i="31"/>
  <c r="I166" i="31"/>
  <c r="I27" i="31" s="1"/>
  <c r="H166" i="31"/>
  <c r="G166" i="31"/>
  <c r="F166" i="31"/>
  <c r="E166" i="31"/>
  <c r="Z165" i="31"/>
  <c r="Y165" i="31"/>
  <c r="X165" i="31"/>
  <c r="W165" i="31"/>
  <c r="C165" i="31"/>
  <c r="Z164" i="31"/>
  <c r="Z167" i="31" s="1"/>
  <c r="Y164" i="31"/>
  <c r="X164" i="31"/>
  <c r="W164" i="31"/>
  <c r="W167" i="31" s="1"/>
  <c r="C164" i="31"/>
  <c r="C167" i="31" s="1"/>
  <c r="Z163" i="31"/>
  <c r="Z166" i="31" s="1"/>
  <c r="Y163" i="31"/>
  <c r="Y166" i="31" s="1"/>
  <c r="X163" i="31"/>
  <c r="W163" i="31"/>
  <c r="W166" i="31" s="1"/>
  <c r="C163" i="31"/>
  <c r="Z162" i="31"/>
  <c r="Y162" i="31"/>
  <c r="Y167" i="31" s="1"/>
  <c r="X162" i="31"/>
  <c r="X167" i="31" s="1"/>
  <c r="W162" i="31"/>
  <c r="C162" i="31"/>
  <c r="Z161" i="31"/>
  <c r="Y161" i="31"/>
  <c r="X161" i="31"/>
  <c r="W161" i="31"/>
  <c r="C161" i="31"/>
  <c r="Z160" i="31"/>
  <c r="Y160" i="31"/>
  <c r="X160" i="31"/>
  <c r="W160" i="31"/>
  <c r="C160" i="31"/>
  <c r="Z159" i="31"/>
  <c r="Y159" i="31"/>
  <c r="X159" i="31"/>
  <c r="W159" i="31"/>
  <c r="C159" i="31"/>
  <c r="Z158" i="31"/>
  <c r="Y158" i="31"/>
  <c r="X158" i="31"/>
  <c r="W158" i="31"/>
  <c r="C158" i="31"/>
  <c r="Z157" i="31"/>
  <c r="Y157" i="31"/>
  <c r="X157" i="31"/>
  <c r="W157" i="31"/>
  <c r="C157" i="31"/>
  <c r="Z156" i="31"/>
  <c r="Y156" i="31"/>
  <c r="X156" i="31"/>
  <c r="W156" i="31"/>
  <c r="C156" i="31"/>
  <c r="Z155" i="31"/>
  <c r="Y155" i="31"/>
  <c r="X155" i="31"/>
  <c r="W155" i="31"/>
  <c r="C155" i="31"/>
  <c r="Z154" i="31"/>
  <c r="Y154" i="31"/>
  <c r="X154" i="31"/>
  <c r="W154" i="31"/>
  <c r="C154" i="31"/>
  <c r="Z153" i="31"/>
  <c r="Y153" i="31"/>
  <c r="X153" i="31"/>
  <c r="W153" i="31"/>
  <c r="C153" i="31"/>
  <c r="Z152" i="31"/>
  <c r="Y152" i="31"/>
  <c r="X152" i="31"/>
  <c r="W152" i="31"/>
  <c r="C152" i="31"/>
  <c r="Z151" i="31"/>
  <c r="Y151" i="31"/>
  <c r="X151" i="31"/>
  <c r="W151" i="31"/>
  <c r="C151" i="31"/>
  <c r="Z150" i="31"/>
  <c r="Y150" i="31"/>
  <c r="X150" i="31"/>
  <c r="W150" i="31"/>
  <c r="C150" i="31"/>
  <c r="D154" i="31" s="1"/>
  <c r="Z149" i="31"/>
  <c r="P149" i="31"/>
  <c r="O149" i="31"/>
  <c r="N149" i="31"/>
  <c r="M149" i="31"/>
  <c r="L149" i="31"/>
  <c r="K149" i="31"/>
  <c r="J149" i="31"/>
  <c r="I149" i="31"/>
  <c r="H149" i="31"/>
  <c r="G149" i="31"/>
  <c r="F149" i="31"/>
  <c r="E149" i="31"/>
  <c r="C149" i="31"/>
  <c r="Z148" i="31"/>
  <c r="Y148" i="31"/>
  <c r="Y149" i="31" s="1"/>
  <c r="X148" i="31"/>
  <c r="X149" i="31" s="1"/>
  <c r="W148" i="31"/>
  <c r="W149" i="31" s="1"/>
  <c r="C148" i="31"/>
  <c r="X147" i="31"/>
  <c r="P147" i="31"/>
  <c r="O147" i="31"/>
  <c r="N147" i="31"/>
  <c r="M147" i="31"/>
  <c r="L147" i="31"/>
  <c r="K147" i="31"/>
  <c r="J147" i="31"/>
  <c r="I147" i="31"/>
  <c r="H147" i="31"/>
  <c r="G147" i="31"/>
  <c r="F147" i="31"/>
  <c r="E147" i="31"/>
  <c r="P146" i="31"/>
  <c r="O146" i="31"/>
  <c r="N146" i="31"/>
  <c r="M146" i="31"/>
  <c r="L146" i="31"/>
  <c r="K146" i="31"/>
  <c r="J146" i="31"/>
  <c r="I146" i="31"/>
  <c r="H146" i="31"/>
  <c r="G146" i="31"/>
  <c r="C146" i="31" s="1"/>
  <c r="F146" i="31"/>
  <c r="E146" i="31"/>
  <c r="Z145" i="31"/>
  <c r="Y145" i="31"/>
  <c r="X145" i="31"/>
  <c r="W145" i="31"/>
  <c r="D145" i="31"/>
  <c r="C145" i="31"/>
  <c r="Z144" i="31"/>
  <c r="Y144" i="31"/>
  <c r="Y147" i="31" s="1"/>
  <c r="X144" i="31"/>
  <c r="W144" i="31"/>
  <c r="C144" i="31"/>
  <c r="Z143" i="31"/>
  <c r="Y143" i="31"/>
  <c r="Y146" i="31" s="1"/>
  <c r="X143" i="31"/>
  <c r="X146" i="31" s="1"/>
  <c r="W143" i="31"/>
  <c r="W146" i="31" s="1"/>
  <c r="C143" i="31"/>
  <c r="Z142" i="31"/>
  <c r="Z147" i="31" s="1"/>
  <c r="Y142" i="31"/>
  <c r="X142" i="31"/>
  <c r="W142" i="31"/>
  <c r="W147" i="31" s="1"/>
  <c r="C142" i="31"/>
  <c r="C147" i="31" s="1"/>
  <c r="Z141" i="31"/>
  <c r="Y141" i="31"/>
  <c r="X141" i="31"/>
  <c r="W141" i="31"/>
  <c r="C141" i="31"/>
  <c r="Z140" i="31"/>
  <c r="Y140" i="31"/>
  <c r="X140" i="31"/>
  <c r="W140" i="31"/>
  <c r="C140" i="31"/>
  <c r="Z139" i="31"/>
  <c r="Y139" i="31"/>
  <c r="X139" i="31"/>
  <c r="W139" i="31"/>
  <c r="C139" i="31"/>
  <c r="Z138" i="31"/>
  <c r="Y138" i="31"/>
  <c r="X138" i="31"/>
  <c r="W138" i="31"/>
  <c r="C138" i="31"/>
  <c r="Z137" i="31"/>
  <c r="Y137" i="31"/>
  <c r="X137" i="31"/>
  <c r="W137" i="31"/>
  <c r="C137" i="31"/>
  <c r="Z136" i="31"/>
  <c r="Y136" i="31"/>
  <c r="X136" i="31"/>
  <c r="W136" i="31"/>
  <c r="C136" i="31"/>
  <c r="Z135" i="31"/>
  <c r="Y135" i="31"/>
  <c r="X135" i="31"/>
  <c r="W135" i="31"/>
  <c r="C135" i="31"/>
  <c r="Z134" i="31"/>
  <c r="Y134" i="31"/>
  <c r="X134" i="31"/>
  <c r="W134" i="31"/>
  <c r="D134" i="31"/>
  <c r="C134" i="31"/>
  <c r="Z133" i="31"/>
  <c r="Y133" i="31"/>
  <c r="X133" i="31"/>
  <c r="W133" i="31"/>
  <c r="C133" i="31"/>
  <c r="Z132" i="31"/>
  <c r="Y132" i="31"/>
  <c r="X132" i="31"/>
  <c r="W132" i="31"/>
  <c r="C132" i="31"/>
  <c r="Z131" i="31"/>
  <c r="Y131" i="31"/>
  <c r="X131" i="31"/>
  <c r="W131" i="31"/>
  <c r="C131" i="31"/>
  <c r="Z130" i="31"/>
  <c r="Y130" i="31"/>
  <c r="X130" i="31"/>
  <c r="W130" i="31"/>
  <c r="D130" i="31"/>
  <c r="C130" i="31"/>
  <c r="X129" i="31"/>
  <c r="P129" i="31"/>
  <c r="O129" i="31"/>
  <c r="N129" i="31"/>
  <c r="M129" i="31"/>
  <c r="L129" i="31"/>
  <c r="K129" i="31"/>
  <c r="J129" i="31"/>
  <c r="I129" i="31"/>
  <c r="H129" i="31"/>
  <c r="G129" i="31"/>
  <c r="F129" i="31"/>
  <c r="E129" i="31"/>
  <c r="Z128" i="31"/>
  <c r="Z129" i="31" s="1"/>
  <c r="Y128" i="31"/>
  <c r="Y129" i="31" s="1"/>
  <c r="X128" i="31"/>
  <c r="W128" i="31"/>
  <c r="W129" i="31" s="1"/>
  <c r="C128" i="31"/>
  <c r="C129" i="31" s="1"/>
  <c r="P127" i="31"/>
  <c r="O127" i="31"/>
  <c r="N127" i="31"/>
  <c r="M127" i="31"/>
  <c r="L127" i="31"/>
  <c r="K127" i="31"/>
  <c r="J127" i="31"/>
  <c r="I127" i="31"/>
  <c r="H127" i="31"/>
  <c r="G127" i="31"/>
  <c r="F127" i="31"/>
  <c r="E127" i="31"/>
  <c r="P126" i="31"/>
  <c r="O126" i="31"/>
  <c r="N126" i="31"/>
  <c r="M126" i="31"/>
  <c r="M25" i="31" s="1"/>
  <c r="L126" i="31"/>
  <c r="K126" i="31"/>
  <c r="J126" i="31"/>
  <c r="I126" i="31"/>
  <c r="H126" i="31"/>
  <c r="G126" i="31"/>
  <c r="F126" i="31"/>
  <c r="E126" i="31"/>
  <c r="C126" i="31" s="1"/>
  <c r="Z125" i="31"/>
  <c r="Y125" i="31"/>
  <c r="X125" i="31"/>
  <c r="W125" i="31"/>
  <c r="C125" i="31"/>
  <c r="Z124" i="31"/>
  <c r="Z127" i="31" s="1"/>
  <c r="Y124" i="31"/>
  <c r="X124" i="31"/>
  <c r="W124" i="31"/>
  <c r="W127" i="31" s="1"/>
  <c r="C124" i="31"/>
  <c r="C127" i="31" s="1"/>
  <c r="Z123" i="31"/>
  <c r="Z126" i="31" s="1"/>
  <c r="Y123" i="31"/>
  <c r="Y126" i="31" s="1"/>
  <c r="X123" i="31"/>
  <c r="X126" i="31" s="1"/>
  <c r="W123" i="31"/>
  <c r="W126" i="31" s="1"/>
  <c r="C123" i="31"/>
  <c r="Z122" i="31"/>
  <c r="Y122" i="31"/>
  <c r="Y127" i="31" s="1"/>
  <c r="X122" i="31"/>
  <c r="X127" i="31" s="1"/>
  <c r="W122" i="31"/>
  <c r="C122" i="31"/>
  <c r="Z121" i="31"/>
  <c r="Y121" i="31"/>
  <c r="X121" i="31"/>
  <c r="W121" i="31"/>
  <c r="C121" i="31"/>
  <c r="Z120" i="31"/>
  <c r="Y120" i="31"/>
  <c r="X120" i="31"/>
  <c r="W120" i="31"/>
  <c r="C120" i="31"/>
  <c r="Z119" i="31"/>
  <c r="Y119" i="31"/>
  <c r="X119" i="31"/>
  <c r="W119" i="31"/>
  <c r="C119" i="31"/>
  <c r="Z118" i="31"/>
  <c r="Y118" i="31"/>
  <c r="X118" i="31"/>
  <c r="W118" i="31"/>
  <c r="C118" i="31"/>
  <c r="Z117" i="31"/>
  <c r="Y117" i="31"/>
  <c r="X117" i="31"/>
  <c r="W117" i="31"/>
  <c r="C117" i="31"/>
  <c r="Z116" i="31"/>
  <c r="Y116" i="31"/>
  <c r="X116" i="31"/>
  <c r="W116" i="31"/>
  <c r="C116" i="31"/>
  <c r="Z115" i="31"/>
  <c r="Y115" i="31"/>
  <c r="X115" i="31"/>
  <c r="W115" i="31"/>
  <c r="C115" i="31"/>
  <c r="Z114" i="31"/>
  <c r="Y114" i="31"/>
  <c r="X114" i="31"/>
  <c r="W114" i="31"/>
  <c r="C114" i="31"/>
  <c r="Z113" i="31"/>
  <c r="Y113" i="31"/>
  <c r="X113" i="31"/>
  <c r="W113" i="31"/>
  <c r="C113" i="31"/>
  <c r="Z112" i="31"/>
  <c r="Y112" i="31"/>
  <c r="X112" i="31"/>
  <c r="W112" i="31"/>
  <c r="C112" i="31"/>
  <c r="Z111" i="31"/>
  <c r="Y111" i="31"/>
  <c r="X111" i="31"/>
  <c r="W111" i="31"/>
  <c r="C111" i="31"/>
  <c r="Z110" i="31"/>
  <c r="Y110" i="31"/>
  <c r="X110" i="31"/>
  <c r="W110" i="31"/>
  <c r="C110" i="31"/>
  <c r="D114" i="31" s="1"/>
  <c r="Z109" i="31"/>
  <c r="P109" i="31"/>
  <c r="O109" i="31"/>
  <c r="N109" i="31"/>
  <c r="M109" i="31"/>
  <c r="L109" i="31"/>
  <c r="K109" i="31"/>
  <c r="J109" i="31"/>
  <c r="I109" i="31"/>
  <c r="H109" i="31"/>
  <c r="G109" i="31"/>
  <c r="F109" i="31"/>
  <c r="E109" i="31"/>
  <c r="C109" i="31"/>
  <c r="Z108" i="31"/>
  <c r="Y108" i="31"/>
  <c r="Y109" i="31" s="1"/>
  <c r="X108" i="31"/>
  <c r="X109" i="31" s="1"/>
  <c r="W108" i="31"/>
  <c r="W109" i="31" s="1"/>
  <c r="C108" i="31"/>
  <c r="X107" i="31"/>
  <c r="P107" i="31"/>
  <c r="O107" i="31"/>
  <c r="N107" i="31"/>
  <c r="M107" i="31"/>
  <c r="L107" i="31"/>
  <c r="K107" i="31"/>
  <c r="J107" i="31"/>
  <c r="I107" i="31"/>
  <c r="H107" i="31"/>
  <c r="G107" i="31"/>
  <c r="F107" i="31"/>
  <c r="E107" i="31"/>
  <c r="P106" i="31"/>
  <c r="O106" i="31"/>
  <c r="N106" i="31"/>
  <c r="M106" i="31"/>
  <c r="L106" i="31"/>
  <c r="K106" i="31"/>
  <c r="J106" i="31"/>
  <c r="I106" i="31"/>
  <c r="H106" i="31"/>
  <c r="G106" i="31"/>
  <c r="C106" i="31" s="1"/>
  <c r="F106" i="31"/>
  <c r="E106" i="31"/>
  <c r="Z105" i="31"/>
  <c r="Y105" i="31"/>
  <c r="X105" i="31"/>
  <c r="W105" i="31"/>
  <c r="D105" i="31"/>
  <c r="C105" i="31"/>
  <c r="Z104" i="31"/>
  <c r="Y104" i="31"/>
  <c r="Y107" i="31" s="1"/>
  <c r="X104" i="31"/>
  <c r="W104" i="31"/>
  <c r="C104" i="31"/>
  <c r="Z103" i="31"/>
  <c r="Y103" i="31"/>
  <c r="Y106" i="31" s="1"/>
  <c r="X103" i="31"/>
  <c r="X106" i="31" s="1"/>
  <c r="W103" i="31"/>
  <c r="W106" i="31" s="1"/>
  <c r="C103" i="31"/>
  <c r="Z102" i="31"/>
  <c r="Z107" i="31" s="1"/>
  <c r="Y102" i="31"/>
  <c r="X102" i="31"/>
  <c r="W102" i="31"/>
  <c r="W107" i="31" s="1"/>
  <c r="C102" i="31"/>
  <c r="C107" i="31" s="1"/>
  <c r="P101" i="31"/>
  <c r="O101" i="31"/>
  <c r="N101" i="31"/>
  <c r="Z101" i="31" s="1"/>
  <c r="M101" i="31"/>
  <c r="L101" i="31"/>
  <c r="K101" i="31"/>
  <c r="Y101" i="31" s="1"/>
  <c r="J101" i="31"/>
  <c r="X101" i="31" s="1"/>
  <c r="I101" i="31"/>
  <c r="H101" i="31"/>
  <c r="G101" i="31"/>
  <c r="F101" i="31"/>
  <c r="C101" i="31" s="1"/>
  <c r="E101" i="31"/>
  <c r="Y100" i="31"/>
  <c r="P100" i="31"/>
  <c r="O100" i="31"/>
  <c r="Z100" i="31" s="1"/>
  <c r="N100" i="31"/>
  <c r="M100" i="31"/>
  <c r="L100" i="31"/>
  <c r="K100" i="31"/>
  <c r="J100" i="31"/>
  <c r="I100" i="31"/>
  <c r="H100" i="31"/>
  <c r="X100" i="31" s="1"/>
  <c r="G100" i="31"/>
  <c r="C100" i="31" s="1"/>
  <c r="F100" i="31"/>
  <c r="E100" i="31"/>
  <c r="W100" i="31" s="1"/>
  <c r="P99" i="31"/>
  <c r="Z99" i="31" s="1"/>
  <c r="O99" i="31"/>
  <c r="N99" i="31"/>
  <c r="M99" i="31"/>
  <c r="L99" i="31"/>
  <c r="K99" i="31"/>
  <c r="J99" i="31"/>
  <c r="I99" i="31"/>
  <c r="H99" i="31"/>
  <c r="X99" i="31" s="1"/>
  <c r="G99" i="31"/>
  <c r="F99" i="31"/>
  <c r="E99" i="31"/>
  <c r="W99" i="31" s="1"/>
  <c r="C99" i="31"/>
  <c r="P98" i="31"/>
  <c r="O98" i="31"/>
  <c r="N98" i="31"/>
  <c r="Z98" i="31" s="1"/>
  <c r="M98" i="31"/>
  <c r="L98" i="31"/>
  <c r="K98" i="31"/>
  <c r="Y98" i="31" s="1"/>
  <c r="J98" i="31"/>
  <c r="I98" i="31"/>
  <c r="X98" i="31" s="1"/>
  <c r="H98" i="31"/>
  <c r="G98" i="31"/>
  <c r="F98" i="31"/>
  <c r="E98" i="31"/>
  <c r="C98" i="31" s="1"/>
  <c r="P97" i="31"/>
  <c r="O97" i="31"/>
  <c r="Z97" i="31" s="1"/>
  <c r="N97" i="31"/>
  <c r="M97" i="31"/>
  <c r="L97" i="31"/>
  <c r="K97" i="31"/>
  <c r="Y97" i="31" s="1"/>
  <c r="J97" i="31"/>
  <c r="I97" i="31"/>
  <c r="H97" i="31"/>
  <c r="X97" i="31" s="1"/>
  <c r="G97" i="31"/>
  <c r="C97" i="31" s="1"/>
  <c r="F97" i="31"/>
  <c r="E97" i="31"/>
  <c r="P96" i="31"/>
  <c r="Z96" i="31" s="1"/>
  <c r="O96" i="31"/>
  <c r="N96" i="31"/>
  <c r="M96" i="31"/>
  <c r="L96" i="31"/>
  <c r="K96" i="31"/>
  <c r="J96" i="31"/>
  <c r="I96" i="31"/>
  <c r="H96" i="31"/>
  <c r="X96" i="31" s="1"/>
  <c r="G96" i="31"/>
  <c r="F96" i="31"/>
  <c r="E96" i="31"/>
  <c r="P95" i="31"/>
  <c r="O95" i="31"/>
  <c r="N95" i="31"/>
  <c r="Z95" i="31" s="1"/>
  <c r="M95" i="31"/>
  <c r="L95" i="31"/>
  <c r="K95" i="31"/>
  <c r="Y95" i="31" s="1"/>
  <c r="J95" i="31"/>
  <c r="X95" i="31" s="1"/>
  <c r="I95" i="31"/>
  <c r="H95" i="31"/>
  <c r="G95" i="31"/>
  <c r="F95" i="31"/>
  <c r="C95" i="31" s="1"/>
  <c r="E95" i="31"/>
  <c r="Y94" i="31"/>
  <c r="P94" i="31"/>
  <c r="O94" i="31"/>
  <c r="Z94" i="31" s="1"/>
  <c r="N94" i="31"/>
  <c r="M94" i="31"/>
  <c r="L94" i="31"/>
  <c r="K94" i="31"/>
  <c r="J94" i="31"/>
  <c r="I94" i="31"/>
  <c r="H94" i="31"/>
  <c r="X94" i="31" s="1"/>
  <c r="G94" i="31"/>
  <c r="C94" i="31" s="1"/>
  <c r="F94" i="31"/>
  <c r="E94" i="31"/>
  <c r="W94" i="31" s="1"/>
  <c r="P93" i="31"/>
  <c r="O93" i="31"/>
  <c r="N93" i="31"/>
  <c r="Z93" i="31" s="1"/>
  <c r="M93" i="31"/>
  <c r="L93" i="31"/>
  <c r="K93" i="31"/>
  <c r="J93" i="31"/>
  <c r="I93" i="31"/>
  <c r="X93" i="31" s="1"/>
  <c r="H93" i="31"/>
  <c r="G93" i="31"/>
  <c r="F93" i="31"/>
  <c r="E93" i="31"/>
  <c r="C93" i="31" s="1"/>
  <c r="P92" i="31"/>
  <c r="O92" i="31"/>
  <c r="N92" i="31"/>
  <c r="Z92" i="31" s="1"/>
  <c r="M92" i="31"/>
  <c r="L92" i="31"/>
  <c r="K92" i="31"/>
  <c r="Y92" i="31" s="1"/>
  <c r="J92" i="31"/>
  <c r="X92" i="31" s="1"/>
  <c r="I92" i="31"/>
  <c r="H92" i="31"/>
  <c r="G92" i="31"/>
  <c r="F92" i="31"/>
  <c r="C92" i="31" s="1"/>
  <c r="E92" i="31"/>
  <c r="P91" i="31"/>
  <c r="O91" i="31"/>
  <c r="Z91" i="31" s="1"/>
  <c r="Z50" i="31" s="1"/>
  <c r="Z59" i="31" s="1"/>
  <c r="N91" i="31"/>
  <c r="M91" i="31"/>
  <c r="L91" i="31"/>
  <c r="K91" i="31"/>
  <c r="Y91" i="31" s="1"/>
  <c r="Y50" i="31" s="1"/>
  <c r="Y59" i="31" s="1"/>
  <c r="J91" i="31"/>
  <c r="I91" i="31"/>
  <c r="H91" i="31"/>
  <c r="X91" i="31" s="1"/>
  <c r="G91" i="31"/>
  <c r="C91" i="31" s="1"/>
  <c r="F91" i="31"/>
  <c r="E91" i="31"/>
  <c r="P90" i="31"/>
  <c r="O90" i="31"/>
  <c r="N90" i="31"/>
  <c r="M90" i="31"/>
  <c r="L90" i="31"/>
  <c r="L50" i="31" s="1"/>
  <c r="K90" i="31"/>
  <c r="J90" i="31"/>
  <c r="I90" i="31"/>
  <c r="H90" i="31"/>
  <c r="G90" i="31"/>
  <c r="F90" i="31"/>
  <c r="E90" i="31"/>
  <c r="Z89" i="31"/>
  <c r="Y89" i="31"/>
  <c r="X89" i="31"/>
  <c r="W89" i="31"/>
  <c r="C89" i="31"/>
  <c r="O88" i="31"/>
  <c r="K88" i="31"/>
  <c r="G88" i="31"/>
  <c r="Z87" i="31"/>
  <c r="Z88" i="31" s="1"/>
  <c r="P87" i="31"/>
  <c r="P88" i="31" s="1"/>
  <c r="O87" i="31"/>
  <c r="N87" i="31"/>
  <c r="N88" i="31" s="1"/>
  <c r="M87" i="31"/>
  <c r="M88" i="31" s="1"/>
  <c r="L87" i="31"/>
  <c r="L88" i="31" s="1"/>
  <c r="K87" i="31"/>
  <c r="Y87" i="31" s="1"/>
  <c r="Y88" i="31" s="1"/>
  <c r="J87" i="31"/>
  <c r="J88" i="31" s="1"/>
  <c r="I87" i="31"/>
  <c r="I88" i="31" s="1"/>
  <c r="H87" i="31"/>
  <c r="G87" i="31"/>
  <c r="F87" i="31"/>
  <c r="F88" i="31" s="1"/>
  <c r="E87" i="31"/>
  <c r="E88" i="31" s="1"/>
  <c r="C87" i="31"/>
  <c r="C88" i="31" s="1"/>
  <c r="I86" i="31"/>
  <c r="J85" i="31"/>
  <c r="P84" i="31"/>
  <c r="O84" i="31"/>
  <c r="Z84" i="31" s="1"/>
  <c r="N84" i="31"/>
  <c r="M84" i="31"/>
  <c r="L84" i="31"/>
  <c r="K84" i="31"/>
  <c r="Y84" i="31" s="1"/>
  <c r="J84" i="31"/>
  <c r="I84" i="31"/>
  <c r="H84" i="31"/>
  <c r="X84" i="31" s="1"/>
  <c r="G84" i="31"/>
  <c r="C84" i="31" s="1"/>
  <c r="F84" i="31"/>
  <c r="E84" i="31"/>
  <c r="P83" i="31"/>
  <c r="O83" i="31"/>
  <c r="N83" i="31"/>
  <c r="Z83" i="31" s="1"/>
  <c r="M83" i="31"/>
  <c r="M2" i="31" s="1"/>
  <c r="L83" i="31"/>
  <c r="K83" i="31"/>
  <c r="J83" i="31"/>
  <c r="I83" i="31"/>
  <c r="X83" i="31" s="1"/>
  <c r="H83" i="31"/>
  <c r="G83" i="31"/>
  <c r="F83" i="31"/>
  <c r="E83" i="31"/>
  <c r="C83" i="31" s="1"/>
  <c r="X82" i="31"/>
  <c r="X85" i="31" s="1"/>
  <c r="P82" i="31"/>
  <c r="P85" i="31" s="1"/>
  <c r="O82" i="31"/>
  <c r="O85" i="31" s="1"/>
  <c r="N82" i="31"/>
  <c r="M82" i="31"/>
  <c r="M85" i="31" s="1"/>
  <c r="L82" i="31"/>
  <c r="L85" i="31" s="1"/>
  <c r="K82" i="31"/>
  <c r="J82" i="31"/>
  <c r="I82" i="31"/>
  <c r="I85" i="31" s="1"/>
  <c r="H82" i="31"/>
  <c r="H85" i="31" s="1"/>
  <c r="G82" i="31"/>
  <c r="G85" i="31" s="1"/>
  <c r="F82" i="31"/>
  <c r="C82" i="31" s="1"/>
  <c r="C85" i="31" s="1"/>
  <c r="E82" i="31"/>
  <c r="E85" i="31" s="1"/>
  <c r="Z81" i="31"/>
  <c r="Z86" i="31" s="1"/>
  <c r="P81" i="31"/>
  <c r="P86" i="31" s="1"/>
  <c r="O81" i="31"/>
  <c r="O86" i="31" s="1"/>
  <c r="N81" i="31"/>
  <c r="N86" i="31" s="1"/>
  <c r="M81" i="31"/>
  <c r="L81" i="31"/>
  <c r="L86" i="31" s="1"/>
  <c r="K81" i="31"/>
  <c r="J81" i="31"/>
  <c r="J86" i="31" s="1"/>
  <c r="I81" i="31"/>
  <c r="H81" i="31"/>
  <c r="G81" i="31"/>
  <c r="G86" i="31" s="1"/>
  <c r="F81" i="31"/>
  <c r="F86" i="31" s="1"/>
  <c r="E81" i="31"/>
  <c r="C81" i="31"/>
  <c r="Z78" i="31"/>
  <c r="Y78" i="31"/>
  <c r="X78" i="31"/>
  <c r="W78" i="31"/>
  <c r="C78" i="31"/>
  <c r="Z76" i="31"/>
  <c r="Y76" i="31"/>
  <c r="X76" i="31"/>
  <c r="W76" i="31"/>
  <c r="C76" i="31"/>
  <c r="Y75" i="31"/>
  <c r="P75" i="31"/>
  <c r="O75" i="31"/>
  <c r="Z75" i="31" s="1"/>
  <c r="N75" i="31"/>
  <c r="M75" i="31"/>
  <c r="L75" i="31"/>
  <c r="K75" i="31"/>
  <c r="J75" i="31"/>
  <c r="I75" i="31"/>
  <c r="H75" i="31"/>
  <c r="X75" i="31" s="1"/>
  <c r="G75" i="31"/>
  <c r="F75" i="31"/>
  <c r="E75" i="31"/>
  <c r="W75" i="31" s="1"/>
  <c r="C75" i="31"/>
  <c r="W74" i="31"/>
  <c r="P74" i="31"/>
  <c r="O74" i="31"/>
  <c r="O32" i="31" s="1"/>
  <c r="N74" i="31"/>
  <c r="M74" i="31"/>
  <c r="L74" i="31"/>
  <c r="K74" i="31"/>
  <c r="K32" i="31" s="1"/>
  <c r="J74" i="31"/>
  <c r="I74" i="31"/>
  <c r="H74" i="31"/>
  <c r="G74" i="31"/>
  <c r="G32" i="31" s="1"/>
  <c r="F74" i="31"/>
  <c r="E74" i="31"/>
  <c r="P73" i="31"/>
  <c r="O73" i="31"/>
  <c r="N73" i="31"/>
  <c r="M73" i="31"/>
  <c r="L73" i="31"/>
  <c r="K73" i="31"/>
  <c r="J73" i="31"/>
  <c r="I73" i="31"/>
  <c r="H73" i="31"/>
  <c r="G73" i="31"/>
  <c r="F73" i="31"/>
  <c r="E73" i="31"/>
  <c r="Z72" i="31"/>
  <c r="Y72" i="31"/>
  <c r="X72" i="31"/>
  <c r="W72" i="31"/>
  <c r="C72" i="31"/>
  <c r="C71" i="31"/>
  <c r="C70" i="31"/>
  <c r="C69" i="31"/>
  <c r="C68" i="31"/>
  <c r="C67" i="31"/>
  <c r="C66" i="31"/>
  <c r="Z65" i="31"/>
  <c r="Y65" i="31"/>
  <c r="X65" i="31"/>
  <c r="W65" i="31"/>
  <c r="C65" i="31"/>
  <c r="Z64" i="31"/>
  <c r="Y64" i="31"/>
  <c r="X64" i="31"/>
  <c r="X74" i="31" s="1"/>
  <c r="W64" i="31"/>
  <c r="C64" i="31"/>
  <c r="Z63" i="31"/>
  <c r="Z74" i="31" s="1"/>
  <c r="Y63" i="31"/>
  <c r="X63" i="31"/>
  <c r="W63" i="31"/>
  <c r="C63" i="31"/>
  <c r="Y62" i="31"/>
  <c r="X62" i="31"/>
  <c r="W62" i="31"/>
  <c r="P62" i="31"/>
  <c r="O62" i="31"/>
  <c r="N62" i="31"/>
  <c r="M62" i="31"/>
  <c r="L62" i="31"/>
  <c r="K62" i="31"/>
  <c r="J62" i="31"/>
  <c r="I62" i="31"/>
  <c r="H62" i="31"/>
  <c r="G62" i="31"/>
  <c r="F62" i="31"/>
  <c r="E62" i="31"/>
  <c r="Z61" i="31"/>
  <c r="X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W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X59" i="31"/>
  <c r="N59" i="31"/>
  <c r="L59" i="31"/>
  <c r="J59" i="31"/>
  <c r="F59" i="31"/>
  <c r="Y58" i="31"/>
  <c r="W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C58" i="31"/>
  <c r="Z57" i="31"/>
  <c r="X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Z56" i="31"/>
  <c r="Y56" i="31"/>
  <c r="Y57" i="31" s="1"/>
  <c r="X56" i="31"/>
  <c r="W56" i="31"/>
  <c r="W57" i="31" s="1"/>
  <c r="Z55" i="31"/>
  <c r="Y55" i="31"/>
  <c r="X55" i="31"/>
  <c r="W55" i="31"/>
  <c r="Y54" i="31"/>
  <c r="W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Z53" i="31"/>
  <c r="Z54" i="31" s="1"/>
  <c r="Y53" i="31"/>
  <c r="X53" i="31"/>
  <c r="X54" i="31" s="1"/>
  <c r="W53" i="31"/>
  <c r="Z52" i="31"/>
  <c r="Y52" i="31"/>
  <c r="X52" i="31"/>
  <c r="W52" i="31"/>
  <c r="Z51" i="31"/>
  <c r="Z58" i="31" s="1"/>
  <c r="Y51" i="31"/>
  <c r="X51" i="31"/>
  <c r="X58" i="31" s="1"/>
  <c r="W51" i="31"/>
  <c r="X50" i="31"/>
  <c r="O50" i="31"/>
  <c r="N50" i="31"/>
  <c r="M50" i="31"/>
  <c r="M59" i="31" s="1"/>
  <c r="K50" i="31"/>
  <c r="K59" i="31" s="1"/>
  <c r="J50" i="31"/>
  <c r="I50" i="31"/>
  <c r="I59" i="31" s="1"/>
  <c r="G50" i="31"/>
  <c r="G59" i="31" s="1"/>
  <c r="F50" i="31"/>
  <c r="E50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C49" i="31"/>
  <c r="Z48" i="31"/>
  <c r="Y48" i="31"/>
  <c r="Y61" i="31" s="1"/>
  <c r="X48" i="31"/>
  <c r="W48" i="31"/>
  <c r="W61" i="31" s="1"/>
  <c r="Z47" i="31"/>
  <c r="Z49" i="31" s="1"/>
  <c r="Y47" i="31"/>
  <c r="Y49" i="31" s="1"/>
  <c r="X47" i="31"/>
  <c r="X49" i="31" s="1"/>
  <c r="W47" i="31"/>
  <c r="W49" i="31" s="1"/>
  <c r="Y46" i="31"/>
  <c r="W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C46" i="31"/>
  <c r="Z45" i="31"/>
  <c r="Z46" i="31" s="1"/>
  <c r="Y45" i="31"/>
  <c r="X45" i="31"/>
  <c r="X46" i="31" s="1"/>
  <c r="W45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C44" i="31"/>
  <c r="Z43" i="31"/>
  <c r="X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C43" i="31"/>
  <c r="Z42" i="31"/>
  <c r="Z44" i="31" s="1"/>
  <c r="Y42" i="31"/>
  <c r="X42" i="31"/>
  <c r="X44" i="31" s="1"/>
  <c r="W42" i="31"/>
  <c r="W43" i="31" s="1"/>
  <c r="Z41" i="31"/>
  <c r="X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C41" i="31"/>
  <c r="Z40" i="31"/>
  <c r="Z60" i="31" s="1"/>
  <c r="Y40" i="31"/>
  <c r="Y41" i="31" s="1"/>
  <c r="X40" i="31"/>
  <c r="X60" i="31" s="1"/>
  <c r="W40" i="31"/>
  <c r="W41" i="31" s="1"/>
  <c r="Z39" i="31"/>
  <c r="Y39" i="31"/>
  <c r="X39" i="31"/>
  <c r="W39" i="31"/>
  <c r="Y38" i="31"/>
  <c r="W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C38" i="31"/>
  <c r="Z37" i="31"/>
  <c r="Z38" i="31" s="1"/>
  <c r="Y37" i="31"/>
  <c r="X37" i="31"/>
  <c r="X38" i="31" s="1"/>
  <c r="W37" i="31"/>
  <c r="D37" i="31"/>
  <c r="C37" i="31"/>
  <c r="Z36" i="31"/>
  <c r="X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C36" i="31"/>
  <c r="Y35" i="31"/>
  <c r="W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Z34" i="31"/>
  <c r="X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C34" i="31"/>
  <c r="Z33" i="31"/>
  <c r="Z35" i="31" s="1"/>
  <c r="Y33" i="31"/>
  <c r="X33" i="31"/>
  <c r="X35" i="31" s="1"/>
  <c r="W33" i="31"/>
  <c r="C33" i="31"/>
  <c r="C35" i="31" s="1"/>
  <c r="P32" i="31"/>
  <c r="N32" i="31"/>
  <c r="Z32" i="31" s="1"/>
  <c r="L32" i="31"/>
  <c r="J32" i="31"/>
  <c r="H32" i="31"/>
  <c r="F32" i="31"/>
  <c r="P31" i="31"/>
  <c r="O31" i="31"/>
  <c r="N31" i="31"/>
  <c r="Z31" i="31" s="1"/>
  <c r="M31" i="31"/>
  <c r="L31" i="31"/>
  <c r="K31" i="31"/>
  <c r="J31" i="31"/>
  <c r="I31" i="31"/>
  <c r="H31" i="31"/>
  <c r="X31" i="31" s="1"/>
  <c r="G31" i="31"/>
  <c r="F31" i="31"/>
  <c r="E31" i="31"/>
  <c r="P30" i="31"/>
  <c r="O30" i="31"/>
  <c r="N30" i="31"/>
  <c r="Z30" i="31" s="1"/>
  <c r="L30" i="31"/>
  <c r="K30" i="31"/>
  <c r="J30" i="31"/>
  <c r="X30" i="31" s="1"/>
  <c r="H30" i="31"/>
  <c r="G30" i="31"/>
  <c r="F30" i="31"/>
  <c r="P29" i="31"/>
  <c r="O29" i="31"/>
  <c r="N29" i="31"/>
  <c r="Z29" i="31" s="1"/>
  <c r="L29" i="31"/>
  <c r="K29" i="31"/>
  <c r="J29" i="31"/>
  <c r="X29" i="31" s="1"/>
  <c r="H29" i="31"/>
  <c r="G29" i="31"/>
  <c r="F29" i="31"/>
  <c r="X28" i="31"/>
  <c r="P28" i="31"/>
  <c r="O28" i="31"/>
  <c r="N28" i="31"/>
  <c r="Z28" i="31" s="1"/>
  <c r="M28" i="31"/>
  <c r="L28" i="31"/>
  <c r="K28" i="31"/>
  <c r="Y28" i="31" s="1"/>
  <c r="J28" i="31"/>
  <c r="I28" i="31"/>
  <c r="H28" i="31"/>
  <c r="G28" i="31"/>
  <c r="F28" i="31"/>
  <c r="E28" i="31"/>
  <c r="W28" i="31" s="1"/>
  <c r="Z27" i="31"/>
  <c r="P27" i="31"/>
  <c r="O27" i="31"/>
  <c r="N27" i="31"/>
  <c r="L27" i="31"/>
  <c r="K27" i="31"/>
  <c r="Y27" i="31" s="1"/>
  <c r="J27" i="31"/>
  <c r="H27" i="31"/>
  <c r="X27" i="31" s="1"/>
  <c r="G27" i="31"/>
  <c r="F27" i="31"/>
  <c r="P26" i="31"/>
  <c r="P23" i="31" s="1"/>
  <c r="O26" i="31"/>
  <c r="N26" i="31"/>
  <c r="Z26" i="31" s="1"/>
  <c r="M26" i="31"/>
  <c r="L26" i="31"/>
  <c r="K26" i="31"/>
  <c r="J26" i="31"/>
  <c r="I26" i="31"/>
  <c r="H26" i="31"/>
  <c r="G26" i="31"/>
  <c r="F26" i="31"/>
  <c r="C26" i="31" s="1"/>
  <c r="E26" i="31"/>
  <c r="P25" i="31"/>
  <c r="O25" i="31"/>
  <c r="N25" i="31"/>
  <c r="Z25" i="31" s="1"/>
  <c r="L25" i="31"/>
  <c r="L23" i="31" s="1"/>
  <c r="K25" i="31"/>
  <c r="J25" i="31"/>
  <c r="I25" i="31"/>
  <c r="H25" i="31"/>
  <c r="H23" i="31" s="1"/>
  <c r="G25" i="31"/>
  <c r="F25" i="31"/>
  <c r="E25" i="31"/>
  <c r="P24" i="31"/>
  <c r="O24" i="31"/>
  <c r="N24" i="31"/>
  <c r="Z24" i="31" s="1"/>
  <c r="M24" i="31"/>
  <c r="L24" i="31"/>
  <c r="K24" i="31"/>
  <c r="J24" i="31"/>
  <c r="I24" i="31"/>
  <c r="X24" i="31" s="1"/>
  <c r="H24" i="31"/>
  <c r="G24" i="31"/>
  <c r="F24" i="31"/>
  <c r="E24" i="31"/>
  <c r="W24" i="31" s="1"/>
  <c r="C24" i="31"/>
  <c r="O23" i="31"/>
  <c r="K23" i="31"/>
  <c r="G23" i="31"/>
  <c r="J18" i="31"/>
  <c r="N16" i="31"/>
  <c r="L16" i="31"/>
  <c r="F16" i="31"/>
  <c r="N14" i="31"/>
  <c r="F14" i="31"/>
  <c r="Z13" i="31"/>
  <c r="Y13" i="31"/>
  <c r="L13" i="31"/>
  <c r="K13" i="31"/>
  <c r="J13" i="31"/>
  <c r="I13" i="31"/>
  <c r="X13" i="31" s="1"/>
  <c r="H13" i="31"/>
  <c r="G13" i="31"/>
  <c r="F13" i="31"/>
  <c r="E13" i="31"/>
  <c r="C13" i="31" s="1"/>
  <c r="Z12" i="31"/>
  <c r="Y12" i="31"/>
  <c r="X12" i="31"/>
  <c r="W12" i="31"/>
  <c r="C12" i="31"/>
  <c r="O11" i="31"/>
  <c r="G11" i="31"/>
  <c r="N10" i="31"/>
  <c r="M10" i="31"/>
  <c r="L10" i="31"/>
  <c r="K10" i="31"/>
  <c r="J10" i="31"/>
  <c r="I10" i="31"/>
  <c r="G10" i="31"/>
  <c r="F10" i="31"/>
  <c r="P8" i="31"/>
  <c r="O8" i="31"/>
  <c r="L8" i="31"/>
  <c r="J8" i="31"/>
  <c r="H8" i="31"/>
  <c r="G8" i="31"/>
  <c r="P7" i="31"/>
  <c r="O7" i="31"/>
  <c r="N7" i="31"/>
  <c r="M7" i="31"/>
  <c r="L7" i="31"/>
  <c r="K7" i="31"/>
  <c r="Y7" i="31" s="1"/>
  <c r="J7" i="31"/>
  <c r="I7" i="31"/>
  <c r="H7" i="31"/>
  <c r="X7" i="31" s="1"/>
  <c r="G7" i="31"/>
  <c r="F7" i="31"/>
  <c r="E7" i="31"/>
  <c r="C7" i="31" s="1"/>
  <c r="Z6" i="31"/>
  <c r="P6" i="31"/>
  <c r="O6" i="31"/>
  <c r="N6" i="31"/>
  <c r="N5" i="31" s="1"/>
  <c r="M6" i="31"/>
  <c r="L6" i="31"/>
  <c r="K6" i="31"/>
  <c r="Y6" i="31" s="1"/>
  <c r="J6" i="31"/>
  <c r="J5" i="31" s="1"/>
  <c r="I6" i="31"/>
  <c r="H6" i="31"/>
  <c r="X6" i="31" s="1"/>
  <c r="G6" i="31"/>
  <c r="G5" i="31" s="1"/>
  <c r="F6" i="31"/>
  <c r="F5" i="31" s="1"/>
  <c r="E6" i="31"/>
  <c r="W6" i="31" s="1"/>
  <c r="P5" i="31"/>
  <c r="P77" i="31" s="1"/>
  <c r="O5" i="31"/>
  <c r="M5" i="31"/>
  <c r="L5" i="31"/>
  <c r="L77" i="31" s="1"/>
  <c r="I5" i="31"/>
  <c r="I20" i="31" s="1"/>
  <c r="H5" i="31"/>
  <c r="H77" i="31" s="1"/>
  <c r="E5" i="31"/>
  <c r="Z4" i="31"/>
  <c r="Y4" i="31"/>
  <c r="X4" i="31"/>
  <c r="W4" i="31"/>
  <c r="C4" i="31"/>
  <c r="P3" i="31"/>
  <c r="O3" i="31"/>
  <c r="N3" i="31"/>
  <c r="Z3" i="31" s="1"/>
  <c r="M3" i="31"/>
  <c r="L3" i="31"/>
  <c r="K3" i="31"/>
  <c r="Y3" i="31" s="1"/>
  <c r="J3" i="31"/>
  <c r="X3" i="31" s="1"/>
  <c r="I3" i="31"/>
  <c r="H3" i="31"/>
  <c r="G3" i="31"/>
  <c r="F3" i="31"/>
  <c r="E3" i="31"/>
  <c r="W3" i="31" s="1"/>
  <c r="P2" i="31"/>
  <c r="O2" i="31"/>
  <c r="N2" i="31"/>
  <c r="N18" i="31" s="1"/>
  <c r="L2" i="31"/>
  <c r="K2" i="31"/>
  <c r="K9" i="31" s="1"/>
  <c r="J2" i="31"/>
  <c r="J14" i="31" s="1"/>
  <c r="H2" i="31"/>
  <c r="G2" i="31"/>
  <c r="F2" i="31"/>
  <c r="F18" i="31" s="1"/>
  <c r="C60" i="28"/>
  <c r="C56" i="28"/>
  <c r="C52" i="28"/>
  <c r="C48" i="28"/>
  <c r="C40" i="28"/>
  <c r="C53" i="28"/>
  <c r="C45" i="28"/>
  <c r="C51" i="28"/>
  <c r="C42" i="28"/>
  <c r="C62" i="28"/>
  <c r="C61" i="28"/>
  <c r="C57" i="28"/>
  <c r="C50" i="28"/>
  <c r="C39" i="28"/>
  <c r="C47" i="28"/>
  <c r="C54" i="28"/>
  <c r="C55" i="28"/>
  <c r="C62" i="31"/>
  <c r="C54" i="31"/>
  <c r="C50" i="31"/>
  <c r="C42" i="31"/>
  <c r="C60" i="31"/>
  <c r="C56" i="31"/>
  <c r="C52" i="31"/>
  <c r="C48" i="31"/>
  <c r="C40" i="31"/>
  <c r="C61" i="31"/>
  <c r="C39" i="31"/>
  <c r="C57" i="31"/>
  <c r="C53" i="31"/>
  <c r="C51" i="31"/>
  <c r="C47" i="31"/>
  <c r="C45" i="31"/>
  <c r="C55" i="31"/>
  <c r="I79" i="28" l="1"/>
  <c r="I22" i="28"/>
  <c r="O77" i="28"/>
  <c r="O20" i="28"/>
  <c r="J77" i="28"/>
  <c r="J20" i="28"/>
  <c r="J19" i="28"/>
  <c r="J21" i="28" s="1"/>
  <c r="X16" i="28"/>
  <c r="X15" i="28"/>
  <c r="X9" i="28"/>
  <c r="X14" i="28"/>
  <c r="X18" i="28"/>
  <c r="X17" i="28"/>
  <c r="X10" i="28"/>
  <c r="Z5" i="28"/>
  <c r="Z77" i="28" s="1"/>
  <c r="W2" i="28"/>
  <c r="G77" i="28"/>
  <c r="G20" i="28"/>
  <c r="C7" i="28"/>
  <c r="W7" i="28"/>
  <c r="F16" i="28"/>
  <c r="F17" i="28"/>
  <c r="F15" i="28"/>
  <c r="F14" i="28"/>
  <c r="J16" i="28"/>
  <c r="J18" i="28"/>
  <c r="J17" i="28"/>
  <c r="J15" i="28"/>
  <c r="J9" i="28"/>
  <c r="N16" i="28"/>
  <c r="Z2" i="28"/>
  <c r="N14" i="28"/>
  <c r="N18" i="28"/>
  <c r="N17" i="28"/>
  <c r="X3" i="28"/>
  <c r="L19" i="28"/>
  <c r="L21" i="28" s="1"/>
  <c r="F9" i="28"/>
  <c r="N9" i="28"/>
  <c r="N15" i="28"/>
  <c r="P19" i="28"/>
  <c r="P21" i="28" s="1"/>
  <c r="L23" i="28"/>
  <c r="C24" i="28"/>
  <c r="J23" i="28"/>
  <c r="Z24" i="28"/>
  <c r="Z30" i="28"/>
  <c r="C32" i="28"/>
  <c r="K10" i="28"/>
  <c r="K59" i="28"/>
  <c r="O10" i="28"/>
  <c r="O59" i="28"/>
  <c r="Y60" i="28"/>
  <c r="Y74" i="28"/>
  <c r="Y75" i="28"/>
  <c r="Y3" i="28"/>
  <c r="M17" i="28"/>
  <c r="M9" i="28"/>
  <c r="M15" i="28"/>
  <c r="M14" i="28"/>
  <c r="M18" i="28"/>
  <c r="F77" i="28"/>
  <c r="F20" i="28"/>
  <c r="K5" i="28"/>
  <c r="W6" i="28"/>
  <c r="Z25" i="28"/>
  <c r="N23" i="28"/>
  <c r="Z28" i="28"/>
  <c r="Z31" i="28"/>
  <c r="X35" i="28"/>
  <c r="X34" i="28"/>
  <c r="I77" i="28"/>
  <c r="X87" i="28"/>
  <c r="X88" i="28" s="1"/>
  <c r="H88" i="28"/>
  <c r="P88" i="28"/>
  <c r="Z87" i="28"/>
  <c r="Z88" i="28" s="1"/>
  <c r="E17" i="28"/>
  <c r="E9" i="28"/>
  <c r="C2" i="28"/>
  <c r="E18" i="28"/>
  <c r="E16" i="28"/>
  <c r="E15" i="28"/>
  <c r="I17" i="28"/>
  <c r="I9" i="28"/>
  <c r="I14" i="28"/>
  <c r="I18" i="28"/>
  <c r="I16" i="28"/>
  <c r="N20" i="28"/>
  <c r="N77" i="28"/>
  <c r="Z6" i="28"/>
  <c r="I19" i="28"/>
  <c r="I21" i="28" s="1"/>
  <c r="I11" i="28"/>
  <c r="L77" i="28"/>
  <c r="L20" i="28"/>
  <c r="Y6" i="28"/>
  <c r="Z7" i="28"/>
  <c r="I15" i="28"/>
  <c r="M16" i="28"/>
  <c r="X24" i="28"/>
  <c r="H23" i="28"/>
  <c r="X23" i="28" s="1"/>
  <c r="P23" i="28"/>
  <c r="C75" i="28"/>
  <c r="E8" i="28"/>
  <c r="M8" i="28"/>
  <c r="W75" i="28"/>
  <c r="W81" i="28"/>
  <c r="W86" i="28" s="1"/>
  <c r="C81" i="28"/>
  <c r="E86" i="28"/>
  <c r="X8" i="28"/>
  <c r="X11" i="28" s="1"/>
  <c r="H11" i="28"/>
  <c r="M5" i="28"/>
  <c r="W13" i="28"/>
  <c r="O16" i="28"/>
  <c r="G18" i="28"/>
  <c r="W24" i="28"/>
  <c r="C25" i="28"/>
  <c r="W25" i="28"/>
  <c r="Y29" i="28"/>
  <c r="C31" i="28"/>
  <c r="W31" i="28"/>
  <c r="Y35" i="28"/>
  <c r="Y36" i="28"/>
  <c r="C73" i="28"/>
  <c r="Z75" i="28"/>
  <c r="X82" i="28"/>
  <c r="X85" i="28" s="1"/>
  <c r="W98" i="28"/>
  <c r="W26" i="28"/>
  <c r="W27" i="28"/>
  <c r="Z43" i="28"/>
  <c r="E59" i="28"/>
  <c r="C10" i="28"/>
  <c r="W60" i="28"/>
  <c r="Y86" i="28"/>
  <c r="C85" i="28"/>
  <c r="Z82" i="28"/>
  <c r="Z85" i="28" s="1"/>
  <c r="N85" i="28"/>
  <c r="N8" i="28" s="1"/>
  <c r="C83" i="28"/>
  <c r="W83" i="28"/>
  <c r="D138" i="28"/>
  <c r="D123" i="28"/>
  <c r="D125" i="28"/>
  <c r="D136" i="28"/>
  <c r="D178" i="28"/>
  <c r="D163" i="28"/>
  <c r="D165" i="28"/>
  <c r="D176" i="28"/>
  <c r="D218" i="28"/>
  <c r="D203" i="28"/>
  <c r="D205" i="28"/>
  <c r="D216" i="28"/>
  <c r="C246" i="28"/>
  <c r="E30" i="28"/>
  <c r="Y2" i="28"/>
  <c r="E5" i="28"/>
  <c r="G9" i="28"/>
  <c r="G16" i="28"/>
  <c r="K17" i="28"/>
  <c r="O18" i="28"/>
  <c r="E23" i="28"/>
  <c r="G23" i="28"/>
  <c r="K23" i="28"/>
  <c r="O23" i="28"/>
  <c r="Y25" i="28"/>
  <c r="W28" i="28"/>
  <c r="C29" i="28"/>
  <c r="W29" i="28"/>
  <c r="Y31" i="28"/>
  <c r="L59" i="28"/>
  <c r="F85" i="28"/>
  <c r="F8" i="28" s="1"/>
  <c r="Y87" i="28"/>
  <c r="Y88" i="28" s="1"/>
  <c r="D116" i="28"/>
  <c r="D118" i="28"/>
  <c r="D103" i="28"/>
  <c r="D105" i="28"/>
  <c r="D156" i="28"/>
  <c r="D158" i="28"/>
  <c r="D143" i="28"/>
  <c r="Z186" i="28"/>
  <c r="C186" i="28"/>
  <c r="Z226" i="28"/>
  <c r="D236" i="28"/>
  <c r="D238" i="28"/>
  <c r="D223" i="28"/>
  <c r="W93" i="28"/>
  <c r="Z146" i="28"/>
  <c r="G3" i="28"/>
  <c r="C3" i="28" s="1"/>
  <c r="O3" i="28"/>
  <c r="Z3" i="28" s="1"/>
  <c r="H6" i="28"/>
  <c r="C6" i="28" s="1"/>
  <c r="P6" i="28"/>
  <c r="P5" i="28" s="1"/>
  <c r="H14" i="28"/>
  <c r="L14" i="28"/>
  <c r="P14" i="28"/>
  <c r="H86" i="28"/>
  <c r="X81" i="28"/>
  <c r="X86" i="28" s="1"/>
  <c r="G85" i="28"/>
  <c r="G8" i="28" s="1"/>
  <c r="K85" i="28"/>
  <c r="K8" i="28" s="1"/>
  <c r="O85" i="28"/>
  <c r="O8" i="28" s="1"/>
  <c r="C90" i="28"/>
  <c r="C96" i="28"/>
  <c r="Y98" i="28"/>
  <c r="Z106" i="28"/>
  <c r="X206" i="28"/>
  <c r="X246" i="28"/>
  <c r="Y82" i="28"/>
  <c r="Y85" i="28" s="1"/>
  <c r="W87" i="28"/>
  <c r="W88" i="28" s="1"/>
  <c r="W90" i="28"/>
  <c r="W96" i="28"/>
  <c r="K86" i="28"/>
  <c r="C92" i="28"/>
  <c r="C95" i="28"/>
  <c r="C101" i="28"/>
  <c r="D110" i="28"/>
  <c r="W82" i="28"/>
  <c r="W85" i="28" s="1"/>
  <c r="F77" i="31"/>
  <c r="F20" i="31"/>
  <c r="J77" i="31"/>
  <c r="J20" i="31"/>
  <c r="N77" i="31"/>
  <c r="N20" i="31"/>
  <c r="Z5" i="31"/>
  <c r="Z77" i="31" s="1"/>
  <c r="G77" i="31"/>
  <c r="G20" i="31"/>
  <c r="G19" i="31"/>
  <c r="G21" i="31" s="1"/>
  <c r="Y23" i="31"/>
  <c r="M16" i="31"/>
  <c r="M18" i="31"/>
  <c r="M14" i="31"/>
  <c r="M9" i="31"/>
  <c r="M17" i="31"/>
  <c r="M15" i="31"/>
  <c r="G18" i="31"/>
  <c r="G14" i="31"/>
  <c r="G16" i="31"/>
  <c r="O18" i="31"/>
  <c r="O14" i="31"/>
  <c r="O16" i="31"/>
  <c r="W13" i="31"/>
  <c r="H20" i="31"/>
  <c r="H17" i="31"/>
  <c r="H9" i="31"/>
  <c r="H15" i="31"/>
  <c r="L17" i="31"/>
  <c r="L9" i="31"/>
  <c r="L15" i="31"/>
  <c r="P17" i="31"/>
  <c r="P9" i="31"/>
  <c r="P15" i="31"/>
  <c r="Z2" i="31"/>
  <c r="E20" i="31"/>
  <c r="E77" i="31"/>
  <c r="I79" i="31"/>
  <c r="I22" i="31"/>
  <c r="M77" i="31"/>
  <c r="M20" i="31"/>
  <c r="W5" i="31"/>
  <c r="W77" i="31" s="1"/>
  <c r="C6" i="31"/>
  <c r="W7" i="31"/>
  <c r="H14" i="31"/>
  <c r="P14" i="31"/>
  <c r="G15" i="31"/>
  <c r="O15" i="31"/>
  <c r="L18" i="31"/>
  <c r="Y43" i="31"/>
  <c r="Y44" i="31"/>
  <c r="E59" i="31"/>
  <c r="E10" i="31"/>
  <c r="O59" i="31"/>
  <c r="O10" i="31"/>
  <c r="E32" i="31"/>
  <c r="E8" i="31"/>
  <c r="I32" i="31"/>
  <c r="X32" i="31" s="1"/>
  <c r="I8" i="31"/>
  <c r="M32" i="31"/>
  <c r="M23" i="31" s="1"/>
  <c r="M8" i="31"/>
  <c r="I77" i="31"/>
  <c r="E2" i="31"/>
  <c r="I2" i="31"/>
  <c r="C3" i="31"/>
  <c r="X5" i="31"/>
  <c r="X77" i="31" s="1"/>
  <c r="Z7" i="31"/>
  <c r="H19" i="31"/>
  <c r="H11" i="31"/>
  <c r="H16" i="31"/>
  <c r="P16" i="31"/>
  <c r="G17" i="31"/>
  <c r="O17" i="31"/>
  <c r="L20" i="31"/>
  <c r="I23" i="31"/>
  <c r="X23" i="31" s="1"/>
  <c r="F23" i="31"/>
  <c r="J23" i="31"/>
  <c r="X25" i="31"/>
  <c r="X26" i="31"/>
  <c r="Y74" i="31"/>
  <c r="K18" i="31"/>
  <c r="K14" i="31"/>
  <c r="K16" i="31"/>
  <c r="Y2" i="31"/>
  <c r="L19" i="31"/>
  <c r="L21" i="31" s="1"/>
  <c r="L11" i="31"/>
  <c r="K17" i="31"/>
  <c r="P20" i="31"/>
  <c r="F15" i="31"/>
  <c r="F17" i="31"/>
  <c r="F9" i="31"/>
  <c r="J15" i="31"/>
  <c r="J17" i="31"/>
  <c r="J9" i="31"/>
  <c r="N15" i="31"/>
  <c r="N17" i="31"/>
  <c r="N9" i="31"/>
  <c r="X2" i="31"/>
  <c r="K5" i="31"/>
  <c r="C5" i="31" s="1"/>
  <c r="C77" i="31" s="1"/>
  <c r="O77" i="31"/>
  <c r="O20" i="31"/>
  <c r="J19" i="31"/>
  <c r="J21" i="31" s="1"/>
  <c r="J11" i="31"/>
  <c r="P19" i="31"/>
  <c r="P21" i="31" s="1"/>
  <c r="P11" i="31"/>
  <c r="G9" i="31"/>
  <c r="O9" i="31"/>
  <c r="L14" i="31"/>
  <c r="K15" i="31"/>
  <c r="J16" i="31"/>
  <c r="H18" i="31"/>
  <c r="P18" i="31"/>
  <c r="O19" i="31"/>
  <c r="O21" i="31" s="1"/>
  <c r="Y24" i="31"/>
  <c r="C74" i="31"/>
  <c r="C73" i="31"/>
  <c r="D98" i="31"/>
  <c r="D82" i="31"/>
  <c r="D84" i="31"/>
  <c r="D96" i="31"/>
  <c r="W83" i="31"/>
  <c r="W25" i="31"/>
  <c r="C25" i="31"/>
  <c r="Y26" i="31"/>
  <c r="Y29" i="31"/>
  <c r="Y30" i="31"/>
  <c r="W31" i="31"/>
  <c r="W34" i="31"/>
  <c r="W36" i="31"/>
  <c r="Y60" i="31"/>
  <c r="C86" i="31"/>
  <c r="H86" i="31"/>
  <c r="X81" i="31"/>
  <c r="X86" i="31" s="1"/>
  <c r="K85" i="31"/>
  <c r="K8" i="31" s="1"/>
  <c r="Y82" i="31"/>
  <c r="Y85" i="31" s="1"/>
  <c r="W84" i="31"/>
  <c r="X90" i="31"/>
  <c r="H50" i="31"/>
  <c r="C59" i="31" s="1"/>
  <c r="P50" i="31"/>
  <c r="Z90" i="31"/>
  <c r="Y93" i="31"/>
  <c r="W44" i="31"/>
  <c r="Y32" i="31"/>
  <c r="E86" i="31"/>
  <c r="M86" i="31"/>
  <c r="Y83" i="31"/>
  <c r="W91" i="31"/>
  <c r="W50" i="31" s="1"/>
  <c r="W59" i="31" s="1"/>
  <c r="W97" i="31"/>
  <c r="D138" i="31"/>
  <c r="D123" i="31"/>
  <c r="D125" i="31"/>
  <c r="C166" i="31"/>
  <c r="E27" i="31"/>
  <c r="C206" i="31"/>
  <c r="E29" i="31"/>
  <c r="C246" i="31"/>
  <c r="E30" i="31"/>
  <c r="N23" i="31"/>
  <c r="Z23" i="31" s="1"/>
  <c r="Y25" i="31"/>
  <c r="W26" i="31"/>
  <c r="C28" i="31"/>
  <c r="Y31" i="31"/>
  <c r="Y36" i="31"/>
  <c r="Y34" i="31"/>
  <c r="W93" i="31"/>
  <c r="D136" i="31"/>
  <c r="C31" i="31"/>
  <c r="W81" i="31"/>
  <c r="W86" i="31" s="1"/>
  <c r="Z82" i="31"/>
  <c r="Z85" i="31" s="1"/>
  <c r="F85" i="31"/>
  <c r="F8" i="31" s="1"/>
  <c r="X87" i="31"/>
  <c r="X88" i="31" s="1"/>
  <c r="H88" i="31"/>
  <c r="C90" i="31"/>
  <c r="C96" i="31"/>
  <c r="Z106" i="31"/>
  <c r="D156" i="31"/>
  <c r="D158" i="31"/>
  <c r="D143" i="31"/>
  <c r="Z186" i="31"/>
  <c r="D236" i="31"/>
  <c r="D238" i="31"/>
  <c r="D223" i="31"/>
  <c r="Y81" i="31"/>
  <c r="N85" i="31"/>
  <c r="N8" i="31" s="1"/>
  <c r="Y90" i="31"/>
  <c r="W92" i="31"/>
  <c r="W95" i="31"/>
  <c r="Y96" i="31"/>
  <c r="W98" i="31"/>
  <c r="Y99" i="31"/>
  <c r="W101" i="31"/>
  <c r="D116" i="31"/>
  <c r="D118" i="31"/>
  <c r="D103" i="31"/>
  <c r="Z146" i="31"/>
  <c r="X166" i="31"/>
  <c r="D196" i="31"/>
  <c r="D198" i="31"/>
  <c r="D183" i="31"/>
  <c r="Z226" i="31"/>
  <c r="X246" i="31"/>
  <c r="W87" i="31"/>
  <c r="W88" i="31" s="1"/>
  <c r="W90" i="31"/>
  <c r="W96" i="31"/>
  <c r="K86" i="31"/>
  <c r="D110" i="31"/>
  <c r="D150" i="31"/>
  <c r="D190" i="31"/>
  <c r="D230" i="31"/>
  <c r="W82" i="31"/>
  <c r="W85" i="31" s="1"/>
  <c r="Z463" i="30"/>
  <c r="Y463" i="30"/>
  <c r="X463" i="30"/>
  <c r="W463" i="30"/>
  <c r="C463" i="30"/>
  <c r="Z462" i="30"/>
  <c r="Y462" i="30"/>
  <c r="X462" i="30"/>
  <c r="W462" i="30"/>
  <c r="C462" i="30"/>
  <c r="Z461" i="30"/>
  <c r="Y461" i="30"/>
  <c r="X461" i="30"/>
  <c r="W461" i="30"/>
  <c r="C461" i="30"/>
  <c r="Z460" i="30"/>
  <c r="Y460" i="30"/>
  <c r="X460" i="30"/>
  <c r="W460" i="30"/>
  <c r="C460" i="30"/>
  <c r="Z459" i="30"/>
  <c r="Y459" i="30"/>
  <c r="X459" i="30"/>
  <c r="W459" i="30"/>
  <c r="C459" i="30"/>
  <c r="Z458" i="30"/>
  <c r="Y458" i="30"/>
  <c r="X458" i="30"/>
  <c r="W458" i="30"/>
  <c r="C458" i="30"/>
  <c r="Z457" i="30"/>
  <c r="Y457" i="30"/>
  <c r="X457" i="30"/>
  <c r="W457" i="30"/>
  <c r="C457" i="30"/>
  <c r="Z456" i="30"/>
  <c r="Y456" i="30"/>
  <c r="X456" i="30"/>
  <c r="W456" i="30"/>
  <c r="C456" i="30"/>
  <c r="Z455" i="30"/>
  <c r="Y455" i="30"/>
  <c r="X455" i="30"/>
  <c r="W455" i="30"/>
  <c r="C455" i="30"/>
  <c r="Z447" i="30"/>
  <c r="Y447" i="30"/>
  <c r="X447" i="30"/>
  <c r="W447" i="30"/>
  <c r="C447" i="30"/>
  <c r="Z446" i="30"/>
  <c r="Y446" i="30"/>
  <c r="X446" i="30"/>
  <c r="W446" i="30"/>
  <c r="C446" i="30"/>
  <c r="Z445" i="30"/>
  <c r="Y445" i="30"/>
  <c r="X445" i="30"/>
  <c r="W445" i="30"/>
  <c r="C445" i="30"/>
  <c r="Z443" i="30"/>
  <c r="Y443" i="30"/>
  <c r="X443" i="30"/>
  <c r="W443" i="30"/>
  <c r="C443" i="30"/>
  <c r="Z442" i="30"/>
  <c r="Y442" i="30"/>
  <c r="X442" i="30"/>
  <c r="W442" i="30"/>
  <c r="C442" i="30"/>
  <c r="X441" i="30"/>
  <c r="W441" i="30"/>
  <c r="P441" i="30"/>
  <c r="O441" i="30"/>
  <c r="N441" i="30"/>
  <c r="M441" i="30"/>
  <c r="L441" i="30"/>
  <c r="K441" i="30"/>
  <c r="J441" i="30"/>
  <c r="I441" i="30"/>
  <c r="H441" i="30"/>
  <c r="G441" i="30"/>
  <c r="F441" i="30"/>
  <c r="E441" i="30"/>
  <c r="Z440" i="30"/>
  <c r="Y440" i="30"/>
  <c r="X440" i="30"/>
  <c r="W440" i="30"/>
  <c r="C440" i="30"/>
  <c r="Z439" i="30"/>
  <c r="Z441" i="30" s="1"/>
  <c r="Y439" i="30"/>
  <c r="Y441" i="30" s="1"/>
  <c r="X439" i="30"/>
  <c r="W439" i="30"/>
  <c r="C439" i="30"/>
  <c r="C441" i="30" s="1"/>
  <c r="Z438" i="30"/>
  <c r="Y438" i="30"/>
  <c r="X438" i="30"/>
  <c r="W438" i="30"/>
  <c r="C438" i="30"/>
  <c r="Z437" i="30"/>
  <c r="Y437" i="30"/>
  <c r="X437" i="30"/>
  <c r="W437" i="30"/>
  <c r="C437" i="30"/>
  <c r="Z436" i="30"/>
  <c r="Y436" i="30"/>
  <c r="P436" i="30"/>
  <c r="O436" i="30"/>
  <c r="N436" i="30"/>
  <c r="M436" i="30"/>
  <c r="L436" i="30"/>
  <c r="K436" i="30"/>
  <c r="J436" i="30"/>
  <c r="I436" i="30"/>
  <c r="H436" i="30"/>
  <c r="G436" i="30"/>
  <c r="F436" i="30"/>
  <c r="E436" i="30"/>
  <c r="C436" i="30"/>
  <c r="Z435" i="30"/>
  <c r="Y435" i="30"/>
  <c r="X435" i="30"/>
  <c r="W435" i="30"/>
  <c r="C435" i="30"/>
  <c r="Z434" i="30"/>
  <c r="Y434" i="30"/>
  <c r="X434" i="30"/>
  <c r="X436" i="30" s="1"/>
  <c r="W434" i="30"/>
  <c r="W436" i="30" s="1"/>
  <c r="C434" i="30"/>
  <c r="Z433" i="30"/>
  <c r="Y433" i="30"/>
  <c r="X433" i="30"/>
  <c r="W433" i="30"/>
  <c r="C433" i="30"/>
  <c r="Z432" i="30"/>
  <c r="Y432" i="30"/>
  <c r="X432" i="30"/>
  <c r="W432" i="30"/>
  <c r="C432" i="30"/>
  <c r="X431" i="30"/>
  <c r="W431" i="30"/>
  <c r="P431" i="30"/>
  <c r="O431" i="30"/>
  <c r="N431" i="30"/>
  <c r="M431" i="30"/>
  <c r="L431" i="30"/>
  <c r="K431" i="30"/>
  <c r="J431" i="30"/>
  <c r="I431" i="30"/>
  <c r="H431" i="30"/>
  <c r="G431" i="30"/>
  <c r="F431" i="30"/>
  <c r="E431" i="30"/>
  <c r="Z430" i="30"/>
  <c r="Y430" i="30"/>
  <c r="X430" i="30"/>
  <c r="W430" i="30"/>
  <c r="C430" i="30"/>
  <c r="Z429" i="30"/>
  <c r="Z431" i="30" s="1"/>
  <c r="Y429" i="30"/>
  <c r="Y431" i="30" s="1"/>
  <c r="X429" i="30"/>
  <c r="W429" i="30"/>
  <c r="C429" i="30"/>
  <c r="C431" i="30" s="1"/>
  <c r="Z428" i="30"/>
  <c r="Y428" i="30"/>
  <c r="X428" i="30"/>
  <c r="W428" i="30"/>
  <c r="C428" i="30"/>
  <c r="Z427" i="30"/>
  <c r="Y427" i="30"/>
  <c r="X427" i="30"/>
  <c r="W427" i="30"/>
  <c r="C427" i="30"/>
  <c r="Z426" i="30"/>
  <c r="Y426" i="30"/>
  <c r="P426" i="30"/>
  <c r="O426" i="30"/>
  <c r="N426" i="30"/>
  <c r="M426" i="30"/>
  <c r="L426" i="30"/>
  <c r="K426" i="30"/>
  <c r="J426" i="30"/>
  <c r="I426" i="30"/>
  <c r="H426" i="30"/>
  <c r="G426" i="30"/>
  <c r="F426" i="30"/>
  <c r="E426" i="30"/>
  <c r="C426" i="30"/>
  <c r="Z425" i="30"/>
  <c r="Y425" i="30"/>
  <c r="X425" i="30"/>
  <c r="W425" i="30"/>
  <c r="C425" i="30"/>
  <c r="Z424" i="30"/>
  <c r="Y424" i="30"/>
  <c r="X424" i="30"/>
  <c r="X426" i="30" s="1"/>
  <c r="W424" i="30"/>
  <c r="W426" i="30" s="1"/>
  <c r="C424" i="30"/>
  <c r="Z423" i="30"/>
  <c r="Y423" i="30"/>
  <c r="X423" i="30"/>
  <c r="W423" i="30"/>
  <c r="C423" i="30"/>
  <c r="Z422" i="30"/>
  <c r="Y422" i="30"/>
  <c r="X422" i="30"/>
  <c r="W422" i="30"/>
  <c r="C422" i="30"/>
  <c r="X421" i="30"/>
  <c r="W421" i="30"/>
  <c r="P421" i="30"/>
  <c r="O421" i="30"/>
  <c r="N421" i="30"/>
  <c r="M421" i="30"/>
  <c r="L421" i="30"/>
  <c r="K421" i="30"/>
  <c r="J421" i="30"/>
  <c r="I421" i="30"/>
  <c r="H421" i="30"/>
  <c r="G421" i="30"/>
  <c r="F421" i="30"/>
  <c r="E421" i="30"/>
  <c r="Z420" i="30"/>
  <c r="Y420" i="30"/>
  <c r="X420" i="30"/>
  <c r="W420" i="30"/>
  <c r="C420" i="30"/>
  <c r="Z419" i="30"/>
  <c r="Z421" i="30" s="1"/>
  <c r="Y419" i="30"/>
  <c r="Y421" i="30" s="1"/>
  <c r="X419" i="30"/>
  <c r="W419" i="30"/>
  <c r="C419" i="30"/>
  <c r="C421" i="30" s="1"/>
  <c r="Z418" i="30"/>
  <c r="Y418" i="30"/>
  <c r="X418" i="30"/>
  <c r="W418" i="30"/>
  <c r="C418" i="30"/>
  <c r="Z417" i="30"/>
  <c r="Y417" i="30"/>
  <c r="X417" i="30"/>
  <c r="W417" i="30"/>
  <c r="C417" i="30"/>
  <c r="Z416" i="30"/>
  <c r="Y416" i="30"/>
  <c r="P416" i="30"/>
  <c r="O416" i="30"/>
  <c r="N416" i="30"/>
  <c r="M416" i="30"/>
  <c r="L416" i="30"/>
  <c r="K416" i="30"/>
  <c r="J416" i="30"/>
  <c r="I416" i="30"/>
  <c r="H416" i="30"/>
  <c r="G416" i="30"/>
  <c r="F416" i="30"/>
  <c r="E416" i="30"/>
  <c r="C416" i="30"/>
  <c r="Z415" i="30"/>
  <c r="Y415" i="30"/>
  <c r="X415" i="30"/>
  <c r="W415" i="30"/>
  <c r="C415" i="30"/>
  <c r="Z414" i="30"/>
  <c r="Y414" i="30"/>
  <c r="X414" i="30"/>
  <c r="X416" i="30" s="1"/>
  <c r="W414" i="30"/>
  <c r="W416" i="30" s="1"/>
  <c r="C414" i="30"/>
  <c r="Z413" i="30"/>
  <c r="Y413" i="30"/>
  <c r="X413" i="30"/>
  <c r="W413" i="30"/>
  <c r="C413" i="30"/>
  <c r="Z412" i="30"/>
  <c r="Y412" i="30"/>
  <c r="X412" i="30"/>
  <c r="W412" i="30"/>
  <c r="C412" i="30"/>
  <c r="X411" i="30"/>
  <c r="W411" i="30"/>
  <c r="P411" i="30"/>
  <c r="O411" i="30"/>
  <c r="N411" i="30"/>
  <c r="M411" i="30"/>
  <c r="L411" i="30"/>
  <c r="K411" i="30"/>
  <c r="J411" i="30"/>
  <c r="I411" i="30"/>
  <c r="H411" i="30"/>
  <c r="G411" i="30"/>
  <c r="F411" i="30"/>
  <c r="E411" i="30"/>
  <c r="Z410" i="30"/>
  <c r="Y410" i="30"/>
  <c r="X410" i="30"/>
  <c r="W410" i="30"/>
  <c r="C410" i="30"/>
  <c r="Z409" i="30"/>
  <c r="Z411" i="30" s="1"/>
  <c r="Y409" i="30"/>
  <c r="Y411" i="30" s="1"/>
  <c r="X409" i="30"/>
  <c r="W409" i="30"/>
  <c r="C409" i="30"/>
  <c r="C411" i="30" s="1"/>
  <c r="Z407" i="30"/>
  <c r="Y407" i="30"/>
  <c r="X407" i="30"/>
  <c r="W407" i="30"/>
  <c r="C407" i="30"/>
  <c r="Z406" i="30"/>
  <c r="Y406" i="30"/>
  <c r="X406" i="30"/>
  <c r="W406" i="30"/>
  <c r="C406" i="30"/>
  <c r="Z405" i="30"/>
  <c r="Y405" i="30"/>
  <c r="P405" i="30"/>
  <c r="O405" i="30"/>
  <c r="N405" i="30"/>
  <c r="M405" i="30"/>
  <c r="L405" i="30"/>
  <c r="K405" i="30"/>
  <c r="J405" i="30"/>
  <c r="I405" i="30"/>
  <c r="H405" i="30"/>
  <c r="G405" i="30"/>
  <c r="F405" i="30"/>
  <c r="E405" i="30"/>
  <c r="C405" i="30"/>
  <c r="Z404" i="30"/>
  <c r="Y404" i="30"/>
  <c r="X404" i="30"/>
  <c r="W404" i="30"/>
  <c r="C404" i="30"/>
  <c r="Z403" i="30"/>
  <c r="Y403" i="30"/>
  <c r="X403" i="30"/>
  <c r="X405" i="30" s="1"/>
  <c r="W403" i="30"/>
  <c r="W405" i="30" s="1"/>
  <c r="C403" i="30"/>
  <c r="Z402" i="30"/>
  <c r="Y402" i="30"/>
  <c r="X402" i="30"/>
  <c r="W402" i="30"/>
  <c r="C402" i="30"/>
  <c r="Z401" i="30"/>
  <c r="Y401" i="30"/>
  <c r="X401" i="30"/>
  <c r="W401" i="30"/>
  <c r="C401" i="30"/>
  <c r="X400" i="30"/>
  <c r="W400" i="30"/>
  <c r="P400" i="30"/>
  <c r="O400" i="30"/>
  <c r="N400" i="30"/>
  <c r="M400" i="30"/>
  <c r="L400" i="30"/>
  <c r="K400" i="30"/>
  <c r="J400" i="30"/>
  <c r="I400" i="30"/>
  <c r="H400" i="30"/>
  <c r="G400" i="30"/>
  <c r="F400" i="30"/>
  <c r="E400" i="30"/>
  <c r="Z399" i="30"/>
  <c r="Y399" i="30"/>
  <c r="X399" i="30"/>
  <c r="W399" i="30"/>
  <c r="C399" i="30"/>
  <c r="Z398" i="30"/>
  <c r="Z400" i="30" s="1"/>
  <c r="Y398" i="30"/>
  <c r="Y400" i="30" s="1"/>
  <c r="X398" i="30"/>
  <c r="W398" i="30"/>
  <c r="C398" i="30"/>
  <c r="C400" i="30" s="1"/>
  <c r="Z397" i="30"/>
  <c r="Y397" i="30"/>
  <c r="X397" i="30"/>
  <c r="W397" i="30"/>
  <c r="C397" i="30"/>
  <c r="Z396" i="30"/>
  <c r="Y396" i="30"/>
  <c r="X396" i="30"/>
  <c r="W396" i="30"/>
  <c r="C396" i="30"/>
  <c r="Z395" i="30"/>
  <c r="Y395" i="30"/>
  <c r="P395" i="30"/>
  <c r="O395" i="30"/>
  <c r="N395" i="30"/>
  <c r="M395" i="30"/>
  <c r="L395" i="30"/>
  <c r="K395" i="30"/>
  <c r="J395" i="30"/>
  <c r="I395" i="30"/>
  <c r="H395" i="30"/>
  <c r="G395" i="30"/>
  <c r="F395" i="30"/>
  <c r="E395" i="30"/>
  <c r="C395" i="30"/>
  <c r="Z394" i="30"/>
  <c r="Y394" i="30"/>
  <c r="X394" i="30"/>
  <c r="W394" i="30"/>
  <c r="C394" i="30"/>
  <c r="Z393" i="30"/>
  <c r="Y393" i="30"/>
  <c r="X393" i="30"/>
  <c r="X395" i="30" s="1"/>
  <c r="W393" i="30"/>
  <c r="W395" i="30" s="1"/>
  <c r="C393" i="30"/>
  <c r="Z392" i="30"/>
  <c r="Y392" i="30"/>
  <c r="X392" i="30"/>
  <c r="W392" i="30"/>
  <c r="C392" i="30"/>
  <c r="Z391" i="30"/>
  <c r="Y391" i="30"/>
  <c r="X391" i="30"/>
  <c r="W391" i="30"/>
  <c r="C391" i="30"/>
  <c r="X390" i="30"/>
  <c r="W390" i="30"/>
  <c r="P390" i="30"/>
  <c r="O390" i="30"/>
  <c r="N390" i="30"/>
  <c r="M390" i="30"/>
  <c r="L390" i="30"/>
  <c r="K390" i="30"/>
  <c r="J390" i="30"/>
  <c r="I390" i="30"/>
  <c r="H390" i="30"/>
  <c r="G390" i="30"/>
  <c r="F390" i="30"/>
  <c r="E390" i="30"/>
  <c r="Z389" i="30"/>
  <c r="Y389" i="30"/>
  <c r="X389" i="30"/>
  <c r="W389" i="30"/>
  <c r="C389" i="30"/>
  <c r="Z388" i="30"/>
  <c r="Z390" i="30" s="1"/>
  <c r="Y388" i="30"/>
  <c r="Y390" i="30" s="1"/>
  <c r="X388" i="30"/>
  <c r="W388" i="30"/>
  <c r="C388" i="30"/>
  <c r="C390" i="30" s="1"/>
  <c r="Z387" i="30"/>
  <c r="Y387" i="30"/>
  <c r="X387" i="30"/>
  <c r="W387" i="30"/>
  <c r="C387" i="30"/>
  <c r="Z386" i="30"/>
  <c r="Y386" i="30"/>
  <c r="X386" i="30"/>
  <c r="W386" i="30"/>
  <c r="C386" i="30"/>
  <c r="Z385" i="30"/>
  <c r="Y385" i="30"/>
  <c r="P385" i="30"/>
  <c r="O385" i="30"/>
  <c r="N385" i="30"/>
  <c r="M385" i="30"/>
  <c r="L385" i="30"/>
  <c r="K385" i="30"/>
  <c r="J385" i="30"/>
  <c r="I385" i="30"/>
  <c r="H385" i="30"/>
  <c r="G385" i="30"/>
  <c r="F385" i="30"/>
  <c r="E385" i="30"/>
  <c r="C385" i="30"/>
  <c r="Z384" i="30"/>
  <c r="Y384" i="30"/>
  <c r="X384" i="30"/>
  <c r="W384" i="30"/>
  <c r="C384" i="30"/>
  <c r="Z383" i="30"/>
  <c r="Y383" i="30"/>
  <c r="X383" i="30"/>
  <c r="X385" i="30" s="1"/>
  <c r="W383" i="30"/>
  <c r="W385" i="30" s="1"/>
  <c r="C383" i="30"/>
  <c r="Z382" i="30"/>
  <c r="Y382" i="30"/>
  <c r="X382" i="30"/>
  <c r="W382" i="30"/>
  <c r="C382" i="30"/>
  <c r="Z381" i="30"/>
  <c r="Y381" i="30"/>
  <c r="X381" i="30"/>
  <c r="W381" i="30"/>
  <c r="C381" i="30"/>
  <c r="X380" i="30"/>
  <c r="W380" i="30"/>
  <c r="P380" i="30"/>
  <c r="O380" i="30"/>
  <c r="N380" i="30"/>
  <c r="M380" i="30"/>
  <c r="L380" i="30"/>
  <c r="K380" i="30"/>
  <c r="J380" i="30"/>
  <c r="I380" i="30"/>
  <c r="H380" i="30"/>
  <c r="G380" i="30"/>
  <c r="F380" i="30"/>
  <c r="E380" i="30"/>
  <c r="Z379" i="30"/>
  <c r="Y379" i="30"/>
  <c r="X379" i="30"/>
  <c r="W379" i="30"/>
  <c r="C379" i="30"/>
  <c r="Z378" i="30"/>
  <c r="Z380" i="30" s="1"/>
  <c r="Y378" i="30"/>
  <c r="Y380" i="30" s="1"/>
  <c r="X378" i="30"/>
  <c r="W378" i="30"/>
  <c r="C378" i="30"/>
  <c r="C380" i="30" s="1"/>
  <c r="Z377" i="30"/>
  <c r="Y377" i="30"/>
  <c r="X377" i="30"/>
  <c r="W377" i="30"/>
  <c r="C377" i="30"/>
  <c r="Z376" i="30"/>
  <c r="Y376" i="30"/>
  <c r="X376" i="30"/>
  <c r="W376" i="30"/>
  <c r="C376" i="30"/>
  <c r="Z375" i="30"/>
  <c r="Y375" i="30"/>
  <c r="P375" i="30"/>
  <c r="O375" i="30"/>
  <c r="N375" i="30"/>
  <c r="M375" i="30"/>
  <c r="L375" i="30"/>
  <c r="K375" i="30"/>
  <c r="J375" i="30"/>
  <c r="I375" i="30"/>
  <c r="H375" i="30"/>
  <c r="G375" i="30"/>
  <c r="F375" i="30"/>
  <c r="E375" i="30"/>
  <c r="C375" i="30"/>
  <c r="Z374" i="30"/>
  <c r="Y374" i="30"/>
  <c r="X374" i="30"/>
  <c r="W374" i="30"/>
  <c r="C374" i="30"/>
  <c r="Z373" i="30"/>
  <c r="Y373" i="30"/>
  <c r="X373" i="30"/>
  <c r="X375" i="30" s="1"/>
  <c r="W373" i="30"/>
  <c r="W375" i="30" s="1"/>
  <c r="C373" i="30"/>
  <c r="Z372" i="30"/>
  <c r="Y372" i="30"/>
  <c r="X372" i="30"/>
  <c r="W372" i="30"/>
  <c r="C372" i="30"/>
  <c r="Z371" i="30"/>
  <c r="Y371" i="30"/>
  <c r="X371" i="30"/>
  <c r="W371" i="30"/>
  <c r="C371" i="30"/>
  <c r="X370" i="30"/>
  <c r="W370" i="30"/>
  <c r="P370" i="30"/>
  <c r="O370" i="30"/>
  <c r="N370" i="30"/>
  <c r="M370" i="30"/>
  <c r="L370" i="30"/>
  <c r="K370" i="30"/>
  <c r="J370" i="30"/>
  <c r="I370" i="30"/>
  <c r="H370" i="30"/>
  <c r="G370" i="30"/>
  <c r="F370" i="30"/>
  <c r="E370" i="30"/>
  <c r="Z369" i="30"/>
  <c r="Y369" i="30"/>
  <c r="X369" i="30"/>
  <c r="W369" i="30"/>
  <c r="C369" i="30"/>
  <c r="Z368" i="30"/>
  <c r="Z370" i="30" s="1"/>
  <c r="Y368" i="30"/>
  <c r="Y370" i="30" s="1"/>
  <c r="X368" i="30"/>
  <c r="W368" i="30"/>
  <c r="C368" i="30"/>
  <c r="C370" i="30" s="1"/>
  <c r="Z367" i="30"/>
  <c r="Y367" i="30"/>
  <c r="X367" i="30"/>
  <c r="W367" i="30"/>
  <c r="C367" i="30"/>
  <c r="Z366" i="30"/>
  <c r="Y366" i="30"/>
  <c r="X366" i="30"/>
  <c r="W366" i="30"/>
  <c r="C366" i="30"/>
  <c r="Z365" i="30"/>
  <c r="Y365" i="30"/>
  <c r="P365" i="30"/>
  <c r="O365" i="30"/>
  <c r="N365" i="30"/>
  <c r="M365" i="30"/>
  <c r="L365" i="30"/>
  <c r="K365" i="30"/>
  <c r="J365" i="30"/>
  <c r="I365" i="30"/>
  <c r="H365" i="30"/>
  <c r="G365" i="30"/>
  <c r="F365" i="30"/>
  <c r="E365" i="30"/>
  <c r="C365" i="30"/>
  <c r="Z364" i="30"/>
  <c r="Y364" i="30"/>
  <c r="X364" i="30"/>
  <c r="W364" i="30"/>
  <c r="C364" i="30"/>
  <c r="Z363" i="30"/>
  <c r="Y363" i="30"/>
  <c r="X363" i="30"/>
  <c r="X365" i="30" s="1"/>
  <c r="W363" i="30"/>
  <c r="W365" i="30" s="1"/>
  <c r="C363" i="30"/>
  <c r="Z362" i="30"/>
  <c r="Y362" i="30"/>
  <c r="X362" i="30"/>
  <c r="W362" i="30"/>
  <c r="C362" i="30"/>
  <c r="Z361" i="30"/>
  <c r="Y361" i="30"/>
  <c r="X361" i="30"/>
  <c r="W361" i="30"/>
  <c r="C361" i="30"/>
  <c r="X360" i="30"/>
  <c r="W360" i="30"/>
  <c r="P360" i="30"/>
  <c r="O360" i="30"/>
  <c r="N360" i="30"/>
  <c r="M360" i="30"/>
  <c r="L360" i="30"/>
  <c r="K360" i="30"/>
  <c r="J360" i="30"/>
  <c r="I360" i="30"/>
  <c r="H360" i="30"/>
  <c r="G360" i="30"/>
  <c r="F360" i="30"/>
  <c r="E360" i="30"/>
  <c r="Z359" i="30"/>
  <c r="Y359" i="30"/>
  <c r="X359" i="30"/>
  <c r="W359" i="30"/>
  <c r="C359" i="30"/>
  <c r="Z358" i="30"/>
  <c r="Z360" i="30" s="1"/>
  <c r="Y358" i="30"/>
  <c r="Y360" i="30" s="1"/>
  <c r="X358" i="30"/>
  <c r="W358" i="30"/>
  <c r="C358" i="30"/>
  <c r="C360" i="30" s="1"/>
  <c r="Z357" i="30"/>
  <c r="Y357" i="30"/>
  <c r="X357" i="30"/>
  <c r="W357" i="30"/>
  <c r="C357" i="30"/>
  <c r="Z356" i="30"/>
  <c r="Y356" i="30"/>
  <c r="X356" i="30"/>
  <c r="W356" i="30"/>
  <c r="C356" i="30"/>
  <c r="Z355" i="30"/>
  <c r="Y355" i="30"/>
  <c r="P355" i="30"/>
  <c r="O355" i="30"/>
  <c r="N355" i="30"/>
  <c r="M355" i="30"/>
  <c r="L355" i="30"/>
  <c r="K355" i="30"/>
  <c r="J355" i="30"/>
  <c r="I355" i="30"/>
  <c r="H355" i="30"/>
  <c r="G355" i="30"/>
  <c r="F355" i="30"/>
  <c r="E355" i="30"/>
  <c r="C355" i="30"/>
  <c r="Z354" i="30"/>
  <c r="Y354" i="30"/>
  <c r="X354" i="30"/>
  <c r="W354" i="30"/>
  <c r="C354" i="30"/>
  <c r="Z353" i="30"/>
  <c r="Y353" i="30"/>
  <c r="X353" i="30"/>
  <c r="X355" i="30" s="1"/>
  <c r="W353" i="30"/>
  <c r="W355" i="30" s="1"/>
  <c r="C353" i="30"/>
  <c r="Z352" i="30"/>
  <c r="Y352" i="30"/>
  <c r="X352" i="30"/>
  <c r="W352" i="30"/>
  <c r="C352" i="30"/>
  <c r="Z351" i="30"/>
  <c r="Y351" i="30"/>
  <c r="X351" i="30"/>
  <c r="W351" i="30"/>
  <c r="C351" i="30"/>
  <c r="X350" i="30"/>
  <c r="W350" i="30"/>
  <c r="P350" i="30"/>
  <c r="O350" i="30"/>
  <c r="N350" i="30"/>
  <c r="M350" i="30"/>
  <c r="L350" i="30"/>
  <c r="K350" i="30"/>
  <c r="J350" i="30"/>
  <c r="I350" i="30"/>
  <c r="H350" i="30"/>
  <c r="G350" i="30"/>
  <c r="F350" i="30"/>
  <c r="E350" i="30"/>
  <c r="Z349" i="30"/>
  <c r="Y349" i="30"/>
  <c r="X349" i="30"/>
  <c r="W349" i="30"/>
  <c r="C349" i="30"/>
  <c r="Z348" i="30"/>
  <c r="Z350" i="30" s="1"/>
  <c r="Y348" i="30"/>
  <c r="Y350" i="30" s="1"/>
  <c r="X348" i="30"/>
  <c r="W348" i="30"/>
  <c r="C348" i="30"/>
  <c r="C350" i="30" s="1"/>
  <c r="Z347" i="30"/>
  <c r="Y347" i="30"/>
  <c r="X347" i="30"/>
  <c r="W347" i="30"/>
  <c r="C347" i="30"/>
  <c r="Z346" i="30"/>
  <c r="Y346" i="30"/>
  <c r="X346" i="30"/>
  <c r="W346" i="30"/>
  <c r="C346" i="30"/>
  <c r="Z345" i="30"/>
  <c r="Y345" i="30"/>
  <c r="P345" i="30"/>
  <c r="O345" i="30"/>
  <c r="N345" i="30"/>
  <c r="M345" i="30"/>
  <c r="L345" i="30"/>
  <c r="K345" i="30"/>
  <c r="J345" i="30"/>
  <c r="I345" i="30"/>
  <c r="H345" i="30"/>
  <c r="G345" i="30"/>
  <c r="F345" i="30"/>
  <c r="E345" i="30"/>
  <c r="C345" i="30"/>
  <c r="Z344" i="30"/>
  <c r="Y344" i="30"/>
  <c r="X344" i="30"/>
  <c r="W344" i="30"/>
  <c r="C344" i="30"/>
  <c r="Z343" i="30"/>
  <c r="Y343" i="30"/>
  <c r="X343" i="30"/>
  <c r="X345" i="30" s="1"/>
  <c r="W343" i="30"/>
  <c r="W345" i="30" s="1"/>
  <c r="C343" i="30"/>
  <c r="Z342" i="30"/>
  <c r="Y342" i="30"/>
  <c r="X342" i="30"/>
  <c r="W342" i="30"/>
  <c r="C342" i="30"/>
  <c r="Z341" i="30"/>
  <c r="Y341" i="30"/>
  <c r="X341" i="30"/>
  <c r="W341" i="30"/>
  <c r="C341" i="30"/>
  <c r="X340" i="30"/>
  <c r="W340" i="30"/>
  <c r="P340" i="30"/>
  <c r="O340" i="30"/>
  <c r="N340" i="30"/>
  <c r="M340" i="30"/>
  <c r="L340" i="30"/>
  <c r="K340" i="30"/>
  <c r="J340" i="30"/>
  <c r="I340" i="30"/>
  <c r="H340" i="30"/>
  <c r="G340" i="30"/>
  <c r="F340" i="30"/>
  <c r="E340" i="30"/>
  <c r="Z339" i="30"/>
  <c r="Y339" i="30"/>
  <c r="X339" i="30"/>
  <c r="W339" i="30"/>
  <c r="C339" i="30"/>
  <c r="Z338" i="30"/>
  <c r="Z340" i="30" s="1"/>
  <c r="Y338" i="30"/>
  <c r="Y340" i="30" s="1"/>
  <c r="X338" i="30"/>
  <c r="W338" i="30"/>
  <c r="C338" i="30"/>
  <c r="C340" i="30" s="1"/>
  <c r="Z337" i="30"/>
  <c r="Y337" i="30"/>
  <c r="X337" i="30"/>
  <c r="W337" i="30"/>
  <c r="C337" i="30"/>
  <c r="Z336" i="30"/>
  <c r="Y336" i="30"/>
  <c r="X336" i="30"/>
  <c r="W336" i="30"/>
  <c r="C336" i="30"/>
  <c r="Z335" i="30"/>
  <c r="Y335" i="30"/>
  <c r="P335" i="30"/>
  <c r="O335" i="30"/>
  <c r="N335" i="30"/>
  <c r="M335" i="30"/>
  <c r="L335" i="30"/>
  <c r="K335" i="30"/>
  <c r="J335" i="30"/>
  <c r="I335" i="30"/>
  <c r="H335" i="30"/>
  <c r="G335" i="30"/>
  <c r="F335" i="30"/>
  <c r="E335" i="30"/>
  <c r="C335" i="30"/>
  <c r="Z334" i="30"/>
  <c r="Y334" i="30"/>
  <c r="X334" i="30"/>
  <c r="W334" i="30"/>
  <c r="C334" i="30"/>
  <c r="Z333" i="30"/>
  <c r="Y333" i="30"/>
  <c r="X333" i="30"/>
  <c r="X335" i="30" s="1"/>
  <c r="W333" i="30"/>
  <c r="W335" i="30" s="1"/>
  <c r="C333" i="30"/>
  <c r="Z332" i="30"/>
  <c r="Y332" i="30"/>
  <c r="X332" i="30"/>
  <c r="W332" i="30"/>
  <c r="C332" i="30"/>
  <c r="Z331" i="30"/>
  <c r="Y331" i="30"/>
  <c r="X331" i="30"/>
  <c r="W331" i="30"/>
  <c r="C331" i="30"/>
  <c r="X330" i="30"/>
  <c r="W330" i="30"/>
  <c r="P330" i="30"/>
  <c r="O330" i="30"/>
  <c r="N330" i="30"/>
  <c r="M330" i="30"/>
  <c r="L330" i="30"/>
  <c r="K330" i="30"/>
  <c r="J330" i="30"/>
  <c r="I330" i="30"/>
  <c r="H330" i="30"/>
  <c r="G330" i="30"/>
  <c r="F330" i="30"/>
  <c r="E330" i="30"/>
  <c r="Z329" i="30"/>
  <c r="Y329" i="30"/>
  <c r="X329" i="30"/>
  <c r="W329" i="30"/>
  <c r="C329" i="30"/>
  <c r="Z328" i="30"/>
  <c r="Z330" i="30" s="1"/>
  <c r="Y328" i="30"/>
  <c r="Y330" i="30" s="1"/>
  <c r="X328" i="30"/>
  <c r="W328" i="30"/>
  <c r="C328" i="30"/>
  <c r="C330" i="30" s="1"/>
  <c r="Z327" i="30"/>
  <c r="Y327" i="30"/>
  <c r="X327" i="30"/>
  <c r="W327" i="30"/>
  <c r="C327" i="30"/>
  <c r="Z326" i="30"/>
  <c r="Y326" i="30"/>
  <c r="X326" i="30"/>
  <c r="W326" i="30"/>
  <c r="C326" i="30"/>
  <c r="Z325" i="30"/>
  <c r="Y325" i="30"/>
  <c r="P325" i="30"/>
  <c r="O325" i="30"/>
  <c r="N325" i="30"/>
  <c r="M325" i="30"/>
  <c r="L325" i="30"/>
  <c r="K325" i="30"/>
  <c r="J325" i="30"/>
  <c r="I325" i="30"/>
  <c r="H325" i="30"/>
  <c r="G325" i="30"/>
  <c r="F325" i="30"/>
  <c r="E325" i="30"/>
  <c r="C325" i="30"/>
  <c r="Z324" i="30"/>
  <c r="Y324" i="30"/>
  <c r="X324" i="30"/>
  <c r="W324" i="30"/>
  <c r="C324" i="30"/>
  <c r="Z323" i="30"/>
  <c r="Y323" i="30"/>
  <c r="X323" i="30"/>
  <c r="X325" i="30" s="1"/>
  <c r="W323" i="30"/>
  <c r="W325" i="30" s="1"/>
  <c r="C323" i="30"/>
  <c r="Z322" i="30"/>
  <c r="Y322" i="30"/>
  <c r="X322" i="30"/>
  <c r="W322" i="30"/>
  <c r="C322" i="30"/>
  <c r="Z321" i="30"/>
  <c r="Y321" i="30"/>
  <c r="X321" i="30"/>
  <c r="W321" i="30"/>
  <c r="C321" i="30"/>
  <c r="X320" i="30"/>
  <c r="W320" i="30"/>
  <c r="P320" i="30"/>
  <c r="O320" i="30"/>
  <c r="N320" i="30"/>
  <c r="M320" i="30"/>
  <c r="L320" i="30"/>
  <c r="K320" i="30"/>
  <c r="J320" i="30"/>
  <c r="I320" i="30"/>
  <c r="H320" i="30"/>
  <c r="G320" i="30"/>
  <c r="F320" i="30"/>
  <c r="E320" i="30"/>
  <c r="Z319" i="30"/>
  <c r="Y319" i="30"/>
  <c r="X319" i="30"/>
  <c r="W319" i="30"/>
  <c r="C319" i="30"/>
  <c r="Z318" i="30"/>
  <c r="Z320" i="30" s="1"/>
  <c r="Y318" i="30"/>
  <c r="Y320" i="30" s="1"/>
  <c r="X318" i="30"/>
  <c r="W318" i="30"/>
  <c r="C318" i="30"/>
  <c r="C320" i="30" s="1"/>
  <c r="Z317" i="30"/>
  <c r="Y317" i="30"/>
  <c r="X317" i="30"/>
  <c r="W317" i="30"/>
  <c r="C317" i="30"/>
  <c r="Z316" i="30"/>
  <c r="Y316" i="30"/>
  <c r="X316" i="30"/>
  <c r="W316" i="30"/>
  <c r="C316" i="30"/>
  <c r="Z315" i="30"/>
  <c r="Y315" i="30"/>
  <c r="P315" i="30"/>
  <c r="O315" i="30"/>
  <c r="N315" i="30"/>
  <c r="M315" i="30"/>
  <c r="L315" i="30"/>
  <c r="K315" i="30"/>
  <c r="J315" i="30"/>
  <c r="I315" i="30"/>
  <c r="H315" i="30"/>
  <c r="G315" i="30"/>
  <c r="F315" i="30"/>
  <c r="E315" i="30"/>
  <c r="C315" i="30"/>
  <c r="Z314" i="30"/>
  <c r="Y314" i="30"/>
  <c r="X314" i="30"/>
  <c r="W314" i="30"/>
  <c r="C314" i="30"/>
  <c r="Z313" i="30"/>
  <c r="Y313" i="30"/>
  <c r="X313" i="30"/>
  <c r="X315" i="30" s="1"/>
  <c r="W313" i="30"/>
  <c r="W315" i="30" s="1"/>
  <c r="C313" i="30"/>
  <c r="Z312" i="30"/>
  <c r="Y312" i="30"/>
  <c r="X312" i="30"/>
  <c r="W312" i="30"/>
  <c r="C312" i="30"/>
  <c r="Z311" i="30"/>
  <c r="Y311" i="30"/>
  <c r="X311" i="30"/>
  <c r="W311" i="30"/>
  <c r="C311" i="30"/>
  <c r="X310" i="30"/>
  <c r="W310" i="30"/>
  <c r="P310" i="30"/>
  <c r="O310" i="30"/>
  <c r="N310" i="30"/>
  <c r="M310" i="30"/>
  <c r="L310" i="30"/>
  <c r="K310" i="30"/>
  <c r="J310" i="30"/>
  <c r="I310" i="30"/>
  <c r="H310" i="30"/>
  <c r="G310" i="30"/>
  <c r="F310" i="30"/>
  <c r="E310" i="30"/>
  <c r="Z309" i="30"/>
  <c r="Y309" i="30"/>
  <c r="X309" i="30"/>
  <c r="W309" i="30"/>
  <c r="C309" i="30"/>
  <c r="Z308" i="30"/>
  <c r="Z310" i="30" s="1"/>
  <c r="Y308" i="30"/>
  <c r="Y310" i="30" s="1"/>
  <c r="X308" i="30"/>
  <c r="W308" i="30"/>
  <c r="C308" i="30"/>
  <c r="C310" i="30" s="1"/>
  <c r="Z307" i="30"/>
  <c r="Y307" i="30"/>
  <c r="X307" i="30"/>
  <c r="W307" i="30"/>
  <c r="C307" i="30"/>
  <c r="Z306" i="30"/>
  <c r="Y306" i="30"/>
  <c r="X306" i="30"/>
  <c r="W306" i="30"/>
  <c r="C306" i="30"/>
  <c r="Z305" i="30"/>
  <c r="Y305" i="30"/>
  <c r="P305" i="30"/>
  <c r="O305" i="30"/>
  <c r="N305" i="30"/>
  <c r="M305" i="30"/>
  <c r="L305" i="30"/>
  <c r="K305" i="30"/>
  <c r="J305" i="30"/>
  <c r="I305" i="30"/>
  <c r="H305" i="30"/>
  <c r="G305" i="30"/>
  <c r="F305" i="30"/>
  <c r="E305" i="30"/>
  <c r="C305" i="30"/>
  <c r="Z304" i="30"/>
  <c r="Y304" i="30"/>
  <c r="X304" i="30"/>
  <c r="W304" i="30"/>
  <c r="C304" i="30"/>
  <c r="Z303" i="30"/>
  <c r="Y303" i="30"/>
  <c r="X303" i="30"/>
  <c r="X305" i="30" s="1"/>
  <c r="W303" i="30"/>
  <c r="W305" i="30" s="1"/>
  <c r="C303" i="30"/>
  <c r="Z302" i="30"/>
  <c r="Y302" i="30"/>
  <c r="X302" i="30"/>
  <c r="W302" i="30"/>
  <c r="C302" i="30"/>
  <c r="Z301" i="30"/>
  <c r="Y301" i="30"/>
  <c r="X301" i="30"/>
  <c r="W301" i="30"/>
  <c r="C301" i="30"/>
  <c r="X300" i="30"/>
  <c r="W300" i="30"/>
  <c r="P300" i="30"/>
  <c r="O300" i="30"/>
  <c r="N300" i="30"/>
  <c r="M300" i="30"/>
  <c r="L300" i="30"/>
  <c r="K300" i="30"/>
  <c r="J300" i="30"/>
  <c r="I300" i="30"/>
  <c r="H300" i="30"/>
  <c r="G300" i="30"/>
  <c r="F300" i="30"/>
  <c r="E300" i="30"/>
  <c r="Z299" i="30"/>
  <c r="Y299" i="30"/>
  <c r="X299" i="30"/>
  <c r="W299" i="30"/>
  <c r="C299" i="30"/>
  <c r="Z298" i="30"/>
  <c r="Z300" i="30" s="1"/>
  <c r="Y298" i="30"/>
  <c r="Y300" i="30" s="1"/>
  <c r="X298" i="30"/>
  <c r="W298" i="30"/>
  <c r="C298" i="30"/>
  <c r="C300" i="30" s="1"/>
  <c r="Z297" i="30"/>
  <c r="Y297" i="30"/>
  <c r="X297" i="30"/>
  <c r="W297" i="30"/>
  <c r="C297" i="30"/>
  <c r="Z296" i="30"/>
  <c r="Y296" i="30"/>
  <c r="X296" i="30"/>
  <c r="W296" i="30"/>
  <c r="C296" i="30"/>
  <c r="Z295" i="30"/>
  <c r="Y295" i="30"/>
  <c r="P295" i="30"/>
  <c r="O295" i="30"/>
  <c r="N295" i="30"/>
  <c r="M295" i="30"/>
  <c r="L295" i="30"/>
  <c r="K295" i="30"/>
  <c r="J295" i="30"/>
  <c r="I295" i="30"/>
  <c r="H295" i="30"/>
  <c r="G295" i="30"/>
  <c r="F295" i="30"/>
  <c r="E295" i="30"/>
  <c r="C295" i="30"/>
  <c r="Z294" i="30"/>
  <c r="Y294" i="30"/>
  <c r="X294" i="30"/>
  <c r="W294" i="30"/>
  <c r="C294" i="30"/>
  <c r="Z293" i="30"/>
  <c r="Y293" i="30"/>
  <c r="X293" i="30"/>
  <c r="X295" i="30" s="1"/>
  <c r="W293" i="30"/>
  <c r="W295" i="30" s="1"/>
  <c r="C293" i="30"/>
  <c r="Z292" i="30"/>
  <c r="Y292" i="30"/>
  <c r="X292" i="30"/>
  <c r="W292" i="30"/>
  <c r="C292" i="30"/>
  <c r="Z291" i="30"/>
  <c r="Y291" i="30"/>
  <c r="X291" i="30"/>
  <c r="W291" i="30"/>
  <c r="C291" i="30"/>
  <c r="X290" i="30"/>
  <c r="W290" i="30"/>
  <c r="P290" i="30"/>
  <c r="O290" i="30"/>
  <c r="N290" i="30"/>
  <c r="M290" i="30"/>
  <c r="L290" i="30"/>
  <c r="K290" i="30"/>
  <c r="J290" i="30"/>
  <c r="I290" i="30"/>
  <c r="H290" i="30"/>
  <c r="G290" i="30"/>
  <c r="F290" i="30"/>
  <c r="E290" i="30"/>
  <c r="Z289" i="30"/>
  <c r="Y289" i="30"/>
  <c r="X289" i="30"/>
  <c r="W289" i="30"/>
  <c r="C289" i="30"/>
  <c r="Z288" i="30"/>
  <c r="Z290" i="30" s="1"/>
  <c r="Y288" i="30"/>
  <c r="Y290" i="30" s="1"/>
  <c r="X288" i="30"/>
  <c r="W288" i="30"/>
  <c r="C288" i="30"/>
  <c r="C290" i="30" s="1"/>
  <c r="Z287" i="30"/>
  <c r="Y287" i="30"/>
  <c r="X287" i="30"/>
  <c r="W287" i="30"/>
  <c r="C287" i="30"/>
  <c r="Z286" i="30"/>
  <c r="Y286" i="30"/>
  <c r="X286" i="30"/>
  <c r="W286" i="30"/>
  <c r="C286" i="30"/>
  <c r="Z285" i="30"/>
  <c r="Y285" i="30"/>
  <c r="P285" i="30"/>
  <c r="O285" i="30"/>
  <c r="N285" i="30"/>
  <c r="M285" i="30"/>
  <c r="L285" i="30"/>
  <c r="K285" i="30"/>
  <c r="J285" i="30"/>
  <c r="I285" i="30"/>
  <c r="H285" i="30"/>
  <c r="G285" i="30"/>
  <c r="F285" i="30"/>
  <c r="E285" i="30"/>
  <c r="C285" i="30"/>
  <c r="Z284" i="30"/>
  <c r="Y284" i="30"/>
  <c r="X284" i="30"/>
  <c r="W284" i="30"/>
  <c r="C284" i="30"/>
  <c r="Z283" i="30"/>
  <c r="Y283" i="30"/>
  <c r="X283" i="30"/>
  <c r="X285" i="30" s="1"/>
  <c r="W283" i="30"/>
  <c r="W285" i="30" s="1"/>
  <c r="C283" i="30"/>
  <c r="Z282" i="30"/>
  <c r="Y282" i="30"/>
  <c r="X282" i="30"/>
  <c r="W282" i="30"/>
  <c r="C282" i="30"/>
  <c r="Z281" i="30"/>
  <c r="Y281" i="30"/>
  <c r="X281" i="30"/>
  <c r="W281" i="30"/>
  <c r="C281" i="30"/>
  <c r="X280" i="30"/>
  <c r="W280" i="30"/>
  <c r="P280" i="30"/>
  <c r="O280" i="30"/>
  <c r="N280" i="30"/>
  <c r="M280" i="30"/>
  <c r="L280" i="30"/>
  <c r="K280" i="30"/>
  <c r="J280" i="30"/>
  <c r="I280" i="30"/>
  <c r="H280" i="30"/>
  <c r="G280" i="30"/>
  <c r="F280" i="30"/>
  <c r="E280" i="30"/>
  <c r="Z279" i="30"/>
  <c r="Y279" i="30"/>
  <c r="X279" i="30"/>
  <c r="W279" i="30"/>
  <c r="C279" i="30"/>
  <c r="Z278" i="30"/>
  <c r="Z280" i="30" s="1"/>
  <c r="Y278" i="30"/>
  <c r="Y280" i="30" s="1"/>
  <c r="X278" i="30"/>
  <c r="W278" i="30"/>
  <c r="C278" i="30"/>
  <c r="C280" i="30" s="1"/>
  <c r="Z277" i="30"/>
  <c r="Y277" i="30"/>
  <c r="X277" i="30"/>
  <c r="W277" i="30"/>
  <c r="C277" i="30"/>
  <c r="Z276" i="30"/>
  <c r="Y276" i="30"/>
  <c r="X276" i="30"/>
  <c r="W276" i="30"/>
  <c r="C276" i="30"/>
  <c r="Z275" i="30"/>
  <c r="Y275" i="30"/>
  <c r="P275" i="30"/>
  <c r="O275" i="30"/>
  <c r="N275" i="30"/>
  <c r="M275" i="30"/>
  <c r="L275" i="30"/>
  <c r="K275" i="30"/>
  <c r="J275" i="30"/>
  <c r="I275" i="30"/>
  <c r="H275" i="30"/>
  <c r="G275" i="30"/>
  <c r="F275" i="30"/>
  <c r="E275" i="30"/>
  <c r="C275" i="30"/>
  <c r="Z274" i="30"/>
  <c r="Y274" i="30"/>
  <c r="X274" i="30"/>
  <c r="W274" i="30"/>
  <c r="C274" i="30"/>
  <c r="Z273" i="30"/>
  <c r="Y273" i="30"/>
  <c r="X273" i="30"/>
  <c r="X275" i="30" s="1"/>
  <c r="W273" i="30"/>
  <c r="W275" i="30" s="1"/>
  <c r="C273" i="30"/>
  <c r="Z272" i="30"/>
  <c r="Y272" i="30"/>
  <c r="X272" i="30"/>
  <c r="W272" i="30"/>
  <c r="C272" i="30"/>
  <c r="Z271" i="30"/>
  <c r="Y271" i="30"/>
  <c r="X271" i="30"/>
  <c r="W271" i="30"/>
  <c r="C271" i="30"/>
  <c r="X270" i="30"/>
  <c r="W270" i="30"/>
  <c r="P270" i="30"/>
  <c r="O270" i="30"/>
  <c r="N270" i="30"/>
  <c r="M270" i="30"/>
  <c r="L270" i="30"/>
  <c r="K270" i="30"/>
  <c r="J270" i="30"/>
  <c r="I270" i="30"/>
  <c r="H270" i="30"/>
  <c r="G270" i="30"/>
  <c r="F270" i="30"/>
  <c r="E270" i="30"/>
  <c r="Z269" i="30"/>
  <c r="Y269" i="30"/>
  <c r="X269" i="30"/>
  <c r="W269" i="30"/>
  <c r="C269" i="30"/>
  <c r="Z268" i="30"/>
  <c r="Z270" i="30" s="1"/>
  <c r="Y268" i="30"/>
  <c r="Y270" i="30" s="1"/>
  <c r="X268" i="30"/>
  <c r="W268" i="30"/>
  <c r="C268" i="30"/>
  <c r="C270" i="30" s="1"/>
  <c r="Z266" i="30"/>
  <c r="Y266" i="30"/>
  <c r="X266" i="30"/>
  <c r="W266" i="30"/>
  <c r="C266" i="30"/>
  <c r="Z265" i="30"/>
  <c r="Y265" i="30"/>
  <c r="X265" i="30"/>
  <c r="W265" i="30"/>
  <c r="C265" i="30"/>
  <c r="Z264" i="30"/>
  <c r="Y264" i="30"/>
  <c r="P264" i="30"/>
  <c r="O264" i="30"/>
  <c r="N264" i="30"/>
  <c r="M264" i="30"/>
  <c r="L264" i="30"/>
  <c r="K264" i="30"/>
  <c r="J264" i="30"/>
  <c r="I264" i="30"/>
  <c r="H264" i="30"/>
  <c r="G264" i="30"/>
  <c r="F264" i="30"/>
  <c r="E264" i="30"/>
  <c r="C264" i="30"/>
  <c r="Z263" i="30"/>
  <c r="Y263" i="30"/>
  <c r="X263" i="30"/>
  <c r="W263" i="30"/>
  <c r="C263" i="30"/>
  <c r="Z262" i="30"/>
  <c r="Y262" i="30"/>
  <c r="X262" i="30"/>
  <c r="X264" i="30" s="1"/>
  <c r="W262" i="30"/>
  <c r="W264" i="30" s="1"/>
  <c r="C262" i="30"/>
  <c r="Z261" i="30"/>
  <c r="Y261" i="30"/>
  <c r="X261" i="30"/>
  <c r="W261" i="30"/>
  <c r="C261" i="30"/>
  <c r="Z260" i="30"/>
  <c r="Y260" i="30"/>
  <c r="X260" i="30"/>
  <c r="W260" i="30"/>
  <c r="C260" i="30"/>
  <c r="X259" i="30"/>
  <c r="W259" i="30"/>
  <c r="P259" i="30"/>
  <c r="O259" i="30"/>
  <c r="N259" i="30"/>
  <c r="M259" i="30"/>
  <c r="L259" i="30"/>
  <c r="K259" i="30"/>
  <c r="J259" i="30"/>
  <c r="I259" i="30"/>
  <c r="H259" i="30"/>
  <c r="G259" i="30"/>
  <c r="F259" i="30"/>
  <c r="E259" i="30"/>
  <c r="Z258" i="30"/>
  <c r="Y258" i="30"/>
  <c r="X258" i="30"/>
  <c r="W258" i="30"/>
  <c r="C258" i="30"/>
  <c r="Z257" i="30"/>
  <c r="Z259" i="30" s="1"/>
  <c r="Y257" i="30"/>
  <c r="Y259" i="30" s="1"/>
  <c r="X257" i="30"/>
  <c r="W257" i="30"/>
  <c r="C257" i="30"/>
  <c r="C259" i="30" s="1"/>
  <c r="Z256" i="30"/>
  <c r="Y256" i="30"/>
  <c r="X256" i="30"/>
  <c r="W256" i="30"/>
  <c r="C256" i="30"/>
  <c r="Z255" i="30"/>
  <c r="Y255" i="30"/>
  <c r="X255" i="30"/>
  <c r="W255" i="30"/>
  <c r="C255" i="30"/>
  <c r="Z254" i="30"/>
  <c r="Y254" i="30"/>
  <c r="P254" i="30"/>
  <c r="O254" i="30"/>
  <c r="N254" i="30"/>
  <c r="M254" i="30"/>
  <c r="L254" i="30"/>
  <c r="K254" i="30"/>
  <c r="J254" i="30"/>
  <c r="I254" i="30"/>
  <c r="H254" i="30"/>
  <c r="G254" i="30"/>
  <c r="F254" i="30"/>
  <c r="E254" i="30"/>
  <c r="C254" i="30"/>
  <c r="Z253" i="30"/>
  <c r="Y253" i="30"/>
  <c r="X253" i="30"/>
  <c r="W253" i="30"/>
  <c r="C253" i="30"/>
  <c r="Z252" i="30"/>
  <c r="Y252" i="30"/>
  <c r="X252" i="30"/>
  <c r="X254" i="30" s="1"/>
  <c r="W252" i="30"/>
  <c r="W254" i="30" s="1"/>
  <c r="C252" i="30"/>
  <c r="Z251" i="30"/>
  <c r="Y251" i="30"/>
  <c r="X251" i="30"/>
  <c r="W251" i="30"/>
  <c r="C251" i="30"/>
  <c r="Z250" i="30"/>
  <c r="Y250" i="30"/>
  <c r="X250" i="30"/>
  <c r="W250" i="30"/>
  <c r="C250" i="30"/>
  <c r="X249" i="30"/>
  <c r="W249" i="30"/>
  <c r="P249" i="30"/>
  <c r="O249" i="30"/>
  <c r="N249" i="30"/>
  <c r="M249" i="30"/>
  <c r="L249" i="30"/>
  <c r="K249" i="30"/>
  <c r="J249" i="30"/>
  <c r="I249" i="30"/>
  <c r="H249" i="30"/>
  <c r="G249" i="30"/>
  <c r="F249" i="30"/>
  <c r="E249" i="30"/>
  <c r="Z248" i="30"/>
  <c r="Y248" i="30"/>
  <c r="X248" i="30"/>
  <c r="W248" i="30"/>
  <c r="C248" i="30"/>
  <c r="Z247" i="30"/>
  <c r="Z249" i="30" s="1"/>
  <c r="Y247" i="30"/>
  <c r="Y249" i="30" s="1"/>
  <c r="X247" i="30"/>
  <c r="W247" i="30"/>
  <c r="C247" i="30"/>
  <c r="C249" i="30" s="1"/>
  <c r="Z246" i="30"/>
  <c r="Y246" i="30"/>
  <c r="X246" i="30"/>
  <c r="W246" i="30"/>
  <c r="C246" i="30"/>
  <c r="Z245" i="30"/>
  <c r="Y245" i="30"/>
  <c r="X245" i="30"/>
  <c r="W245" i="30"/>
  <c r="C245" i="30"/>
  <c r="Z244" i="30"/>
  <c r="Y244" i="30"/>
  <c r="P244" i="30"/>
  <c r="O244" i="30"/>
  <c r="N244" i="30"/>
  <c r="M244" i="30"/>
  <c r="L244" i="30"/>
  <c r="K244" i="30"/>
  <c r="J244" i="30"/>
  <c r="I244" i="30"/>
  <c r="H244" i="30"/>
  <c r="G244" i="30"/>
  <c r="F244" i="30"/>
  <c r="E244" i="30"/>
  <c r="C244" i="30"/>
  <c r="Z243" i="30"/>
  <c r="Y243" i="30"/>
  <c r="X243" i="30"/>
  <c r="W243" i="30"/>
  <c r="C243" i="30"/>
  <c r="Z242" i="30"/>
  <c r="Y242" i="30"/>
  <c r="X242" i="30"/>
  <c r="X244" i="30" s="1"/>
  <c r="W242" i="30"/>
  <c r="W244" i="30" s="1"/>
  <c r="C242" i="30"/>
  <c r="Z241" i="30"/>
  <c r="Y241" i="30"/>
  <c r="X241" i="30"/>
  <c r="W241" i="30"/>
  <c r="C241" i="30"/>
  <c r="Z240" i="30"/>
  <c r="Y240" i="30"/>
  <c r="X240" i="30"/>
  <c r="W240" i="30"/>
  <c r="C240" i="30"/>
  <c r="X239" i="30"/>
  <c r="W239" i="30"/>
  <c r="P239" i="30"/>
  <c r="O239" i="30"/>
  <c r="N239" i="30"/>
  <c r="M239" i="30"/>
  <c r="L239" i="30"/>
  <c r="K239" i="30"/>
  <c r="J239" i="30"/>
  <c r="I239" i="30"/>
  <c r="H239" i="30"/>
  <c r="G239" i="30"/>
  <c r="F239" i="30"/>
  <c r="E239" i="30"/>
  <c r="Z238" i="30"/>
  <c r="Y238" i="30"/>
  <c r="X238" i="30"/>
  <c r="W238" i="30"/>
  <c r="C238" i="30"/>
  <c r="Z237" i="30"/>
  <c r="Z239" i="30" s="1"/>
  <c r="Y237" i="30"/>
  <c r="Y239" i="30" s="1"/>
  <c r="X237" i="30"/>
  <c r="W237" i="30"/>
  <c r="C237" i="30"/>
  <c r="C239" i="30" s="1"/>
  <c r="Z236" i="30"/>
  <c r="Y236" i="30"/>
  <c r="X236" i="30"/>
  <c r="W236" i="30"/>
  <c r="C236" i="30"/>
  <c r="Z235" i="30"/>
  <c r="Y235" i="30"/>
  <c r="X235" i="30"/>
  <c r="W235" i="30"/>
  <c r="C235" i="30"/>
  <c r="Z234" i="30"/>
  <c r="Y234" i="30"/>
  <c r="P234" i="30"/>
  <c r="O234" i="30"/>
  <c r="N234" i="30"/>
  <c r="M234" i="30"/>
  <c r="L234" i="30"/>
  <c r="K234" i="30"/>
  <c r="J234" i="30"/>
  <c r="I234" i="30"/>
  <c r="H234" i="30"/>
  <c r="G234" i="30"/>
  <c r="F234" i="30"/>
  <c r="E234" i="30"/>
  <c r="C234" i="30"/>
  <c r="Z233" i="30"/>
  <c r="Y233" i="30"/>
  <c r="X233" i="30"/>
  <c r="W233" i="30"/>
  <c r="C233" i="30"/>
  <c r="Z232" i="30"/>
  <c r="Y232" i="30"/>
  <c r="X232" i="30"/>
  <c r="X234" i="30" s="1"/>
  <c r="W232" i="30"/>
  <c r="W234" i="30" s="1"/>
  <c r="C232" i="30"/>
  <c r="Z231" i="30"/>
  <c r="Y231" i="30"/>
  <c r="X231" i="30"/>
  <c r="W231" i="30"/>
  <c r="C231" i="30"/>
  <c r="Z230" i="30"/>
  <c r="Y230" i="30"/>
  <c r="X230" i="30"/>
  <c r="W230" i="30"/>
  <c r="C230" i="30"/>
  <c r="X229" i="30"/>
  <c r="W229" i="30"/>
  <c r="P229" i="30"/>
  <c r="O229" i="30"/>
  <c r="N229" i="30"/>
  <c r="M229" i="30"/>
  <c r="L229" i="30"/>
  <c r="K229" i="30"/>
  <c r="J229" i="30"/>
  <c r="I229" i="30"/>
  <c r="H229" i="30"/>
  <c r="G229" i="30"/>
  <c r="F229" i="30"/>
  <c r="E229" i="30"/>
  <c r="Z228" i="30"/>
  <c r="Y228" i="30"/>
  <c r="X228" i="30"/>
  <c r="W228" i="30"/>
  <c r="C228" i="30"/>
  <c r="Z227" i="30"/>
  <c r="Z229" i="30" s="1"/>
  <c r="Y227" i="30"/>
  <c r="Y229" i="30" s="1"/>
  <c r="X227" i="30"/>
  <c r="W227" i="30"/>
  <c r="C227" i="30"/>
  <c r="C229" i="30" s="1"/>
  <c r="Z226" i="30"/>
  <c r="Y226" i="30"/>
  <c r="X226" i="30"/>
  <c r="W226" i="30"/>
  <c r="C226" i="30"/>
  <c r="Z225" i="30"/>
  <c r="Y225" i="30"/>
  <c r="X225" i="30"/>
  <c r="W225" i="30"/>
  <c r="C225" i="30"/>
  <c r="Z224" i="30"/>
  <c r="Y224" i="30"/>
  <c r="P224" i="30"/>
  <c r="O224" i="30"/>
  <c r="N224" i="30"/>
  <c r="M224" i="30"/>
  <c r="L224" i="30"/>
  <c r="K224" i="30"/>
  <c r="J224" i="30"/>
  <c r="I224" i="30"/>
  <c r="H224" i="30"/>
  <c r="G224" i="30"/>
  <c r="F224" i="30"/>
  <c r="E224" i="30"/>
  <c r="C224" i="30"/>
  <c r="Z223" i="30"/>
  <c r="Y223" i="30"/>
  <c r="X223" i="30"/>
  <c r="W223" i="30"/>
  <c r="C223" i="30"/>
  <c r="Z222" i="30"/>
  <c r="Y222" i="30"/>
  <c r="X222" i="30"/>
  <c r="X224" i="30" s="1"/>
  <c r="W222" i="30"/>
  <c r="W224" i="30" s="1"/>
  <c r="C222" i="30"/>
  <c r="Z221" i="30"/>
  <c r="Y221" i="30"/>
  <c r="X221" i="30"/>
  <c r="W221" i="30"/>
  <c r="C221" i="30"/>
  <c r="Z220" i="30"/>
  <c r="Y220" i="30"/>
  <c r="X220" i="30"/>
  <c r="W220" i="30"/>
  <c r="C220" i="30"/>
  <c r="X219" i="30"/>
  <c r="W219" i="30"/>
  <c r="P219" i="30"/>
  <c r="O219" i="30"/>
  <c r="N219" i="30"/>
  <c r="M219" i="30"/>
  <c r="L219" i="30"/>
  <c r="K219" i="30"/>
  <c r="J219" i="30"/>
  <c r="I219" i="30"/>
  <c r="H219" i="30"/>
  <c r="G219" i="30"/>
  <c r="F219" i="30"/>
  <c r="E219" i="30"/>
  <c r="Z218" i="30"/>
  <c r="Y218" i="30"/>
  <c r="X218" i="30"/>
  <c r="W218" i="30"/>
  <c r="C218" i="30"/>
  <c r="Z217" i="30"/>
  <c r="Z219" i="30" s="1"/>
  <c r="Y217" i="30"/>
  <c r="Y219" i="30" s="1"/>
  <c r="X217" i="30"/>
  <c r="W217" i="30"/>
  <c r="C217" i="30"/>
  <c r="C219" i="30" s="1"/>
  <c r="Z216" i="30"/>
  <c r="Y216" i="30"/>
  <c r="X216" i="30"/>
  <c r="W216" i="30"/>
  <c r="C216" i="30"/>
  <c r="Z215" i="30"/>
  <c r="Y215" i="30"/>
  <c r="X215" i="30"/>
  <c r="W215" i="30"/>
  <c r="C215" i="30"/>
  <c r="Z214" i="30"/>
  <c r="Y214" i="30"/>
  <c r="P214" i="30"/>
  <c r="O214" i="30"/>
  <c r="N214" i="30"/>
  <c r="M214" i="30"/>
  <c r="L214" i="30"/>
  <c r="K214" i="30"/>
  <c r="J214" i="30"/>
  <c r="I214" i="30"/>
  <c r="H214" i="30"/>
  <c r="G214" i="30"/>
  <c r="F214" i="30"/>
  <c r="E214" i="30"/>
  <c r="C214" i="30"/>
  <c r="Z213" i="30"/>
  <c r="Y213" i="30"/>
  <c r="X213" i="30"/>
  <c r="W213" i="30"/>
  <c r="C213" i="30"/>
  <c r="Z212" i="30"/>
  <c r="Y212" i="30"/>
  <c r="X212" i="30"/>
  <c r="X214" i="30" s="1"/>
  <c r="W212" i="30"/>
  <c r="W214" i="30" s="1"/>
  <c r="C212" i="30"/>
  <c r="Z211" i="30"/>
  <c r="Y211" i="30"/>
  <c r="X211" i="30"/>
  <c r="W211" i="30"/>
  <c r="C211" i="30"/>
  <c r="Z210" i="30"/>
  <c r="Y210" i="30"/>
  <c r="X210" i="30"/>
  <c r="W210" i="30"/>
  <c r="C210" i="30"/>
  <c r="X209" i="30"/>
  <c r="W209" i="30"/>
  <c r="P209" i="30"/>
  <c r="O209" i="30"/>
  <c r="N209" i="30"/>
  <c r="M209" i="30"/>
  <c r="L209" i="30"/>
  <c r="K209" i="30"/>
  <c r="J209" i="30"/>
  <c r="I209" i="30"/>
  <c r="H209" i="30"/>
  <c r="G209" i="30"/>
  <c r="F209" i="30"/>
  <c r="E209" i="30"/>
  <c r="Z208" i="30"/>
  <c r="Y208" i="30"/>
  <c r="X208" i="30"/>
  <c r="W208" i="30"/>
  <c r="C208" i="30"/>
  <c r="Z207" i="30"/>
  <c r="Z209" i="30" s="1"/>
  <c r="Y207" i="30"/>
  <c r="Y209" i="30" s="1"/>
  <c r="X207" i="30"/>
  <c r="W207" i="30"/>
  <c r="C207" i="30"/>
  <c r="C209" i="30" s="1"/>
  <c r="Z206" i="30"/>
  <c r="Y206" i="30"/>
  <c r="X206" i="30"/>
  <c r="W206" i="30"/>
  <c r="C206" i="30"/>
  <c r="Z205" i="30"/>
  <c r="Y205" i="30"/>
  <c r="X205" i="30"/>
  <c r="W205" i="30"/>
  <c r="C205" i="30"/>
  <c r="Z204" i="30"/>
  <c r="Y204" i="30"/>
  <c r="P204" i="30"/>
  <c r="O204" i="30"/>
  <c r="N204" i="30"/>
  <c r="M204" i="30"/>
  <c r="L204" i="30"/>
  <c r="K204" i="30"/>
  <c r="J204" i="30"/>
  <c r="I204" i="30"/>
  <c r="H204" i="30"/>
  <c r="G204" i="30"/>
  <c r="F204" i="30"/>
  <c r="E204" i="30"/>
  <c r="C204" i="30"/>
  <c r="Z203" i="30"/>
  <c r="Y203" i="30"/>
  <c r="X203" i="30"/>
  <c r="W203" i="30"/>
  <c r="C203" i="30"/>
  <c r="Z202" i="30"/>
  <c r="Y202" i="30"/>
  <c r="X202" i="30"/>
  <c r="X204" i="30" s="1"/>
  <c r="W202" i="30"/>
  <c r="W204" i="30" s="1"/>
  <c r="C202" i="30"/>
  <c r="Z201" i="30"/>
  <c r="Y201" i="30"/>
  <c r="X201" i="30"/>
  <c r="W201" i="30"/>
  <c r="C201" i="30"/>
  <c r="Z200" i="30"/>
  <c r="Y200" i="30"/>
  <c r="X200" i="30"/>
  <c r="W200" i="30"/>
  <c r="C200" i="30"/>
  <c r="X199" i="30"/>
  <c r="W199" i="30"/>
  <c r="P199" i="30"/>
  <c r="O199" i="30"/>
  <c r="N199" i="30"/>
  <c r="M199" i="30"/>
  <c r="L199" i="30"/>
  <c r="K199" i="30"/>
  <c r="J199" i="30"/>
  <c r="I199" i="30"/>
  <c r="H199" i="30"/>
  <c r="G199" i="30"/>
  <c r="F199" i="30"/>
  <c r="E199" i="30"/>
  <c r="Z198" i="30"/>
  <c r="Y198" i="30"/>
  <c r="X198" i="30"/>
  <c r="W198" i="30"/>
  <c r="C198" i="30"/>
  <c r="Z197" i="30"/>
  <c r="Z199" i="30" s="1"/>
  <c r="Y197" i="30"/>
  <c r="Y199" i="30" s="1"/>
  <c r="X197" i="30"/>
  <c r="W197" i="30"/>
  <c r="C197" i="30"/>
  <c r="C199" i="30" s="1"/>
  <c r="Z196" i="30"/>
  <c r="Y196" i="30"/>
  <c r="X196" i="30"/>
  <c r="W196" i="30"/>
  <c r="C196" i="30"/>
  <c r="Z195" i="30"/>
  <c r="Y195" i="30"/>
  <c r="X195" i="30"/>
  <c r="W195" i="30"/>
  <c r="C195" i="30"/>
  <c r="Z194" i="30"/>
  <c r="Y194" i="30"/>
  <c r="P194" i="30"/>
  <c r="O194" i="30"/>
  <c r="N194" i="30"/>
  <c r="M194" i="30"/>
  <c r="L194" i="30"/>
  <c r="K194" i="30"/>
  <c r="J194" i="30"/>
  <c r="I194" i="30"/>
  <c r="H194" i="30"/>
  <c r="G194" i="30"/>
  <c r="F194" i="30"/>
  <c r="E194" i="30"/>
  <c r="C194" i="30"/>
  <c r="Z193" i="30"/>
  <c r="Y193" i="30"/>
  <c r="X193" i="30"/>
  <c r="W193" i="30"/>
  <c r="C193" i="30"/>
  <c r="Z192" i="30"/>
  <c r="Y192" i="30"/>
  <c r="X192" i="30"/>
  <c r="X194" i="30" s="1"/>
  <c r="W192" i="30"/>
  <c r="W194" i="30" s="1"/>
  <c r="C192" i="30"/>
  <c r="Z191" i="30"/>
  <c r="Y191" i="30"/>
  <c r="X191" i="30"/>
  <c r="W191" i="30"/>
  <c r="C191" i="30"/>
  <c r="Z190" i="30"/>
  <c r="Y190" i="30"/>
  <c r="X190" i="30"/>
  <c r="W190" i="30"/>
  <c r="C190" i="30"/>
  <c r="X189" i="30"/>
  <c r="W189" i="30"/>
  <c r="P189" i="30"/>
  <c r="O189" i="30"/>
  <c r="N189" i="30"/>
  <c r="M189" i="30"/>
  <c r="L189" i="30"/>
  <c r="K189" i="30"/>
  <c r="J189" i="30"/>
  <c r="I189" i="30"/>
  <c r="H189" i="30"/>
  <c r="G189" i="30"/>
  <c r="F189" i="30"/>
  <c r="E189" i="30"/>
  <c r="Z188" i="30"/>
  <c r="Y188" i="30"/>
  <c r="X188" i="30"/>
  <c r="W188" i="30"/>
  <c r="C188" i="30"/>
  <c r="Z187" i="30"/>
  <c r="Z189" i="30" s="1"/>
  <c r="Y187" i="30"/>
  <c r="Y189" i="30" s="1"/>
  <c r="X187" i="30"/>
  <c r="W187" i="30"/>
  <c r="C187" i="30"/>
  <c r="C189" i="30" s="1"/>
  <c r="Z186" i="30"/>
  <c r="Y186" i="30"/>
  <c r="X186" i="30"/>
  <c r="W186" i="30"/>
  <c r="C186" i="30"/>
  <c r="Z185" i="30"/>
  <c r="Y185" i="30"/>
  <c r="X185" i="30"/>
  <c r="W185" i="30"/>
  <c r="C185" i="30"/>
  <c r="Z184" i="30"/>
  <c r="Y184" i="30"/>
  <c r="P184" i="30"/>
  <c r="O184" i="30"/>
  <c r="N184" i="30"/>
  <c r="M184" i="30"/>
  <c r="L184" i="30"/>
  <c r="K184" i="30"/>
  <c r="J184" i="30"/>
  <c r="I184" i="30"/>
  <c r="H184" i="30"/>
  <c r="G184" i="30"/>
  <c r="F184" i="30"/>
  <c r="E184" i="30"/>
  <c r="C184" i="30"/>
  <c r="Z183" i="30"/>
  <c r="Y183" i="30"/>
  <c r="X183" i="30"/>
  <c r="W183" i="30"/>
  <c r="C183" i="30"/>
  <c r="Z182" i="30"/>
  <c r="Y182" i="30"/>
  <c r="X182" i="30"/>
  <c r="X184" i="30" s="1"/>
  <c r="W182" i="30"/>
  <c r="W184" i="30" s="1"/>
  <c r="C182" i="30"/>
  <c r="Z181" i="30"/>
  <c r="Y181" i="30"/>
  <c r="X181" i="30"/>
  <c r="W181" i="30"/>
  <c r="C181" i="30"/>
  <c r="Z180" i="30"/>
  <c r="Y180" i="30"/>
  <c r="X180" i="30"/>
  <c r="W180" i="30"/>
  <c r="C180" i="30"/>
  <c r="X179" i="30"/>
  <c r="W179" i="30"/>
  <c r="P179" i="30"/>
  <c r="O179" i="30"/>
  <c r="N179" i="30"/>
  <c r="M179" i="30"/>
  <c r="L179" i="30"/>
  <c r="K179" i="30"/>
  <c r="J179" i="30"/>
  <c r="I179" i="30"/>
  <c r="H179" i="30"/>
  <c r="G179" i="30"/>
  <c r="F179" i="30"/>
  <c r="E179" i="30"/>
  <c r="Z178" i="30"/>
  <c r="Y178" i="30"/>
  <c r="X178" i="30"/>
  <c r="W178" i="30"/>
  <c r="C178" i="30"/>
  <c r="Z177" i="30"/>
  <c r="Z179" i="30" s="1"/>
  <c r="Y177" i="30"/>
  <c r="Y179" i="30" s="1"/>
  <c r="X177" i="30"/>
  <c r="W177" i="30"/>
  <c r="C177" i="30"/>
  <c r="C179" i="30" s="1"/>
  <c r="Z176" i="30"/>
  <c r="Y176" i="30"/>
  <c r="X176" i="30"/>
  <c r="W176" i="30"/>
  <c r="C176" i="30"/>
  <c r="Z175" i="30"/>
  <c r="Y175" i="30"/>
  <c r="X175" i="30"/>
  <c r="W175" i="30"/>
  <c r="C175" i="30"/>
  <c r="Z174" i="30"/>
  <c r="Y174" i="30"/>
  <c r="P174" i="30"/>
  <c r="O174" i="30"/>
  <c r="N174" i="30"/>
  <c r="M174" i="30"/>
  <c r="L174" i="30"/>
  <c r="K174" i="30"/>
  <c r="J174" i="30"/>
  <c r="I174" i="30"/>
  <c r="H174" i="30"/>
  <c r="G174" i="30"/>
  <c r="F174" i="30"/>
  <c r="E174" i="30"/>
  <c r="C174" i="30"/>
  <c r="Z173" i="30"/>
  <c r="Y173" i="30"/>
  <c r="X173" i="30"/>
  <c r="W173" i="30"/>
  <c r="C173" i="30"/>
  <c r="Z172" i="30"/>
  <c r="Y172" i="30"/>
  <c r="X172" i="30"/>
  <c r="X174" i="30" s="1"/>
  <c r="W172" i="30"/>
  <c r="W174" i="30" s="1"/>
  <c r="C172" i="30"/>
  <c r="Z171" i="30"/>
  <c r="Y171" i="30"/>
  <c r="X171" i="30"/>
  <c r="W171" i="30"/>
  <c r="C171" i="30"/>
  <c r="Z170" i="30"/>
  <c r="Y170" i="30"/>
  <c r="X170" i="30"/>
  <c r="W170" i="30"/>
  <c r="C170" i="30"/>
  <c r="X169" i="30"/>
  <c r="W169" i="30"/>
  <c r="P169" i="30"/>
  <c r="O169" i="30"/>
  <c r="N169" i="30"/>
  <c r="M169" i="30"/>
  <c r="L169" i="30"/>
  <c r="K169" i="30"/>
  <c r="J169" i="30"/>
  <c r="I169" i="30"/>
  <c r="H169" i="30"/>
  <c r="G169" i="30"/>
  <c r="F169" i="30"/>
  <c r="E169" i="30"/>
  <c r="Z168" i="30"/>
  <c r="Y168" i="30"/>
  <c r="X168" i="30"/>
  <c r="W168" i="30"/>
  <c r="C168" i="30"/>
  <c r="Z167" i="30"/>
  <c r="Z169" i="30" s="1"/>
  <c r="Y167" i="30"/>
  <c r="Y169" i="30" s="1"/>
  <c r="X167" i="30"/>
  <c r="W167" i="30"/>
  <c r="C167" i="30"/>
  <c r="C169" i="30" s="1"/>
  <c r="Z166" i="30"/>
  <c r="Y166" i="30"/>
  <c r="X166" i="30"/>
  <c r="W166" i="30"/>
  <c r="C166" i="30"/>
  <c r="Z165" i="30"/>
  <c r="Y165" i="30"/>
  <c r="X165" i="30"/>
  <c r="W165" i="30"/>
  <c r="C165" i="30"/>
  <c r="Z164" i="30"/>
  <c r="Y164" i="30"/>
  <c r="P164" i="30"/>
  <c r="O164" i="30"/>
  <c r="N164" i="30"/>
  <c r="M164" i="30"/>
  <c r="L164" i="30"/>
  <c r="K164" i="30"/>
  <c r="J164" i="30"/>
  <c r="I164" i="30"/>
  <c r="H164" i="30"/>
  <c r="G164" i="30"/>
  <c r="F164" i="30"/>
  <c r="E164" i="30"/>
  <c r="C164" i="30"/>
  <c r="Z163" i="30"/>
  <c r="Y163" i="30"/>
  <c r="X163" i="30"/>
  <c r="W163" i="30"/>
  <c r="C163" i="30"/>
  <c r="Z162" i="30"/>
  <c r="Y162" i="30"/>
  <c r="X162" i="30"/>
  <c r="X164" i="30" s="1"/>
  <c r="W162" i="30"/>
  <c r="W164" i="30" s="1"/>
  <c r="C162" i="30"/>
  <c r="Z161" i="30"/>
  <c r="Y161" i="30"/>
  <c r="X161" i="30"/>
  <c r="W161" i="30"/>
  <c r="C161" i="30"/>
  <c r="Z160" i="30"/>
  <c r="Y160" i="30"/>
  <c r="X160" i="30"/>
  <c r="W160" i="30"/>
  <c r="C160" i="30"/>
  <c r="P159" i="30"/>
  <c r="O159" i="30"/>
  <c r="N159" i="30"/>
  <c r="M159" i="30"/>
  <c r="L159" i="30"/>
  <c r="K159" i="30"/>
  <c r="J159" i="30"/>
  <c r="I159" i="30"/>
  <c r="H159" i="30"/>
  <c r="G159" i="30"/>
  <c r="F159" i="30"/>
  <c r="E159" i="30"/>
  <c r="Z158" i="30"/>
  <c r="Y158" i="30"/>
  <c r="X158" i="30"/>
  <c r="W158" i="30"/>
  <c r="C158" i="30"/>
  <c r="Z157" i="30"/>
  <c r="Z159" i="30" s="1"/>
  <c r="Y157" i="30"/>
  <c r="Y159" i="30" s="1"/>
  <c r="X157" i="30"/>
  <c r="X159" i="30" s="1"/>
  <c r="W157" i="30"/>
  <c r="W159" i="30" s="1"/>
  <c r="C157" i="30"/>
  <c r="C159" i="30" s="1"/>
  <c r="Z156" i="30"/>
  <c r="Y156" i="30"/>
  <c r="X156" i="30"/>
  <c r="W156" i="30"/>
  <c r="C156" i="30"/>
  <c r="Z155" i="30"/>
  <c r="Y155" i="30"/>
  <c r="X155" i="30"/>
  <c r="W155" i="30"/>
  <c r="C155" i="30"/>
  <c r="Z154" i="30"/>
  <c r="W154" i="30"/>
  <c r="P154" i="30"/>
  <c r="O154" i="30"/>
  <c r="N154" i="30"/>
  <c r="M154" i="30"/>
  <c r="L154" i="30"/>
  <c r="K154" i="30"/>
  <c r="J154" i="30"/>
  <c r="I154" i="30"/>
  <c r="H154" i="30"/>
  <c r="G154" i="30"/>
  <c r="F154" i="30"/>
  <c r="E154" i="30"/>
  <c r="Z153" i="30"/>
  <c r="Y153" i="30"/>
  <c r="X153" i="30"/>
  <c r="W153" i="30"/>
  <c r="C153" i="30"/>
  <c r="Z152" i="30"/>
  <c r="Y152" i="30"/>
  <c r="Y154" i="30" s="1"/>
  <c r="X152" i="30"/>
  <c r="X154" i="30" s="1"/>
  <c r="W152" i="30"/>
  <c r="C152" i="30"/>
  <c r="C154" i="30" s="1"/>
  <c r="Z151" i="30"/>
  <c r="Y151" i="30"/>
  <c r="X151" i="30"/>
  <c r="W151" i="30"/>
  <c r="C151" i="30"/>
  <c r="Z150" i="30"/>
  <c r="Y150" i="30"/>
  <c r="X150" i="30"/>
  <c r="W150" i="30"/>
  <c r="C150" i="30"/>
  <c r="Y149" i="30"/>
  <c r="X149" i="30"/>
  <c r="P149" i="30"/>
  <c r="O149" i="30"/>
  <c r="N149" i="30"/>
  <c r="M149" i="30"/>
  <c r="L149" i="30"/>
  <c r="K149" i="30"/>
  <c r="J149" i="30"/>
  <c r="I149" i="30"/>
  <c r="H149" i="30"/>
  <c r="G149" i="30"/>
  <c r="F149" i="30"/>
  <c r="E149" i="30"/>
  <c r="Z148" i="30"/>
  <c r="Y148" i="30"/>
  <c r="X148" i="30"/>
  <c r="W148" i="30"/>
  <c r="C148" i="30"/>
  <c r="Z147" i="30"/>
  <c r="Z149" i="30" s="1"/>
  <c r="Y147" i="30"/>
  <c r="X147" i="30"/>
  <c r="W147" i="30"/>
  <c r="W149" i="30" s="1"/>
  <c r="C147" i="30"/>
  <c r="C149" i="30" s="1"/>
  <c r="Z146" i="30"/>
  <c r="Y146" i="30"/>
  <c r="X146" i="30"/>
  <c r="W146" i="30"/>
  <c r="C146" i="30"/>
  <c r="Z145" i="30"/>
  <c r="Y145" i="30"/>
  <c r="X145" i="30"/>
  <c r="W145" i="30"/>
  <c r="C145" i="30"/>
  <c r="Z144" i="30"/>
  <c r="W144" i="30"/>
  <c r="P144" i="30"/>
  <c r="O144" i="30"/>
  <c r="N144" i="30"/>
  <c r="M144" i="30"/>
  <c r="L144" i="30"/>
  <c r="K144" i="30"/>
  <c r="J144" i="30"/>
  <c r="I144" i="30"/>
  <c r="H144" i="30"/>
  <c r="G144" i="30"/>
  <c r="F144" i="30"/>
  <c r="E144" i="30"/>
  <c r="Z143" i="30"/>
  <c r="Y143" i="30"/>
  <c r="X143" i="30"/>
  <c r="W143" i="30"/>
  <c r="C143" i="30"/>
  <c r="Z142" i="30"/>
  <c r="Y142" i="30"/>
  <c r="Y144" i="30" s="1"/>
  <c r="X142" i="30"/>
  <c r="X144" i="30" s="1"/>
  <c r="W142" i="30"/>
  <c r="C142" i="30"/>
  <c r="C144" i="30" s="1"/>
  <c r="Z141" i="30"/>
  <c r="Y141" i="30"/>
  <c r="X141" i="30"/>
  <c r="W141" i="30"/>
  <c r="C141" i="30"/>
  <c r="Z140" i="30"/>
  <c r="Y140" i="30"/>
  <c r="X140" i="30"/>
  <c r="W140" i="30"/>
  <c r="C140" i="30"/>
  <c r="Y139" i="30"/>
  <c r="X139" i="30"/>
  <c r="P139" i="30"/>
  <c r="O139" i="30"/>
  <c r="N139" i="30"/>
  <c r="M139" i="30"/>
  <c r="L139" i="30"/>
  <c r="K139" i="30"/>
  <c r="J139" i="30"/>
  <c r="I139" i="30"/>
  <c r="H139" i="30"/>
  <c r="G139" i="30"/>
  <c r="F139" i="30"/>
  <c r="E139" i="30"/>
  <c r="Z138" i="30"/>
  <c r="Y138" i="30"/>
  <c r="X138" i="30"/>
  <c r="W138" i="30"/>
  <c r="C138" i="30"/>
  <c r="Z137" i="30"/>
  <c r="Z139" i="30" s="1"/>
  <c r="Y137" i="30"/>
  <c r="X137" i="30"/>
  <c r="W137" i="30"/>
  <c r="W139" i="30" s="1"/>
  <c r="C137" i="30"/>
  <c r="C139" i="30" s="1"/>
  <c r="Z136" i="30"/>
  <c r="Y136" i="30"/>
  <c r="X136" i="30"/>
  <c r="W136" i="30"/>
  <c r="C136" i="30"/>
  <c r="Z135" i="30"/>
  <c r="Y135" i="30"/>
  <c r="X135" i="30"/>
  <c r="W135" i="30"/>
  <c r="C135" i="30"/>
  <c r="Z134" i="30"/>
  <c r="W134" i="30"/>
  <c r="P134" i="30"/>
  <c r="O134" i="30"/>
  <c r="N134" i="30"/>
  <c r="M134" i="30"/>
  <c r="L134" i="30"/>
  <c r="K134" i="30"/>
  <c r="J134" i="30"/>
  <c r="I134" i="30"/>
  <c r="H134" i="30"/>
  <c r="G134" i="30"/>
  <c r="F134" i="30"/>
  <c r="E134" i="30"/>
  <c r="Z133" i="30"/>
  <c r="Y133" i="30"/>
  <c r="X133" i="30"/>
  <c r="W133" i="30"/>
  <c r="C133" i="30"/>
  <c r="Z132" i="30"/>
  <c r="Y132" i="30"/>
  <c r="Y134" i="30" s="1"/>
  <c r="X132" i="30"/>
  <c r="X134" i="30" s="1"/>
  <c r="W132" i="30"/>
  <c r="C132" i="30"/>
  <c r="C134" i="30" s="1"/>
  <c r="Z131" i="30"/>
  <c r="Y131" i="30"/>
  <c r="X131" i="30"/>
  <c r="W131" i="30"/>
  <c r="C131" i="30"/>
  <c r="Z130" i="30"/>
  <c r="Y130" i="30"/>
  <c r="X130" i="30"/>
  <c r="W130" i="30"/>
  <c r="C130" i="30"/>
  <c r="Y129" i="30"/>
  <c r="X129" i="30"/>
  <c r="P129" i="30"/>
  <c r="O129" i="30"/>
  <c r="N129" i="30"/>
  <c r="M129" i="30"/>
  <c r="L129" i="30"/>
  <c r="K129" i="30"/>
  <c r="J129" i="30"/>
  <c r="I129" i="30"/>
  <c r="H129" i="30"/>
  <c r="G129" i="30"/>
  <c r="F129" i="30"/>
  <c r="E129" i="30"/>
  <c r="Z128" i="30"/>
  <c r="Y128" i="30"/>
  <c r="X128" i="30"/>
  <c r="W128" i="30"/>
  <c r="C128" i="30"/>
  <c r="Z127" i="30"/>
  <c r="Z129" i="30" s="1"/>
  <c r="Y127" i="30"/>
  <c r="X127" i="30"/>
  <c r="W127" i="30"/>
  <c r="W129" i="30" s="1"/>
  <c r="C127" i="30"/>
  <c r="C129" i="30" s="1"/>
  <c r="Z125" i="30"/>
  <c r="Y125" i="30"/>
  <c r="X125" i="30"/>
  <c r="W125" i="30"/>
  <c r="C125" i="30"/>
  <c r="Z124" i="30"/>
  <c r="Y124" i="30"/>
  <c r="X124" i="30"/>
  <c r="W124" i="30"/>
  <c r="C124" i="30"/>
  <c r="Z123" i="30"/>
  <c r="Y123" i="30"/>
  <c r="X123" i="30"/>
  <c r="W123" i="30"/>
  <c r="C123" i="30"/>
  <c r="Z122" i="30"/>
  <c r="Y122" i="30"/>
  <c r="X122" i="30"/>
  <c r="W122" i="30"/>
  <c r="C122" i="30"/>
  <c r="Z121" i="30"/>
  <c r="Y121" i="30"/>
  <c r="X121" i="30"/>
  <c r="W121" i="30"/>
  <c r="C121" i="30"/>
  <c r="Z120" i="30"/>
  <c r="Y120" i="30"/>
  <c r="X120" i="30"/>
  <c r="W120" i="30"/>
  <c r="C120" i="30"/>
  <c r="M119" i="30"/>
  <c r="I119" i="30"/>
  <c r="E119" i="30"/>
  <c r="P118" i="30"/>
  <c r="O118" i="30"/>
  <c r="N118" i="30"/>
  <c r="Z118" i="30" s="1"/>
  <c r="M118" i="30"/>
  <c r="L118" i="30"/>
  <c r="K118" i="30"/>
  <c r="Y118" i="30" s="1"/>
  <c r="J118" i="30"/>
  <c r="X118" i="30" s="1"/>
  <c r="I118" i="30"/>
  <c r="H118" i="30"/>
  <c r="G118" i="30"/>
  <c r="F118" i="30"/>
  <c r="E118" i="30"/>
  <c r="Y117" i="30"/>
  <c r="P117" i="30"/>
  <c r="O117" i="30"/>
  <c r="N117" i="30"/>
  <c r="M117" i="30"/>
  <c r="L117" i="30"/>
  <c r="K117" i="30"/>
  <c r="J117" i="30"/>
  <c r="X117" i="30" s="1"/>
  <c r="I117" i="30"/>
  <c r="H117" i="30"/>
  <c r="G117" i="30"/>
  <c r="F117" i="30"/>
  <c r="E117" i="30"/>
  <c r="W117" i="30" s="1"/>
  <c r="Z116" i="30"/>
  <c r="Y116" i="30"/>
  <c r="X116" i="30"/>
  <c r="W116" i="30"/>
  <c r="C116" i="30"/>
  <c r="Z115" i="30"/>
  <c r="Y115" i="30"/>
  <c r="X115" i="30"/>
  <c r="W115" i="30"/>
  <c r="C115" i="30"/>
  <c r="P114" i="30"/>
  <c r="O114" i="30"/>
  <c r="N114" i="30"/>
  <c r="Z114" i="30" s="1"/>
  <c r="M114" i="30"/>
  <c r="L114" i="30"/>
  <c r="K114" i="30"/>
  <c r="Y114" i="30" s="1"/>
  <c r="J114" i="30"/>
  <c r="X114" i="30" s="1"/>
  <c r="I114" i="30"/>
  <c r="H114" i="30"/>
  <c r="G114" i="30"/>
  <c r="F114" i="30"/>
  <c r="E114" i="30"/>
  <c r="Z113" i="30"/>
  <c r="Y113" i="30"/>
  <c r="X113" i="30"/>
  <c r="W113" i="30"/>
  <c r="C113" i="30"/>
  <c r="Z112" i="30"/>
  <c r="Y112" i="30"/>
  <c r="X112" i="30"/>
  <c r="W112" i="30"/>
  <c r="C112" i="30"/>
  <c r="Z111" i="30"/>
  <c r="Y111" i="30"/>
  <c r="X111" i="30"/>
  <c r="W111" i="30"/>
  <c r="C111" i="30"/>
  <c r="Z109" i="30"/>
  <c r="Y109" i="30"/>
  <c r="X109" i="30"/>
  <c r="W109" i="30"/>
  <c r="C109" i="30"/>
  <c r="Z108" i="30"/>
  <c r="Y108" i="30"/>
  <c r="X108" i="30"/>
  <c r="W108" i="30"/>
  <c r="C108" i="30"/>
  <c r="Z107" i="30"/>
  <c r="Y107" i="30"/>
  <c r="X107" i="30"/>
  <c r="W107" i="30"/>
  <c r="C107" i="30"/>
  <c r="Z106" i="30"/>
  <c r="Y106" i="30"/>
  <c r="X106" i="30"/>
  <c r="W106" i="30"/>
  <c r="C106" i="30"/>
  <c r="Z105" i="30"/>
  <c r="Y105" i="30"/>
  <c r="X105" i="30"/>
  <c r="W105" i="30"/>
  <c r="C105" i="30"/>
  <c r="P104" i="30"/>
  <c r="Z103" i="30"/>
  <c r="Y103" i="30"/>
  <c r="X103" i="30"/>
  <c r="W103" i="30"/>
  <c r="C103" i="30"/>
  <c r="Z102" i="30"/>
  <c r="Y102" i="30"/>
  <c r="X102" i="30"/>
  <c r="W102" i="30"/>
  <c r="C102" i="30"/>
  <c r="Z101" i="30"/>
  <c r="Y101" i="30"/>
  <c r="X101" i="30"/>
  <c r="W101" i="30"/>
  <c r="C101" i="30"/>
  <c r="Z100" i="30"/>
  <c r="Y100" i="30"/>
  <c r="X100" i="30"/>
  <c r="W100" i="30"/>
  <c r="C100" i="30"/>
  <c r="Z98" i="30"/>
  <c r="Y98" i="30"/>
  <c r="X98" i="30"/>
  <c r="W98" i="30"/>
  <c r="C98" i="30"/>
  <c r="G97" i="30"/>
  <c r="Z96" i="30"/>
  <c r="Y96" i="30"/>
  <c r="X96" i="30"/>
  <c r="W96" i="30"/>
  <c r="C96" i="30"/>
  <c r="I95" i="30"/>
  <c r="P94" i="30"/>
  <c r="O94" i="30"/>
  <c r="N94" i="30"/>
  <c r="M94" i="30"/>
  <c r="L94" i="30"/>
  <c r="K94" i="30"/>
  <c r="Y94" i="30" s="1"/>
  <c r="J94" i="30"/>
  <c r="J31" i="30" s="1"/>
  <c r="I94" i="30"/>
  <c r="H94" i="30"/>
  <c r="G94" i="30"/>
  <c r="F94" i="30"/>
  <c r="F31" i="30" s="1"/>
  <c r="E94" i="30"/>
  <c r="Z93" i="30"/>
  <c r="Y93" i="30"/>
  <c r="X93" i="30"/>
  <c r="W93" i="30"/>
  <c r="C93" i="30"/>
  <c r="Z92" i="30"/>
  <c r="Y92" i="30"/>
  <c r="X92" i="30"/>
  <c r="W92" i="30"/>
  <c r="C92" i="30"/>
  <c r="Z91" i="30"/>
  <c r="Y91" i="30"/>
  <c r="X91" i="30"/>
  <c r="W91" i="30"/>
  <c r="C91" i="30"/>
  <c r="Z90" i="30"/>
  <c r="Y90" i="30"/>
  <c r="X90" i="30"/>
  <c r="W90" i="30"/>
  <c r="C90" i="30"/>
  <c r="Z89" i="30"/>
  <c r="Y89" i="30"/>
  <c r="X89" i="30"/>
  <c r="W89" i="30"/>
  <c r="C89" i="30"/>
  <c r="Z88" i="30"/>
  <c r="Y88" i="30"/>
  <c r="X88" i="30"/>
  <c r="W88" i="30"/>
  <c r="C88" i="30"/>
  <c r="Z87" i="30"/>
  <c r="Y87" i="30"/>
  <c r="X87" i="30"/>
  <c r="W87" i="30"/>
  <c r="C87" i="30"/>
  <c r="Z86" i="30"/>
  <c r="Y86" i="30"/>
  <c r="X86" i="30"/>
  <c r="W86" i="30"/>
  <c r="C86" i="30"/>
  <c r="Z85" i="30"/>
  <c r="Y85" i="30"/>
  <c r="X85" i="30"/>
  <c r="W85" i="30"/>
  <c r="C85" i="30"/>
  <c r="Z84" i="30"/>
  <c r="Y84" i="30"/>
  <c r="X84" i="30"/>
  <c r="W84" i="30"/>
  <c r="C84" i="30"/>
  <c r="M83" i="30"/>
  <c r="I83" i="30"/>
  <c r="E83" i="30"/>
  <c r="N82" i="30"/>
  <c r="J82" i="30"/>
  <c r="F82" i="30"/>
  <c r="Z81" i="30"/>
  <c r="Y81" i="30"/>
  <c r="X81" i="30"/>
  <c r="W81" i="30"/>
  <c r="C81" i="30"/>
  <c r="Z80" i="30"/>
  <c r="Y80" i="30"/>
  <c r="X80" i="30"/>
  <c r="W80" i="30"/>
  <c r="C80" i="30"/>
  <c r="X79" i="30"/>
  <c r="P79" i="30"/>
  <c r="O79" i="30"/>
  <c r="N79" i="30"/>
  <c r="Z79" i="30" s="1"/>
  <c r="M79" i="30"/>
  <c r="L79" i="30"/>
  <c r="K79" i="30"/>
  <c r="Y79" i="30" s="1"/>
  <c r="J79" i="30"/>
  <c r="I79" i="30"/>
  <c r="H79" i="30"/>
  <c r="G79" i="30"/>
  <c r="F79" i="30"/>
  <c r="E79" i="30"/>
  <c r="W79" i="30" s="1"/>
  <c r="Z78" i="30"/>
  <c r="P78" i="30"/>
  <c r="P83" i="30" s="1"/>
  <c r="O78" i="30"/>
  <c r="O83" i="30" s="1"/>
  <c r="N78" i="30"/>
  <c r="N83" i="30" s="1"/>
  <c r="M78" i="30"/>
  <c r="L78" i="30"/>
  <c r="L83" i="30" s="1"/>
  <c r="K78" i="30"/>
  <c r="Y78" i="30" s="1"/>
  <c r="Y83" i="30" s="1"/>
  <c r="J78" i="30"/>
  <c r="J83" i="30" s="1"/>
  <c r="I78" i="30"/>
  <c r="H78" i="30"/>
  <c r="G78" i="30"/>
  <c r="G83" i="30" s="1"/>
  <c r="F78" i="30"/>
  <c r="F83" i="30" s="1"/>
  <c r="E78" i="30"/>
  <c r="W78" i="30" s="1"/>
  <c r="W83" i="30" s="1"/>
  <c r="C78" i="30"/>
  <c r="P77" i="30"/>
  <c r="Z77" i="30" s="1"/>
  <c r="Z82" i="30" s="1"/>
  <c r="O77" i="30"/>
  <c r="O82" i="30" s="1"/>
  <c r="N77" i="30"/>
  <c r="M77" i="30"/>
  <c r="M82" i="30" s="1"/>
  <c r="L77" i="30"/>
  <c r="L82" i="30" s="1"/>
  <c r="K77" i="30"/>
  <c r="J77" i="30"/>
  <c r="I77" i="30"/>
  <c r="I82" i="30" s="1"/>
  <c r="H77" i="30"/>
  <c r="H82" i="30" s="1"/>
  <c r="G77" i="30"/>
  <c r="G82" i="30" s="1"/>
  <c r="F77" i="30"/>
  <c r="E77" i="30"/>
  <c r="Y76" i="30"/>
  <c r="O76" i="30"/>
  <c r="K76" i="30"/>
  <c r="G76" i="30"/>
  <c r="P75" i="30"/>
  <c r="L75" i="30"/>
  <c r="H75" i="30"/>
  <c r="Z74" i="30"/>
  <c r="Y74" i="30"/>
  <c r="X74" i="30"/>
  <c r="W74" i="30"/>
  <c r="C74" i="30"/>
  <c r="Z73" i="30"/>
  <c r="Y73" i="30"/>
  <c r="X73" i="30"/>
  <c r="W73" i="30"/>
  <c r="C73" i="30"/>
  <c r="P72" i="30"/>
  <c r="O72" i="30"/>
  <c r="N72" i="30"/>
  <c r="M72" i="30"/>
  <c r="L72" i="30"/>
  <c r="L26" i="30" s="1"/>
  <c r="L25" i="30" s="1"/>
  <c r="K72" i="30"/>
  <c r="J72" i="30"/>
  <c r="I72" i="30"/>
  <c r="H72" i="30"/>
  <c r="G72" i="30"/>
  <c r="F72" i="30"/>
  <c r="E72" i="30"/>
  <c r="W72" i="30" s="1"/>
  <c r="P71" i="30"/>
  <c r="P76" i="30" s="1"/>
  <c r="O71" i="30"/>
  <c r="N71" i="30"/>
  <c r="M71" i="30"/>
  <c r="M76" i="30" s="1"/>
  <c r="L71" i="30"/>
  <c r="L76" i="30" s="1"/>
  <c r="K71" i="30"/>
  <c r="Y71" i="30" s="1"/>
  <c r="J71" i="30"/>
  <c r="J110" i="30" s="1"/>
  <c r="I71" i="30"/>
  <c r="I76" i="30" s="1"/>
  <c r="H71" i="30"/>
  <c r="H76" i="30" s="1"/>
  <c r="G71" i="30"/>
  <c r="F71" i="30"/>
  <c r="E71" i="30"/>
  <c r="P70" i="30"/>
  <c r="O70" i="30"/>
  <c r="N70" i="30"/>
  <c r="N75" i="30" s="1"/>
  <c r="M70" i="30"/>
  <c r="M75" i="30" s="1"/>
  <c r="L70" i="30"/>
  <c r="K70" i="30"/>
  <c r="J70" i="30"/>
  <c r="X70" i="30" s="1"/>
  <c r="X75" i="30" s="1"/>
  <c r="I70" i="30"/>
  <c r="I75" i="30" s="1"/>
  <c r="H70" i="30"/>
  <c r="G70" i="30"/>
  <c r="F70" i="30"/>
  <c r="F75" i="30" s="1"/>
  <c r="E70" i="30"/>
  <c r="M69" i="30"/>
  <c r="I69" i="30"/>
  <c r="E69" i="30"/>
  <c r="N68" i="30"/>
  <c r="J68" i="30"/>
  <c r="F68" i="30"/>
  <c r="Z67" i="30"/>
  <c r="Y67" i="30"/>
  <c r="X67" i="30"/>
  <c r="W67" i="30"/>
  <c r="C67" i="30"/>
  <c r="Z66" i="30"/>
  <c r="Y66" i="30"/>
  <c r="X66" i="30"/>
  <c r="W66" i="30"/>
  <c r="C66" i="30"/>
  <c r="X65" i="30"/>
  <c r="P65" i="30"/>
  <c r="O65" i="30"/>
  <c r="N65" i="30"/>
  <c r="M65" i="30"/>
  <c r="L65" i="30"/>
  <c r="K65" i="30"/>
  <c r="Y65" i="30" s="1"/>
  <c r="J65" i="30"/>
  <c r="I65" i="30"/>
  <c r="H65" i="30"/>
  <c r="G65" i="30"/>
  <c r="F65" i="30"/>
  <c r="E65" i="30"/>
  <c r="W65" i="30" s="1"/>
  <c r="Z64" i="30"/>
  <c r="P64" i="30"/>
  <c r="O64" i="30"/>
  <c r="O104" i="30" s="1"/>
  <c r="N64" i="30"/>
  <c r="M64" i="30"/>
  <c r="M110" i="30" s="1"/>
  <c r="L64" i="30"/>
  <c r="K64" i="30"/>
  <c r="K104" i="30" s="1"/>
  <c r="J64" i="30"/>
  <c r="I64" i="30"/>
  <c r="I110" i="30" s="1"/>
  <c r="H64" i="30"/>
  <c r="H104" i="30" s="1"/>
  <c r="G64" i="30"/>
  <c r="G104" i="30" s="1"/>
  <c r="F64" i="30"/>
  <c r="E64" i="30"/>
  <c r="E110" i="30" s="1"/>
  <c r="C64" i="30"/>
  <c r="P63" i="30"/>
  <c r="Z63" i="30" s="1"/>
  <c r="Z68" i="30" s="1"/>
  <c r="O63" i="30"/>
  <c r="O68" i="30" s="1"/>
  <c r="N63" i="30"/>
  <c r="M63" i="30"/>
  <c r="M68" i="30" s="1"/>
  <c r="L63" i="30"/>
  <c r="L68" i="30" s="1"/>
  <c r="K63" i="30"/>
  <c r="Y63" i="30" s="1"/>
  <c r="Y68" i="30" s="1"/>
  <c r="J63" i="30"/>
  <c r="I63" i="30"/>
  <c r="I68" i="30" s="1"/>
  <c r="H63" i="30"/>
  <c r="H68" i="30" s="1"/>
  <c r="G63" i="30"/>
  <c r="G68" i="30" s="1"/>
  <c r="F63" i="30"/>
  <c r="E63" i="30"/>
  <c r="X62" i="30"/>
  <c r="W62" i="30"/>
  <c r="P62" i="30"/>
  <c r="O62" i="30"/>
  <c r="N62" i="30"/>
  <c r="M62" i="30"/>
  <c r="L62" i="30"/>
  <c r="K62" i="30"/>
  <c r="J62" i="30"/>
  <c r="I62" i="30"/>
  <c r="H62" i="30"/>
  <c r="G62" i="30"/>
  <c r="F62" i="30"/>
  <c r="E62" i="30"/>
  <c r="Z61" i="30"/>
  <c r="Z62" i="30" s="1"/>
  <c r="Y61" i="30"/>
  <c r="Y62" i="30" s="1"/>
  <c r="X61" i="30"/>
  <c r="W61" i="30"/>
  <c r="C61" i="30"/>
  <c r="C62" i="30" s="1"/>
  <c r="Z60" i="30"/>
  <c r="W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C60" i="30"/>
  <c r="Z59" i="30"/>
  <c r="Y59" i="30"/>
  <c r="Y60" i="30" s="1"/>
  <c r="X59" i="30"/>
  <c r="X60" i="30" s="1"/>
  <c r="W59" i="30"/>
  <c r="C59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C58" i="30"/>
  <c r="Z57" i="30"/>
  <c r="Y57" i="30"/>
  <c r="X57" i="30"/>
  <c r="W57" i="30"/>
  <c r="C57" i="30"/>
  <c r="Z56" i="30"/>
  <c r="Y56" i="30"/>
  <c r="X56" i="30"/>
  <c r="W56" i="30"/>
  <c r="C56" i="30"/>
  <c r="Z55" i="30"/>
  <c r="Z58" i="30" s="1"/>
  <c r="Y55" i="30"/>
  <c r="Y58" i="30" s="1"/>
  <c r="X55" i="30"/>
  <c r="X58" i="30" s="1"/>
  <c r="W55" i="30"/>
  <c r="W58" i="30" s="1"/>
  <c r="C55" i="30"/>
  <c r="Z54" i="30"/>
  <c r="Y54" i="30"/>
  <c r="X54" i="30"/>
  <c r="W54" i="30"/>
  <c r="C54" i="30"/>
  <c r="Z53" i="30"/>
  <c r="Y53" i="30"/>
  <c r="X53" i="30"/>
  <c r="W53" i="30"/>
  <c r="C53" i="30"/>
  <c r="X52" i="30"/>
  <c r="P52" i="30"/>
  <c r="O52" i="30"/>
  <c r="N52" i="30"/>
  <c r="Z52" i="30" s="1"/>
  <c r="M52" i="30"/>
  <c r="L52" i="30"/>
  <c r="K52" i="30"/>
  <c r="Y52" i="30" s="1"/>
  <c r="J52" i="30"/>
  <c r="I52" i="30"/>
  <c r="H52" i="30"/>
  <c r="G52" i="30"/>
  <c r="F52" i="30"/>
  <c r="E52" i="30"/>
  <c r="W52" i="30" s="1"/>
  <c r="Y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C51" i="30"/>
  <c r="Z50" i="30"/>
  <c r="Y50" i="30"/>
  <c r="X50" i="30"/>
  <c r="W50" i="30"/>
  <c r="Z49" i="30"/>
  <c r="Y49" i="30"/>
  <c r="X49" i="30"/>
  <c r="W49" i="30"/>
  <c r="P48" i="30"/>
  <c r="Z48" i="30" s="1"/>
  <c r="O48" i="30"/>
  <c r="N48" i="30"/>
  <c r="M48" i="30"/>
  <c r="L48" i="30"/>
  <c r="K48" i="30"/>
  <c r="J48" i="30"/>
  <c r="I48" i="30"/>
  <c r="H48" i="30"/>
  <c r="X48" i="30" s="1"/>
  <c r="G48" i="30"/>
  <c r="F48" i="30"/>
  <c r="E48" i="30"/>
  <c r="W48" i="30" s="1"/>
  <c r="Z47" i="30"/>
  <c r="W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C47" i="30"/>
  <c r="Z46" i="30"/>
  <c r="Z51" i="30" s="1"/>
  <c r="Y46" i="30"/>
  <c r="X46" i="30"/>
  <c r="X51" i="30" s="1"/>
  <c r="W46" i="30"/>
  <c r="W51" i="30" s="1"/>
  <c r="Z45" i="30"/>
  <c r="Y45" i="30"/>
  <c r="Y47" i="30" s="1"/>
  <c r="X45" i="30"/>
  <c r="X47" i="30" s="1"/>
  <c r="W45" i="30"/>
  <c r="Z44" i="30"/>
  <c r="Y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C44" i="30"/>
  <c r="Z43" i="30"/>
  <c r="Y43" i="30"/>
  <c r="X43" i="30"/>
  <c r="X44" i="30" s="1"/>
  <c r="W43" i="30"/>
  <c r="W44" i="30" s="1"/>
  <c r="Y42" i="30"/>
  <c r="X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C42" i="30"/>
  <c r="Z41" i="30"/>
  <c r="Z42" i="30" s="1"/>
  <c r="Y41" i="30"/>
  <c r="X41" i="30"/>
  <c r="W41" i="30"/>
  <c r="W42" i="30" s="1"/>
  <c r="D41" i="30"/>
  <c r="X40" i="30"/>
  <c r="W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C40" i="30"/>
  <c r="Z39" i="30"/>
  <c r="Z40" i="30" s="1"/>
  <c r="Y39" i="30"/>
  <c r="Y40" i="30" s="1"/>
  <c r="X39" i="30"/>
  <c r="W39" i="30"/>
  <c r="Z38" i="30"/>
  <c r="Y38" i="30"/>
  <c r="X38" i="30"/>
  <c r="W38" i="30"/>
  <c r="Z37" i="30"/>
  <c r="Y37" i="30"/>
  <c r="X37" i="30"/>
  <c r="W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C37" i="30"/>
  <c r="Z36" i="30"/>
  <c r="Y36" i="30"/>
  <c r="X36" i="30"/>
  <c r="W36" i="30"/>
  <c r="C36" i="30"/>
  <c r="Z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C35" i="30"/>
  <c r="Z34" i="30"/>
  <c r="W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C34" i="30"/>
  <c r="X33" i="30"/>
  <c r="W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Z32" i="30"/>
  <c r="Z33" i="30" s="1"/>
  <c r="Y32" i="30"/>
  <c r="X32" i="30"/>
  <c r="X35" i="30" s="1"/>
  <c r="W32" i="30"/>
  <c r="W35" i="30" s="1"/>
  <c r="C32" i="30"/>
  <c r="D43" i="30" s="1"/>
  <c r="P31" i="30"/>
  <c r="O31" i="30"/>
  <c r="M31" i="30"/>
  <c r="L31" i="30"/>
  <c r="K31" i="30"/>
  <c r="Y31" i="30" s="1"/>
  <c r="I31" i="30"/>
  <c r="H31" i="30"/>
  <c r="X31" i="30" s="1"/>
  <c r="G31" i="30"/>
  <c r="E31" i="30"/>
  <c r="W31" i="30" s="1"/>
  <c r="Z30" i="30"/>
  <c r="Y30" i="30"/>
  <c r="X30" i="30"/>
  <c r="W30" i="30"/>
  <c r="C30" i="30"/>
  <c r="Z29" i="30"/>
  <c r="Y29" i="30"/>
  <c r="X29" i="30"/>
  <c r="W29" i="30"/>
  <c r="C29" i="30"/>
  <c r="Z28" i="30"/>
  <c r="Y28" i="30"/>
  <c r="X28" i="30"/>
  <c r="W28" i="30"/>
  <c r="C28" i="30"/>
  <c r="Z27" i="30"/>
  <c r="Y27" i="30"/>
  <c r="X27" i="30"/>
  <c r="W27" i="30"/>
  <c r="C27" i="30"/>
  <c r="O26" i="30"/>
  <c r="M26" i="30"/>
  <c r="M25" i="30" s="1"/>
  <c r="M8" i="30" s="1"/>
  <c r="K26" i="30"/>
  <c r="I26" i="30"/>
  <c r="I25" i="30" s="1"/>
  <c r="H26" i="30"/>
  <c r="G26" i="30"/>
  <c r="E26" i="30"/>
  <c r="O25" i="30"/>
  <c r="K25" i="30"/>
  <c r="G25" i="30"/>
  <c r="J21" i="30"/>
  <c r="P20" i="30"/>
  <c r="P16" i="30"/>
  <c r="L16" i="30"/>
  <c r="H16" i="30"/>
  <c r="M15" i="30"/>
  <c r="I15" i="30"/>
  <c r="E15" i="30"/>
  <c r="N14" i="30"/>
  <c r="Y13" i="30"/>
  <c r="P13" i="30"/>
  <c r="P21" i="30" s="1"/>
  <c r="O13" i="30"/>
  <c r="Z13" i="30" s="1"/>
  <c r="N13" i="30"/>
  <c r="N21" i="30" s="1"/>
  <c r="M13" i="30"/>
  <c r="M21" i="30" s="1"/>
  <c r="L13" i="30"/>
  <c r="L21" i="30" s="1"/>
  <c r="K13" i="30"/>
  <c r="K21" i="30" s="1"/>
  <c r="Y21" i="30" s="1"/>
  <c r="J13" i="30"/>
  <c r="I13" i="30"/>
  <c r="I21" i="30" s="1"/>
  <c r="H13" i="30"/>
  <c r="H21" i="30" s="1"/>
  <c r="X21" i="30" s="1"/>
  <c r="G13" i="30"/>
  <c r="C13" i="30" s="1"/>
  <c r="F13" i="30"/>
  <c r="F21" i="30" s="1"/>
  <c r="E13" i="30"/>
  <c r="E21" i="30" s="1"/>
  <c r="Z12" i="30"/>
  <c r="Y12" i="30"/>
  <c r="X12" i="30"/>
  <c r="W12" i="30"/>
  <c r="C12" i="30"/>
  <c r="O11" i="30"/>
  <c r="M11" i="30"/>
  <c r="I11" i="30"/>
  <c r="E11" i="30"/>
  <c r="N10" i="30"/>
  <c r="J10" i="30"/>
  <c r="O8" i="30"/>
  <c r="L8" i="30"/>
  <c r="I8" i="30"/>
  <c r="I22" i="30" s="1"/>
  <c r="G8" i="30"/>
  <c r="Z7" i="30"/>
  <c r="Y7" i="30"/>
  <c r="X7" i="30"/>
  <c r="W7" i="30"/>
  <c r="P6" i="30"/>
  <c r="O6" i="30"/>
  <c r="N6" i="30"/>
  <c r="Z6" i="30" s="1"/>
  <c r="M6" i="30"/>
  <c r="L6" i="30"/>
  <c r="K6" i="30"/>
  <c r="Y6" i="30" s="1"/>
  <c r="J6" i="30"/>
  <c r="X6" i="30" s="1"/>
  <c r="I6" i="30"/>
  <c r="H6" i="30"/>
  <c r="G6" i="30"/>
  <c r="F6" i="30"/>
  <c r="C6" i="30" s="1"/>
  <c r="E6" i="30"/>
  <c r="Z5" i="30"/>
  <c r="Y5" i="30"/>
  <c r="X5" i="30"/>
  <c r="W5" i="30"/>
  <c r="C5" i="30"/>
  <c r="P4" i="30"/>
  <c r="O4" i="30"/>
  <c r="O20" i="30" s="1"/>
  <c r="M4" i="30"/>
  <c r="L4" i="30"/>
  <c r="K4" i="30"/>
  <c r="I4" i="30"/>
  <c r="H4" i="30"/>
  <c r="G4" i="30"/>
  <c r="G20" i="30" s="1"/>
  <c r="E4" i="30"/>
  <c r="Z3" i="30"/>
  <c r="Y3" i="30"/>
  <c r="X3" i="30"/>
  <c r="W3" i="30"/>
  <c r="C3" i="30"/>
  <c r="X2" i="30"/>
  <c r="X18" i="30" s="1"/>
  <c r="P2" i="30"/>
  <c r="P17" i="30" s="1"/>
  <c r="N2" i="30"/>
  <c r="M2" i="30"/>
  <c r="M14" i="30" s="1"/>
  <c r="L2" i="30"/>
  <c r="L17" i="30" s="1"/>
  <c r="J2" i="30"/>
  <c r="I2" i="30"/>
  <c r="I18" i="30" s="1"/>
  <c r="H2" i="30"/>
  <c r="H17" i="30" s="1"/>
  <c r="F2" i="30"/>
  <c r="E2" i="30"/>
  <c r="E95" i="30" s="1"/>
  <c r="Z333" i="29"/>
  <c r="Y333" i="29"/>
  <c r="X333" i="29"/>
  <c r="W333" i="29"/>
  <c r="C333" i="29"/>
  <c r="Z332" i="29"/>
  <c r="Y332" i="29"/>
  <c r="X332" i="29"/>
  <c r="W332" i="29"/>
  <c r="C332" i="29"/>
  <c r="Z331" i="29"/>
  <c r="Y331" i="29"/>
  <c r="X331" i="29"/>
  <c r="W331" i="29"/>
  <c r="C331" i="29"/>
  <c r="Z330" i="29"/>
  <c r="Y330" i="29"/>
  <c r="X330" i="29"/>
  <c r="W330" i="29"/>
  <c r="C330" i="29"/>
  <c r="Z329" i="29"/>
  <c r="Y329" i="29"/>
  <c r="X329" i="29"/>
  <c r="W329" i="29"/>
  <c r="C329" i="29"/>
  <c r="Z328" i="29"/>
  <c r="Y328" i="29"/>
  <c r="X328" i="29"/>
  <c r="W328" i="29"/>
  <c r="C328" i="29"/>
  <c r="Z327" i="29"/>
  <c r="Y327" i="29"/>
  <c r="X327" i="29"/>
  <c r="W327" i="29"/>
  <c r="C327" i="29"/>
  <c r="Z326" i="29"/>
  <c r="Y326" i="29"/>
  <c r="X326" i="29"/>
  <c r="W326" i="29"/>
  <c r="C326" i="29"/>
  <c r="Z325" i="29"/>
  <c r="Y325" i="29"/>
  <c r="X325" i="29"/>
  <c r="W325" i="29"/>
  <c r="C325" i="29"/>
  <c r="Z306" i="29"/>
  <c r="Y306" i="29"/>
  <c r="X306" i="29"/>
  <c r="W306" i="29"/>
  <c r="C306" i="29"/>
  <c r="Z305" i="29"/>
  <c r="Y305" i="29"/>
  <c r="X305" i="29"/>
  <c r="W305" i="29"/>
  <c r="C305" i="29"/>
  <c r="Z304" i="29"/>
  <c r="Y304" i="29"/>
  <c r="X304" i="29"/>
  <c r="W304" i="29"/>
  <c r="C304" i="29"/>
  <c r="Z302" i="29"/>
  <c r="Y302" i="29"/>
  <c r="X302" i="29"/>
  <c r="W302" i="29"/>
  <c r="C302" i="29"/>
  <c r="Z301" i="29"/>
  <c r="Y301" i="29"/>
  <c r="X301" i="29"/>
  <c r="W301" i="29"/>
  <c r="C301" i="29"/>
  <c r="X300" i="29"/>
  <c r="W300" i="29"/>
  <c r="P300" i="29"/>
  <c r="O300" i="29"/>
  <c r="N300" i="29"/>
  <c r="M300" i="29"/>
  <c r="L300" i="29"/>
  <c r="K300" i="29"/>
  <c r="J300" i="29"/>
  <c r="I300" i="29"/>
  <c r="H300" i="29"/>
  <c r="G300" i="29"/>
  <c r="F300" i="29"/>
  <c r="E300" i="29"/>
  <c r="Z299" i="29"/>
  <c r="Y299" i="29"/>
  <c r="X299" i="29"/>
  <c r="W299" i="29"/>
  <c r="C299" i="29"/>
  <c r="Z298" i="29"/>
  <c r="Z300" i="29" s="1"/>
  <c r="Y298" i="29"/>
  <c r="Y300" i="29" s="1"/>
  <c r="X298" i="29"/>
  <c r="W298" i="29"/>
  <c r="C298" i="29"/>
  <c r="C300" i="29" s="1"/>
  <c r="Z297" i="29"/>
  <c r="Y297" i="29"/>
  <c r="X297" i="29"/>
  <c r="W297" i="29"/>
  <c r="C297" i="29"/>
  <c r="Z296" i="29"/>
  <c r="Y296" i="29"/>
  <c r="X296" i="29"/>
  <c r="W296" i="29"/>
  <c r="C296" i="29"/>
  <c r="Z295" i="29"/>
  <c r="Y295" i="29"/>
  <c r="P295" i="29"/>
  <c r="O295" i="29"/>
  <c r="N295" i="29"/>
  <c r="M295" i="29"/>
  <c r="L295" i="29"/>
  <c r="K295" i="29"/>
  <c r="J295" i="29"/>
  <c r="I295" i="29"/>
  <c r="H295" i="29"/>
  <c r="G295" i="29"/>
  <c r="F295" i="29"/>
  <c r="E295" i="29"/>
  <c r="C295" i="29"/>
  <c r="Z294" i="29"/>
  <c r="Y294" i="29"/>
  <c r="X294" i="29"/>
  <c r="W294" i="29"/>
  <c r="C294" i="29"/>
  <c r="Z293" i="29"/>
  <c r="Y293" i="29"/>
  <c r="X293" i="29"/>
  <c r="X295" i="29" s="1"/>
  <c r="W293" i="29"/>
  <c r="W295" i="29" s="1"/>
  <c r="C293" i="29"/>
  <c r="Z292" i="29"/>
  <c r="Y292" i="29"/>
  <c r="X292" i="29"/>
  <c r="W292" i="29"/>
  <c r="C292" i="29"/>
  <c r="Z291" i="29"/>
  <c r="Y291" i="29"/>
  <c r="X291" i="29"/>
  <c r="W291" i="29"/>
  <c r="C291" i="29"/>
  <c r="X290" i="29"/>
  <c r="W290" i="29"/>
  <c r="P290" i="29"/>
  <c r="O290" i="29"/>
  <c r="N290" i="29"/>
  <c r="M290" i="29"/>
  <c r="L290" i="29"/>
  <c r="K290" i="29"/>
  <c r="J290" i="29"/>
  <c r="I290" i="29"/>
  <c r="H290" i="29"/>
  <c r="G290" i="29"/>
  <c r="F290" i="29"/>
  <c r="E290" i="29"/>
  <c r="Z289" i="29"/>
  <c r="Y289" i="29"/>
  <c r="X289" i="29"/>
  <c r="W289" i="29"/>
  <c r="C289" i="29"/>
  <c r="Z288" i="29"/>
  <c r="Z290" i="29" s="1"/>
  <c r="Y288" i="29"/>
  <c r="Y290" i="29" s="1"/>
  <c r="X288" i="29"/>
  <c r="W288" i="29"/>
  <c r="C288" i="29"/>
  <c r="C290" i="29" s="1"/>
  <c r="Z287" i="29"/>
  <c r="Y287" i="29"/>
  <c r="X287" i="29"/>
  <c r="W287" i="29"/>
  <c r="C287" i="29"/>
  <c r="Z286" i="29"/>
  <c r="Y286" i="29"/>
  <c r="X286" i="29"/>
  <c r="W286" i="29"/>
  <c r="C286" i="29"/>
  <c r="Z285" i="29"/>
  <c r="Y285" i="29"/>
  <c r="P285" i="29"/>
  <c r="O285" i="29"/>
  <c r="N285" i="29"/>
  <c r="M285" i="29"/>
  <c r="L285" i="29"/>
  <c r="K285" i="29"/>
  <c r="J285" i="29"/>
  <c r="I285" i="29"/>
  <c r="H285" i="29"/>
  <c r="G285" i="29"/>
  <c r="F285" i="29"/>
  <c r="E285" i="29"/>
  <c r="C285" i="29"/>
  <c r="Z284" i="29"/>
  <c r="Y284" i="29"/>
  <c r="X284" i="29"/>
  <c r="W284" i="29"/>
  <c r="C284" i="29"/>
  <c r="Z283" i="29"/>
  <c r="Y283" i="29"/>
  <c r="X283" i="29"/>
  <c r="X285" i="29" s="1"/>
  <c r="W283" i="29"/>
  <c r="W285" i="29" s="1"/>
  <c r="C283" i="29"/>
  <c r="Z282" i="29"/>
  <c r="Y282" i="29"/>
  <c r="X282" i="29"/>
  <c r="W282" i="29"/>
  <c r="C282" i="29"/>
  <c r="Z281" i="29"/>
  <c r="Y281" i="29"/>
  <c r="X281" i="29"/>
  <c r="W281" i="29"/>
  <c r="C281" i="29"/>
  <c r="X280" i="29"/>
  <c r="W280" i="29"/>
  <c r="P280" i="29"/>
  <c r="O280" i="29"/>
  <c r="N280" i="29"/>
  <c r="M280" i="29"/>
  <c r="L280" i="29"/>
  <c r="K280" i="29"/>
  <c r="J280" i="29"/>
  <c r="I280" i="29"/>
  <c r="H280" i="29"/>
  <c r="G280" i="29"/>
  <c r="F280" i="29"/>
  <c r="E280" i="29"/>
  <c r="Z279" i="29"/>
  <c r="Y279" i="29"/>
  <c r="X279" i="29"/>
  <c r="W279" i="29"/>
  <c r="C279" i="29"/>
  <c r="Z278" i="29"/>
  <c r="Z280" i="29" s="1"/>
  <c r="Y278" i="29"/>
  <c r="Y280" i="29" s="1"/>
  <c r="X278" i="29"/>
  <c r="W278" i="29"/>
  <c r="C278" i="29"/>
  <c r="C280" i="29" s="1"/>
  <c r="Z277" i="29"/>
  <c r="Y277" i="29"/>
  <c r="X277" i="29"/>
  <c r="W277" i="29"/>
  <c r="C277" i="29"/>
  <c r="Z276" i="29"/>
  <c r="Y276" i="29"/>
  <c r="X276" i="29"/>
  <c r="W276" i="29"/>
  <c r="C276" i="29"/>
  <c r="Z275" i="29"/>
  <c r="Y275" i="29"/>
  <c r="P275" i="29"/>
  <c r="O275" i="29"/>
  <c r="N275" i="29"/>
  <c r="M275" i="29"/>
  <c r="L275" i="29"/>
  <c r="K275" i="29"/>
  <c r="J275" i="29"/>
  <c r="I275" i="29"/>
  <c r="H275" i="29"/>
  <c r="G275" i="29"/>
  <c r="F275" i="29"/>
  <c r="E275" i="29"/>
  <c r="C275" i="29"/>
  <c r="Z274" i="29"/>
  <c r="Y274" i="29"/>
  <c r="X274" i="29"/>
  <c r="W274" i="29"/>
  <c r="C274" i="29"/>
  <c r="Z273" i="29"/>
  <c r="Y273" i="29"/>
  <c r="X273" i="29"/>
  <c r="X275" i="29" s="1"/>
  <c r="W273" i="29"/>
  <c r="W275" i="29" s="1"/>
  <c r="C273" i="29"/>
  <c r="Z272" i="29"/>
  <c r="Y272" i="29"/>
  <c r="X272" i="29"/>
  <c r="W272" i="29"/>
  <c r="C272" i="29"/>
  <c r="Z271" i="29"/>
  <c r="Y271" i="29"/>
  <c r="X271" i="29"/>
  <c r="W271" i="29"/>
  <c r="C271" i="29"/>
  <c r="X270" i="29"/>
  <c r="W270" i="29"/>
  <c r="P270" i="29"/>
  <c r="O270" i="29"/>
  <c r="N270" i="29"/>
  <c r="M270" i="29"/>
  <c r="L270" i="29"/>
  <c r="K270" i="29"/>
  <c r="J270" i="29"/>
  <c r="I270" i="29"/>
  <c r="H270" i="29"/>
  <c r="G270" i="29"/>
  <c r="F270" i="29"/>
  <c r="E270" i="29"/>
  <c r="Z269" i="29"/>
  <c r="Y269" i="29"/>
  <c r="X269" i="29"/>
  <c r="W269" i="29"/>
  <c r="C269" i="29"/>
  <c r="Z268" i="29"/>
  <c r="Z270" i="29" s="1"/>
  <c r="Y268" i="29"/>
  <c r="Y270" i="29" s="1"/>
  <c r="X268" i="29"/>
  <c r="W268" i="29"/>
  <c r="C268" i="29"/>
  <c r="C270" i="29" s="1"/>
  <c r="Z266" i="29"/>
  <c r="Y266" i="29"/>
  <c r="X266" i="29"/>
  <c r="W266" i="29"/>
  <c r="C266" i="29"/>
  <c r="Z265" i="29"/>
  <c r="Y265" i="29"/>
  <c r="X265" i="29"/>
  <c r="W265" i="29"/>
  <c r="C265" i="29"/>
  <c r="Z264" i="29"/>
  <c r="Y264" i="29"/>
  <c r="P264" i="29"/>
  <c r="O264" i="29"/>
  <c r="N264" i="29"/>
  <c r="M264" i="29"/>
  <c r="L264" i="29"/>
  <c r="K264" i="29"/>
  <c r="J264" i="29"/>
  <c r="I264" i="29"/>
  <c r="H264" i="29"/>
  <c r="G264" i="29"/>
  <c r="F264" i="29"/>
  <c r="E264" i="29"/>
  <c r="C264" i="29"/>
  <c r="Z263" i="29"/>
  <c r="Y263" i="29"/>
  <c r="X263" i="29"/>
  <c r="W263" i="29"/>
  <c r="C263" i="29"/>
  <c r="Z262" i="29"/>
  <c r="Y262" i="29"/>
  <c r="X262" i="29"/>
  <c r="X264" i="29" s="1"/>
  <c r="W262" i="29"/>
  <c r="W264" i="29" s="1"/>
  <c r="C262" i="29"/>
  <c r="Z261" i="29"/>
  <c r="Y261" i="29"/>
  <c r="X261" i="29"/>
  <c r="W261" i="29"/>
  <c r="C261" i="29"/>
  <c r="Z260" i="29"/>
  <c r="Y260" i="29"/>
  <c r="X260" i="29"/>
  <c r="W260" i="29"/>
  <c r="C260" i="29"/>
  <c r="X259" i="29"/>
  <c r="W259" i="29"/>
  <c r="P259" i="29"/>
  <c r="O259" i="29"/>
  <c r="N259" i="29"/>
  <c r="M259" i="29"/>
  <c r="L259" i="29"/>
  <c r="K259" i="29"/>
  <c r="J259" i="29"/>
  <c r="I259" i="29"/>
  <c r="H259" i="29"/>
  <c r="G259" i="29"/>
  <c r="F259" i="29"/>
  <c r="E259" i="29"/>
  <c r="Z258" i="29"/>
  <c r="Y258" i="29"/>
  <c r="X258" i="29"/>
  <c r="W258" i="29"/>
  <c r="C258" i="29"/>
  <c r="Z257" i="29"/>
  <c r="Z259" i="29" s="1"/>
  <c r="Y257" i="29"/>
  <c r="Y259" i="29" s="1"/>
  <c r="X257" i="29"/>
  <c r="W257" i="29"/>
  <c r="C257" i="29"/>
  <c r="C259" i="29" s="1"/>
  <c r="Z256" i="29"/>
  <c r="Y256" i="29"/>
  <c r="X256" i="29"/>
  <c r="W256" i="29"/>
  <c r="C256" i="29"/>
  <c r="Z255" i="29"/>
  <c r="Y255" i="29"/>
  <c r="X255" i="29"/>
  <c r="W255" i="29"/>
  <c r="C255" i="29"/>
  <c r="Z254" i="29"/>
  <c r="Y254" i="29"/>
  <c r="P254" i="29"/>
  <c r="O254" i="29"/>
  <c r="N254" i="29"/>
  <c r="M254" i="29"/>
  <c r="L254" i="29"/>
  <c r="K254" i="29"/>
  <c r="J254" i="29"/>
  <c r="I254" i="29"/>
  <c r="H254" i="29"/>
  <c r="G254" i="29"/>
  <c r="F254" i="29"/>
  <c r="E254" i="29"/>
  <c r="C254" i="29"/>
  <c r="Z253" i="29"/>
  <c r="Y253" i="29"/>
  <c r="X253" i="29"/>
  <c r="W253" i="29"/>
  <c r="C253" i="29"/>
  <c r="Z252" i="29"/>
  <c r="Y252" i="29"/>
  <c r="X252" i="29"/>
  <c r="X254" i="29" s="1"/>
  <c r="W252" i="29"/>
  <c r="W254" i="29" s="1"/>
  <c r="C252" i="29"/>
  <c r="Z251" i="29"/>
  <c r="Y251" i="29"/>
  <c r="X251" i="29"/>
  <c r="W251" i="29"/>
  <c r="C251" i="29"/>
  <c r="Z250" i="29"/>
  <c r="Y250" i="29"/>
  <c r="X250" i="29"/>
  <c r="W250" i="29"/>
  <c r="C250" i="29"/>
  <c r="X249" i="29"/>
  <c r="W249" i="29"/>
  <c r="P249" i="29"/>
  <c r="O249" i="29"/>
  <c r="N249" i="29"/>
  <c r="M249" i="29"/>
  <c r="L249" i="29"/>
  <c r="K249" i="29"/>
  <c r="J249" i="29"/>
  <c r="I249" i="29"/>
  <c r="H249" i="29"/>
  <c r="G249" i="29"/>
  <c r="F249" i="29"/>
  <c r="E249" i="29"/>
  <c r="Z248" i="29"/>
  <c r="Y248" i="29"/>
  <c r="X248" i="29"/>
  <c r="W248" i="29"/>
  <c r="C248" i="29"/>
  <c r="Z247" i="29"/>
  <c r="Z249" i="29" s="1"/>
  <c r="Y247" i="29"/>
  <c r="Y249" i="29" s="1"/>
  <c r="X247" i="29"/>
  <c r="W247" i="29"/>
  <c r="C247" i="29"/>
  <c r="C249" i="29" s="1"/>
  <c r="Z246" i="29"/>
  <c r="Y246" i="29"/>
  <c r="X246" i="29"/>
  <c r="W246" i="29"/>
  <c r="C246" i="29"/>
  <c r="Z245" i="29"/>
  <c r="Y245" i="29"/>
  <c r="X245" i="29"/>
  <c r="W245" i="29"/>
  <c r="C245" i="29"/>
  <c r="Z244" i="29"/>
  <c r="Y244" i="29"/>
  <c r="P244" i="29"/>
  <c r="O244" i="29"/>
  <c r="N244" i="29"/>
  <c r="M244" i="29"/>
  <c r="L244" i="29"/>
  <c r="K244" i="29"/>
  <c r="J244" i="29"/>
  <c r="I244" i="29"/>
  <c r="H244" i="29"/>
  <c r="G244" i="29"/>
  <c r="F244" i="29"/>
  <c r="E244" i="29"/>
  <c r="C244" i="29"/>
  <c r="Z243" i="29"/>
  <c r="Y243" i="29"/>
  <c r="X243" i="29"/>
  <c r="W243" i="29"/>
  <c r="C243" i="29"/>
  <c r="Z242" i="29"/>
  <c r="Y242" i="29"/>
  <c r="X242" i="29"/>
  <c r="X244" i="29" s="1"/>
  <c r="W242" i="29"/>
  <c r="W244" i="29" s="1"/>
  <c r="C242" i="29"/>
  <c r="Z241" i="29"/>
  <c r="Y241" i="29"/>
  <c r="X241" i="29"/>
  <c r="W241" i="29"/>
  <c r="C241" i="29"/>
  <c r="Z240" i="29"/>
  <c r="Y240" i="29"/>
  <c r="X240" i="29"/>
  <c r="W240" i="29"/>
  <c r="C240" i="29"/>
  <c r="X239" i="29"/>
  <c r="W239" i="29"/>
  <c r="P239" i="29"/>
  <c r="O239" i="29"/>
  <c r="N239" i="29"/>
  <c r="M239" i="29"/>
  <c r="L239" i="29"/>
  <c r="K239" i="29"/>
  <c r="J239" i="29"/>
  <c r="I239" i="29"/>
  <c r="H239" i="29"/>
  <c r="G239" i="29"/>
  <c r="F239" i="29"/>
  <c r="E239" i="29"/>
  <c r="Z238" i="29"/>
  <c r="Y238" i="29"/>
  <c r="X238" i="29"/>
  <c r="W238" i="29"/>
  <c r="C238" i="29"/>
  <c r="Z237" i="29"/>
  <c r="Z239" i="29" s="1"/>
  <c r="Y237" i="29"/>
  <c r="Y239" i="29" s="1"/>
  <c r="X237" i="29"/>
  <c r="W237" i="29"/>
  <c r="C237" i="29"/>
  <c r="C239" i="29" s="1"/>
  <c r="Z236" i="29"/>
  <c r="Y236" i="29"/>
  <c r="X236" i="29"/>
  <c r="W236" i="29"/>
  <c r="C236" i="29"/>
  <c r="Z235" i="29"/>
  <c r="Y235" i="29"/>
  <c r="X235" i="29"/>
  <c r="W235" i="29"/>
  <c r="C235" i="29"/>
  <c r="Z234" i="29"/>
  <c r="Y234" i="29"/>
  <c r="P234" i="29"/>
  <c r="O234" i="29"/>
  <c r="N234" i="29"/>
  <c r="M234" i="29"/>
  <c r="L234" i="29"/>
  <c r="K234" i="29"/>
  <c r="J234" i="29"/>
  <c r="I234" i="29"/>
  <c r="H234" i="29"/>
  <c r="G234" i="29"/>
  <c r="F234" i="29"/>
  <c r="E234" i="29"/>
  <c r="C234" i="29"/>
  <c r="Z233" i="29"/>
  <c r="Y233" i="29"/>
  <c r="X233" i="29"/>
  <c r="W233" i="29"/>
  <c r="C233" i="29"/>
  <c r="Z232" i="29"/>
  <c r="Y232" i="29"/>
  <c r="X232" i="29"/>
  <c r="X234" i="29" s="1"/>
  <c r="W232" i="29"/>
  <c r="W234" i="29" s="1"/>
  <c r="C232" i="29"/>
  <c r="Z231" i="29"/>
  <c r="Y231" i="29"/>
  <c r="X231" i="29"/>
  <c r="W231" i="29"/>
  <c r="C231" i="29"/>
  <c r="Z230" i="29"/>
  <c r="Y230" i="29"/>
  <c r="X230" i="29"/>
  <c r="W230" i="29"/>
  <c r="C230" i="29"/>
  <c r="X229" i="29"/>
  <c r="W229" i="29"/>
  <c r="P229" i="29"/>
  <c r="O229" i="29"/>
  <c r="N229" i="29"/>
  <c r="M229" i="29"/>
  <c r="L229" i="29"/>
  <c r="K229" i="29"/>
  <c r="J229" i="29"/>
  <c r="I229" i="29"/>
  <c r="H229" i="29"/>
  <c r="G229" i="29"/>
  <c r="F229" i="29"/>
  <c r="E229" i="29"/>
  <c r="Z228" i="29"/>
  <c r="Y228" i="29"/>
  <c r="X228" i="29"/>
  <c r="W228" i="29"/>
  <c r="C228" i="29"/>
  <c r="Z227" i="29"/>
  <c r="Z229" i="29" s="1"/>
  <c r="Y227" i="29"/>
  <c r="Y229" i="29" s="1"/>
  <c r="X227" i="29"/>
  <c r="W227" i="29"/>
  <c r="C227" i="29"/>
  <c r="C229" i="29" s="1"/>
  <c r="Z226" i="29"/>
  <c r="Y226" i="29"/>
  <c r="X226" i="29"/>
  <c r="W226" i="29"/>
  <c r="C226" i="29"/>
  <c r="Z225" i="29"/>
  <c r="Y225" i="29"/>
  <c r="X225" i="29"/>
  <c r="W225" i="29"/>
  <c r="C225" i="29"/>
  <c r="Z224" i="29"/>
  <c r="Y224" i="29"/>
  <c r="P224" i="29"/>
  <c r="O224" i="29"/>
  <c r="N224" i="29"/>
  <c r="M224" i="29"/>
  <c r="L224" i="29"/>
  <c r="K224" i="29"/>
  <c r="J224" i="29"/>
  <c r="I224" i="29"/>
  <c r="H224" i="29"/>
  <c r="G224" i="29"/>
  <c r="F224" i="29"/>
  <c r="E224" i="29"/>
  <c r="C224" i="29"/>
  <c r="Z223" i="29"/>
  <c r="Y223" i="29"/>
  <c r="X223" i="29"/>
  <c r="W223" i="29"/>
  <c r="C223" i="29"/>
  <c r="Z222" i="29"/>
  <c r="Y222" i="29"/>
  <c r="X222" i="29"/>
  <c r="X224" i="29" s="1"/>
  <c r="W222" i="29"/>
  <c r="W224" i="29" s="1"/>
  <c r="C222" i="29"/>
  <c r="Z221" i="29"/>
  <c r="Y221" i="29"/>
  <c r="X221" i="29"/>
  <c r="W221" i="29"/>
  <c r="C221" i="29"/>
  <c r="Z220" i="29"/>
  <c r="Y220" i="29"/>
  <c r="X220" i="29"/>
  <c r="W220" i="29"/>
  <c r="C220" i="29"/>
  <c r="X219" i="29"/>
  <c r="W219" i="29"/>
  <c r="P219" i="29"/>
  <c r="O219" i="29"/>
  <c r="N219" i="29"/>
  <c r="M219" i="29"/>
  <c r="L219" i="29"/>
  <c r="K219" i="29"/>
  <c r="J219" i="29"/>
  <c r="I219" i="29"/>
  <c r="H219" i="29"/>
  <c r="G219" i="29"/>
  <c r="F219" i="29"/>
  <c r="E219" i="29"/>
  <c r="Z218" i="29"/>
  <c r="Y218" i="29"/>
  <c r="X218" i="29"/>
  <c r="W218" i="29"/>
  <c r="C218" i="29"/>
  <c r="Z217" i="29"/>
  <c r="Z219" i="29" s="1"/>
  <c r="Y217" i="29"/>
  <c r="Y219" i="29" s="1"/>
  <c r="X217" i="29"/>
  <c r="W217" i="29"/>
  <c r="C217" i="29"/>
  <c r="C219" i="29" s="1"/>
  <c r="Z216" i="29"/>
  <c r="Y216" i="29"/>
  <c r="X216" i="29"/>
  <c r="W216" i="29"/>
  <c r="C216" i="29"/>
  <c r="Z215" i="29"/>
  <c r="Y215" i="29"/>
  <c r="X215" i="29"/>
  <c r="W215" i="29"/>
  <c r="C215" i="29"/>
  <c r="Z214" i="29"/>
  <c r="Y214" i="29"/>
  <c r="P214" i="29"/>
  <c r="O214" i="29"/>
  <c r="N214" i="29"/>
  <c r="M214" i="29"/>
  <c r="L214" i="29"/>
  <c r="K214" i="29"/>
  <c r="J214" i="29"/>
  <c r="I214" i="29"/>
  <c r="H214" i="29"/>
  <c r="G214" i="29"/>
  <c r="F214" i="29"/>
  <c r="E214" i="29"/>
  <c r="C214" i="29"/>
  <c r="Z213" i="29"/>
  <c r="Y213" i="29"/>
  <c r="X213" i="29"/>
  <c r="W213" i="29"/>
  <c r="C213" i="29"/>
  <c r="Z212" i="29"/>
  <c r="Y212" i="29"/>
  <c r="X212" i="29"/>
  <c r="X214" i="29" s="1"/>
  <c r="W212" i="29"/>
  <c r="W214" i="29" s="1"/>
  <c r="C212" i="29"/>
  <c r="Z211" i="29"/>
  <c r="Y211" i="29"/>
  <c r="X211" i="29"/>
  <c r="W211" i="29"/>
  <c r="C211" i="29"/>
  <c r="Z210" i="29"/>
  <c r="Y210" i="29"/>
  <c r="X210" i="29"/>
  <c r="W210" i="29"/>
  <c r="C210" i="29"/>
  <c r="X209" i="29"/>
  <c r="W209" i="29"/>
  <c r="P209" i="29"/>
  <c r="O209" i="29"/>
  <c r="N209" i="29"/>
  <c r="M209" i="29"/>
  <c r="L209" i="29"/>
  <c r="K209" i="29"/>
  <c r="J209" i="29"/>
  <c r="I209" i="29"/>
  <c r="H209" i="29"/>
  <c r="G209" i="29"/>
  <c r="F209" i="29"/>
  <c r="E209" i="29"/>
  <c r="Z208" i="29"/>
  <c r="Y208" i="29"/>
  <c r="X208" i="29"/>
  <c r="W208" i="29"/>
  <c r="C208" i="29"/>
  <c r="Z207" i="29"/>
  <c r="Z209" i="29" s="1"/>
  <c r="Y207" i="29"/>
  <c r="Y209" i="29" s="1"/>
  <c r="X207" i="29"/>
  <c r="W207" i="29"/>
  <c r="C207" i="29"/>
  <c r="C209" i="29" s="1"/>
  <c r="Z206" i="29"/>
  <c r="Y206" i="29"/>
  <c r="X206" i="29"/>
  <c r="W206" i="29"/>
  <c r="C206" i="29"/>
  <c r="Z205" i="29"/>
  <c r="Y205" i="29"/>
  <c r="X205" i="29"/>
  <c r="W205" i="29"/>
  <c r="C205" i="29"/>
  <c r="Z204" i="29"/>
  <c r="Y204" i="29"/>
  <c r="P204" i="29"/>
  <c r="O204" i="29"/>
  <c r="N204" i="29"/>
  <c r="M204" i="29"/>
  <c r="L204" i="29"/>
  <c r="K204" i="29"/>
  <c r="J204" i="29"/>
  <c r="I204" i="29"/>
  <c r="H204" i="29"/>
  <c r="G204" i="29"/>
  <c r="F204" i="29"/>
  <c r="E204" i="29"/>
  <c r="C204" i="29"/>
  <c r="Z203" i="29"/>
  <c r="Y203" i="29"/>
  <c r="X203" i="29"/>
  <c r="W203" i="29"/>
  <c r="C203" i="29"/>
  <c r="Z202" i="29"/>
  <c r="Y202" i="29"/>
  <c r="X202" i="29"/>
  <c r="X204" i="29" s="1"/>
  <c r="W202" i="29"/>
  <c r="W204" i="29" s="1"/>
  <c r="C202" i="29"/>
  <c r="Z201" i="29"/>
  <c r="Y201" i="29"/>
  <c r="X201" i="29"/>
  <c r="W201" i="29"/>
  <c r="C201" i="29"/>
  <c r="Z200" i="29"/>
  <c r="Y200" i="29"/>
  <c r="X200" i="29"/>
  <c r="W200" i="29"/>
  <c r="C200" i="29"/>
  <c r="X199" i="29"/>
  <c r="W199" i="29"/>
  <c r="P199" i="29"/>
  <c r="O199" i="29"/>
  <c r="N199" i="29"/>
  <c r="M199" i="29"/>
  <c r="L199" i="29"/>
  <c r="K199" i="29"/>
  <c r="J199" i="29"/>
  <c r="I199" i="29"/>
  <c r="H199" i="29"/>
  <c r="G199" i="29"/>
  <c r="F199" i="29"/>
  <c r="E199" i="29"/>
  <c r="Z198" i="29"/>
  <c r="Y198" i="29"/>
  <c r="X198" i="29"/>
  <c r="W198" i="29"/>
  <c r="C198" i="29"/>
  <c r="Z197" i="29"/>
  <c r="Z199" i="29" s="1"/>
  <c r="Y197" i="29"/>
  <c r="Y199" i="29" s="1"/>
  <c r="X197" i="29"/>
  <c r="W197" i="29"/>
  <c r="C197" i="29"/>
  <c r="C199" i="29" s="1"/>
  <c r="Z196" i="29"/>
  <c r="Y196" i="29"/>
  <c r="X196" i="29"/>
  <c r="W196" i="29"/>
  <c r="C196" i="29"/>
  <c r="Z195" i="29"/>
  <c r="Y195" i="29"/>
  <c r="X195" i="29"/>
  <c r="W195" i="29"/>
  <c r="C195" i="29"/>
  <c r="Z194" i="29"/>
  <c r="Y194" i="29"/>
  <c r="P194" i="29"/>
  <c r="O194" i="29"/>
  <c r="N194" i="29"/>
  <c r="M194" i="29"/>
  <c r="L194" i="29"/>
  <c r="K194" i="29"/>
  <c r="J194" i="29"/>
  <c r="I194" i="29"/>
  <c r="H194" i="29"/>
  <c r="G194" i="29"/>
  <c r="F194" i="29"/>
  <c r="E194" i="29"/>
  <c r="C194" i="29"/>
  <c r="Z193" i="29"/>
  <c r="Y193" i="29"/>
  <c r="X193" i="29"/>
  <c r="W193" i="29"/>
  <c r="C193" i="29"/>
  <c r="Z192" i="29"/>
  <c r="Y192" i="29"/>
  <c r="X192" i="29"/>
  <c r="X194" i="29" s="1"/>
  <c r="W192" i="29"/>
  <c r="W194" i="29" s="1"/>
  <c r="C192" i="29"/>
  <c r="Z191" i="29"/>
  <c r="Y191" i="29"/>
  <c r="X191" i="29"/>
  <c r="W191" i="29"/>
  <c r="C191" i="29"/>
  <c r="Z190" i="29"/>
  <c r="Y190" i="29"/>
  <c r="X190" i="29"/>
  <c r="W190" i="29"/>
  <c r="C190" i="29"/>
  <c r="X189" i="29"/>
  <c r="W189" i="29"/>
  <c r="P189" i="29"/>
  <c r="O189" i="29"/>
  <c r="N189" i="29"/>
  <c r="M189" i="29"/>
  <c r="L189" i="29"/>
  <c r="K189" i="29"/>
  <c r="J189" i="29"/>
  <c r="I189" i="29"/>
  <c r="H189" i="29"/>
  <c r="G189" i="29"/>
  <c r="F189" i="29"/>
  <c r="E189" i="29"/>
  <c r="Z188" i="29"/>
  <c r="Y188" i="29"/>
  <c r="X188" i="29"/>
  <c r="W188" i="29"/>
  <c r="C188" i="29"/>
  <c r="Z187" i="29"/>
  <c r="Z189" i="29" s="1"/>
  <c r="Y187" i="29"/>
  <c r="Y189" i="29" s="1"/>
  <c r="X187" i="29"/>
  <c r="W187" i="29"/>
  <c r="C187" i="29"/>
  <c r="C189" i="29" s="1"/>
  <c r="Z186" i="29"/>
  <c r="Y186" i="29"/>
  <c r="X186" i="29"/>
  <c r="W186" i="29"/>
  <c r="C186" i="29"/>
  <c r="Z185" i="29"/>
  <c r="Y185" i="29"/>
  <c r="X185" i="29"/>
  <c r="W185" i="29"/>
  <c r="C185" i="29"/>
  <c r="Z184" i="29"/>
  <c r="Y184" i="29"/>
  <c r="P184" i="29"/>
  <c r="O184" i="29"/>
  <c r="N184" i="29"/>
  <c r="M184" i="29"/>
  <c r="L184" i="29"/>
  <c r="K184" i="29"/>
  <c r="J184" i="29"/>
  <c r="I184" i="29"/>
  <c r="H184" i="29"/>
  <c r="G184" i="29"/>
  <c r="F184" i="29"/>
  <c r="E184" i="29"/>
  <c r="C184" i="29"/>
  <c r="Z183" i="29"/>
  <c r="Y183" i="29"/>
  <c r="X183" i="29"/>
  <c r="W183" i="29"/>
  <c r="C183" i="29"/>
  <c r="Z182" i="29"/>
  <c r="Y182" i="29"/>
  <c r="X182" i="29"/>
  <c r="X184" i="29" s="1"/>
  <c r="W182" i="29"/>
  <c r="W184" i="29" s="1"/>
  <c r="C182" i="29"/>
  <c r="Z181" i="29"/>
  <c r="Y181" i="29"/>
  <c r="X181" i="29"/>
  <c r="W181" i="29"/>
  <c r="C181" i="29"/>
  <c r="Z180" i="29"/>
  <c r="Y180" i="29"/>
  <c r="X180" i="29"/>
  <c r="W180" i="29"/>
  <c r="C180" i="29"/>
  <c r="X179" i="29"/>
  <c r="W179" i="29"/>
  <c r="P179" i="29"/>
  <c r="O179" i="29"/>
  <c r="N179" i="29"/>
  <c r="M179" i="29"/>
  <c r="L179" i="29"/>
  <c r="K179" i="29"/>
  <c r="J179" i="29"/>
  <c r="I179" i="29"/>
  <c r="H179" i="29"/>
  <c r="G179" i="29"/>
  <c r="F179" i="29"/>
  <c r="E179" i="29"/>
  <c r="Z178" i="29"/>
  <c r="Y178" i="29"/>
  <c r="X178" i="29"/>
  <c r="W178" i="29"/>
  <c r="C178" i="29"/>
  <c r="Z177" i="29"/>
  <c r="Z179" i="29" s="1"/>
  <c r="Y177" i="29"/>
  <c r="Y179" i="29" s="1"/>
  <c r="X177" i="29"/>
  <c r="W177" i="29"/>
  <c r="C177" i="29"/>
  <c r="C179" i="29" s="1"/>
  <c r="Z176" i="29"/>
  <c r="Y176" i="29"/>
  <c r="X176" i="29"/>
  <c r="W176" i="29"/>
  <c r="C176" i="29"/>
  <c r="Z175" i="29"/>
  <c r="Y175" i="29"/>
  <c r="X175" i="29"/>
  <c r="W175" i="29"/>
  <c r="C175" i="29"/>
  <c r="Z174" i="29"/>
  <c r="Y174" i="29"/>
  <c r="P174" i="29"/>
  <c r="O174" i="29"/>
  <c r="N174" i="29"/>
  <c r="M174" i="29"/>
  <c r="L174" i="29"/>
  <c r="K174" i="29"/>
  <c r="J174" i="29"/>
  <c r="I174" i="29"/>
  <c r="H174" i="29"/>
  <c r="G174" i="29"/>
  <c r="F174" i="29"/>
  <c r="E174" i="29"/>
  <c r="C174" i="29"/>
  <c r="Z173" i="29"/>
  <c r="Y173" i="29"/>
  <c r="X173" i="29"/>
  <c r="W173" i="29"/>
  <c r="C173" i="29"/>
  <c r="Z172" i="29"/>
  <c r="Y172" i="29"/>
  <c r="X172" i="29"/>
  <c r="X174" i="29" s="1"/>
  <c r="W172" i="29"/>
  <c r="W174" i="29" s="1"/>
  <c r="C172" i="29"/>
  <c r="Z171" i="29"/>
  <c r="Y171" i="29"/>
  <c r="X171" i="29"/>
  <c r="W171" i="29"/>
  <c r="C171" i="29"/>
  <c r="Z170" i="29"/>
  <c r="Y170" i="29"/>
  <c r="X170" i="29"/>
  <c r="W170" i="29"/>
  <c r="C170" i="29"/>
  <c r="X169" i="29"/>
  <c r="W169" i="29"/>
  <c r="P169" i="29"/>
  <c r="O169" i="29"/>
  <c r="N169" i="29"/>
  <c r="M169" i="29"/>
  <c r="L169" i="29"/>
  <c r="K169" i="29"/>
  <c r="J169" i="29"/>
  <c r="I169" i="29"/>
  <c r="H169" i="29"/>
  <c r="G169" i="29"/>
  <c r="F169" i="29"/>
  <c r="E169" i="29"/>
  <c r="Z168" i="29"/>
  <c r="Y168" i="29"/>
  <c r="X168" i="29"/>
  <c r="W168" i="29"/>
  <c r="C168" i="29"/>
  <c r="Z167" i="29"/>
  <c r="Z169" i="29" s="1"/>
  <c r="Y167" i="29"/>
  <c r="Y169" i="29" s="1"/>
  <c r="X167" i="29"/>
  <c r="W167" i="29"/>
  <c r="C167" i="29"/>
  <c r="C169" i="29" s="1"/>
  <c r="Z166" i="29"/>
  <c r="Y166" i="29"/>
  <c r="X166" i="29"/>
  <c r="W166" i="29"/>
  <c r="C166" i="29"/>
  <c r="Z165" i="29"/>
  <c r="Y165" i="29"/>
  <c r="X165" i="29"/>
  <c r="W165" i="29"/>
  <c r="C165" i="29"/>
  <c r="Z164" i="29"/>
  <c r="Y164" i="29"/>
  <c r="P164" i="29"/>
  <c r="O164" i="29"/>
  <c r="N164" i="29"/>
  <c r="M164" i="29"/>
  <c r="L164" i="29"/>
  <c r="K164" i="29"/>
  <c r="J164" i="29"/>
  <c r="I164" i="29"/>
  <c r="H164" i="29"/>
  <c r="G164" i="29"/>
  <c r="F164" i="29"/>
  <c r="E164" i="29"/>
  <c r="C164" i="29"/>
  <c r="Z163" i="29"/>
  <c r="Y163" i="29"/>
  <c r="X163" i="29"/>
  <c r="W163" i="29"/>
  <c r="C163" i="29"/>
  <c r="Z162" i="29"/>
  <c r="Y162" i="29"/>
  <c r="X162" i="29"/>
  <c r="X164" i="29" s="1"/>
  <c r="W162" i="29"/>
  <c r="W164" i="29" s="1"/>
  <c r="C162" i="29"/>
  <c r="Z161" i="29"/>
  <c r="Y161" i="29"/>
  <c r="X161" i="29"/>
  <c r="W161" i="29"/>
  <c r="C161" i="29"/>
  <c r="Z160" i="29"/>
  <c r="Y160" i="29"/>
  <c r="X160" i="29"/>
  <c r="W160" i="29"/>
  <c r="C160" i="29"/>
  <c r="X159" i="29"/>
  <c r="W159" i="29"/>
  <c r="P159" i="29"/>
  <c r="O159" i="29"/>
  <c r="N159" i="29"/>
  <c r="M159" i="29"/>
  <c r="L159" i="29"/>
  <c r="K159" i="29"/>
  <c r="J159" i="29"/>
  <c r="I159" i="29"/>
  <c r="H159" i="29"/>
  <c r="G159" i="29"/>
  <c r="F159" i="29"/>
  <c r="E159" i="29"/>
  <c r="Z158" i="29"/>
  <c r="Y158" i="29"/>
  <c r="X158" i="29"/>
  <c r="W158" i="29"/>
  <c r="C158" i="29"/>
  <c r="Z157" i="29"/>
  <c r="Z159" i="29" s="1"/>
  <c r="Y157" i="29"/>
  <c r="Y159" i="29" s="1"/>
  <c r="X157" i="29"/>
  <c r="W157" i="29"/>
  <c r="C157" i="29"/>
  <c r="C159" i="29" s="1"/>
  <c r="Z156" i="29"/>
  <c r="Y156" i="29"/>
  <c r="X156" i="29"/>
  <c r="W156" i="29"/>
  <c r="C156" i="29"/>
  <c r="Z155" i="29"/>
  <c r="Y155" i="29"/>
  <c r="X155" i="29"/>
  <c r="W155" i="29"/>
  <c r="C155" i="29"/>
  <c r="Z154" i="29"/>
  <c r="Y154" i="29"/>
  <c r="P154" i="29"/>
  <c r="O154" i="29"/>
  <c r="N154" i="29"/>
  <c r="M154" i="29"/>
  <c r="L154" i="29"/>
  <c r="K154" i="29"/>
  <c r="J154" i="29"/>
  <c r="I154" i="29"/>
  <c r="H154" i="29"/>
  <c r="G154" i="29"/>
  <c r="F154" i="29"/>
  <c r="E154" i="29"/>
  <c r="C154" i="29"/>
  <c r="Z153" i="29"/>
  <c r="Y153" i="29"/>
  <c r="X153" i="29"/>
  <c r="W153" i="29"/>
  <c r="C153" i="29"/>
  <c r="Z152" i="29"/>
  <c r="Y152" i="29"/>
  <c r="X152" i="29"/>
  <c r="X154" i="29" s="1"/>
  <c r="W152" i="29"/>
  <c r="W154" i="29" s="1"/>
  <c r="C152" i="29"/>
  <c r="Z151" i="29"/>
  <c r="Y151" i="29"/>
  <c r="X151" i="29"/>
  <c r="W151" i="29"/>
  <c r="C151" i="29"/>
  <c r="Z150" i="29"/>
  <c r="Y150" i="29"/>
  <c r="X150" i="29"/>
  <c r="W150" i="29"/>
  <c r="C150" i="29"/>
  <c r="X149" i="29"/>
  <c r="W149" i="29"/>
  <c r="P149" i="29"/>
  <c r="O149" i="29"/>
  <c r="N149" i="29"/>
  <c r="M149" i="29"/>
  <c r="L149" i="29"/>
  <c r="K149" i="29"/>
  <c r="J149" i="29"/>
  <c r="I149" i="29"/>
  <c r="H149" i="29"/>
  <c r="G149" i="29"/>
  <c r="F149" i="29"/>
  <c r="E149" i="29"/>
  <c r="Z148" i="29"/>
  <c r="Y148" i="29"/>
  <c r="X148" i="29"/>
  <c r="W148" i="29"/>
  <c r="C148" i="29"/>
  <c r="Z147" i="29"/>
  <c r="Z149" i="29" s="1"/>
  <c r="Y147" i="29"/>
  <c r="Y149" i="29" s="1"/>
  <c r="X147" i="29"/>
  <c r="W147" i="29"/>
  <c r="C147" i="29"/>
  <c r="C149" i="29" s="1"/>
  <c r="Z146" i="29"/>
  <c r="Y146" i="29"/>
  <c r="X146" i="29"/>
  <c r="W146" i="29"/>
  <c r="C146" i="29"/>
  <c r="Z145" i="29"/>
  <c r="Y145" i="29"/>
  <c r="X145" i="29"/>
  <c r="W145" i="29"/>
  <c r="C145" i="29"/>
  <c r="Z144" i="29"/>
  <c r="Y144" i="29"/>
  <c r="P144" i="29"/>
  <c r="O144" i="29"/>
  <c r="N144" i="29"/>
  <c r="M144" i="29"/>
  <c r="L144" i="29"/>
  <c r="K144" i="29"/>
  <c r="J144" i="29"/>
  <c r="I144" i="29"/>
  <c r="H144" i="29"/>
  <c r="G144" i="29"/>
  <c r="F144" i="29"/>
  <c r="E144" i="29"/>
  <c r="C144" i="29"/>
  <c r="Z143" i="29"/>
  <c r="Y143" i="29"/>
  <c r="X143" i="29"/>
  <c r="W143" i="29"/>
  <c r="C143" i="29"/>
  <c r="Z142" i="29"/>
  <c r="Y142" i="29"/>
  <c r="X142" i="29"/>
  <c r="X144" i="29" s="1"/>
  <c r="W142" i="29"/>
  <c r="W144" i="29" s="1"/>
  <c r="C142" i="29"/>
  <c r="Z141" i="29"/>
  <c r="Y141" i="29"/>
  <c r="X141" i="29"/>
  <c r="W141" i="29"/>
  <c r="C141" i="29"/>
  <c r="Z140" i="29"/>
  <c r="Y140" i="29"/>
  <c r="X140" i="29"/>
  <c r="W140" i="29"/>
  <c r="C140" i="29"/>
  <c r="X139" i="29"/>
  <c r="W139" i="29"/>
  <c r="P139" i="29"/>
  <c r="O139" i="29"/>
  <c r="N139" i="29"/>
  <c r="M139" i="29"/>
  <c r="L139" i="29"/>
  <c r="K139" i="29"/>
  <c r="J139" i="29"/>
  <c r="I139" i="29"/>
  <c r="H139" i="29"/>
  <c r="G139" i="29"/>
  <c r="F139" i="29"/>
  <c r="E139" i="29"/>
  <c r="Z138" i="29"/>
  <c r="Y138" i="29"/>
  <c r="X138" i="29"/>
  <c r="W138" i="29"/>
  <c r="C138" i="29"/>
  <c r="Z137" i="29"/>
  <c r="Z139" i="29" s="1"/>
  <c r="Y137" i="29"/>
  <c r="Y139" i="29" s="1"/>
  <c r="X137" i="29"/>
  <c r="W137" i="29"/>
  <c r="C137" i="29"/>
  <c r="C139" i="29" s="1"/>
  <c r="Z136" i="29"/>
  <c r="Y136" i="29"/>
  <c r="X136" i="29"/>
  <c r="W136" i="29"/>
  <c r="C136" i="29"/>
  <c r="Z135" i="29"/>
  <c r="Y135" i="29"/>
  <c r="X135" i="29"/>
  <c r="W135" i="29"/>
  <c r="C135" i="29"/>
  <c r="Z134" i="29"/>
  <c r="Y134" i="29"/>
  <c r="P134" i="29"/>
  <c r="O134" i="29"/>
  <c r="N134" i="29"/>
  <c r="M134" i="29"/>
  <c r="L134" i="29"/>
  <c r="K134" i="29"/>
  <c r="J134" i="29"/>
  <c r="I134" i="29"/>
  <c r="H134" i="29"/>
  <c r="G134" i="29"/>
  <c r="F134" i="29"/>
  <c r="E134" i="29"/>
  <c r="C134" i="29"/>
  <c r="Z133" i="29"/>
  <c r="Y133" i="29"/>
  <c r="X133" i="29"/>
  <c r="W133" i="29"/>
  <c r="C133" i="29"/>
  <c r="Z132" i="29"/>
  <c r="Y132" i="29"/>
  <c r="X132" i="29"/>
  <c r="X134" i="29" s="1"/>
  <c r="W132" i="29"/>
  <c r="W134" i="29" s="1"/>
  <c r="C132" i="29"/>
  <c r="Z131" i="29"/>
  <c r="Y131" i="29"/>
  <c r="X131" i="29"/>
  <c r="W131" i="29"/>
  <c r="C131" i="29"/>
  <c r="Z130" i="29"/>
  <c r="Y130" i="29"/>
  <c r="X130" i="29"/>
  <c r="W130" i="29"/>
  <c r="C130" i="29"/>
  <c r="X129" i="29"/>
  <c r="W129" i="29"/>
  <c r="P129" i="29"/>
  <c r="O129" i="29"/>
  <c r="N129" i="29"/>
  <c r="M129" i="29"/>
  <c r="L129" i="29"/>
  <c r="K129" i="29"/>
  <c r="J129" i="29"/>
  <c r="I129" i="29"/>
  <c r="H129" i="29"/>
  <c r="G129" i="29"/>
  <c r="F129" i="29"/>
  <c r="E129" i="29"/>
  <c r="Z128" i="29"/>
  <c r="Y128" i="29"/>
  <c r="X128" i="29"/>
  <c r="W128" i="29"/>
  <c r="C128" i="29"/>
  <c r="Z127" i="29"/>
  <c r="Z129" i="29" s="1"/>
  <c r="Y127" i="29"/>
  <c r="Y129" i="29" s="1"/>
  <c r="X127" i="29"/>
  <c r="W127" i="29"/>
  <c r="C127" i="29"/>
  <c r="C129" i="29" s="1"/>
  <c r="Z126" i="29"/>
  <c r="Y126" i="29"/>
  <c r="X126" i="29"/>
  <c r="W126" i="29"/>
  <c r="C126" i="29"/>
  <c r="Z125" i="29"/>
  <c r="Y125" i="29"/>
  <c r="X125" i="29"/>
  <c r="W125" i="29"/>
  <c r="C125" i="29"/>
  <c r="Z124" i="29"/>
  <c r="Y124" i="29"/>
  <c r="P124" i="29"/>
  <c r="O124" i="29"/>
  <c r="N124" i="29"/>
  <c r="M124" i="29"/>
  <c r="L124" i="29"/>
  <c r="K124" i="29"/>
  <c r="J124" i="29"/>
  <c r="I124" i="29"/>
  <c r="H124" i="29"/>
  <c r="G124" i="29"/>
  <c r="F124" i="29"/>
  <c r="E124" i="29"/>
  <c r="C124" i="29"/>
  <c r="Z123" i="29"/>
  <c r="Y123" i="29"/>
  <c r="X123" i="29"/>
  <c r="W123" i="29"/>
  <c r="C123" i="29"/>
  <c r="Z122" i="29"/>
  <c r="Y122" i="29"/>
  <c r="X122" i="29"/>
  <c r="X124" i="29" s="1"/>
  <c r="W122" i="29"/>
  <c r="W124" i="29" s="1"/>
  <c r="C122" i="29"/>
  <c r="Z121" i="29"/>
  <c r="Y121" i="29"/>
  <c r="X121" i="29"/>
  <c r="W121" i="29"/>
  <c r="C121" i="29"/>
  <c r="Z120" i="29"/>
  <c r="Y120" i="29"/>
  <c r="X120" i="29"/>
  <c r="W120" i="29"/>
  <c r="C120" i="29"/>
  <c r="X119" i="29"/>
  <c r="W119" i="29"/>
  <c r="P119" i="29"/>
  <c r="O119" i="29"/>
  <c r="N119" i="29"/>
  <c r="M119" i="29"/>
  <c r="L119" i="29"/>
  <c r="K119" i="29"/>
  <c r="J119" i="29"/>
  <c r="I119" i="29"/>
  <c r="H119" i="29"/>
  <c r="G119" i="29"/>
  <c r="F119" i="29"/>
  <c r="E119" i="29"/>
  <c r="Z118" i="29"/>
  <c r="Y118" i="29"/>
  <c r="X118" i="29"/>
  <c r="W118" i="29"/>
  <c r="C118" i="29"/>
  <c r="Z117" i="29"/>
  <c r="Z119" i="29" s="1"/>
  <c r="Y117" i="29"/>
  <c r="Y119" i="29" s="1"/>
  <c r="X117" i="29"/>
  <c r="W117" i="29"/>
  <c r="C117" i="29"/>
  <c r="C119" i="29" s="1"/>
  <c r="Z116" i="29"/>
  <c r="Y116" i="29"/>
  <c r="X116" i="29"/>
  <c r="W116" i="29"/>
  <c r="C116" i="29"/>
  <c r="Z115" i="29"/>
  <c r="Y115" i="29"/>
  <c r="X115" i="29"/>
  <c r="W115" i="29"/>
  <c r="C115" i="29"/>
  <c r="Z114" i="29"/>
  <c r="Y114" i="29"/>
  <c r="P114" i="29"/>
  <c r="O114" i="29"/>
  <c r="N114" i="29"/>
  <c r="M114" i="29"/>
  <c r="L114" i="29"/>
  <c r="K114" i="29"/>
  <c r="J114" i="29"/>
  <c r="I114" i="29"/>
  <c r="H114" i="29"/>
  <c r="G114" i="29"/>
  <c r="F114" i="29"/>
  <c r="E114" i="29"/>
  <c r="C114" i="29"/>
  <c r="Z113" i="29"/>
  <c r="Y113" i="29"/>
  <c r="X113" i="29"/>
  <c r="W113" i="29"/>
  <c r="C113" i="29"/>
  <c r="Z112" i="29"/>
  <c r="Y112" i="29"/>
  <c r="X112" i="29"/>
  <c r="X114" i="29" s="1"/>
  <c r="W112" i="29"/>
  <c r="W114" i="29" s="1"/>
  <c r="C112" i="29"/>
  <c r="Z110" i="29"/>
  <c r="Y110" i="29"/>
  <c r="X110" i="29"/>
  <c r="W110" i="29"/>
  <c r="C110" i="29"/>
  <c r="Z109" i="29"/>
  <c r="Y109" i="29"/>
  <c r="X109" i="29"/>
  <c r="W109" i="29"/>
  <c r="C109" i="29"/>
  <c r="Z108" i="29"/>
  <c r="Y108" i="29"/>
  <c r="X108" i="29"/>
  <c r="W108" i="29"/>
  <c r="C108" i="29"/>
  <c r="Z107" i="29"/>
  <c r="Y107" i="29"/>
  <c r="X107" i="29"/>
  <c r="W107" i="29"/>
  <c r="C107" i="29"/>
  <c r="Z106" i="29"/>
  <c r="Y106" i="29"/>
  <c r="X106" i="29"/>
  <c r="W106" i="29"/>
  <c r="C106" i="29"/>
  <c r="Z105" i="29"/>
  <c r="Y105" i="29"/>
  <c r="X105" i="29"/>
  <c r="W105" i="29"/>
  <c r="C105" i="29"/>
  <c r="X103" i="29"/>
  <c r="P103" i="29"/>
  <c r="O103" i="29"/>
  <c r="N103" i="29"/>
  <c r="M103" i="29"/>
  <c r="L103" i="29"/>
  <c r="K103" i="29"/>
  <c r="J103" i="29"/>
  <c r="I103" i="29"/>
  <c r="H103" i="29"/>
  <c r="G103" i="29"/>
  <c r="F103" i="29"/>
  <c r="E103" i="29"/>
  <c r="Z102" i="29"/>
  <c r="Y102" i="29"/>
  <c r="P102" i="29"/>
  <c r="O102" i="29"/>
  <c r="N102" i="29"/>
  <c r="M102" i="29"/>
  <c r="L102" i="29"/>
  <c r="K102" i="29"/>
  <c r="J102" i="29"/>
  <c r="I102" i="29"/>
  <c r="H102" i="29"/>
  <c r="G102" i="29"/>
  <c r="F102" i="29"/>
  <c r="E102" i="29"/>
  <c r="C102" i="29"/>
  <c r="Z101" i="29"/>
  <c r="Y101" i="29"/>
  <c r="X101" i="29"/>
  <c r="W101" i="29"/>
  <c r="C101" i="29"/>
  <c r="Z100" i="29"/>
  <c r="Y100" i="29"/>
  <c r="X100" i="29"/>
  <c r="X102" i="29" s="1"/>
  <c r="W100" i="29"/>
  <c r="W102" i="29" s="1"/>
  <c r="C100" i="29"/>
  <c r="Y99" i="29"/>
  <c r="X99" i="29"/>
  <c r="P99" i="29"/>
  <c r="O99" i="29"/>
  <c r="N99" i="29"/>
  <c r="M99" i="29"/>
  <c r="L99" i="29"/>
  <c r="K99" i="29"/>
  <c r="J99" i="29"/>
  <c r="I99" i="29"/>
  <c r="H99" i="29"/>
  <c r="G99" i="29"/>
  <c r="F99" i="29"/>
  <c r="E99" i="29"/>
  <c r="Z98" i="29"/>
  <c r="Z103" i="29" s="1"/>
  <c r="Y98" i="29"/>
  <c r="Y103" i="29" s="1"/>
  <c r="X98" i="29"/>
  <c r="W98" i="29"/>
  <c r="W103" i="29" s="1"/>
  <c r="C98" i="29"/>
  <c r="C103" i="29" s="1"/>
  <c r="Z97" i="29"/>
  <c r="Z99" i="29" s="1"/>
  <c r="Y97" i="29"/>
  <c r="X97" i="29"/>
  <c r="W97" i="29"/>
  <c r="W99" i="29" s="1"/>
  <c r="C97" i="29"/>
  <c r="C99" i="29" s="1"/>
  <c r="Z96" i="29"/>
  <c r="Y96" i="29"/>
  <c r="X96" i="29"/>
  <c r="W96" i="29"/>
  <c r="C96" i="29"/>
  <c r="J95" i="29"/>
  <c r="Z94" i="29"/>
  <c r="Y94" i="29"/>
  <c r="X94" i="29"/>
  <c r="W94" i="29"/>
  <c r="C94" i="29"/>
  <c r="Z93" i="29"/>
  <c r="Y93" i="29"/>
  <c r="X93" i="29"/>
  <c r="W93" i="29"/>
  <c r="C93" i="29"/>
  <c r="Z92" i="29"/>
  <c r="Y92" i="29"/>
  <c r="X92" i="29"/>
  <c r="W92" i="29"/>
  <c r="C92" i="29"/>
  <c r="Z91" i="29"/>
  <c r="Y91" i="29"/>
  <c r="X91" i="29"/>
  <c r="W91" i="29"/>
  <c r="C91" i="29"/>
  <c r="Z90" i="29"/>
  <c r="Y90" i="29"/>
  <c r="X90" i="29"/>
  <c r="W90" i="29"/>
  <c r="C90" i="29"/>
  <c r="P89" i="29"/>
  <c r="Z88" i="29"/>
  <c r="Y88" i="29"/>
  <c r="X88" i="29"/>
  <c r="W88" i="29"/>
  <c r="C88" i="29"/>
  <c r="Z87" i="29"/>
  <c r="Y87" i="29"/>
  <c r="X87" i="29"/>
  <c r="W87" i="29"/>
  <c r="C87" i="29"/>
  <c r="Z86" i="29"/>
  <c r="Y86" i="29"/>
  <c r="X86" i="29"/>
  <c r="W86" i="29"/>
  <c r="C86" i="29"/>
  <c r="Z85" i="29"/>
  <c r="Y85" i="29"/>
  <c r="X85" i="29"/>
  <c r="W85" i="29"/>
  <c r="C85" i="29"/>
  <c r="Z83" i="29"/>
  <c r="Y83" i="29"/>
  <c r="X83" i="29"/>
  <c r="W83" i="29"/>
  <c r="C83" i="29"/>
  <c r="Z81" i="29"/>
  <c r="Y81" i="29"/>
  <c r="X81" i="29"/>
  <c r="W81" i="29"/>
  <c r="C81" i="29"/>
  <c r="I80" i="29"/>
  <c r="P79" i="29"/>
  <c r="O79" i="29"/>
  <c r="N79" i="29"/>
  <c r="Z79" i="29" s="1"/>
  <c r="M79" i="29"/>
  <c r="L79" i="29"/>
  <c r="K79" i="29"/>
  <c r="Y79" i="29" s="1"/>
  <c r="J79" i="29"/>
  <c r="X79" i="29" s="1"/>
  <c r="I79" i="29"/>
  <c r="H79" i="29"/>
  <c r="G79" i="29"/>
  <c r="F79" i="29"/>
  <c r="C79" i="29" s="1"/>
  <c r="E79" i="29"/>
  <c r="Z78" i="29"/>
  <c r="Y78" i="29"/>
  <c r="X78" i="29"/>
  <c r="W78" i="29"/>
  <c r="C78" i="29"/>
  <c r="Z77" i="29"/>
  <c r="Y77" i="29"/>
  <c r="X77" i="29"/>
  <c r="W77" i="29"/>
  <c r="C77" i="29"/>
  <c r="Z76" i="29"/>
  <c r="Y76" i="29"/>
  <c r="X76" i="29"/>
  <c r="W76" i="29"/>
  <c r="C76" i="29"/>
  <c r="Z75" i="29"/>
  <c r="Y75" i="29"/>
  <c r="X75" i="29"/>
  <c r="W75" i="29"/>
  <c r="C75" i="29"/>
  <c r="Z74" i="29"/>
  <c r="Y74" i="29"/>
  <c r="X74" i="29"/>
  <c r="W74" i="29"/>
  <c r="C74" i="29"/>
  <c r="Z73" i="29"/>
  <c r="Y73" i="29"/>
  <c r="X73" i="29"/>
  <c r="W73" i="29"/>
  <c r="C73" i="29"/>
  <c r="I72" i="29"/>
  <c r="E72" i="29"/>
  <c r="J71" i="29"/>
  <c r="F71" i="29"/>
  <c r="C70" i="29"/>
  <c r="Z69" i="29"/>
  <c r="Y69" i="29"/>
  <c r="X69" i="29"/>
  <c r="W69" i="29"/>
  <c r="C69" i="29"/>
  <c r="X68" i="29"/>
  <c r="P68" i="29"/>
  <c r="O68" i="29"/>
  <c r="N68" i="29"/>
  <c r="M68" i="29"/>
  <c r="L68" i="29"/>
  <c r="K68" i="29"/>
  <c r="Y68" i="29" s="1"/>
  <c r="J68" i="29"/>
  <c r="I68" i="29"/>
  <c r="H68" i="29"/>
  <c r="G68" i="29"/>
  <c r="F68" i="29"/>
  <c r="E68" i="29"/>
  <c r="W68" i="29" s="1"/>
  <c r="C68" i="29"/>
  <c r="P67" i="29"/>
  <c r="P72" i="29" s="1"/>
  <c r="O67" i="29"/>
  <c r="O72" i="29" s="1"/>
  <c r="N67" i="29"/>
  <c r="N72" i="29" s="1"/>
  <c r="M67" i="29"/>
  <c r="M72" i="29" s="1"/>
  <c r="L67" i="29"/>
  <c r="L72" i="29" s="1"/>
  <c r="K67" i="29"/>
  <c r="J67" i="29"/>
  <c r="J72" i="29" s="1"/>
  <c r="I67" i="29"/>
  <c r="H67" i="29"/>
  <c r="G67" i="29"/>
  <c r="F67" i="29"/>
  <c r="F72" i="29" s="1"/>
  <c r="E67" i="29"/>
  <c r="P66" i="29"/>
  <c r="O66" i="29"/>
  <c r="O71" i="29" s="1"/>
  <c r="N66" i="29"/>
  <c r="N71" i="29" s="1"/>
  <c r="M66" i="29"/>
  <c r="M71" i="29" s="1"/>
  <c r="L66" i="29"/>
  <c r="K66" i="29"/>
  <c r="K71" i="29" s="1"/>
  <c r="J66" i="29"/>
  <c r="I66" i="29"/>
  <c r="I71" i="29" s="1"/>
  <c r="H66" i="29"/>
  <c r="G66" i="29"/>
  <c r="G71" i="29" s="1"/>
  <c r="F66" i="29"/>
  <c r="E66" i="29"/>
  <c r="E71" i="29" s="1"/>
  <c r="O65" i="29"/>
  <c r="N65" i="29"/>
  <c r="K65" i="29"/>
  <c r="J65" i="29"/>
  <c r="G65" i="29"/>
  <c r="F65" i="29"/>
  <c r="Y64" i="29"/>
  <c r="P64" i="29"/>
  <c r="O64" i="29"/>
  <c r="L64" i="29"/>
  <c r="K64" i="29"/>
  <c r="H64" i="29"/>
  <c r="G64" i="29"/>
  <c r="C63" i="29"/>
  <c r="Z62" i="29"/>
  <c r="Y62" i="29"/>
  <c r="X62" i="29"/>
  <c r="W62" i="29"/>
  <c r="C62" i="29"/>
  <c r="P61" i="29"/>
  <c r="O61" i="29"/>
  <c r="N61" i="29"/>
  <c r="M61" i="29"/>
  <c r="L61" i="29"/>
  <c r="K61" i="29"/>
  <c r="J61" i="29"/>
  <c r="I61" i="29"/>
  <c r="H61" i="29"/>
  <c r="X61" i="29" s="1"/>
  <c r="G61" i="29"/>
  <c r="C61" i="29" s="1"/>
  <c r="F61" i="29"/>
  <c r="E61" i="29"/>
  <c r="P60" i="29"/>
  <c r="P65" i="29" s="1"/>
  <c r="O60" i="29"/>
  <c r="N60" i="29"/>
  <c r="Z60" i="29" s="1"/>
  <c r="Z65" i="29" s="1"/>
  <c r="M60" i="29"/>
  <c r="L60" i="29"/>
  <c r="L65" i="29" s="1"/>
  <c r="K60" i="29"/>
  <c r="J60" i="29"/>
  <c r="I60" i="29"/>
  <c r="H60" i="29"/>
  <c r="H65" i="29" s="1"/>
  <c r="G60" i="29"/>
  <c r="F60" i="29"/>
  <c r="E60" i="29"/>
  <c r="P59" i="29"/>
  <c r="O59" i="29"/>
  <c r="N59" i="29"/>
  <c r="M59" i="29"/>
  <c r="M64" i="29" s="1"/>
  <c r="L59" i="29"/>
  <c r="K59" i="29"/>
  <c r="Y59" i="29" s="1"/>
  <c r="J59" i="29"/>
  <c r="I59" i="29"/>
  <c r="I64" i="29" s="1"/>
  <c r="H59" i="29"/>
  <c r="G59" i="29"/>
  <c r="F59" i="29"/>
  <c r="E59" i="29"/>
  <c r="P58" i="29"/>
  <c r="L58" i="29"/>
  <c r="H58" i="29"/>
  <c r="M57" i="29"/>
  <c r="I57" i="29"/>
  <c r="E57" i="29"/>
  <c r="C56" i="29"/>
  <c r="Z55" i="29"/>
  <c r="Y55" i="29"/>
  <c r="X55" i="29"/>
  <c r="W55" i="29"/>
  <c r="C55" i="29"/>
  <c r="P54" i="29"/>
  <c r="O54" i="29"/>
  <c r="N54" i="29"/>
  <c r="Z54" i="29" s="1"/>
  <c r="M54" i="29"/>
  <c r="M26" i="29" s="1"/>
  <c r="L54" i="29"/>
  <c r="K54" i="29"/>
  <c r="Y54" i="29" s="1"/>
  <c r="J54" i="29"/>
  <c r="I54" i="29"/>
  <c r="I26" i="29" s="1"/>
  <c r="I25" i="29" s="1"/>
  <c r="I8" i="29" s="1"/>
  <c r="H54" i="29"/>
  <c r="G54" i="29"/>
  <c r="F54" i="29"/>
  <c r="E54" i="29"/>
  <c r="P53" i="29"/>
  <c r="O53" i="29"/>
  <c r="N53" i="29"/>
  <c r="N58" i="29" s="1"/>
  <c r="M53" i="29"/>
  <c r="M58" i="29" s="1"/>
  <c r="L53" i="29"/>
  <c r="K53" i="29"/>
  <c r="Y53" i="29" s="1"/>
  <c r="J53" i="29"/>
  <c r="J58" i="29" s="1"/>
  <c r="I53" i="29"/>
  <c r="I58" i="29" s="1"/>
  <c r="H53" i="29"/>
  <c r="G53" i="29"/>
  <c r="F53" i="29"/>
  <c r="F58" i="29" s="1"/>
  <c r="E53" i="29"/>
  <c r="E58" i="29" s="1"/>
  <c r="Z52" i="29"/>
  <c r="Z57" i="29" s="1"/>
  <c r="P52" i="29"/>
  <c r="P57" i="29" s="1"/>
  <c r="O52" i="29"/>
  <c r="O57" i="29" s="1"/>
  <c r="N52" i="29"/>
  <c r="N57" i="29" s="1"/>
  <c r="M52" i="29"/>
  <c r="L52" i="29"/>
  <c r="L57" i="29" s="1"/>
  <c r="K52" i="29"/>
  <c r="J52" i="29"/>
  <c r="J57" i="29" s="1"/>
  <c r="I52" i="29"/>
  <c r="H52" i="29"/>
  <c r="G52" i="29"/>
  <c r="G57" i="29" s="1"/>
  <c r="F52" i="29"/>
  <c r="F57" i="29" s="1"/>
  <c r="E52" i="29"/>
  <c r="W52" i="29" s="1"/>
  <c r="W57" i="29" s="1"/>
  <c r="C52" i="29"/>
  <c r="C57" i="29" s="1"/>
  <c r="X51" i="29"/>
  <c r="W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C51" i="29"/>
  <c r="Z50" i="29"/>
  <c r="Y50" i="29"/>
  <c r="X50" i="29"/>
  <c r="W50" i="29"/>
  <c r="Z49" i="29"/>
  <c r="Z48" i="29" s="1"/>
  <c r="Y49" i="29"/>
  <c r="X49" i="29"/>
  <c r="W49" i="29"/>
  <c r="W48" i="29" s="1"/>
  <c r="Y48" i="29"/>
  <c r="X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Y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C47" i="29"/>
  <c r="Z46" i="29"/>
  <c r="Z51" i="29" s="1"/>
  <c r="Y46" i="29"/>
  <c r="Y51" i="29" s="1"/>
  <c r="X46" i="29"/>
  <c r="W46" i="29"/>
  <c r="Z45" i="29"/>
  <c r="Z47" i="29" s="1"/>
  <c r="Y45" i="29"/>
  <c r="X45" i="29"/>
  <c r="X47" i="29" s="1"/>
  <c r="W45" i="29"/>
  <c r="W47" i="29" s="1"/>
  <c r="X44" i="29"/>
  <c r="W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C44" i="29"/>
  <c r="Z43" i="29"/>
  <c r="Z44" i="29" s="1"/>
  <c r="Y43" i="29"/>
  <c r="Y44" i="29" s="1"/>
  <c r="X43" i="29"/>
  <c r="W43" i="29"/>
  <c r="Z42" i="29"/>
  <c r="W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C42" i="29"/>
  <c r="Z41" i="29"/>
  <c r="Y41" i="29"/>
  <c r="Y42" i="29" s="1"/>
  <c r="X41" i="29"/>
  <c r="X42" i="29" s="1"/>
  <c r="W41" i="29"/>
  <c r="Z40" i="29"/>
  <c r="Y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C40" i="29"/>
  <c r="Z39" i="29"/>
  <c r="Y39" i="29"/>
  <c r="X39" i="29"/>
  <c r="X40" i="29" s="1"/>
  <c r="W39" i="29"/>
  <c r="W40" i="29" s="1"/>
  <c r="Z38" i="29"/>
  <c r="Y38" i="29"/>
  <c r="X38" i="29"/>
  <c r="W38" i="29"/>
  <c r="Y37" i="29"/>
  <c r="X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Z36" i="29"/>
  <c r="Z37" i="29" s="1"/>
  <c r="Y36" i="29"/>
  <c r="X36" i="29"/>
  <c r="W36" i="29"/>
  <c r="W37" i="29" s="1"/>
  <c r="D36" i="29"/>
  <c r="C36" i="29"/>
  <c r="C37" i="29" s="1"/>
  <c r="X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Y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Z33" i="29"/>
  <c r="Y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C33" i="29"/>
  <c r="Z32" i="29"/>
  <c r="Z35" i="29" s="1"/>
  <c r="Y32" i="29"/>
  <c r="Y35" i="29" s="1"/>
  <c r="X32" i="29"/>
  <c r="X34" i="29" s="1"/>
  <c r="W32" i="29"/>
  <c r="C32" i="29"/>
  <c r="D41" i="29" s="1"/>
  <c r="P31" i="29"/>
  <c r="O31" i="29"/>
  <c r="N31" i="29"/>
  <c r="M31" i="29"/>
  <c r="L31" i="29"/>
  <c r="K31" i="29"/>
  <c r="Y31" i="29" s="1"/>
  <c r="J31" i="29"/>
  <c r="J25" i="29" s="1"/>
  <c r="I31" i="29"/>
  <c r="H31" i="29"/>
  <c r="G31" i="29"/>
  <c r="F31" i="29"/>
  <c r="E31" i="29"/>
  <c r="Z30" i="29"/>
  <c r="Y30" i="29"/>
  <c r="X30" i="29"/>
  <c r="W30" i="29"/>
  <c r="C30" i="29"/>
  <c r="Z29" i="29"/>
  <c r="Y29" i="29"/>
  <c r="X29" i="29"/>
  <c r="W29" i="29"/>
  <c r="C29" i="29"/>
  <c r="Z28" i="29"/>
  <c r="Y28" i="29"/>
  <c r="X28" i="29"/>
  <c r="W28" i="29"/>
  <c r="C28" i="29"/>
  <c r="Z27" i="29"/>
  <c r="Y27" i="29"/>
  <c r="X27" i="29"/>
  <c r="W27" i="29"/>
  <c r="C27" i="29"/>
  <c r="P26" i="29"/>
  <c r="N26" i="29"/>
  <c r="L26" i="29"/>
  <c r="J26" i="29"/>
  <c r="H26" i="29"/>
  <c r="G26" i="29"/>
  <c r="G25" i="29" s="1"/>
  <c r="G8" i="29" s="1"/>
  <c r="F26" i="29"/>
  <c r="P25" i="29"/>
  <c r="M25" i="29"/>
  <c r="M8" i="29" s="1"/>
  <c r="L25" i="29"/>
  <c r="H25" i="29"/>
  <c r="X25" i="29" s="1"/>
  <c r="P22" i="29"/>
  <c r="L22" i="29"/>
  <c r="H22" i="29"/>
  <c r="M21" i="29"/>
  <c r="J20" i="29"/>
  <c r="M17" i="29"/>
  <c r="I17" i="29"/>
  <c r="E17" i="29"/>
  <c r="O15" i="29"/>
  <c r="K15" i="29"/>
  <c r="G15" i="29"/>
  <c r="P13" i="29"/>
  <c r="P21" i="29" s="1"/>
  <c r="O13" i="29"/>
  <c r="O21" i="29" s="1"/>
  <c r="N13" i="29"/>
  <c r="Z13" i="29" s="1"/>
  <c r="M13" i="29"/>
  <c r="L13" i="29"/>
  <c r="L21" i="29" s="1"/>
  <c r="K13" i="29"/>
  <c r="K21" i="29" s="1"/>
  <c r="J13" i="29"/>
  <c r="J21" i="29" s="1"/>
  <c r="I13" i="29"/>
  <c r="I21" i="29" s="1"/>
  <c r="H13" i="29"/>
  <c r="H21" i="29" s="1"/>
  <c r="G13" i="29"/>
  <c r="G21" i="29" s="1"/>
  <c r="F13" i="29"/>
  <c r="F21" i="29" s="1"/>
  <c r="E13" i="29"/>
  <c r="C13" i="29" s="1"/>
  <c r="Z12" i="29"/>
  <c r="Y12" i="29"/>
  <c r="X12" i="29"/>
  <c r="W12" i="29"/>
  <c r="C12" i="29"/>
  <c r="M9" i="29"/>
  <c r="I9" i="29"/>
  <c r="E9" i="29"/>
  <c r="P8" i="29"/>
  <c r="P19" i="29" s="1"/>
  <c r="P24" i="29" s="1"/>
  <c r="L8" i="29"/>
  <c r="L19" i="29" s="1"/>
  <c r="L24" i="29" s="1"/>
  <c r="J8" i="29"/>
  <c r="X8" i="29" s="1"/>
  <c r="H8" i="29"/>
  <c r="H19" i="29" s="1"/>
  <c r="Z7" i="29"/>
  <c r="Y7" i="29"/>
  <c r="X7" i="29"/>
  <c r="W7" i="29"/>
  <c r="P6" i="29"/>
  <c r="Z6" i="29" s="1"/>
  <c r="O6" i="29"/>
  <c r="N6" i="29"/>
  <c r="M6" i="29"/>
  <c r="L6" i="29"/>
  <c r="K6" i="29"/>
  <c r="J6" i="29"/>
  <c r="I6" i="29"/>
  <c r="H6" i="29"/>
  <c r="X6" i="29" s="1"/>
  <c r="G6" i="29"/>
  <c r="F6" i="29"/>
  <c r="E6" i="29"/>
  <c r="W6" i="29" s="1"/>
  <c r="C6" i="29"/>
  <c r="Z5" i="29"/>
  <c r="Y5" i="29"/>
  <c r="X5" i="29"/>
  <c r="W5" i="29"/>
  <c r="C5" i="29"/>
  <c r="P4" i="29"/>
  <c r="P82" i="29" s="1"/>
  <c r="N4" i="29"/>
  <c r="L4" i="29"/>
  <c r="L82" i="29" s="1"/>
  <c r="J4" i="29"/>
  <c r="H4" i="29"/>
  <c r="H82" i="29" s="1"/>
  <c r="F4" i="29"/>
  <c r="Z3" i="29"/>
  <c r="Y3" i="29"/>
  <c r="X3" i="29"/>
  <c r="W3" i="29"/>
  <c r="C3" i="29"/>
  <c r="O2" i="29"/>
  <c r="O80" i="29" s="1"/>
  <c r="M2" i="29"/>
  <c r="M16" i="29" s="1"/>
  <c r="K2" i="29"/>
  <c r="K80" i="29" s="1"/>
  <c r="I2" i="29"/>
  <c r="I16" i="29" s="1"/>
  <c r="G2" i="29"/>
  <c r="G80" i="29" s="1"/>
  <c r="E2" i="29"/>
  <c r="E80" i="29" s="1"/>
  <c r="Z463" i="23"/>
  <c r="Y463" i="23"/>
  <c r="X463" i="23"/>
  <c r="W463" i="23"/>
  <c r="C463" i="23"/>
  <c r="Z462" i="23"/>
  <c r="Y462" i="23"/>
  <c r="X462" i="23"/>
  <c r="W462" i="23"/>
  <c r="C462" i="23"/>
  <c r="Z461" i="23"/>
  <c r="Y461" i="23"/>
  <c r="X461" i="23"/>
  <c r="W461" i="23"/>
  <c r="C461" i="23"/>
  <c r="Z460" i="23"/>
  <c r="Y460" i="23"/>
  <c r="X460" i="23"/>
  <c r="W460" i="23"/>
  <c r="C460" i="23"/>
  <c r="Z459" i="23"/>
  <c r="Y459" i="23"/>
  <c r="X459" i="23"/>
  <c r="W459" i="23"/>
  <c r="C459" i="23"/>
  <c r="Z458" i="23"/>
  <c r="Y458" i="23"/>
  <c r="X458" i="23"/>
  <c r="W458" i="23"/>
  <c r="C458" i="23"/>
  <c r="Z457" i="23"/>
  <c r="Y457" i="23"/>
  <c r="X457" i="23"/>
  <c r="W457" i="23"/>
  <c r="C457" i="23"/>
  <c r="Z456" i="23"/>
  <c r="Y456" i="23"/>
  <c r="X456" i="23"/>
  <c r="W456" i="23"/>
  <c r="C456" i="23"/>
  <c r="Z455" i="23"/>
  <c r="Y455" i="23"/>
  <c r="X455" i="23"/>
  <c r="W455" i="23"/>
  <c r="C455" i="23"/>
  <c r="Z447" i="23"/>
  <c r="Y447" i="23"/>
  <c r="X447" i="23"/>
  <c r="W447" i="23"/>
  <c r="C447" i="23"/>
  <c r="Z446" i="23"/>
  <c r="Y446" i="23"/>
  <c r="X446" i="23"/>
  <c r="W446" i="23"/>
  <c r="C446" i="23"/>
  <c r="Z445" i="23"/>
  <c r="Y445" i="23"/>
  <c r="X445" i="23"/>
  <c r="W445" i="23"/>
  <c r="C445" i="23"/>
  <c r="Z443" i="23"/>
  <c r="Y443" i="23"/>
  <c r="X443" i="23"/>
  <c r="W443" i="23"/>
  <c r="C443" i="23"/>
  <c r="Z442" i="23"/>
  <c r="Y442" i="23"/>
  <c r="X442" i="23"/>
  <c r="W442" i="23"/>
  <c r="C442" i="23"/>
  <c r="Z441" i="23"/>
  <c r="Y441" i="23"/>
  <c r="P441" i="23"/>
  <c r="O441" i="23"/>
  <c r="N441" i="23"/>
  <c r="M441" i="23"/>
  <c r="L441" i="23"/>
  <c r="K441" i="23"/>
  <c r="J441" i="23"/>
  <c r="I441" i="23"/>
  <c r="H441" i="23"/>
  <c r="G441" i="23"/>
  <c r="F441" i="23"/>
  <c r="E441" i="23"/>
  <c r="C441" i="23"/>
  <c r="Z440" i="23"/>
  <c r="Y440" i="23"/>
  <c r="X440" i="23"/>
  <c r="W440" i="23"/>
  <c r="C440" i="23"/>
  <c r="Z439" i="23"/>
  <c r="Y439" i="23"/>
  <c r="X439" i="23"/>
  <c r="X441" i="23" s="1"/>
  <c r="W439" i="23"/>
  <c r="W441" i="23" s="1"/>
  <c r="C439" i="23"/>
  <c r="Z438" i="23"/>
  <c r="Y438" i="23"/>
  <c r="X438" i="23"/>
  <c r="W438" i="23"/>
  <c r="C438" i="23"/>
  <c r="Z437" i="23"/>
  <c r="Y437" i="23"/>
  <c r="X437" i="23"/>
  <c r="W437" i="23"/>
  <c r="C437" i="23"/>
  <c r="X436" i="23"/>
  <c r="W436" i="23"/>
  <c r="P436" i="23"/>
  <c r="O436" i="23"/>
  <c r="N436" i="23"/>
  <c r="M436" i="23"/>
  <c r="L436" i="23"/>
  <c r="K436" i="23"/>
  <c r="J436" i="23"/>
  <c r="I436" i="23"/>
  <c r="H436" i="23"/>
  <c r="G436" i="23"/>
  <c r="F436" i="23"/>
  <c r="E436" i="23"/>
  <c r="Z435" i="23"/>
  <c r="Y435" i="23"/>
  <c r="X435" i="23"/>
  <c r="W435" i="23"/>
  <c r="C435" i="23"/>
  <c r="Z434" i="23"/>
  <c r="Z436" i="23" s="1"/>
  <c r="Y434" i="23"/>
  <c r="Y436" i="23" s="1"/>
  <c r="X434" i="23"/>
  <c r="W434" i="23"/>
  <c r="C434" i="23"/>
  <c r="C436" i="23" s="1"/>
  <c r="Z433" i="23"/>
  <c r="Y433" i="23"/>
  <c r="X433" i="23"/>
  <c r="W433" i="23"/>
  <c r="C433" i="23"/>
  <c r="Z432" i="23"/>
  <c r="Y432" i="23"/>
  <c r="X432" i="23"/>
  <c r="W432" i="23"/>
  <c r="C432" i="23"/>
  <c r="Z431" i="23"/>
  <c r="Y431" i="23"/>
  <c r="P431" i="23"/>
  <c r="O431" i="23"/>
  <c r="N431" i="23"/>
  <c r="M431" i="23"/>
  <c r="L431" i="23"/>
  <c r="K431" i="23"/>
  <c r="J431" i="23"/>
  <c r="I431" i="23"/>
  <c r="H431" i="23"/>
  <c r="G431" i="23"/>
  <c r="F431" i="23"/>
  <c r="E431" i="23"/>
  <c r="C431" i="23"/>
  <c r="Z430" i="23"/>
  <c r="Y430" i="23"/>
  <c r="X430" i="23"/>
  <c r="W430" i="23"/>
  <c r="C430" i="23"/>
  <c r="Z429" i="23"/>
  <c r="Y429" i="23"/>
  <c r="X429" i="23"/>
  <c r="X431" i="23" s="1"/>
  <c r="W429" i="23"/>
  <c r="W431" i="23" s="1"/>
  <c r="C429" i="23"/>
  <c r="Z428" i="23"/>
  <c r="Y428" i="23"/>
  <c r="X428" i="23"/>
  <c r="W428" i="23"/>
  <c r="C428" i="23"/>
  <c r="Z427" i="23"/>
  <c r="Y427" i="23"/>
  <c r="X427" i="23"/>
  <c r="W427" i="23"/>
  <c r="C427" i="23"/>
  <c r="X426" i="23"/>
  <c r="W426" i="23"/>
  <c r="P426" i="23"/>
  <c r="O426" i="23"/>
  <c r="N426" i="23"/>
  <c r="M426" i="23"/>
  <c r="L426" i="23"/>
  <c r="K426" i="23"/>
  <c r="J426" i="23"/>
  <c r="I426" i="23"/>
  <c r="H426" i="23"/>
  <c r="G426" i="23"/>
  <c r="F426" i="23"/>
  <c r="E426" i="23"/>
  <c r="Z425" i="23"/>
  <c r="Y425" i="23"/>
  <c r="X425" i="23"/>
  <c r="W425" i="23"/>
  <c r="C425" i="23"/>
  <c r="Z424" i="23"/>
  <c r="Z426" i="23" s="1"/>
  <c r="Y424" i="23"/>
  <c r="Y426" i="23" s="1"/>
  <c r="X424" i="23"/>
  <c r="W424" i="23"/>
  <c r="C424" i="23"/>
  <c r="C426" i="23" s="1"/>
  <c r="Z423" i="23"/>
  <c r="Y423" i="23"/>
  <c r="X423" i="23"/>
  <c r="W423" i="23"/>
  <c r="C423" i="23"/>
  <c r="Z422" i="23"/>
  <c r="Y422" i="23"/>
  <c r="X422" i="23"/>
  <c r="W422" i="23"/>
  <c r="C422" i="23"/>
  <c r="Z421" i="23"/>
  <c r="Y421" i="23"/>
  <c r="P421" i="23"/>
  <c r="O421" i="23"/>
  <c r="N421" i="23"/>
  <c r="M421" i="23"/>
  <c r="L421" i="23"/>
  <c r="K421" i="23"/>
  <c r="J421" i="23"/>
  <c r="I421" i="23"/>
  <c r="H421" i="23"/>
  <c r="G421" i="23"/>
  <c r="F421" i="23"/>
  <c r="E421" i="23"/>
  <c r="C421" i="23"/>
  <c r="Z420" i="23"/>
  <c r="Y420" i="23"/>
  <c r="X420" i="23"/>
  <c r="W420" i="23"/>
  <c r="C420" i="23"/>
  <c r="Z419" i="23"/>
  <c r="Y419" i="23"/>
  <c r="X419" i="23"/>
  <c r="X421" i="23" s="1"/>
  <c r="W419" i="23"/>
  <c r="W421" i="23" s="1"/>
  <c r="C419" i="23"/>
  <c r="Z418" i="23"/>
  <c r="Y418" i="23"/>
  <c r="X418" i="23"/>
  <c r="W418" i="23"/>
  <c r="C418" i="23"/>
  <c r="Z417" i="23"/>
  <c r="Y417" i="23"/>
  <c r="X417" i="23"/>
  <c r="W417" i="23"/>
  <c r="C417" i="23"/>
  <c r="X416" i="23"/>
  <c r="W416" i="23"/>
  <c r="P416" i="23"/>
  <c r="O416" i="23"/>
  <c r="N416" i="23"/>
  <c r="M416" i="23"/>
  <c r="L416" i="23"/>
  <c r="K416" i="23"/>
  <c r="J416" i="23"/>
  <c r="I416" i="23"/>
  <c r="H416" i="23"/>
  <c r="G416" i="23"/>
  <c r="F416" i="23"/>
  <c r="E416" i="23"/>
  <c r="Z415" i="23"/>
  <c r="Y415" i="23"/>
  <c r="X415" i="23"/>
  <c r="W415" i="23"/>
  <c r="C415" i="23"/>
  <c r="Z414" i="23"/>
  <c r="Z416" i="23" s="1"/>
  <c r="Y414" i="23"/>
  <c r="Y416" i="23" s="1"/>
  <c r="X414" i="23"/>
  <c r="W414" i="23"/>
  <c r="C414" i="23"/>
  <c r="C416" i="23" s="1"/>
  <c r="Z413" i="23"/>
  <c r="Y413" i="23"/>
  <c r="X413" i="23"/>
  <c r="W413" i="23"/>
  <c r="C413" i="23"/>
  <c r="Z412" i="23"/>
  <c r="Y412" i="23"/>
  <c r="X412" i="23"/>
  <c r="W412" i="23"/>
  <c r="C412" i="23"/>
  <c r="Z411" i="23"/>
  <c r="Y411" i="23"/>
  <c r="P411" i="23"/>
  <c r="O411" i="23"/>
  <c r="N411" i="23"/>
  <c r="M411" i="23"/>
  <c r="L411" i="23"/>
  <c r="K411" i="23"/>
  <c r="J411" i="23"/>
  <c r="I411" i="23"/>
  <c r="H411" i="23"/>
  <c r="G411" i="23"/>
  <c r="F411" i="23"/>
  <c r="E411" i="23"/>
  <c r="C411" i="23"/>
  <c r="Z410" i="23"/>
  <c r="Y410" i="23"/>
  <c r="X410" i="23"/>
  <c r="W410" i="23"/>
  <c r="C410" i="23"/>
  <c r="Z409" i="23"/>
  <c r="Y409" i="23"/>
  <c r="X409" i="23"/>
  <c r="X411" i="23" s="1"/>
  <c r="W409" i="23"/>
  <c r="W411" i="23" s="1"/>
  <c r="C409" i="23"/>
  <c r="Z407" i="23"/>
  <c r="Y407" i="23"/>
  <c r="X407" i="23"/>
  <c r="W407" i="23"/>
  <c r="C407" i="23"/>
  <c r="Z406" i="23"/>
  <c r="Y406" i="23"/>
  <c r="X406" i="23"/>
  <c r="W406" i="23"/>
  <c r="C406" i="23"/>
  <c r="X405" i="23"/>
  <c r="W405" i="23"/>
  <c r="P405" i="23"/>
  <c r="O405" i="23"/>
  <c r="N405" i="23"/>
  <c r="M405" i="23"/>
  <c r="L405" i="23"/>
  <c r="K405" i="23"/>
  <c r="J405" i="23"/>
  <c r="I405" i="23"/>
  <c r="H405" i="23"/>
  <c r="G405" i="23"/>
  <c r="F405" i="23"/>
  <c r="E405" i="23"/>
  <c r="Z404" i="23"/>
  <c r="Y404" i="23"/>
  <c r="X404" i="23"/>
  <c r="W404" i="23"/>
  <c r="C404" i="23"/>
  <c r="Z403" i="23"/>
  <c r="Z405" i="23" s="1"/>
  <c r="Y403" i="23"/>
  <c r="Y405" i="23" s="1"/>
  <c r="X403" i="23"/>
  <c r="W403" i="23"/>
  <c r="C403" i="23"/>
  <c r="C405" i="23" s="1"/>
  <c r="Z402" i="23"/>
  <c r="Y402" i="23"/>
  <c r="X402" i="23"/>
  <c r="W402" i="23"/>
  <c r="C402" i="23"/>
  <c r="Z401" i="23"/>
  <c r="Y401" i="23"/>
  <c r="X401" i="23"/>
  <c r="W401" i="23"/>
  <c r="C401" i="23"/>
  <c r="Z400" i="23"/>
  <c r="Y400" i="23"/>
  <c r="P400" i="23"/>
  <c r="O400" i="23"/>
  <c r="N400" i="23"/>
  <c r="M400" i="23"/>
  <c r="L400" i="23"/>
  <c r="K400" i="23"/>
  <c r="J400" i="23"/>
  <c r="I400" i="23"/>
  <c r="H400" i="23"/>
  <c r="G400" i="23"/>
  <c r="F400" i="23"/>
  <c r="E400" i="23"/>
  <c r="C400" i="23"/>
  <c r="Z399" i="23"/>
  <c r="Y399" i="23"/>
  <c r="X399" i="23"/>
  <c r="W399" i="23"/>
  <c r="C399" i="23"/>
  <c r="Z398" i="23"/>
  <c r="Y398" i="23"/>
  <c r="X398" i="23"/>
  <c r="X400" i="23" s="1"/>
  <c r="W398" i="23"/>
  <c r="W400" i="23" s="1"/>
  <c r="C398" i="23"/>
  <c r="Z397" i="23"/>
  <c r="Y397" i="23"/>
  <c r="X397" i="23"/>
  <c r="W397" i="23"/>
  <c r="C397" i="23"/>
  <c r="Z396" i="23"/>
  <c r="Y396" i="23"/>
  <c r="X396" i="23"/>
  <c r="W396" i="23"/>
  <c r="C396" i="23"/>
  <c r="X395" i="23"/>
  <c r="W395" i="23"/>
  <c r="P395" i="23"/>
  <c r="O395" i="23"/>
  <c r="N395" i="23"/>
  <c r="M395" i="23"/>
  <c r="L395" i="23"/>
  <c r="K395" i="23"/>
  <c r="J395" i="23"/>
  <c r="I395" i="23"/>
  <c r="H395" i="23"/>
  <c r="G395" i="23"/>
  <c r="F395" i="23"/>
  <c r="E395" i="23"/>
  <c r="Z394" i="23"/>
  <c r="Y394" i="23"/>
  <c r="X394" i="23"/>
  <c r="W394" i="23"/>
  <c r="C394" i="23"/>
  <c r="Z393" i="23"/>
  <c r="Z395" i="23" s="1"/>
  <c r="Y393" i="23"/>
  <c r="Y395" i="23" s="1"/>
  <c r="X393" i="23"/>
  <c r="W393" i="23"/>
  <c r="C393" i="23"/>
  <c r="C395" i="23" s="1"/>
  <c r="Z392" i="23"/>
  <c r="Y392" i="23"/>
  <c r="X392" i="23"/>
  <c r="W392" i="23"/>
  <c r="C392" i="23"/>
  <c r="Z391" i="23"/>
  <c r="Y391" i="23"/>
  <c r="X391" i="23"/>
  <c r="W391" i="23"/>
  <c r="C391" i="23"/>
  <c r="Z390" i="23"/>
  <c r="Y390" i="23"/>
  <c r="P390" i="23"/>
  <c r="O390" i="23"/>
  <c r="N390" i="23"/>
  <c r="M390" i="23"/>
  <c r="L390" i="23"/>
  <c r="K390" i="23"/>
  <c r="J390" i="23"/>
  <c r="I390" i="23"/>
  <c r="H390" i="23"/>
  <c r="G390" i="23"/>
  <c r="F390" i="23"/>
  <c r="E390" i="23"/>
  <c r="C390" i="23"/>
  <c r="Z389" i="23"/>
  <c r="Y389" i="23"/>
  <c r="X389" i="23"/>
  <c r="W389" i="23"/>
  <c r="C389" i="23"/>
  <c r="Z388" i="23"/>
  <c r="Y388" i="23"/>
  <c r="X388" i="23"/>
  <c r="X390" i="23" s="1"/>
  <c r="W388" i="23"/>
  <c r="W390" i="23" s="1"/>
  <c r="C388" i="23"/>
  <c r="Z387" i="23"/>
  <c r="Y387" i="23"/>
  <c r="X387" i="23"/>
  <c r="W387" i="23"/>
  <c r="C387" i="23"/>
  <c r="Z386" i="23"/>
  <c r="Y386" i="23"/>
  <c r="X386" i="23"/>
  <c r="W386" i="23"/>
  <c r="C386" i="23"/>
  <c r="X385" i="23"/>
  <c r="W385" i="23"/>
  <c r="P385" i="23"/>
  <c r="O385" i="23"/>
  <c r="N385" i="23"/>
  <c r="M385" i="23"/>
  <c r="L385" i="23"/>
  <c r="K385" i="23"/>
  <c r="J385" i="23"/>
  <c r="I385" i="23"/>
  <c r="H385" i="23"/>
  <c r="G385" i="23"/>
  <c r="F385" i="23"/>
  <c r="E385" i="23"/>
  <c r="Z384" i="23"/>
  <c r="Y384" i="23"/>
  <c r="X384" i="23"/>
  <c r="W384" i="23"/>
  <c r="C384" i="23"/>
  <c r="Z383" i="23"/>
  <c r="Z385" i="23" s="1"/>
  <c r="Y383" i="23"/>
  <c r="Y385" i="23" s="1"/>
  <c r="X383" i="23"/>
  <c r="W383" i="23"/>
  <c r="C383" i="23"/>
  <c r="C385" i="23" s="1"/>
  <c r="Z382" i="23"/>
  <c r="Y382" i="23"/>
  <c r="X382" i="23"/>
  <c r="W382" i="23"/>
  <c r="C382" i="23"/>
  <c r="Z381" i="23"/>
  <c r="Y381" i="23"/>
  <c r="X381" i="23"/>
  <c r="W381" i="23"/>
  <c r="C381" i="23"/>
  <c r="Z380" i="23"/>
  <c r="Y380" i="23"/>
  <c r="P380" i="23"/>
  <c r="O380" i="23"/>
  <c r="N380" i="23"/>
  <c r="M380" i="23"/>
  <c r="L380" i="23"/>
  <c r="K380" i="23"/>
  <c r="J380" i="23"/>
  <c r="I380" i="23"/>
  <c r="H380" i="23"/>
  <c r="G380" i="23"/>
  <c r="F380" i="23"/>
  <c r="E380" i="23"/>
  <c r="C380" i="23"/>
  <c r="Z379" i="23"/>
  <c r="Y379" i="23"/>
  <c r="X379" i="23"/>
  <c r="W379" i="23"/>
  <c r="C379" i="23"/>
  <c r="Z378" i="23"/>
  <c r="Y378" i="23"/>
  <c r="X378" i="23"/>
  <c r="X380" i="23" s="1"/>
  <c r="W378" i="23"/>
  <c r="W380" i="23" s="1"/>
  <c r="C378" i="23"/>
  <c r="Z377" i="23"/>
  <c r="Y377" i="23"/>
  <c r="X377" i="23"/>
  <c r="W377" i="23"/>
  <c r="C377" i="23"/>
  <c r="Z376" i="23"/>
  <c r="Y376" i="23"/>
  <c r="X376" i="23"/>
  <c r="W376" i="23"/>
  <c r="C376" i="23"/>
  <c r="X375" i="23"/>
  <c r="W375" i="23"/>
  <c r="P375" i="23"/>
  <c r="O375" i="23"/>
  <c r="N375" i="23"/>
  <c r="M375" i="23"/>
  <c r="L375" i="23"/>
  <c r="K375" i="23"/>
  <c r="J375" i="23"/>
  <c r="I375" i="23"/>
  <c r="H375" i="23"/>
  <c r="G375" i="23"/>
  <c r="F375" i="23"/>
  <c r="E375" i="23"/>
  <c r="Z374" i="23"/>
  <c r="Y374" i="23"/>
  <c r="X374" i="23"/>
  <c r="W374" i="23"/>
  <c r="C374" i="23"/>
  <c r="Z373" i="23"/>
  <c r="Z375" i="23" s="1"/>
  <c r="Y373" i="23"/>
  <c r="Y375" i="23" s="1"/>
  <c r="X373" i="23"/>
  <c r="W373" i="23"/>
  <c r="C373" i="23"/>
  <c r="C375" i="23" s="1"/>
  <c r="Z372" i="23"/>
  <c r="Y372" i="23"/>
  <c r="X372" i="23"/>
  <c r="W372" i="23"/>
  <c r="C372" i="23"/>
  <c r="Z371" i="23"/>
  <c r="Y371" i="23"/>
  <c r="X371" i="23"/>
  <c r="W371" i="23"/>
  <c r="C371" i="23"/>
  <c r="Z370" i="23"/>
  <c r="Y370" i="23"/>
  <c r="P370" i="23"/>
  <c r="O370" i="23"/>
  <c r="N370" i="23"/>
  <c r="M370" i="23"/>
  <c r="L370" i="23"/>
  <c r="K370" i="23"/>
  <c r="J370" i="23"/>
  <c r="I370" i="23"/>
  <c r="H370" i="23"/>
  <c r="G370" i="23"/>
  <c r="F370" i="23"/>
  <c r="E370" i="23"/>
  <c r="C370" i="23"/>
  <c r="Z369" i="23"/>
  <c r="Y369" i="23"/>
  <c r="X369" i="23"/>
  <c r="W369" i="23"/>
  <c r="C369" i="23"/>
  <c r="Z368" i="23"/>
  <c r="Y368" i="23"/>
  <c r="X368" i="23"/>
  <c r="X370" i="23" s="1"/>
  <c r="W368" i="23"/>
  <c r="W370" i="23" s="1"/>
  <c r="C368" i="23"/>
  <c r="Z367" i="23"/>
  <c r="Y367" i="23"/>
  <c r="X367" i="23"/>
  <c r="W367" i="23"/>
  <c r="C367" i="23"/>
  <c r="Z366" i="23"/>
  <c r="Y366" i="23"/>
  <c r="X366" i="23"/>
  <c r="W366" i="23"/>
  <c r="C366" i="23"/>
  <c r="X365" i="23"/>
  <c r="W365" i="23"/>
  <c r="P365" i="23"/>
  <c r="O365" i="23"/>
  <c r="N365" i="23"/>
  <c r="M365" i="23"/>
  <c r="L365" i="23"/>
  <c r="K365" i="23"/>
  <c r="J365" i="23"/>
  <c r="I365" i="23"/>
  <c r="H365" i="23"/>
  <c r="G365" i="23"/>
  <c r="F365" i="23"/>
  <c r="E365" i="23"/>
  <c r="Z364" i="23"/>
  <c r="Y364" i="23"/>
  <c r="X364" i="23"/>
  <c r="W364" i="23"/>
  <c r="C364" i="23"/>
  <c r="Z363" i="23"/>
  <c r="Z365" i="23" s="1"/>
  <c r="Y363" i="23"/>
  <c r="Y365" i="23" s="1"/>
  <c r="X363" i="23"/>
  <c r="W363" i="23"/>
  <c r="C363" i="23"/>
  <c r="C365" i="23" s="1"/>
  <c r="Z362" i="23"/>
  <c r="Y362" i="23"/>
  <c r="X362" i="23"/>
  <c r="W362" i="23"/>
  <c r="C362" i="23"/>
  <c r="Z361" i="23"/>
  <c r="Y361" i="23"/>
  <c r="X361" i="23"/>
  <c r="W361" i="23"/>
  <c r="C361" i="23"/>
  <c r="Z360" i="23"/>
  <c r="Y360" i="23"/>
  <c r="P360" i="23"/>
  <c r="O360" i="23"/>
  <c r="N360" i="23"/>
  <c r="M360" i="23"/>
  <c r="L360" i="23"/>
  <c r="K360" i="23"/>
  <c r="J360" i="23"/>
  <c r="I360" i="23"/>
  <c r="H360" i="23"/>
  <c r="G360" i="23"/>
  <c r="F360" i="23"/>
  <c r="E360" i="23"/>
  <c r="C360" i="23"/>
  <c r="Z359" i="23"/>
  <c r="Y359" i="23"/>
  <c r="X359" i="23"/>
  <c r="W359" i="23"/>
  <c r="C359" i="23"/>
  <c r="Z358" i="23"/>
  <c r="Y358" i="23"/>
  <c r="X358" i="23"/>
  <c r="X360" i="23" s="1"/>
  <c r="W358" i="23"/>
  <c r="W360" i="23" s="1"/>
  <c r="C358" i="23"/>
  <c r="Z357" i="23"/>
  <c r="Y357" i="23"/>
  <c r="X357" i="23"/>
  <c r="W357" i="23"/>
  <c r="C357" i="23"/>
  <c r="Z356" i="23"/>
  <c r="Y356" i="23"/>
  <c r="X356" i="23"/>
  <c r="W356" i="23"/>
  <c r="C356" i="23"/>
  <c r="X355" i="23"/>
  <c r="W355" i="23"/>
  <c r="P355" i="23"/>
  <c r="O355" i="23"/>
  <c r="N355" i="23"/>
  <c r="M355" i="23"/>
  <c r="L355" i="23"/>
  <c r="K355" i="23"/>
  <c r="J355" i="23"/>
  <c r="I355" i="23"/>
  <c r="H355" i="23"/>
  <c r="G355" i="23"/>
  <c r="F355" i="23"/>
  <c r="E355" i="23"/>
  <c r="Z354" i="23"/>
  <c r="Y354" i="23"/>
  <c r="X354" i="23"/>
  <c r="W354" i="23"/>
  <c r="C354" i="23"/>
  <c r="Z353" i="23"/>
  <c r="Z355" i="23" s="1"/>
  <c r="Y353" i="23"/>
  <c r="Y355" i="23" s="1"/>
  <c r="X353" i="23"/>
  <c r="W353" i="23"/>
  <c r="C353" i="23"/>
  <c r="C355" i="23" s="1"/>
  <c r="Z352" i="23"/>
  <c r="Y352" i="23"/>
  <c r="X352" i="23"/>
  <c r="W352" i="23"/>
  <c r="C352" i="23"/>
  <c r="Z351" i="23"/>
  <c r="Y351" i="23"/>
  <c r="X351" i="23"/>
  <c r="W351" i="23"/>
  <c r="C351" i="23"/>
  <c r="Z350" i="23"/>
  <c r="Y350" i="23"/>
  <c r="P350" i="23"/>
  <c r="O350" i="23"/>
  <c r="N350" i="23"/>
  <c r="M350" i="23"/>
  <c r="L350" i="23"/>
  <c r="K350" i="23"/>
  <c r="J350" i="23"/>
  <c r="I350" i="23"/>
  <c r="H350" i="23"/>
  <c r="G350" i="23"/>
  <c r="F350" i="23"/>
  <c r="E350" i="23"/>
  <c r="C350" i="23"/>
  <c r="Z349" i="23"/>
  <c r="Y349" i="23"/>
  <c r="X349" i="23"/>
  <c r="W349" i="23"/>
  <c r="C349" i="23"/>
  <c r="Z348" i="23"/>
  <c r="Y348" i="23"/>
  <c r="X348" i="23"/>
  <c r="X350" i="23" s="1"/>
  <c r="W348" i="23"/>
  <c r="W350" i="23" s="1"/>
  <c r="C348" i="23"/>
  <c r="Z347" i="23"/>
  <c r="Y347" i="23"/>
  <c r="X347" i="23"/>
  <c r="W347" i="23"/>
  <c r="C347" i="23"/>
  <c r="Z346" i="23"/>
  <c r="Y346" i="23"/>
  <c r="X346" i="23"/>
  <c r="W346" i="23"/>
  <c r="C346" i="23"/>
  <c r="X345" i="23"/>
  <c r="W345" i="23"/>
  <c r="P345" i="23"/>
  <c r="O345" i="23"/>
  <c r="N345" i="23"/>
  <c r="M345" i="23"/>
  <c r="L345" i="23"/>
  <c r="K345" i="23"/>
  <c r="J345" i="23"/>
  <c r="I345" i="23"/>
  <c r="H345" i="23"/>
  <c r="G345" i="23"/>
  <c r="F345" i="23"/>
  <c r="E345" i="23"/>
  <c r="Z344" i="23"/>
  <c r="Y344" i="23"/>
  <c r="X344" i="23"/>
  <c r="W344" i="23"/>
  <c r="C344" i="23"/>
  <c r="Z343" i="23"/>
  <c r="Z345" i="23" s="1"/>
  <c r="Y343" i="23"/>
  <c r="Y345" i="23" s="1"/>
  <c r="X343" i="23"/>
  <c r="W343" i="23"/>
  <c r="C343" i="23"/>
  <c r="C345" i="23" s="1"/>
  <c r="Z342" i="23"/>
  <c r="Y342" i="23"/>
  <c r="X342" i="23"/>
  <c r="W342" i="23"/>
  <c r="C342" i="23"/>
  <c r="Z341" i="23"/>
  <c r="Y341" i="23"/>
  <c r="X341" i="23"/>
  <c r="W341" i="23"/>
  <c r="C341" i="23"/>
  <c r="Z340" i="23"/>
  <c r="Y340" i="23"/>
  <c r="P340" i="23"/>
  <c r="O340" i="23"/>
  <c r="N340" i="23"/>
  <c r="M340" i="23"/>
  <c r="L340" i="23"/>
  <c r="K340" i="23"/>
  <c r="J340" i="23"/>
  <c r="I340" i="23"/>
  <c r="H340" i="23"/>
  <c r="G340" i="23"/>
  <c r="F340" i="23"/>
  <c r="E340" i="23"/>
  <c r="C340" i="23"/>
  <c r="Z339" i="23"/>
  <c r="Y339" i="23"/>
  <c r="X339" i="23"/>
  <c r="W339" i="23"/>
  <c r="C339" i="23"/>
  <c r="Z338" i="23"/>
  <c r="Y338" i="23"/>
  <c r="X338" i="23"/>
  <c r="X340" i="23" s="1"/>
  <c r="W338" i="23"/>
  <c r="W340" i="23" s="1"/>
  <c r="C338" i="23"/>
  <c r="Z337" i="23"/>
  <c r="Y337" i="23"/>
  <c r="X337" i="23"/>
  <c r="W337" i="23"/>
  <c r="C337" i="23"/>
  <c r="Z336" i="23"/>
  <c r="Y336" i="23"/>
  <c r="X336" i="23"/>
  <c r="W336" i="23"/>
  <c r="C336" i="23"/>
  <c r="X335" i="23"/>
  <c r="W335" i="23"/>
  <c r="P335" i="23"/>
  <c r="O335" i="23"/>
  <c r="N335" i="23"/>
  <c r="M335" i="23"/>
  <c r="L335" i="23"/>
  <c r="K335" i="23"/>
  <c r="J335" i="23"/>
  <c r="I335" i="23"/>
  <c r="H335" i="23"/>
  <c r="G335" i="23"/>
  <c r="F335" i="23"/>
  <c r="E335" i="23"/>
  <c r="Z334" i="23"/>
  <c r="Y334" i="23"/>
  <c r="X334" i="23"/>
  <c r="W334" i="23"/>
  <c r="C334" i="23"/>
  <c r="Z333" i="23"/>
  <c r="Z335" i="23" s="1"/>
  <c r="Y333" i="23"/>
  <c r="Y335" i="23" s="1"/>
  <c r="X333" i="23"/>
  <c r="W333" i="23"/>
  <c r="C333" i="23"/>
  <c r="C335" i="23" s="1"/>
  <c r="Z332" i="23"/>
  <c r="Y332" i="23"/>
  <c r="X332" i="23"/>
  <c r="W332" i="23"/>
  <c r="C332" i="23"/>
  <c r="Z331" i="23"/>
  <c r="Y331" i="23"/>
  <c r="X331" i="23"/>
  <c r="W331" i="23"/>
  <c r="C331" i="23"/>
  <c r="Z330" i="23"/>
  <c r="Y330" i="23"/>
  <c r="P330" i="23"/>
  <c r="O330" i="23"/>
  <c r="N330" i="23"/>
  <c r="M330" i="23"/>
  <c r="L330" i="23"/>
  <c r="K330" i="23"/>
  <c r="J330" i="23"/>
  <c r="I330" i="23"/>
  <c r="H330" i="23"/>
  <c r="G330" i="23"/>
  <c r="F330" i="23"/>
  <c r="E330" i="23"/>
  <c r="C330" i="23"/>
  <c r="Z329" i="23"/>
  <c r="Y329" i="23"/>
  <c r="X329" i="23"/>
  <c r="W329" i="23"/>
  <c r="C329" i="23"/>
  <c r="Z328" i="23"/>
  <c r="Y328" i="23"/>
  <c r="X328" i="23"/>
  <c r="X330" i="23" s="1"/>
  <c r="W328" i="23"/>
  <c r="W330" i="23" s="1"/>
  <c r="C328" i="23"/>
  <c r="Z327" i="23"/>
  <c r="Y327" i="23"/>
  <c r="X327" i="23"/>
  <c r="W327" i="23"/>
  <c r="C327" i="23"/>
  <c r="Z326" i="23"/>
  <c r="Y326" i="23"/>
  <c r="X326" i="23"/>
  <c r="W326" i="23"/>
  <c r="C326" i="23"/>
  <c r="X325" i="23"/>
  <c r="W325" i="23"/>
  <c r="P325" i="23"/>
  <c r="O325" i="23"/>
  <c r="N325" i="23"/>
  <c r="M325" i="23"/>
  <c r="L325" i="23"/>
  <c r="K325" i="23"/>
  <c r="J325" i="23"/>
  <c r="I325" i="23"/>
  <c r="H325" i="23"/>
  <c r="G325" i="23"/>
  <c r="F325" i="23"/>
  <c r="E325" i="23"/>
  <c r="Z324" i="23"/>
  <c r="Y324" i="23"/>
  <c r="X324" i="23"/>
  <c r="W324" i="23"/>
  <c r="C324" i="23"/>
  <c r="Z323" i="23"/>
  <c r="Z325" i="23" s="1"/>
  <c r="Y323" i="23"/>
  <c r="Y325" i="23" s="1"/>
  <c r="X323" i="23"/>
  <c r="W323" i="23"/>
  <c r="C323" i="23"/>
  <c r="C325" i="23" s="1"/>
  <c r="Z322" i="23"/>
  <c r="Y322" i="23"/>
  <c r="X322" i="23"/>
  <c r="W322" i="23"/>
  <c r="C322" i="23"/>
  <c r="Z321" i="23"/>
  <c r="Y321" i="23"/>
  <c r="X321" i="23"/>
  <c r="W321" i="23"/>
  <c r="C321" i="23"/>
  <c r="Z320" i="23"/>
  <c r="Y320" i="23"/>
  <c r="P320" i="23"/>
  <c r="O320" i="23"/>
  <c r="N320" i="23"/>
  <c r="M320" i="23"/>
  <c r="L320" i="23"/>
  <c r="K320" i="23"/>
  <c r="J320" i="23"/>
  <c r="I320" i="23"/>
  <c r="H320" i="23"/>
  <c r="G320" i="23"/>
  <c r="F320" i="23"/>
  <c r="E320" i="23"/>
  <c r="C320" i="23"/>
  <c r="Z319" i="23"/>
  <c r="Y319" i="23"/>
  <c r="X319" i="23"/>
  <c r="W319" i="23"/>
  <c r="C319" i="23"/>
  <c r="Z318" i="23"/>
  <c r="Y318" i="23"/>
  <c r="X318" i="23"/>
  <c r="X320" i="23" s="1"/>
  <c r="W318" i="23"/>
  <c r="W320" i="23" s="1"/>
  <c r="C318" i="23"/>
  <c r="Z317" i="23"/>
  <c r="Y317" i="23"/>
  <c r="X317" i="23"/>
  <c r="W317" i="23"/>
  <c r="C317" i="23"/>
  <c r="Z316" i="23"/>
  <c r="Y316" i="23"/>
  <c r="X316" i="23"/>
  <c r="W316" i="23"/>
  <c r="C316" i="23"/>
  <c r="X315" i="23"/>
  <c r="W315" i="23"/>
  <c r="P315" i="23"/>
  <c r="O315" i="23"/>
  <c r="N315" i="23"/>
  <c r="M315" i="23"/>
  <c r="L315" i="23"/>
  <c r="K315" i="23"/>
  <c r="J315" i="23"/>
  <c r="I315" i="23"/>
  <c r="H315" i="23"/>
  <c r="G315" i="23"/>
  <c r="F315" i="23"/>
  <c r="E315" i="23"/>
  <c r="Z314" i="23"/>
  <c r="Y314" i="23"/>
  <c r="X314" i="23"/>
  <c r="W314" i="23"/>
  <c r="C314" i="23"/>
  <c r="Z313" i="23"/>
  <c r="Z315" i="23" s="1"/>
  <c r="Y313" i="23"/>
  <c r="Y315" i="23" s="1"/>
  <c r="X313" i="23"/>
  <c r="W313" i="23"/>
  <c r="C313" i="23"/>
  <c r="C315" i="23" s="1"/>
  <c r="Z312" i="23"/>
  <c r="Y312" i="23"/>
  <c r="X312" i="23"/>
  <c r="W312" i="23"/>
  <c r="C312" i="23"/>
  <c r="Z311" i="23"/>
  <c r="Y311" i="23"/>
  <c r="X311" i="23"/>
  <c r="W311" i="23"/>
  <c r="C311" i="23"/>
  <c r="Z310" i="23"/>
  <c r="Y310" i="23"/>
  <c r="P310" i="23"/>
  <c r="O310" i="23"/>
  <c r="N310" i="23"/>
  <c r="M310" i="23"/>
  <c r="L310" i="23"/>
  <c r="K310" i="23"/>
  <c r="J310" i="23"/>
  <c r="I310" i="23"/>
  <c r="H310" i="23"/>
  <c r="G310" i="23"/>
  <c r="F310" i="23"/>
  <c r="E310" i="23"/>
  <c r="C310" i="23"/>
  <c r="Z309" i="23"/>
  <c r="Y309" i="23"/>
  <c r="X309" i="23"/>
  <c r="W309" i="23"/>
  <c r="C309" i="23"/>
  <c r="Z308" i="23"/>
  <c r="Y308" i="23"/>
  <c r="X308" i="23"/>
  <c r="X310" i="23" s="1"/>
  <c r="W308" i="23"/>
  <c r="W310" i="23" s="1"/>
  <c r="C308" i="23"/>
  <c r="Z307" i="23"/>
  <c r="Y307" i="23"/>
  <c r="X307" i="23"/>
  <c r="W307" i="23"/>
  <c r="C307" i="23"/>
  <c r="Z306" i="23"/>
  <c r="Y306" i="23"/>
  <c r="X306" i="23"/>
  <c r="W306" i="23"/>
  <c r="C306" i="23"/>
  <c r="X305" i="23"/>
  <c r="W305" i="23"/>
  <c r="P305" i="23"/>
  <c r="O305" i="23"/>
  <c r="N305" i="23"/>
  <c r="M305" i="23"/>
  <c r="L305" i="23"/>
  <c r="K305" i="23"/>
  <c r="J305" i="23"/>
  <c r="I305" i="23"/>
  <c r="H305" i="23"/>
  <c r="G305" i="23"/>
  <c r="F305" i="23"/>
  <c r="E305" i="23"/>
  <c r="Z304" i="23"/>
  <c r="Y304" i="23"/>
  <c r="X304" i="23"/>
  <c r="W304" i="23"/>
  <c r="C304" i="23"/>
  <c r="Z303" i="23"/>
  <c r="Z305" i="23" s="1"/>
  <c r="Y303" i="23"/>
  <c r="Y305" i="23" s="1"/>
  <c r="X303" i="23"/>
  <c r="W303" i="23"/>
  <c r="C303" i="23"/>
  <c r="C305" i="23" s="1"/>
  <c r="Z302" i="23"/>
  <c r="Y302" i="23"/>
  <c r="X302" i="23"/>
  <c r="W302" i="23"/>
  <c r="C302" i="23"/>
  <c r="Z301" i="23"/>
  <c r="Y301" i="23"/>
  <c r="X301" i="23"/>
  <c r="W301" i="23"/>
  <c r="C301" i="23"/>
  <c r="Z300" i="23"/>
  <c r="Y300" i="23"/>
  <c r="P300" i="23"/>
  <c r="O300" i="23"/>
  <c r="N300" i="23"/>
  <c r="M300" i="23"/>
  <c r="L300" i="23"/>
  <c r="K300" i="23"/>
  <c r="J300" i="23"/>
  <c r="I300" i="23"/>
  <c r="H300" i="23"/>
  <c r="G300" i="23"/>
  <c r="F300" i="23"/>
  <c r="E300" i="23"/>
  <c r="C300" i="23"/>
  <c r="Z299" i="23"/>
  <c r="Y299" i="23"/>
  <c r="X299" i="23"/>
  <c r="W299" i="23"/>
  <c r="C299" i="23"/>
  <c r="Z298" i="23"/>
  <c r="Y298" i="23"/>
  <c r="X298" i="23"/>
  <c r="X300" i="23" s="1"/>
  <c r="W298" i="23"/>
  <c r="W300" i="23" s="1"/>
  <c r="C298" i="23"/>
  <c r="Z297" i="23"/>
  <c r="Y297" i="23"/>
  <c r="X297" i="23"/>
  <c r="W297" i="23"/>
  <c r="C297" i="23"/>
  <c r="Z296" i="23"/>
  <c r="Y296" i="23"/>
  <c r="X296" i="23"/>
  <c r="W296" i="23"/>
  <c r="C296" i="23"/>
  <c r="X295" i="23"/>
  <c r="W295" i="23"/>
  <c r="P295" i="23"/>
  <c r="O295" i="23"/>
  <c r="N295" i="23"/>
  <c r="M295" i="23"/>
  <c r="L295" i="23"/>
  <c r="K295" i="23"/>
  <c r="J295" i="23"/>
  <c r="I295" i="23"/>
  <c r="H295" i="23"/>
  <c r="G295" i="23"/>
  <c r="F295" i="23"/>
  <c r="E295" i="23"/>
  <c r="Z294" i="23"/>
  <c r="Y294" i="23"/>
  <c r="X294" i="23"/>
  <c r="W294" i="23"/>
  <c r="C294" i="23"/>
  <c r="Z293" i="23"/>
  <c r="Z295" i="23" s="1"/>
  <c r="Y293" i="23"/>
  <c r="Y295" i="23" s="1"/>
  <c r="X293" i="23"/>
  <c r="W293" i="23"/>
  <c r="C293" i="23"/>
  <c r="C295" i="23" s="1"/>
  <c r="Z292" i="23"/>
  <c r="Y292" i="23"/>
  <c r="X292" i="23"/>
  <c r="W292" i="23"/>
  <c r="C292" i="23"/>
  <c r="Z291" i="23"/>
  <c r="Y291" i="23"/>
  <c r="X291" i="23"/>
  <c r="W291" i="23"/>
  <c r="C291" i="23"/>
  <c r="Z290" i="23"/>
  <c r="Y290" i="23"/>
  <c r="P290" i="23"/>
  <c r="O290" i="23"/>
  <c r="N290" i="23"/>
  <c r="M290" i="23"/>
  <c r="L290" i="23"/>
  <c r="K290" i="23"/>
  <c r="J290" i="23"/>
  <c r="I290" i="23"/>
  <c r="H290" i="23"/>
  <c r="G290" i="23"/>
  <c r="F290" i="23"/>
  <c r="E290" i="23"/>
  <c r="C290" i="23"/>
  <c r="Z289" i="23"/>
  <c r="Y289" i="23"/>
  <c r="X289" i="23"/>
  <c r="W289" i="23"/>
  <c r="C289" i="23"/>
  <c r="Z288" i="23"/>
  <c r="Y288" i="23"/>
  <c r="X288" i="23"/>
  <c r="X290" i="23" s="1"/>
  <c r="W288" i="23"/>
  <c r="W290" i="23" s="1"/>
  <c r="C288" i="23"/>
  <c r="Z287" i="23"/>
  <c r="Y287" i="23"/>
  <c r="X287" i="23"/>
  <c r="W287" i="23"/>
  <c r="C287" i="23"/>
  <c r="Z286" i="23"/>
  <c r="Y286" i="23"/>
  <c r="X286" i="23"/>
  <c r="W286" i="23"/>
  <c r="C286" i="23"/>
  <c r="X285" i="23"/>
  <c r="W285" i="23"/>
  <c r="P285" i="23"/>
  <c r="O285" i="23"/>
  <c r="N285" i="23"/>
  <c r="M285" i="23"/>
  <c r="L285" i="23"/>
  <c r="K285" i="23"/>
  <c r="J285" i="23"/>
  <c r="I285" i="23"/>
  <c r="H285" i="23"/>
  <c r="G285" i="23"/>
  <c r="F285" i="23"/>
  <c r="E285" i="23"/>
  <c r="Z284" i="23"/>
  <c r="Y284" i="23"/>
  <c r="X284" i="23"/>
  <c r="W284" i="23"/>
  <c r="C284" i="23"/>
  <c r="Z283" i="23"/>
  <c r="Z285" i="23" s="1"/>
  <c r="Y283" i="23"/>
  <c r="Y285" i="23" s="1"/>
  <c r="X283" i="23"/>
  <c r="W283" i="23"/>
  <c r="C283" i="23"/>
  <c r="C285" i="23" s="1"/>
  <c r="Z282" i="23"/>
  <c r="Y282" i="23"/>
  <c r="X282" i="23"/>
  <c r="W282" i="23"/>
  <c r="C282" i="23"/>
  <c r="Z281" i="23"/>
  <c r="Y281" i="23"/>
  <c r="X281" i="23"/>
  <c r="W281" i="23"/>
  <c r="C281" i="23"/>
  <c r="Z280" i="23"/>
  <c r="Y280" i="23"/>
  <c r="P280" i="23"/>
  <c r="O280" i="23"/>
  <c r="N280" i="23"/>
  <c r="M280" i="23"/>
  <c r="L280" i="23"/>
  <c r="K280" i="23"/>
  <c r="J280" i="23"/>
  <c r="I280" i="23"/>
  <c r="H280" i="23"/>
  <c r="G280" i="23"/>
  <c r="F280" i="23"/>
  <c r="E280" i="23"/>
  <c r="C280" i="23"/>
  <c r="Z279" i="23"/>
  <c r="Y279" i="23"/>
  <c r="X279" i="23"/>
  <c r="W279" i="23"/>
  <c r="C279" i="23"/>
  <c r="Z278" i="23"/>
  <c r="Y278" i="23"/>
  <c r="X278" i="23"/>
  <c r="X280" i="23" s="1"/>
  <c r="W278" i="23"/>
  <c r="W280" i="23" s="1"/>
  <c r="C278" i="23"/>
  <c r="Z277" i="23"/>
  <c r="Y277" i="23"/>
  <c r="X277" i="23"/>
  <c r="W277" i="23"/>
  <c r="C277" i="23"/>
  <c r="Z276" i="23"/>
  <c r="Y276" i="23"/>
  <c r="X276" i="23"/>
  <c r="W276" i="23"/>
  <c r="C276" i="23"/>
  <c r="X275" i="23"/>
  <c r="W275" i="23"/>
  <c r="P275" i="23"/>
  <c r="O275" i="23"/>
  <c r="N275" i="23"/>
  <c r="M275" i="23"/>
  <c r="L275" i="23"/>
  <c r="K275" i="23"/>
  <c r="J275" i="23"/>
  <c r="I275" i="23"/>
  <c r="H275" i="23"/>
  <c r="G275" i="23"/>
  <c r="F275" i="23"/>
  <c r="E275" i="23"/>
  <c r="Z274" i="23"/>
  <c r="Y274" i="23"/>
  <c r="X274" i="23"/>
  <c r="W274" i="23"/>
  <c r="C274" i="23"/>
  <c r="Z273" i="23"/>
  <c r="Z275" i="23" s="1"/>
  <c r="Y273" i="23"/>
  <c r="Y275" i="23" s="1"/>
  <c r="X273" i="23"/>
  <c r="W273" i="23"/>
  <c r="C273" i="23"/>
  <c r="C275" i="23" s="1"/>
  <c r="Z272" i="23"/>
  <c r="Y272" i="23"/>
  <c r="X272" i="23"/>
  <c r="W272" i="23"/>
  <c r="C272" i="23"/>
  <c r="Z271" i="23"/>
  <c r="Y271" i="23"/>
  <c r="X271" i="23"/>
  <c r="W271" i="23"/>
  <c r="C271" i="23"/>
  <c r="Z270" i="23"/>
  <c r="Y270" i="23"/>
  <c r="P270" i="23"/>
  <c r="O270" i="23"/>
  <c r="N270" i="23"/>
  <c r="M270" i="23"/>
  <c r="L270" i="23"/>
  <c r="K270" i="23"/>
  <c r="J270" i="23"/>
  <c r="I270" i="23"/>
  <c r="H270" i="23"/>
  <c r="G270" i="23"/>
  <c r="F270" i="23"/>
  <c r="E270" i="23"/>
  <c r="C270" i="23"/>
  <c r="Z269" i="23"/>
  <c r="Y269" i="23"/>
  <c r="X269" i="23"/>
  <c r="W269" i="23"/>
  <c r="C269" i="23"/>
  <c r="Z268" i="23"/>
  <c r="Y268" i="23"/>
  <c r="X268" i="23"/>
  <c r="X270" i="23" s="1"/>
  <c r="W268" i="23"/>
  <c r="W270" i="23" s="1"/>
  <c r="C268" i="23"/>
  <c r="Z266" i="23"/>
  <c r="Y266" i="23"/>
  <c r="X266" i="23"/>
  <c r="W266" i="23"/>
  <c r="C266" i="23"/>
  <c r="Z265" i="23"/>
  <c r="Y265" i="23"/>
  <c r="X265" i="23"/>
  <c r="W265" i="23"/>
  <c r="C265" i="23"/>
  <c r="X264" i="23"/>
  <c r="W264" i="23"/>
  <c r="P264" i="23"/>
  <c r="O264" i="23"/>
  <c r="N264" i="23"/>
  <c r="M264" i="23"/>
  <c r="L264" i="23"/>
  <c r="K264" i="23"/>
  <c r="J264" i="23"/>
  <c r="I264" i="23"/>
  <c r="H264" i="23"/>
  <c r="G264" i="23"/>
  <c r="F264" i="23"/>
  <c r="E264" i="23"/>
  <c r="Z263" i="23"/>
  <c r="Y263" i="23"/>
  <c r="X263" i="23"/>
  <c r="W263" i="23"/>
  <c r="C263" i="23"/>
  <c r="Z262" i="23"/>
  <c r="Z264" i="23" s="1"/>
  <c r="Y262" i="23"/>
  <c r="Y264" i="23" s="1"/>
  <c r="X262" i="23"/>
  <c r="W262" i="23"/>
  <c r="C262" i="23"/>
  <c r="C264" i="23" s="1"/>
  <c r="Z261" i="23"/>
  <c r="Y261" i="23"/>
  <c r="X261" i="23"/>
  <c r="W261" i="23"/>
  <c r="C261" i="23"/>
  <c r="Z260" i="23"/>
  <c r="Y260" i="23"/>
  <c r="X260" i="23"/>
  <c r="W260" i="23"/>
  <c r="C260" i="23"/>
  <c r="Z259" i="23"/>
  <c r="Y259" i="23"/>
  <c r="P259" i="23"/>
  <c r="O259" i="23"/>
  <c r="N259" i="23"/>
  <c r="M259" i="23"/>
  <c r="L259" i="23"/>
  <c r="K259" i="23"/>
  <c r="J259" i="23"/>
  <c r="I259" i="23"/>
  <c r="H259" i="23"/>
  <c r="G259" i="23"/>
  <c r="F259" i="23"/>
  <c r="E259" i="23"/>
  <c r="C259" i="23"/>
  <c r="Z258" i="23"/>
  <c r="Y258" i="23"/>
  <c r="X258" i="23"/>
  <c r="W258" i="23"/>
  <c r="C258" i="23"/>
  <c r="Z257" i="23"/>
  <c r="Y257" i="23"/>
  <c r="X257" i="23"/>
  <c r="X259" i="23" s="1"/>
  <c r="W257" i="23"/>
  <c r="W259" i="23" s="1"/>
  <c r="C257" i="23"/>
  <c r="Z256" i="23"/>
  <c r="Y256" i="23"/>
  <c r="X256" i="23"/>
  <c r="W256" i="23"/>
  <c r="C256" i="23"/>
  <c r="Z255" i="23"/>
  <c r="Y255" i="23"/>
  <c r="X255" i="23"/>
  <c r="W255" i="23"/>
  <c r="C255" i="23"/>
  <c r="X254" i="23"/>
  <c r="W254" i="23"/>
  <c r="P254" i="23"/>
  <c r="O254" i="23"/>
  <c r="N254" i="23"/>
  <c r="M254" i="23"/>
  <c r="L254" i="23"/>
  <c r="K254" i="23"/>
  <c r="J254" i="23"/>
  <c r="I254" i="23"/>
  <c r="H254" i="23"/>
  <c r="G254" i="23"/>
  <c r="F254" i="23"/>
  <c r="E254" i="23"/>
  <c r="Z253" i="23"/>
  <c r="Y253" i="23"/>
  <c r="X253" i="23"/>
  <c r="W253" i="23"/>
  <c r="C253" i="23"/>
  <c r="Z252" i="23"/>
  <c r="Z254" i="23" s="1"/>
  <c r="Y252" i="23"/>
  <c r="Y254" i="23" s="1"/>
  <c r="X252" i="23"/>
  <c r="W252" i="23"/>
  <c r="C252" i="23"/>
  <c r="C254" i="23" s="1"/>
  <c r="Z251" i="23"/>
  <c r="Y251" i="23"/>
  <c r="X251" i="23"/>
  <c r="W251" i="23"/>
  <c r="C251" i="23"/>
  <c r="Z250" i="23"/>
  <c r="Y250" i="23"/>
  <c r="X250" i="23"/>
  <c r="W250" i="23"/>
  <c r="C250" i="23"/>
  <c r="Z249" i="23"/>
  <c r="Y249" i="23"/>
  <c r="P249" i="23"/>
  <c r="O249" i="23"/>
  <c r="N249" i="23"/>
  <c r="M249" i="23"/>
  <c r="L249" i="23"/>
  <c r="K249" i="23"/>
  <c r="J249" i="23"/>
  <c r="I249" i="23"/>
  <c r="H249" i="23"/>
  <c r="G249" i="23"/>
  <c r="F249" i="23"/>
  <c r="E249" i="23"/>
  <c r="C249" i="23"/>
  <c r="Z248" i="23"/>
  <c r="Y248" i="23"/>
  <c r="X248" i="23"/>
  <c r="W248" i="23"/>
  <c r="C248" i="23"/>
  <c r="Z247" i="23"/>
  <c r="Y247" i="23"/>
  <c r="X247" i="23"/>
  <c r="X249" i="23" s="1"/>
  <c r="W247" i="23"/>
  <c r="W249" i="23" s="1"/>
  <c r="C247" i="23"/>
  <c r="Z246" i="23"/>
  <c r="Y246" i="23"/>
  <c r="X246" i="23"/>
  <c r="W246" i="23"/>
  <c r="C246" i="23"/>
  <c r="Z245" i="23"/>
  <c r="Y245" i="23"/>
  <c r="X245" i="23"/>
  <c r="W245" i="23"/>
  <c r="C245" i="23"/>
  <c r="X244" i="23"/>
  <c r="W244" i="23"/>
  <c r="P244" i="23"/>
  <c r="O244" i="23"/>
  <c r="N244" i="23"/>
  <c r="M244" i="23"/>
  <c r="L244" i="23"/>
  <c r="K244" i="23"/>
  <c r="J244" i="23"/>
  <c r="I244" i="23"/>
  <c r="H244" i="23"/>
  <c r="G244" i="23"/>
  <c r="F244" i="23"/>
  <c r="E244" i="23"/>
  <c r="Z243" i="23"/>
  <c r="Y243" i="23"/>
  <c r="X243" i="23"/>
  <c r="W243" i="23"/>
  <c r="C243" i="23"/>
  <c r="Z242" i="23"/>
  <c r="Z244" i="23" s="1"/>
  <c r="Y242" i="23"/>
  <c r="Y244" i="23" s="1"/>
  <c r="X242" i="23"/>
  <c r="W242" i="23"/>
  <c r="C242" i="23"/>
  <c r="C244" i="23" s="1"/>
  <c r="Z241" i="23"/>
  <c r="Y241" i="23"/>
  <c r="X241" i="23"/>
  <c r="W241" i="23"/>
  <c r="C241" i="23"/>
  <c r="Z240" i="23"/>
  <c r="Y240" i="23"/>
  <c r="X240" i="23"/>
  <c r="W240" i="23"/>
  <c r="C240" i="23"/>
  <c r="Z239" i="23"/>
  <c r="Y239" i="23"/>
  <c r="P239" i="23"/>
  <c r="O239" i="23"/>
  <c r="N239" i="23"/>
  <c r="M239" i="23"/>
  <c r="L239" i="23"/>
  <c r="K239" i="23"/>
  <c r="J239" i="23"/>
  <c r="I239" i="23"/>
  <c r="H239" i="23"/>
  <c r="G239" i="23"/>
  <c r="F239" i="23"/>
  <c r="E239" i="23"/>
  <c r="C239" i="23"/>
  <c r="Z238" i="23"/>
  <c r="Y238" i="23"/>
  <c r="X238" i="23"/>
  <c r="W238" i="23"/>
  <c r="C238" i="23"/>
  <c r="Z237" i="23"/>
  <c r="Y237" i="23"/>
  <c r="X237" i="23"/>
  <c r="X239" i="23" s="1"/>
  <c r="W237" i="23"/>
  <c r="W239" i="23" s="1"/>
  <c r="C237" i="23"/>
  <c r="Z236" i="23"/>
  <c r="Y236" i="23"/>
  <c r="X236" i="23"/>
  <c r="W236" i="23"/>
  <c r="C236" i="23"/>
  <c r="Z235" i="23"/>
  <c r="Y235" i="23"/>
  <c r="X235" i="23"/>
  <c r="W235" i="23"/>
  <c r="C235" i="23"/>
  <c r="X234" i="23"/>
  <c r="W234" i="23"/>
  <c r="P234" i="23"/>
  <c r="O234" i="23"/>
  <c r="N234" i="23"/>
  <c r="M234" i="23"/>
  <c r="L234" i="23"/>
  <c r="K234" i="23"/>
  <c r="J234" i="23"/>
  <c r="I234" i="23"/>
  <c r="H234" i="23"/>
  <c r="G234" i="23"/>
  <c r="F234" i="23"/>
  <c r="E234" i="23"/>
  <c r="Z233" i="23"/>
  <c r="Y233" i="23"/>
  <c r="X233" i="23"/>
  <c r="W233" i="23"/>
  <c r="C233" i="23"/>
  <c r="Z232" i="23"/>
  <c r="Z234" i="23" s="1"/>
  <c r="Y232" i="23"/>
  <c r="Y234" i="23" s="1"/>
  <c r="X232" i="23"/>
  <c r="W232" i="23"/>
  <c r="C232" i="23"/>
  <c r="C234" i="23" s="1"/>
  <c r="Z231" i="23"/>
  <c r="Y231" i="23"/>
  <c r="X231" i="23"/>
  <c r="W231" i="23"/>
  <c r="C231" i="23"/>
  <c r="Z230" i="23"/>
  <c r="Y230" i="23"/>
  <c r="X230" i="23"/>
  <c r="W230" i="23"/>
  <c r="C230" i="23"/>
  <c r="Z229" i="23"/>
  <c r="Y229" i="23"/>
  <c r="P229" i="23"/>
  <c r="O229" i="23"/>
  <c r="N229" i="23"/>
  <c r="M229" i="23"/>
  <c r="L229" i="23"/>
  <c r="K229" i="23"/>
  <c r="J229" i="23"/>
  <c r="I229" i="23"/>
  <c r="H229" i="23"/>
  <c r="G229" i="23"/>
  <c r="F229" i="23"/>
  <c r="E229" i="23"/>
  <c r="C229" i="23"/>
  <c r="Z228" i="23"/>
  <c r="Y228" i="23"/>
  <c r="X228" i="23"/>
  <c r="W228" i="23"/>
  <c r="C228" i="23"/>
  <c r="Z227" i="23"/>
  <c r="Y227" i="23"/>
  <c r="X227" i="23"/>
  <c r="X229" i="23" s="1"/>
  <c r="W227" i="23"/>
  <c r="W229" i="23" s="1"/>
  <c r="C227" i="23"/>
  <c r="Z226" i="23"/>
  <c r="Y226" i="23"/>
  <c r="X226" i="23"/>
  <c r="W226" i="23"/>
  <c r="C226" i="23"/>
  <c r="Z225" i="23"/>
  <c r="Y225" i="23"/>
  <c r="X225" i="23"/>
  <c r="W225" i="23"/>
  <c r="C225" i="23"/>
  <c r="X224" i="23"/>
  <c r="W224" i="23"/>
  <c r="P224" i="23"/>
  <c r="O224" i="23"/>
  <c r="N224" i="23"/>
  <c r="M224" i="23"/>
  <c r="L224" i="23"/>
  <c r="K224" i="23"/>
  <c r="J224" i="23"/>
  <c r="I224" i="23"/>
  <c r="H224" i="23"/>
  <c r="G224" i="23"/>
  <c r="F224" i="23"/>
  <c r="E224" i="23"/>
  <c r="Z223" i="23"/>
  <c r="Y223" i="23"/>
  <c r="X223" i="23"/>
  <c r="W223" i="23"/>
  <c r="C223" i="23"/>
  <c r="Z222" i="23"/>
  <c r="Z224" i="23" s="1"/>
  <c r="Y222" i="23"/>
  <c r="Y224" i="23" s="1"/>
  <c r="X222" i="23"/>
  <c r="W222" i="23"/>
  <c r="C222" i="23"/>
  <c r="C224" i="23" s="1"/>
  <c r="Z221" i="23"/>
  <c r="Y221" i="23"/>
  <c r="X221" i="23"/>
  <c r="W221" i="23"/>
  <c r="C221" i="23"/>
  <c r="Z220" i="23"/>
  <c r="Y220" i="23"/>
  <c r="X220" i="23"/>
  <c r="W220" i="23"/>
  <c r="C220" i="23"/>
  <c r="Z219" i="23"/>
  <c r="Y219" i="23"/>
  <c r="P219" i="23"/>
  <c r="O219" i="23"/>
  <c r="N219" i="23"/>
  <c r="M219" i="23"/>
  <c r="L219" i="23"/>
  <c r="K219" i="23"/>
  <c r="J219" i="23"/>
  <c r="I219" i="23"/>
  <c r="H219" i="23"/>
  <c r="G219" i="23"/>
  <c r="F219" i="23"/>
  <c r="E219" i="23"/>
  <c r="C219" i="23"/>
  <c r="Z218" i="23"/>
  <c r="Y218" i="23"/>
  <c r="X218" i="23"/>
  <c r="W218" i="23"/>
  <c r="C218" i="23"/>
  <c r="Z217" i="23"/>
  <c r="Y217" i="23"/>
  <c r="X217" i="23"/>
  <c r="X219" i="23" s="1"/>
  <c r="W217" i="23"/>
  <c r="W219" i="23" s="1"/>
  <c r="C217" i="23"/>
  <c r="Z216" i="23"/>
  <c r="Y216" i="23"/>
  <c r="X216" i="23"/>
  <c r="W216" i="23"/>
  <c r="C216" i="23"/>
  <c r="Z215" i="23"/>
  <c r="Y215" i="23"/>
  <c r="X215" i="23"/>
  <c r="W215" i="23"/>
  <c r="C215" i="23"/>
  <c r="X214" i="23"/>
  <c r="W214" i="23"/>
  <c r="P214" i="23"/>
  <c r="O214" i="23"/>
  <c r="N214" i="23"/>
  <c r="M214" i="23"/>
  <c r="L214" i="23"/>
  <c r="K214" i="23"/>
  <c r="J214" i="23"/>
  <c r="I214" i="23"/>
  <c r="H214" i="23"/>
  <c r="G214" i="23"/>
  <c r="F214" i="23"/>
  <c r="E214" i="23"/>
  <c r="Z213" i="23"/>
  <c r="Y213" i="23"/>
  <c r="X213" i="23"/>
  <c r="W213" i="23"/>
  <c r="C213" i="23"/>
  <c r="Z212" i="23"/>
  <c r="Z214" i="23" s="1"/>
  <c r="Y212" i="23"/>
  <c r="Y214" i="23" s="1"/>
  <c r="X212" i="23"/>
  <c r="W212" i="23"/>
  <c r="C212" i="23"/>
  <c r="C214" i="23" s="1"/>
  <c r="Z211" i="23"/>
  <c r="Y211" i="23"/>
  <c r="X211" i="23"/>
  <c r="W211" i="23"/>
  <c r="C211" i="23"/>
  <c r="Z210" i="23"/>
  <c r="Y210" i="23"/>
  <c r="X210" i="23"/>
  <c r="W210" i="23"/>
  <c r="C210" i="23"/>
  <c r="Z209" i="23"/>
  <c r="Y209" i="23"/>
  <c r="P209" i="23"/>
  <c r="O209" i="23"/>
  <c r="N209" i="23"/>
  <c r="M209" i="23"/>
  <c r="L209" i="23"/>
  <c r="K209" i="23"/>
  <c r="J209" i="23"/>
  <c r="I209" i="23"/>
  <c r="H209" i="23"/>
  <c r="G209" i="23"/>
  <c r="F209" i="23"/>
  <c r="E209" i="23"/>
  <c r="C209" i="23"/>
  <c r="Z208" i="23"/>
  <c r="Y208" i="23"/>
  <c r="X208" i="23"/>
  <c r="W208" i="23"/>
  <c r="C208" i="23"/>
  <c r="Z207" i="23"/>
  <c r="Y207" i="23"/>
  <c r="X207" i="23"/>
  <c r="X209" i="23" s="1"/>
  <c r="W207" i="23"/>
  <c r="W209" i="23" s="1"/>
  <c r="C207" i="23"/>
  <c r="Z206" i="23"/>
  <c r="Y206" i="23"/>
  <c r="X206" i="23"/>
  <c r="W206" i="23"/>
  <c r="C206" i="23"/>
  <c r="Z205" i="23"/>
  <c r="Y205" i="23"/>
  <c r="X205" i="23"/>
  <c r="W205" i="23"/>
  <c r="C205" i="23"/>
  <c r="X204" i="23"/>
  <c r="W204" i="23"/>
  <c r="P204" i="23"/>
  <c r="O204" i="23"/>
  <c r="N204" i="23"/>
  <c r="M204" i="23"/>
  <c r="L204" i="23"/>
  <c r="K204" i="23"/>
  <c r="J204" i="23"/>
  <c r="I204" i="23"/>
  <c r="H204" i="23"/>
  <c r="G204" i="23"/>
  <c r="F204" i="23"/>
  <c r="E204" i="23"/>
  <c r="Z203" i="23"/>
  <c r="Y203" i="23"/>
  <c r="X203" i="23"/>
  <c r="W203" i="23"/>
  <c r="C203" i="23"/>
  <c r="Z202" i="23"/>
  <c r="Z204" i="23" s="1"/>
  <c r="Y202" i="23"/>
  <c r="Y204" i="23" s="1"/>
  <c r="X202" i="23"/>
  <c r="W202" i="23"/>
  <c r="C202" i="23"/>
  <c r="C204" i="23" s="1"/>
  <c r="Z201" i="23"/>
  <c r="Y201" i="23"/>
  <c r="X201" i="23"/>
  <c r="W201" i="23"/>
  <c r="C201" i="23"/>
  <c r="Z200" i="23"/>
  <c r="Y200" i="23"/>
  <c r="X200" i="23"/>
  <c r="W200" i="23"/>
  <c r="C200" i="23"/>
  <c r="Z199" i="23"/>
  <c r="Y199" i="23"/>
  <c r="P199" i="23"/>
  <c r="O199" i="23"/>
  <c r="N199" i="23"/>
  <c r="M199" i="23"/>
  <c r="L199" i="23"/>
  <c r="K199" i="23"/>
  <c r="J199" i="23"/>
  <c r="I199" i="23"/>
  <c r="H199" i="23"/>
  <c r="G199" i="23"/>
  <c r="F199" i="23"/>
  <c r="E199" i="23"/>
  <c r="C199" i="23"/>
  <c r="Z198" i="23"/>
  <c r="Y198" i="23"/>
  <c r="X198" i="23"/>
  <c r="W198" i="23"/>
  <c r="C198" i="23"/>
  <c r="Z197" i="23"/>
  <c r="Y197" i="23"/>
  <c r="X197" i="23"/>
  <c r="X199" i="23" s="1"/>
  <c r="W197" i="23"/>
  <c r="W199" i="23" s="1"/>
  <c r="C197" i="23"/>
  <c r="Z196" i="23"/>
  <c r="Y196" i="23"/>
  <c r="X196" i="23"/>
  <c r="W196" i="23"/>
  <c r="C196" i="23"/>
  <c r="Z195" i="23"/>
  <c r="Y195" i="23"/>
  <c r="X195" i="23"/>
  <c r="W195" i="23"/>
  <c r="C195" i="23"/>
  <c r="X194" i="23"/>
  <c r="W194" i="23"/>
  <c r="P194" i="23"/>
  <c r="O194" i="23"/>
  <c r="N194" i="23"/>
  <c r="M194" i="23"/>
  <c r="L194" i="23"/>
  <c r="K194" i="23"/>
  <c r="J194" i="23"/>
  <c r="I194" i="23"/>
  <c r="H194" i="23"/>
  <c r="G194" i="23"/>
  <c r="F194" i="23"/>
  <c r="E194" i="23"/>
  <c r="Z193" i="23"/>
  <c r="Y193" i="23"/>
  <c r="X193" i="23"/>
  <c r="W193" i="23"/>
  <c r="C193" i="23"/>
  <c r="Z192" i="23"/>
  <c r="Z194" i="23" s="1"/>
  <c r="Y192" i="23"/>
  <c r="Y194" i="23" s="1"/>
  <c r="X192" i="23"/>
  <c r="W192" i="23"/>
  <c r="C192" i="23"/>
  <c r="C194" i="23" s="1"/>
  <c r="Z191" i="23"/>
  <c r="Y191" i="23"/>
  <c r="X191" i="23"/>
  <c r="W191" i="23"/>
  <c r="C191" i="23"/>
  <c r="Z190" i="23"/>
  <c r="Y190" i="23"/>
  <c r="X190" i="23"/>
  <c r="W190" i="23"/>
  <c r="C190" i="23"/>
  <c r="Z189" i="23"/>
  <c r="Y189" i="23"/>
  <c r="P189" i="23"/>
  <c r="O189" i="23"/>
  <c r="N189" i="23"/>
  <c r="M189" i="23"/>
  <c r="L189" i="23"/>
  <c r="K189" i="23"/>
  <c r="J189" i="23"/>
  <c r="I189" i="23"/>
  <c r="H189" i="23"/>
  <c r="G189" i="23"/>
  <c r="F189" i="23"/>
  <c r="E189" i="23"/>
  <c r="C189" i="23"/>
  <c r="Z188" i="23"/>
  <c r="Y188" i="23"/>
  <c r="X188" i="23"/>
  <c r="W188" i="23"/>
  <c r="C188" i="23"/>
  <c r="Z187" i="23"/>
  <c r="Y187" i="23"/>
  <c r="X187" i="23"/>
  <c r="X189" i="23" s="1"/>
  <c r="W187" i="23"/>
  <c r="W189" i="23" s="1"/>
  <c r="C187" i="23"/>
  <c r="Z186" i="23"/>
  <c r="Y186" i="23"/>
  <c r="X186" i="23"/>
  <c r="W186" i="23"/>
  <c r="C186" i="23"/>
  <c r="Z185" i="23"/>
  <c r="Y185" i="23"/>
  <c r="X185" i="23"/>
  <c r="W185" i="23"/>
  <c r="C185" i="23"/>
  <c r="X184" i="23"/>
  <c r="W184" i="23"/>
  <c r="P184" i="23"/>
  <c r="O184" i="23"/>
  <c r="N184" i="23"/>
  <c r="M184" i="23"/>
  <c r="L184" i="23"/>
  <c r="K184" i="23"/>
  <c r="J184" i="23"/>
  <c r="I184" i="23"/>
  <c r="H184" i="23"/>
  <c r="G184" i="23"/>
  <c r="F184" i="23"/>
  <c r="E184" i="23"/>
  <c r="Z183" i="23"/>
  <c r="Y183" i="23"/>
  <c r="X183" i="23"/>
  <c r="W183" i="23"/>
  <c r="C183" i="23"/>
  <c r="Z182" i="23"/>
  <c r="Z184" i="23" s="1"/>
  <c r="Y182" i="23"/>
  <c r="Y184" i="23" s="1"/>
  <c r="X182" i="23"/>
  <c r="W182" i="23"/>
  <c r="C182" i="23"/>
  <c r="C184" i="23" s="1"/>
  <c r="Z181" i="23"/>
  <c r="Y181" i="23"/>
  <c r="X181" i="23"/>
  <c r="W181" i="23"/>
  <c r="C181" i="23"/>
  <c r="Z180" i="23"/>
  <c r="Y180" i="23"/>
  <c r="X180" i="23"/>
  <c r="W180" i="23"/>
  <c r="C180" i="23"/>
  <c r="Z179" i="23"/>
  <c r="Y179" i="23"/>
  <c r="P179" i="23"/>
  <c r="O179" i="23"/>
  <c r="N179" i="23"/>
  <c r="M179" i="23"/>
  <c r="L179" i="23"/>
  <c r="K179" i="23"/>
  <c r="J179" i="23"/>
  <c r="I179" i="23"/>
  <c r="H179" i="23"/>
  <c r="G179" i="23"/>
  <c r="F179" i="23"/>
  <c r="E179" i="23"/>
  <c r="C179" i="23"/>
  <c r="Z178" i="23"/>
  <c r="Y178" i="23"/>
  <c r="X178" i="23"/>
  <c r="W178" i="23"/>
  <c r="C178" i="23"/>
  <c r="Z177" i="23"/>
  <c r="Y177" i="23"/>
  <c r="X177" i="23"/>
  <c r="X179" i="23" s="1"/>
  <c r="W177" i="23"/>
  <c r="W179" i="23" s="1"/>
  <c r="C177" i="23"/>
  <c r="Z176" i="23"/>
  <c r="Y176" i="23"/>
  <c r="X176" i="23"/>
  <c r="W176" i="23"/>
  <c r="C176" i="23"/>
  <c r="Z175" i="23"/>
  <c r="Y175" i="23"/>
  <c r="X175" i="23"/>
  <c r="W175" i="23"/>
  <c r="C175" i="23"/>
  <c r="X174" i="23"/>
  <c r="W174" i="23"/>
  <c r="P174" i="23"/>
  <c r="O174" i="23"/>
  <c r="N174" i="23"/>
  <c r="M174" i="23"/>
  <c r="L174" i="23"/>
  <c r="K174" i="23"/>
  <c r="J174" i="23"/>
  <c r="I174" i="23"/>
  <c r="H174" i="23"/>
  <c r="G174" i="23"/>
  <c r="F174" i="23"/>
  <c r="E174" i="23"/>
  <c r="Z173" i="23"/>
  <c r="Y173" i="23"/>
  <c r="X173" i="23"/>
  <c r="W173" i="23"/>
  <c r="C173" i="23"/>
  <c r="Z172" i="23"/>
  <c r="Z174" i="23" s="1"/>
  <c r="Y172" i="23"/>
  <c r="Y174" i="23" s="1"/>
  <c r="X172" i="23"/>
  <c r="W172" i="23"/>
  <c r="C172" i="23"/>
  <c r="C174" i="23" s="1"/>
  <c r="Z171" i="23"/>
  <c r="Y171" i="23"/>
  <c r="X171" i="23"/>
  <c r="W171" i="23"/>
  <c r="C171" i="23"/>
  <c r="Z170" i="23"/>
  <c r="Y170" i="23"/>
  <c r="X170" i="23"/>
  <c r="W170" i="23"/>
  <c r="C170" i="23"/>
  <c r="Z169" i="23"/>
  <c r="Y169" i="23"/>
  <c r="P169" i="23"/>
  <c r="O169" i="23"/>
  <c r="N169" i="23"/>
  <c r="M169" i="23"/>
  <c r="L169" i="23"/>
  <c r="K169" i="23"/>
  <c r="J169" i="23"/>
  <c r="I169" i="23"/>
  <c r="H169" i="23"/>
  <c r="G169" i="23"/>
  <c r="F169" i="23"/>
  <c r="E169" i="23"/>
  <c r="C169" i="23"/>
  <c r="Z168" i="23"/>
  <c r="Y168" i="23"/>
  <c r="X168" i="23"/>
  <c r="W168" i="23"/>
  <c r="C168" i="23"/>
  <c r="Z167" i="23"/>
  <c r="Y167" i="23"/>
  <c r="X167" i="23"/>
  <c r="X169" i="23" s="1"/>
  <c r="W167" i="23"/>
  <c r="W169" i="23" s="1"/>
  <c r="C167" i="23"/>
  <c r="Z166" i="23"/>
  <c r="Y166" i="23"/>
  <c r="X166" i="23"/>
  <c r="W166" i="23"/>
  <c r="C166" i="23"/>
  <c r="Z165" i="23"/>
  <c r="Y165" i="23"/>
  <c r="X165" i="23"/>
  <c r="W165" i="23"/>
  <c r="C165" i="23"/>
  <c r="X164" i="23"/>
  <c r="W164" i="23"/>
  <c r="P164" i="23"/>
  <c r="O164" i="23"/>
  <c r="N164" i="23"/>
  <c r="M164" i="23"/>
  <c r="L164" i="23"/>
  <c r="K164" i="23"/>
  <c r="J164" i="23"/>
  <c r="I164" i="23"/>
  <c r="H164" i="23"/>
  <c r="G164" i="23"/>
  <c r="F164" i="23"/>
  <c r="E164" i="23"/>
  <c r="Z163" i="23"/>
  <c r="Y163" i="23"/>
  <c r="X163" i="23"/>
  <c r="W163" i="23"/>
  <c r="C163" i="23"/>
  <c r="Z162" i="23"/>
  <c r="Z164" i="23" s="1"/>
  <c r="Y162" i="23"/>
  <c r="Y164" i="23" s="1"/>
  <c r="X162" i="23"/>
  <c r="W162" i="23"/>
  <c r="C162" i="23"/>
  <c r="C164" i="23" s="1"/>
  <c r="Z161" i="23"/>
  <c r="Y161" i="23"/>
  <c r="X161" i="23"/>
  <c r="W161" i="23"/>
  <c r="C161" i="23"/>
  <c r="Z160" i="23"/>
  <c r="Y160" i="23"/>
  <c r="X160" i="23"/>
  <c r="W160" i="23"/>
  <c r="C160" i="23"/>
  <c r="Z159" i="23"/>
  <c r="Y159" i="23"/>
  <c r="P159" i="23"/>
  <c r="O159" i="23"/>
  <c r="N159" i="23"/>
  <c r="M159" i="23"/>
  <c r="L159" i="23"/>
  <c r="K159" i="23"/>
  <c r="J159" i="23"/>
  <c r="I159" i="23"/>
  <c r="H159" i="23"/>
  <c r="G159" i="23"/>
  <c r="F159" i="23"/>
  <c r="E159" i="23"/>
  <c r="C159" i="23"/>
  <c r="Z158" i="23"/>
  <c r="Y158" i="23"/>
  <c r="X158" i="23"/>
  <c r="W158" i="23"/>
  <c r="C158" i="23"/>
  <c r="Z157" i="23"/>
  <c r="Y157" i="23"/>
  <c r="X157" i="23"/>
  <c r="X159" i="23" s="1"/>
  <c r="W157" i="23"/>
  <c r="W159" i="23" s="1"/>
  <c r="C157" i="23"/>
  <c r="Z156" i="23"/>
  <c r="Y156" i="23"/>
  <c r="X156" i="23"/>
  <c r="W156" i="23"/>
  <c r="C156" i="23"/>
  <c r="Z155" i="23"/>
  <c r="Y155" i="23"/>
  <c r="X155" i="23"/>
  <c r="W155" i="23"/>
  <c r="C155" i="23"/>
  <c r="X154" i="23"/>
  <c r="W154" i="23"/>
  <c r="P154" i="23"/>
  <c r="O154" i="23"/>
  <c r="N154" i="23"/>
  <c r="M154" i="23"/>
  <c r="L154" i="23"/>
  <c r="K154" i="23"/>
  <c r="J154" i="23"/>
  <c r="I154" i="23"/>
  <c r="H154" i="23"/>
  <c r="G154" i="23"/>
  <c r="F154" i="23"/>
  <c r="E154" i="23"/>
  <c r="Z153" i="23"/>
  <c r="Y153" i="23"/>
  <c r="X153" i="23"/>
  <c r="W153" i="23"/>
  <c r="C153" i="23"/>
  <c r="Z152" i="23"/>
  <c r="Z154" i="23" s="1"/>
  <c r="Y152" i="23"/>
  <c r="Y154" i="23" s="1"/>
  <c r="X152" i="23"/>
  <c r="W152" i="23"/>
  <c r="C152" i="23"/>
  <c r="C154" i="23" s="1"/>
  <c r="Z151" i="23"/>
  <c r="Y151" i="23"/>
  <c r="X151" i="23"/>
  <c r="W151" i="23"/>
  <c r="C151" i="23"/>
  <c r="Z150" i="23"/>
  <c r="Y150" i="23"/>
  <c r="X150" i="23"/>
  <c r="W150" i="23"/>
  <c r="C150" i="23"/>
  <c r="Z149" i="23"/>
  <c r="Y149" i="23"/>
  <c r="P149" i="23"/>
  <c r="O149" i="23"/>
  <c r="N149" i="23"/>
  <c r="M149" i="23"/>
  <c r="L149" i="23"/>
  <c r="K149" i="23"/>
  <c r="J149" i="23"/>
  <c r="I149" i="23"/>
  <c r="H149" i="23"/>
  <c r="G149" i="23"/>
  <c r="F149" i="23"/>
  <c r="E149" i="23"/>
  <c r="C149" i="23"/>
  <c r="Z148" i="23"/>
  <c r="Y148" i="23"/>
  <c r="X148" i="23"/>
  <c r="W148" i="23"/>
  <c r="C148" i="23"/>
  <c r="Z147" i="23"/>
  <c r="Y147" i="23"/>
  <c r="X147" i="23"/>
  <c r="X149" i="23" s="1"/>
  <c r="W147" i="23"/>
  <c r="W149" i="23" s="1"/>
  <c r="C147" i="23"/>
  <c r="Z146" i="23"/>
  <c r="Y146" i="23"/>
  <c r="X146" i="23"/>
  <c r="W146" i="23"/>
  <c r="C146" i="23"/>
  <c r="Z145" i="23"/>
  <c r="Y145" i="23"/>
  <c r="X145" i="23"/>
  <c r="W145" i="23"/>
  <c r="C145" i="23"/>
  <c r="X144" i="23"/>
  <c r="W144" i="23"/>
  <c r="P144" i="23"/>
  <c r="O144" i="23"/>
  <c r="N144" i="23"/>
  <c r="M144" i="23"/>
  <c r="L144" i="23"/>
  <c r="K144" i="23"/>
  <c r="J144" i="23"/>
  <c r="I144" i="23"/>
  <c r="H144" i="23"/>
  <c r="G144" i="23"/>
  <c r="F144" i="23"/>
  <c r="E144" i="23"/>
  <c r="Z143" i="23"/>
  <c r="Y143" i="23"/>
  <c r="X143" i="23"/>
  <c r="W143" i="23"/>
  <c r="C143" i="23"/>
  <c r="Z142" i="23"/>
  <c r="Z144" i="23" s="1"/>
  <c r="Y142" i="23"/>
  <c r="Y144" i="23" s="1"/>
  <c r="X142" i="23"/>
  <c r="W142" i="23"/>
  <c r="C142" i="23"/>
  <c r="C144" i="23" s="1"/>
  <c r="Z141" i="23"/>
  <c r="Y141" i="23"/>
  <c r="X141" i="23"/>
  <c r="W141" i="23"/>
  <c r="C141" i="23"/>
  <c r="Z140" i="23"/>
  <c r="Y140" i="23"/>
  <c r="X140" i="23"/>
  <c r="W140" i="23"/>
  <c r="C140" i="23"/>
  <c r="Z139" i="23"/>
  <c r="Y139" i="23"/>
  <c r="P139" i="23"/>
  <c r="O139" i="23"/>
  <c r="N139" i="23"/>
  <c r="M139" i="23"/>
  <c r="L139" i="23"/>
  <c r="K139" i="23"/>
  <c r="J139" i="23"/>
  <c r="I139" i="23"/>
  <c r="H139" i="23"/>
  <c r="G139" i="23"/>
  <c r="F139" i="23"/>
  <c r="E139" i="23"/>
  <c r="C139" i="23"/>
  <c r="Z138" i="23"/>
  <c r="Y138" i="23"/>
  <c r="X138" i="23"/>
  <c r="W138" i="23"/>
  <c r="C138" i="23"/>
  <c r="Z137" i="23"/>
  <c r="Y137" i="23"/>
  <c r="X137" i="23"/>
  <c r="X139" i="23" s="1"/>
  <c r="W137" i="23"/>
  <c r="W139" i="23" s="1"/>
  <c r="C137" i="23"/>
  <c r="Z136" i="23"/>
  <c r="Y136" i="23"/>
  <c r="X136" i="23"/>
  <c r="W136" i="23"/>
  <c r="C136" i="23"/>
  <c r="Z135" i="23"/>
  <c r="Y135" i="23"/>
  <c r="X135" i="23"/>
  <c r="W135" i="23"/>
  <c r="C135" i="23"/>
  <c r="X134" i="23"/>
  <c r="W134" i="23"/>
  <c r="P134" i="23"/>
  <c r="O134" i="23"/>
  <c r="N134" i="23"/>
  <c r="M134" i="23"/>
  <c r="L134" i="23"/>
  <c r="K134" i="23"/>
  <c r="J134" i="23"/>
  <c r="I134" i="23"/>
  <c r="H134" i="23"/>
  <c r="G134" i="23"/>
  <c r="F134" i="23"/>
  <c r="E134" i="23"/>
  <c r="Z133" i="23"/>
  <c r="Y133" i="23"/>
  <c r="X133" i="23"/>
  <c r="W133" i="23"/>
  <c r="C133" i="23"/>
  <c r="Z132" i="23"/>
  <c r="Z134" i="23" s="1"/>
  <c r="Y132" i="23"/>
  <c r="Y134" i="23" s="1"/>
  <c r="X132" i="23"/>
  <c r="W132" i="23"/>
  <c r="C132" i="23"/>
  <c r="C134" i="23" s="1"/>
  <c r="Z131" i="23"/>
  <c r="Y131" i="23"/>
  <c r="X131" i="23"/>
  <c r="W131" i="23"/>
  <c r="C131" i="23"/>
  <c r="Z130" i="23"/>
  <c r="Y130" i="23"/>
  <c r="X130" i="23"/>
  <c r="W130" i="23"/>
  <c r="C130" i="23"/>
  <c r="Z129" i="23"/>
  <c r="Y129" i="23"/>
  <c r="P129" i="23"/>
  <c r="O129" i="23"/>
  <c r="N129" i="23"/>
  <c r="M129" i="23"/>
  <c r="L129" i="23"/>
  <c r="K129" i="23"/>
  <c r="J129" i="23"/>
  <c r="I129" i="23"/>
  <c r="H129" i="23"/>
  <c r="G129" i="23"/>
  <c r="F129" i="23"/>
  <c r="E129" i="23"/>
  <c r="C129" i="23"/>
  <c r="Z128" i="23"/>
  <c r="Y128" i="23"/>
  <c r="X128" i="23"/>
  <c r="W128" i="23"/>
  <c r="C128" i="23"/>
  <c r="Z127" i="23"/>
  <c r="Y127" i="23"/>
  <c r="X127" i="23"/>
  <c r="X129" i="23" s="1"/>
  <c r="W127" i="23"/>
  <c r="W129" i="23" s="1"/>
  <c r="C127" i="23"/>
  <c r="Z125" i="23"/>
  <c r="Y125" i="23"/>
  <c r="X125" i="23"/>
  <c r="W125" i="23"/>
  <c r="C125" i="23"/>
  <c r="Z124" i="23"/>
  <c r="Y124" i="23"/>
  <c r="X124" i="23"/>
  <c r="W124" i="23"/>
  <c r="C124" i="23"/>
  <c r="Z123" i="23"/>
  <c r="Y123" i="23"/>
  <c r="X123" i="23"/>
  <c r="W123" i="23"/>
  <c r="C123" i="23"/>
  <c r="Z122" i="23"/>
  <c r="Y122" i="23"/>
  <c r="X122" i="23"/>
  <c r="W122" i="23"/>
  <c r="C122" i="23"/>
  <c r="Z121" i="23"/>
  <c r="Y121" i="23"/>
  <c r="X121" i="23"/>
  <c r="W121" i="23"/>
  <c r="C121" i="23"/>
  <c r="Z120" i="23"/>
  <c r="Y120" i="23"/>
  <c r="X120" i="23"/>
  <c r="W120" i="23"/>
  <c r="C120" i="23"/>
  <c r="N119" i="23"/>
  <c r="J119" i="23"/>
  <c r="F119" i="23"/>
  <c r="P118" i="23"/>
  <c r="O118" i="23"/>
  <c r="N118" i="23"/>
  <c r="Z118" i="23" s="1"/>
  <c r="M118" i="23"/>
  <c r="L118" i="23"/>
  <c r="K118" i="23"/>
  <c r="Y118" i="23" s="1"/>
  <c r="J118" i="23"/>
  <c r="X118" i="23" s="1"/>
  <c r="I118" i="23"/>
  <c r="H118" i="23"/>
  <c r="G118" i="23"/>
  <c r="F118" i="23"/>
  <c r="E118" i="23"/>
  <c r="Z117" i="23"/>
  <c r="P117" i="23"/>
  <c r="O117" i="23"/>
  <c r="N117" i="23"/>
  <c r="M117" i="23"/>
  <c r="L117" i="23"/>
  <c r="K117" i="23"/>
  <c r="Y117" i="23" s="1"/>
  <c r="J117" i="23"/>
  <c r="I117" i="23"/>
  <c r="H117" i="23"/>
  <c r="X117" i="23" s="1"/>
  <c r="G117" i="23"/>
  <c r="F117" i="23"/>
  <c r="E117" i="23"/>
  <c r="W117" i="23" s="1"/>
  <c r="C117" i="23"/>
  <c r="Z116" i="23"/>
  <c r="Y116" i="23"/>
  <c r="X116" i="23"/>
  <c r="W116" i="23"/>
  <c r="C116" i="23"/>
  <c r="Z115" i="23"/>
  <c r="Y115" i="23"/>
  <c r="X115" i="23"/>
  <c r="W115" i="23"/>
  <c r="C115" i="23"/>
  <c r="P114" i="23"/>
  <c r="O114" i="23"/>
  <c r="N114" i="23"/>
  <c r="M114" i="23"/>
  <c r="L114" i="23"/>
  <c r="K114" i="23"/>
  <c r="Y114" i="23" s="1"/>
  <c r="J114" i="23"/>
  <c r="X114" i="23" s="1"/>
  <c r="I114" i="23"/>
  <c r="H114" i="23"/>
  <c r="G114" i="23"/>
  <c r="F114" i="23"/>
  <c r="E114" i="23"/>
  <c r="Z113" i="23"/>
  <c r="Y113" i="23"/>
  <c r="X113" i="23"/>
  <c r="W113" i="23"/>
  <c r="C113" i="23"/>
  <c r="Z112" i="23"/>
  <c r="Y112" i="23"/>
  <c r="X112" i="23"/>
  <c r="W112" i="23"/>
  <c r="C112" i="23"/>
  <c r="Z111" i="23"/>
  <c r="Y111" i="23"/>
  <c r="X111" i="23"/>
  <c r="W111" i="23"/>
  <c r="C111" i="23"/>
  <c r="K110" i="23"/>
  <c r="Z109" i="23"/>
  <c r="Y109" i="23"/>
  <c r="X109" i="23"/>
  <c r="W109" i="23"/>
  <c r="C109" i="23"/>
  <c r="Z108" i="23"/>
  <c r="Y108" i="23"/>
  <c r="X108" i="23"/>
  <c r="W108" i="23"/>
  <c r="C108" i="23"/>
  <c r="Z107" i="23"/>
  <c r="Y107" i="23"/>
  <c r="X107" i="23"/>
  <c r="W107" i="23"/>
  <c r="C107" i="23"/>
  <c r="Z106" i="23"/>
  <c r="Y106" i="23"/>
  <c r="X106" i="23"/>
  <c r="W106" i="23"/>
  <c r="C106" i="23"/>
  <c r="Z105" i="23"/>
  <c r="Y105" i="23"/>
  <c r="X105" i="23"/>
  <c r="W105" i="23"/>
  <c r="C105" i="23"/>
  <c r="M104" i="23"/>
  <c r="Z103" i="23"/>
  <c r="Y103" i="23"/>
  <c r="X103" i="23"/>
  <c r="W103" i="23"/>
  <c r="C103" i="23"/>
  <c r="Z102" i="23"/>
  <c r="Y102" i="23"/>
  <c r="X102" i="23"/>
  <c r="W102" i="23"/>
  <c r="C102" i="23"/>
  <c r="Z101" i="23"/>
  <c r="Y101" i="23"/>
  <c r="X101" i="23"/>
  <c r="W101" i="23"/>
  <c r="C101" i="23"/>
  <c r="Z100" i="23"/>
  <c r="Y100" i="23"/>
  <c r="X100" i="23"/>
  <c r="W100" i="23"/>
  <c r="C100" i="23"/>
  <c r="Z98" i="23"/>
  <c r="Y98" i="23"/>
  <c r="X98" i="23"/>
  <c r="W98" i="23"/>
  <c r="C98" i="23"/>
  <c r="Z96" i="23"/>
  <c r="Y96" i="23"/>
  <c r="X96" i="23"/>
  <c r="W96" i="23"/>
  <c r="C96" i="23"/>
  <c r="P94" i="23"/>
  <c r="O94" i="23"/>
  <c r="N94" i="23"/>
  <c r="M94" i="23"/>
  <c r="L94" i="23"/>
  <c r="K94" i="23"/>
  <c r="J94" i="23"/>
  <c r="X94" i="23" s="1"/>
  <c r="I94" i="23"/>
  <c r="H94" i="23"/>
  <c r="G94" i="23"/>
  <c r="F94" i="23"/>
  <c r="E94" i="23"/>
  <c r="Z93" i="23"/>
  <c r="Y93" i="23"/>
  <c r="X93" i="23"/>
  <c r="W93" i="23"/>
  <c r="C93" i="23"/>
  <c r="Z92" i="23"/>
  <c r="Y92" i="23"/>
  <c r="X92" i="23"/>
  <c r="W92" i="23"/>
  <c r="C92" i="23"/>
  <c r="Z91" i="23"/>
  <c r="Y91" i="23"/>
  <c r="X91" i="23"/>
  <c r="W91" i="23"/>
  <c r="C91" i="23"/>
  <c r="Z90" i="23"/>
  <c r="Y90" i="23"/>
  <c r="X90" i="23"/>
  <c r="W90" i="23"/>
  <c r="C90" i="23"/>
  <c r="Z89" i="23"/>
  <c r="Y89" i="23"/>
  <c r="X89" i="23"/>
  <c r="W89" i="23"/>
  <c r="C89" i="23"/>
  <c r="Z88" i="23"/>
  <c r="Y88" i="23"/>
  <c r="X88" i="23"/>
  <c r="W88" i="23"/>
  <c r="C88" i="23"/>
  <c r="Z87" i="23"/>
  <c r="Y87" i="23"/>
  <c r="X87" i="23"/>
  <c r="W87" i="23"/>
  <c r="C87" i="23"/>
  <c r="Z86" i="23"/>
  <c r="Y86" i="23"/>
  <c r="X86" i="23"/>
  <c r="W86" i="23"/>
  <c r="C86" i="23"/>
  <c r="Z85" i="23"/>
  <c r="Y85" i="23"/>
  <c r="X85" i="23"/>
  <c r="W85" i="23"/>
  <c r="C85" i="23"/>
  <c r="Z84" i="23"/>
  <c r="Y84" i="23"/>
  <c r="X84" i="23"/>
  <c r="W84" i="23"/>
  <c r="C84" i="23"/>
  <c r="N83" i="23"/>
  <c r="J83" i="23"/>
  <c r="F83" i="23"/>
  <c r="O82" i="23"/>
  <c r="K82" i="23"/>
  <c r="G82" i="23"/>
  <c r="Z81" i="23"/>
  <c r="Y81" i="23"/>
  <c r="X81" i="23"/>
  <c r="W81" i="23"/>
  <c r="C81" i="23"/>
  <c r="Z80" i="23"/>
  <c r="Y80" i="23"/>
  <c r="X80" i="23"/>
  <c r="W80" i="23"/>
  <c r="C80" i="23"/>
  <c r="Y79" i="23"/>
  <c r="P79" i="23"/>
  <c r="O79" i="23"/>
  <c r="N79" i="23"/>
  <c r="Z79" i="23" s="1"/>
  <c r="M79" i="23"/>
  <c r="L79" i="23"/>
  <c r="K79" i="23"/>
  <c r="J79" i="23"/>
  <c r="X79" i="23" s="1"/>
  <c r="I79" i="23"/>
  <c r="H79" i="23"/>
  <c r="G79" i="23"/>
  <c r="F79" i="23"/>
  <c r="E79" i="23"/>
  <c r="W79" i="23" s="1"/>
  <c r="C79" i="23"/>
  <c r="P78" i="23"/>
  <c r="Z78" i="23" s="1"/>
  <c r="Z83" i="23" s="1"/>
  <c r="O78" i="23"/>
  <c r="O83" i="23" s="1"/>
  <c r="N78" i="23"/>
  <c r="M78" i="23"/>
  <c r="M83" i="23" s="1"/>
  <c r="L78" i="23"/>
  <c r="L83" i="23" s="1"/>
  <c r="K78" i="23"/>
  <c r="Y78" i="23" s="1"/>
  <c r="Y83" i="23" s="1"/>
  <c r="J78" i="23"/>
  <c r="I78" i="23"/>
  <c r="I83" i="23" s="1"/>
  <c r="H78" i="23"/>
  <c r="H83" i="23" s="1"/>
  <c r="G78" i="23"/>
  <c r="G83" i="23" s="1"/>
  <c r="F78" i="23"/>
  <c r="E78" i="23"/>
  <c r="X77" i="23"/>
  <c r="X82" i="23" s="1"/>
  <c r="P77" i="23"/>
  <c r="P82" i="23" s="1"/>
  <c r="O77" i="23"/>
  <c r="N77" i="23"/>
  <c r="M77" i="23"/>
  <c r="M82" i="23" s="1"/>
  <c r="L77" i="23"/>
  <c r="L82" i="23" s="1"/>
  <c r="K77" i="23"/>
  <c r="Y77" i="23" s="1"/>
  <c r="Y82" i="23" s="1"/>
  <c r="J77" i="23"/>
  <c r="J82" i="23" s="1"/>
  <c r="I77" i="23"/>
  <c r="I82" i="23" s="1"/>
  <c r="H77" i="23"/>
  <c r="H82" i="23" s="1"/>
  <c r="G77" i="23"/>
  <c r="F77" i="23"/>
  <c r="F82" i="23" s="1"/>
  <c r="E77" i="23"/>
  <c r="W77" i="23" s="1"/>
  <c r="W82" i="23" s="1"/>
  <c r="P76" i="23"/>
  <c r="L76" i="23"/>
  <c r="H76" i="23"/>
  <c r="W75" i="23"/>
  <c r="M75" i="23"/>
  <c r="I75" i="23"/>
  <c r="E75" i="23"/>
  <c r="Z74" i="23"/>
  <c r="Y74" i="23"/>
  <c r="X74" i="23"/>
  <c r="W74" i="23"/>
  <c r="C74" i="23"/>
  <c r="Z73" i="23"/>
  <c r="Y73" i="23"/>
  <c r="X73" i="23"/>
  <c r="W73" i="23"/>
  <c r="C73" i="23"/>
  <c r="P72" i="23"/>
  <c r="Z72" i="23" s="1"/>
  <c r="O72" i="23"/>
  <c r="N72" i="23"/>
  <c r="M72" i="23"/>
  <c r="L72" i="23"/>
  <c r="K72" i="23"/>
  <c r="Y72" i="23" s="1"/>
  <c r="J72" i="23"/>
  <c r="I72" i="23"/>
  <c r="I26" i="23" s="1"/>
  <c r="H72" i="23"/>
  <c r="G72" i="23"/>
  <c r="F72" i="23"/>
  <c r="E72" i="23"/>
  <c r="C72" i="23" s="1"/>
  <c r="P71" i="23"/>
  <c r="O71" i="23"/>
  <c r="O76" i="23" s="1"/>
  <c r="N71" i="23"/>
  <c r="N110" i="23" s="1"/>
  <c r="M71" i="23"/>
  <c r="M76" i="23" s="1"/>
  <c r="L71" i="23"/>
  <c r="K71" i="23"/>
  <c r="K76" i="23" s="1"/>
  <c r="J71" i="23"/>
  <c r="J110" i="23" s="1"/>
  <c r="I71" i="23"/>
  <c r="I76" i="23" s="1"/>
  <c r="H71" i="23"/>
  <c r="G71" i="23"/>
  <c r="G76" i="23" s="1"/>
  <c r="F71" i="23"/>
  <c r="F110" i="23" s="1"/>
  <c r="E71" i="23"/>
  <c r="Z70" i="23"/>
  <c r="Z75" i="23" s="1"/>
  <c r="P70" i="23"/>
  <c r="O70" i="23"/>
  <c r="O75" i="23" s="1"/>
  <c r="N70" i="23"/>
  <c r="N75" i="23" s="1"/>
  <c r="M70" i="23"/>
  <c r="L70" i="23"/>
  <c r="K70" i="23"/>
  <c r="Y70" i="23" s="1"/>
  <c r="Y75" i="23" s="1"/>
  <c r="J70" i="23"/>
  <c r="J75" i="23" s="1"/>
  <c r="I70" i="23"/>
  <c r="H70" i="23"/>
  <c r="G70" i="23"/>
  <c r="G75" i="23" s="1"/>
  <c r="F70" i="23"/>
  <c r="F75" i="23" s="1"/>
  <c r="E70" i="23"/>
  <c r="W70" i="23" s="1"/>
  <c r="N69" i="23"/>
  <c r="J69" i="23"/>
  <c r="F69" i="23"/>
  <c r="Y68" i="23"/>
  <c r="O68" i="23"/>
  <c r="K68" i="23"/>
  <c r="G68" i="23"/>
  <c r="Z67" i="23"/>
  <c r="Y67" i="23"/>
  <c r="X67" i="23"/>
  <c r="W67" i="23"/>
  <c r="C67" i="23"/>
  <c r="Z66" i="23"/>
  <c r="Y66" i="23"/>
  <c r="X66" i="23"/>
  <c r="W66" i="23"/>
  <c r="C66" i="23"/>
  <c r="Y65" i="23"/>
  <c r="P65" i="23"/>
  <c r="O65" i="23"/>
  <c r="O26" i="23" s="1"/>
  <c r="N65" i="23"/>
  <c r="M65" i="23"/>
  <c r="L65" i="23"/>
  <c r="K65" i="23"/>
  <c r="K26" i="23" s="1"/>
  <c r="J65" i="23"/>
  <c r="X65" i="23" s="1"/>
  <c r="I65" i="23"/>
  <c r="H65" i="23"/>
  <c r="G65" i="23"/>
  <c r="G26" i="23" s="1"/>
  <c r="F65" i="23"/>
  <c r="E65" i="23"/>
  <c r="W65" i="23" s="1"/>
  <c r="P64" i="23"/>
  <c r="P104" i="23" s="1"/>
  <c r="O64" i="23"/>
  <c r="O104" i="23" s="1"/>
  <c r="N64" i="23"/>
  <c r="N104" i="23" s="1"/>
  <c r="M64" i="23"/>
  <c r="L64" i="23"/>
  <c r="L104" i="23" s="1"/>
  <c r="K64" i="23"/>
  <c r="K104" i="23" s="1"/>
  <c r="J64" i="23"/>
  <c r="J104" i="23" s="1"/>
  <c r="I64" i="23"/>
  <c r="H64" i="23"/>
  <c r="H104" i="23" s="1"/>
  <c r="G64" i="23"/>
  <c r="G104" i="23" s="1"/>
  <c r="F64" i="23"/>
  <c r="F104" i="23" s="1"/>
  <c r="E64" i="23"/>
  <c r="P63" i="23"/>
  <c r="P68" i="23" s="1"/>
  <c r="O63" i="23"/>
  <c r="N63" i="23"/>
  <c r="M63" i="23"/>
  <c r="M68" i="23" s="1"/>
  <c r="L63" i="23"/>
  <c r="L68" i="23" s="1"/>
  <c r="K63" i="23"/>
  <c r="Y63" i="23" s="1"/>
  <c r="J63" i="23"/>
  <c r="J68" i="23" s="1"/>
  <c r="I63" i="23"/>
  <c r="I68" i="23" s="1"/>
  <c r="H63" i="23"/>
  <c r="H68" i="23" s="1"/>
  <c r="G63" i="23"/>
  <c r="F63" i="23"/>
  <c r="F68" i="23" s="1"/>
  <c r="E63" i="23"/>
  <c r="Y62" i="23"/>
  <c r="X62" i="23"/>
  <c r="W62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Z61" i="23"/>
  <c r="Z62" i="23" s="1"/>
  <c r="Y61" i="23"/>
  <c r="X61" i="23"/>
  <c r="W61" i="23"/>
  <c r="C61" i="23"/>
  <c r="C62" i="23" s="1"/>
  <c r="Z60" i="23"/>
  <c r="X60" i="23"/>
  <c r="W60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Z59" i="23"/>
  <c r="Y59" i="23"/>
  <c r="Y60" i="23" s="1"/>
  <c r="X59" i="23"/>
  <c r="W59" i="23"/>
  <c r="C59" i="23"/>
  <c r="C60" i="23" s="1"/>
  <c r="W58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Z57" i="23"/>
  <c r="Y57" i="23"/>
  <c r="X57" i="23"/>
  <c r="W57" i="23"/>
  <c r="C57" i="23"/>
  <c r="Z56" i="23"/>
  <c r="Y56" i="23"/>
  <c r="X56" i="23"/>
  <c r="W56" i="23"/>
  <c r="C56" i="23"/>
  <c r="C58" i="23" s="1"/>
  <c r="Z55" i="23"/>
  <c r="Z58" i="23" s="1"/>
  <c r="Y55" i="23"/>
  <c r="X55" i="23"/>
  <c r="X58" i="23" s="1"/>
  <c r="W55" i="23"/>
  <c r="C55" i="23"/>
  <c r="Z54" i="23"/>
  <c r="Y54" i="23"/>
  <c r="X54" i="23"/>
  <c r="W54" i="23"/>
  <c r="C54" i="23"/>
  <c r="Z53" i="23"/>
  <c r="Y53" i="23"/>
  <c r="X53" i="23"/>
  <c r="W53" i="23"/>
  <c r="C53" i="23"/>
  <c r="P52" i="23"/>
  <c r="O52" i="23"/>
  <c r="N52" i="23"/>
  <c r="Z52" i="23" s="1"/>
  <c r="M52" i="23"/>
  <c r="L52" i="23"/>
  <c r="K52" i="23"/>
  <c r="Y52" i="23" s="1"/>
  <c r="J52" i="23"/>
  <c r="X52" i="23" s="1"/>
  <c r="I52" i="23"/>
  <c r="H52" i="23"/>
  <c r="G52" i="23"/>
  <c r="F52" i="23"/>
  <c r="E52" i="23"/>
  <c r="Z51" i="23"/>
  <c r="P51" i="23"/>
  <c r="O51" i="23"/>
  <c r="N51" i="23"/>
  <c r="M51" i="23"/>
  <c r="L51" i="23"/>
  <c r="K51" i="23"/>
  <c r="J51" i="23"/>
  <c r="I51" i="23"/>
  <c r="H51" i="23"/>
  <c r="G51" i="23"/>
  <c r="F51" i="23"/>
  <c r="E51" i="23"/>
  <c r="C51" i="23"/>
  <c r="Z50" i="23"/>
  <c r="Y50" i="23"/>
  <c r="X50" i="23"/>
  <c r="W50" i="23"/>
  <c r="Z49" i="23"/>
  <c r="Y49" i="23"/>
  <c r="X49" i="23"/>
  <c r="W49" i="23"/>
  <c r="P48" i="23"/>
  <c r="Z48" i="23" s="1"/>
  <c r="O48" i="23"/>
  <c r="N48" i="23"/>
  <c r="M48" i="23"/>
  <c r="L48" i="23"/>
  <c r="K48" i="23"/>
  <c r="Y48" i="23" s="1"/>
  <c r="J48" i="23"/>
  <c r="I48" i="23"/>
  <c r="H48" i="23"/>
  <c r="X48" i="23" s="1"/>
  <c r="G48" i="23"/>
  <c r="F48" i="23"/>
  <c r="E48" i="23"/>
  <c r="W48" i="23" s="1"/>
  <c r="X47" i="23"/>
  <c r="W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C47" i="23"/>
  <c r="Z46" i="23"/>
  <c r="Y46" i="23"/>
  <c r="Y51" i="23" s="1"/>
  <c r="X46" i="23"/>
  <c r="X51" i="23" s="1"/>
  <c r="W46" i="23"/>
  <c r="W51" i="23" s="1"/>
  <c r="Z45" i="23"/>
  <c r="Z47" i="23" s="1"/>
  <c r="Y45" i="23"/>
  <c r="Y47" i="23" s="1"/>
  <c r="X45" i="23"/>
  <c r="W45" i="23"/>
  <c r="Z44" i="23"/>
  <c r="Y44" i="23"/>
  <c r="W44" i="23"/>
  <c r="P44" i="23"/>
  <c r="O44" i="23"/>
  <c r="N44" i="23"/>
  <c r="M44" i="23"/>
  <c r="L44" i="23"/>
  <c r="K44" i="23"/>
  <c r="J44" i="23"/>
  <c r="I44" i="23"/>
  <c r="H44" i="23"/>
  <c r="G44" i="23"/>
  <c r="F44" i="23"/>
  <c r="E44" i="23"/>
  <c r="C44" i="23"/>
  <c r="Z43" i="23"/>
  <c r="Y43" i="23"/>
  <c r="X43" i="23"/>
  <c r="X44" i="23" s="1"/>
  <c r="W43" i="23"/>
  <c r="Z42" i="23"/>
  <c r="Y42" i="23"/>
  <c r="X42" i="23"/>
  <c r="P42" i="23"/>
  <c r="O42" i="23"/>
  <c r="N42" i="23"/>
  <c r="M42" i="23"/>
  <c r="L42" i="23"/>
  <c r="K42" i="23"/>
  <c r="J42" i="23"/>
  <c r="I42" i="23"/>
  <c r="H42" i="23"/>
  <c r="G42" i="23"/>
  <c r="F42" i="23"/>
  <c r="E42" i="23"/>
  <c r="C42" i="23"/>
  <c r="Z41" i="23"/>
  <c r="Y41" i="23"/>
  <c r="X41" i="23"/>
  <c r="W41" i="23"/>
  <c r="W42" i="23" s="1"/>
  <c r="Y40" i="23"/>
  <c r="X40" i="23"/>
  <c r="W40" i="23"/>
  <c r="P40" i="23"/>
  <c r="O40" i="23"/>
  <c r="N40" i="23"/>
  <c r="M40" i="23"/>
  <c r="L40" i="23"/>
  <c r="K40" i="23"/>
  <c r="J40" i="23"/>
  <c r="I40" i="23"/>
  <c r="H40" i="23"/>
  <c r="G40" i="23"/>
  <c r="F40" i="23"/>
  <c r="E40" i="23"/>
  <c r="C40" i="23"/>
  <c r="Z39" i="23"/>
  <c r="Z40" i="23" s="1"/>
  <c r="Y39" i="23"/>
  <c r="X39" i="23"/>
  <c r="W39" i="23"/>
  <c r="Z38" i="23"/>
  <c r="Y38" i="23"/>
  <c r="X38" i="23"/>
  <c r="W38" i="23"/>
  <c r="Z37" i="23"/>
  <c r="Y37" i="23"/>
  <c r="X37" i="23"/>
  <c r="W37" i="23"/>
  <c r="P37" i="23"/>
  <c r="O37" i="23"/>
  <c r="N37" i="23"/>
  <c r="M37" i="23"/>
  <c r="L37" i="23"/>
  <c r="K37" i="23"/>
  <c r="J37" i="23"/>
  <c r="I37" i="23"/>
  <c r="H37" i="23"/>
  <c r="G37" i="23"/>
  <c r="F37" i="23"/>
  <c r="E37" i="23"/>
  <c r="C37" i="23"/>
  <c r="Z36" i="23"/>
  <c r="Y36" i="23"/>
  <c r="X36" i="23"/>
  <c r="W36" i="23"/>
  <c r="C36" i="23"/>
  <c r="W35" i="23"/>
  <c r="P35" i="23"/>
  <c r="O35" i="23"/>
  <c r="N35" i="23"/>
  <c r="M35" i="23"/>
  <c r="L35" i="23"/>
  <c r="K35" i="23"/>
  <c r="J35" i="23"/>
  <c r="I35" i="23"/>
  <c r="H35" i="23"/>
  <c r="G35" i="23"/>
  <c r="F35" i="23"/>
  <c r="E35" i="23"/>
  <c r="C35" i="23"/>
  <c r="X34" i="23"/>
  <c r="W34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X33" i="23"/>
  <c r="W33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Z32" i="23"/>
  <c r="Y32" i="23"/>
  <c r="X32" i="23"/>
  <c r="X35" i="23" s="1"/>
  <c r="W32" i="23"/>
  <c r="C32" i="23"/>
  <c r="P31" i="23"/>
  <c r="P25" i="23" s="1"/>
  <c r="N31" i="23"/>
  <c r="M31" i="23"/>
  <c r="L31" i="23"/>
  <c r="J31" i="23"/>
  <c r="I31" i="23"/>
  <c r="H31" i="23"/>
  <c r="F31" i="23"/>
  <c r="E31" i="23"/>
  <c r="Z30" i="23"/>
  <c r="Y30" i="23"/>
  <c r="X30" i="23"/>
  <c r="W30" i="23"/>
  <c r="C30" i="23"/>
  <c r="Z29" i="23"/>
  <c r="Y29" i="23"/>
  <c r="X29" i="23"/>
  <c r="W29" i="23"/>
  <c r="C29" i="23"/>
  <c r="Z28" i="23"/>
  <c r="Y28" i="23"/>
  <c r="X28" i="23"/>
  <c r="W28" i="23"/>
  <c r="C28" i="23"/>
  <c r="Z27" i="23"/>
  <c r="Y27" i="23"/>
  <c r="X27" i="23"/>
  <c r="W27" i="23"/>
  <c r="C27" i="23"/>
  <c r="P26" i="23"/>
  <c r="N26" i="23"/>
  <c r="M26" i="23"/>
  <c r="L26" i="23"/>
  <c r="J26" i="23"/>
  <c r="J25" i="23" s="1"/>
  <c r="J8" i="23" s="1"/>
  <c r="H26" i="23"/>
  <c r="F26" i="23"/>
  <c r="F25" i="23" s="1"/>
  <c r="F8" i="23" s="1"/>
  <c r="F19" i="23" s="1"/>
  <c r="E26" i="23"/>
  <c r="L25" i="23"/>
  <c r="O21" i="23"/>
  <c r="L21" i="23"/>
  <c r="J21" i="23"/>
  <c r="P20" i="23"/>
  <c r="L19" i="23"/>
  <c r="L24" i="23" s="1"/>
  <c r="O18" i="23"/>
  <c r="M18" i="23"/>
  <c r="G18" i="23"/>
  <c r="E18" i="23"/>
  <c r="O16" i="23"/>
  <c r="G16" i="23"/>
  <c r="M15" i="23"/>
  <c r="E15" i="23"/>
  <c r="K14" i="23"/>
  <c r="F14" i="23"/>
  <c r="X13" i="23"/>
  <c r="P13" i="23"/>
  <c r="P21" i="23" s="1"/>
  <c r="O13" i="23"/>
  <c r="Z13" i="23" s="1"/>
  <c r="N13" i="23"/>
  <c r="N21" i="23" s="1"/>
  <c r="M13" i="23"/>
  <c r="M21" i="23" s="1"/>
  <c r="L13" i="23"/>
  <c r="K13" i="23"/>
  <c r="K21" i="23" s="1"/>
  <c r="J13" i="23"/>
  <c r="I13" i="23"/>
  <c r="I21" i="23" s="1"/>
  <c r="H13" i="23"/>
  <c r="H21" i="23" s="1"/>
  <c r="G13" i="23"/>
  <c r="C13" i="23" s="1"/>
  <c r="F13" i="23"/>
  <c r="F21" i="23" s="1"/>
  <c r="E13" i="23"/>
  <c r="E21" i="23" s="1"/>
  <c r="Z12" i="23"/>
  <c r="Y12" i="23"/>
  <c r="X12" i="23"/>
  <c r="W12" i="23"/>
  <c r="C12" i="23"/>
  <c r="N11" i="23"/>
  <c r="J11" i="23"/>
  <c r="H11" i="23"/>
  <c r="F11" i="23"/>
  <c r="O9" i="23"/>
  <c r="G9" i="23"/>
  <c r="P8" i="23"/>
  <c r="P16" i="26" s="1"/>
  <c r="L8" i="23"/>
  <c r="L22" i="23" s="1"/>
  <c r="Z7" i="23"/>
  <c r="Y7" i="23"/>
  <c r="X7" i="23"/>
  <c r="W7" i="23"/>
  <c r="P6" i="23"/>
  <c r="O6" i="23"/>
  <c r="N6" i="23"/>
  <c r="M6" i="23"/>
  <c r="L6" i="23"/>
  <c r="K6" i="23"/>
  <c r="Y6" i="23" s="1"/>
  <c r="J6" i="23"/>
  <c r="I6" i="23"/>
  <c r="H6" i="23"/>
  <c r="G6" i="23"/>
  <c r="F6" i="23"/>
  <c r="F7" i="26" s="1"/>
  <c r="E6" i="23"/>
  <c r="Z5" i="23"/>
  <c r="Y5" i="23"/>
  <c r="X5" i="23"/>
  <c r="W5" i="23"/>
  <c r="C5" i="23"/>
  <c r="P4" i="23"/>
  <c r="P97" i="23" s="1"/>
  <c r="N4" i="23"/>
  <c r="N97" i="23" s="1"/>
  <c r="L4" i="23"/>
  <c r="L11" i="23" s="1"/>
  <c r="J4" i="23"/>
  <c r="J97" i="23" s="1"/>
  <c r="H4" i="23"/>
  <c r="H97" i="23" s="1"/>
  <c r="F4" i="23"/>
  <c r="F97" i="23" s="1"/>
  <c r="Z3" i="23"/>
  <c r="Y3" i="23"/>
  <c r="X3" i="23"/>
  <c r="W3" i="23"/>
  <c r="C3" i="23"/>
  <c r="O2" i="23"/>
  <c r="N2" i="23"/>
  <c r="N10" i="23" s="1"/>
  <c r="M2" i="23"/>
  <c r="M14" i="23" s="1"/>
  <c r="K2" i="23"/>
  <c r="K16" i="23" s="1"/>
  <c r="I2" i="23"/>
  <c r="G2" i="23"/>
  <c r="G14" i="23" s="1"/>
  <c r="F2" i="23"/>
  <c r="F16" i="23" s="1"/>
  <c r="E2" i="23"/>
  <c r="Z333" i="24"/>
  <c r="Y333" i="24"/>
  <c r="X333" i="24"/>
  <c r="W333" i="24"/>
  <c r="C333" i="24"/>
  <c r="Z332" i="24"/>
  <c r="Y332" i="24"/>
  <c r="X332" i="24"/>
  <c r="W332" i="24"/>
  <c r="C332" i="24"/>
  <c r="Z331" i="24"/>
  <c r="Y331" i="24"/>
  <c r="X331" i="24"/>
  <c r="W331" i="24"/>
  <c r="C331" i="24"/>
  <c r="Z330" i="24"/>
  <c r="Y330" i="24"/>
  <c r="X330" i="24"/>
  <c r="W330" i="24"/>
  <c r="C330" i="24"/>
  <c r="Z329" i="24"/>
  <c r="Y329" i="24"/>
  <c r="X329" i="24"/>
  <c r="W329" i="24"/>
  <c r="C329" i="24"/>
  <c r="Z328" i="24"/>
  <c r="Y328" i="24"/>
  <c r="X328" i="24"/>
  <c r="W328" i="24"/>
  <c r="C328" i="24"/>
  <c r="Z327" i="24"/>
  <c r="Y327" i="24"/>
  <c r="X327" i="24"/>
  <c r="W327" i="24"/>
  <c r="C327" i="24"/>
  <c r="Z326" i="24"/>
  <c r="Y326" i="24"/>
  <c r="X326" i="24"/>
  <c r="W326" i="24"/>
  <c r="C326" i="24"/>
  <c r="Z325" i="24"/>
  <c r="Y325" i="24"/>
  <c r="X325" i="24"/>
  <c r="W325" i="24"/>
  <c r="C325" i="24"/>
  <c r="Z306" i="24"/>
  <c r="Y306" i="24"/>
  <c r="X306" i="24"/>
  <c r="W306" i="24"/>
  <c r="C306" i="24"/>
  <c r="Z305" i="24"/>
  <c r="Y305" i="24"/>
  <c r="X305" i="24"/>
  <c r="W305" i="24"/>
  <c r="C305" i="24"/>
  <c r="Z304" i="24"/>
  <c r="Y304" i="24"/>
  <c r="X304" i="24"/>
  <c r="W304" i="24"/>
  <c r="C304" i="24"/>
  <c r="Z302" i="24"/>
  <c r="Y302" i="24"/>
  <c r="X302" i="24"/>
  <c r="W302" i="24"/>
  <c r="C302" i="24"/>
  <c r="Z301" i="24"/>
  <c r="Y301" i="24"/>
  <c r="X301" i="24"/>
  <c r="W301" i="24"/>
  <c r="C301" i="24"/>
  <c r="Z300" i="24"/>
  <c r="W300" i="24"/>
  <c r="P300" i="24"/>
  <c r="O300" i="24"/>
  <c r="N300" i="24"/>
  <c r="M300" i="24"/>
  <c r="L300" i="24"/>
  <c r="K300" i="24"/>
  <c r="J300" i="24"/>
  <c r="I300" i="24"/>
  <c r="H300" i="24"/>
  <c r="G300" i="24"/>
  <c r="F300" i="24"/>
  <c r="E300" i="24"/>
  <c r="Z299" i="24"/>
  <c r="Y299" i="24"/>
  <c r="X299" i="24"/>
  <c r="W299" i="24"/>
  <c r="C299" i="24"/>
  <c r="Z298" i="24"/>
  <c r="Y298" i="24"/>
  <c r="Y300" i="24" s="1"/>
  <c r="X298" i="24"/>
  <c r="X300" i="24" s="1"/>
  <c r="W298" i="24"/>
  <c r="C298" i="24"/>
  <c r="C300" i="24" s="1"/>
  <c r="Z297" i="24"/>
  <c r="Y297" i="24"/>
  <c r="X297" i="24"/>
  <c r="W297" i="24"/>
  <c r="C297" i="24"/>
  <c r="Z296" i="24"/>
  <c r="Y296" i="24"/>
  <c r="X296" i="24"/>
  <c r="W296" i="24"/>
  <c r="C296" i="24"/>
  <c r="Y295" i="24"/>
  <c r="P295" i="24"/>
  <c r="O295" i="24"/>
  <c r="N295" i="24"/>
  <c r="M295" i="24"/>
  <c r="L295" i="24"/>
  <c r="K295" i="24"/>
  <c r="J295" i="24"/>
  <c r="I295" i="24"/>
  <c r="H295" i="24"/>
  <c r="G295" i="24"/>
  <c r="F295" i="24"/>
  <c r="E295" i="24"/>
  <c r="C295" i="24"/>
  <c r="Z294" i="24"/>
  <c r="Y294" i="24"/>
  <c r="X294" i="24"/>
  <c r="W294" i="24"/>
  <c r="C294" i="24"/>
  <c r="Z293" i="24"/>
  <c r="Z295" i="24" s="1"/>
  <c r="Y293" i="24"/>
  <c r="X293" i="24"/>
  <c r="X295" i="24" s="1"/>
  <c r="W293" i="24"/>
  <c r="W295" i="24" s="1"/>
  <c r="C293" i="24"/>
  <c r="Z292" i="24"/>
  <c r="Y292" i="24"/>
  <c r="X292" i="24"/>
  <c r="W292" i="24"/>
  <c r="C292" i="24"/>
  <c r="Z291" i="24"/>
  <c r="Y291" i="24"/>
  <c r="X291" i="24"/>
  <c r="W291" i="24"/>
  <c r="C291" i="24"/>
  <c r="Z290" i="24"/>
  <c r="P290" i="24"/>
  <c r="O290" i="24"/>
  <c r="N290" i="24"/>
  <c r="M290" i="24"/>
  <c r="L290" i="24"/>
  <c r="K290" i="24"/>
  <c r="J290" i="24"/>
  <c r="I290" i="24"/>
  <c r="H290" i="24"/>
  <c r="G290" i="24"/>
  <c r="F290" i="24"/>
  <c r="E290" i="24"/>
  <c r="C290" i="24"/>
  <c r="Z289" i="24"/>
  <c r="Y289" i="24"/>
  <c r="X289" i="24"/>
  <c r="W289" i="24"/>
  <c r="C289" i="24"/>
  <c r="Z288" i="24"/>
  <c r="Y288" i="24"/>
  <c r="Y290" i="24" s="1"/>
  <c r="X288" i="24"/>
  <c r="X290" i="24" s="1"/>
  <c r="W288" i="24"/>
  <c r="W290" i="24" s="1"/>
  <c r="C288" i="24"/>
  <c r="Z287" i="24"/>
  <c r="Y287" i="24"/>
  <c r="X287" i="24"/>
  <c r="W287" i="24"/>
  <c r="C287" i="24"/>
  <c r="Z286" i="24"/>
  <c r="Y286" i="24"/>
  <c r="X286" i="24"/>
  <c r="W286" i="24"/>
  <c r="C286" i="24"/>
  <c r="X285" i="24"/>
  <c r="P285" i="24"/>
  <c r="O285" i="24"/>
  <c r="N285" i="24"/>
  <c r="M285" i="24"/>
  <c r="L285" i="24"/>
  <c r="K285" i="24"/>
  <c r="J285" i="24"/>
  <c r="I285" i="24"/>
  <c r="H285" i="24"/>
  <c r="G285" i="24"/>
  <c r="F285" i="24"/>
  <c r="E285" i="24"/>
  <c r="C285" i="24"/>
  <c r="Z284" i="24"/>
  <c r="Y284" i="24"/>
  <c r="X284" i="24"/>
  <c r="W284" i="24"/>
  <c r="C284" i="24"/>
  <c r="Z283" i="24"/>
  <c r="Z285" i="24" s="1"/>
  <c r="Y283" i="24"/>
  <c r="Y285" i="24" s="1"/>
  <c r="X283" i="24"/>
  <c r="W283" i="24"/>
  <c r="W285" i="24" s="1"/>
  <c r="C283" i="24"/>
  <c r="Z282" i="24"/>
  <c r="Y282" i="24"/>
  <c r="X282" i="24"/>
  <c r="W282" i="24"/>
  <c r="C282" i="24"/>
  <c r="Z281" i="24"/>
  <c r="Y281" i="24"/>
  <c r="X281" i="24"/>
  <c r="W281" i="24"/>
  <c r="C281" i="24"/>
  <c r="Z280" i="24"/>
  <c r="P280" i="24"/>
  <c r="O280" i="24"/>
  <c r="N280" i="24"/>
  <c r="M280" i="24"/>
  <c r="L280" i="24"/>
  <c r="K280" i="24"/>
  <c r="J280" i="24"/>
  <c r="I280" i="24"/>
  <c r="H280" i="24"/>
  <c r="G280" i="24"/>
  <c r="F280" i="24"/>
  <c r="E280" i="24"/>
  <c r="C280" i="24"/>
  <c r="Z279" i="24"/>
  <c r="Y279" i="24"/>
  <c r="X279" i="24"/>
  <c r="W279" i="24"/>
  <c r="C279" i="24"/>
  <c r="Z278" i="24"/>
  <c r="Y278" i="24"/>
  <c r="Y280" i="24" s="1"/>
  <c r="X278" i="24"/>
  <c r="X280" i="24" s="1"/>
  <c r="W278" i="24"/>
  <c r="W280" i="24" s="1"/>
  <c r="C278" i="24"/>
  <c r="Z277" i="24"/>
  <c r="Y277" i="24"/>
  <c r="X277" i="24"/>
  <c r="W277" i="24"/>
  <c r="C277" i="24"/>
  <c r="Z276" i="24"/>
  <c r="Y276" i="24"/>
  <c r="X276" i="24"/>
  <c r="W276" i="24"/>
  <c r="C276" i="24"/>
  <c r="X275" i="24"/>
  <c r="P275" i="24"/>
  <c r="O275" i="24"/>
  <c r="N275" i="24"/>
  <c r="M275" i="24"/>
  <c r="L275" i="24"/>
  <c r="K275" i="24"/>
  <c r="J275" i="24"/>
  <c r="I275" i="24"/>
  <c r="H275" i="24"/>
  <c r="G275" i="24"/>
  <c r="F275" i="24"/>
  <c r="E275" i="24"/>
  <c r="C275" i="24"/>
  <c r="Z274" i="24"/>
  <c r="Y274" i="24"/>
  <c r="X274" i="24"/>
  <c r="W274" i="24"/>
  <c r="C274" i="24"/>
  <c r="Z273" i="24"/>
  <c r="Z275" i="24" s="1"/>
  <c r="Y273" i="24"/>
  <c r="Y275" i="24" s="1"/>
  <c r="X273" i="24"/>
  <c r="W273" i="24"/>
  <c r="W275" i="24" s="1"/>
  <c r="C273" i="24"/>
  <c r="Z272" i="24"/>
  <c r="Y272" i="24"/>
  <c r="X272" i="24"/>
  <c r="W272" i="24"/>
  <c r="C272" i="24"/>
  <c r="Z271" i="24"/>
  <c r="Y271" i="24"/>
  <c r="X271" i="24"/>
  <c r="W271" i="24"/>
  <c r="C271" i="24"/>
  <c r="Z270" i="24"/>
  <c r="P270" i="24"/>
  <c r="O270" i="24"/>
  <c r="N270" i="24"/>
  <c r="M270" i="24"/>
  <c r="L270" i="24"/>
  <c r="K270" i="24"/>
  <c r="J270" i="24"/>
  <c r="I270" i="24"/>
  <c r="H270" i="24"/>
  <c r="G270" i="24"/>
  <c r="F270" i="24"/>
  <c r="E270" i="24"/>
  <c r="C270" i="24"/>
  <c r="Z269" i="24"/>
  <c r="Y269" i="24"/>
  <c r="X269" i="24"/>
  <c r="W269" i="24"/>
  <c r="C269" i="24"/>
  <c r="Z268" i="24"/>
  <c r="Y268" i="24"/>
  <c r="Y270" i="24" s="1"/>
  <c r="X268" i="24"/>
  <c r="X270" i="24" s="1"/>
  <c r="W268" i="24"/>
  <c r="W270" i="24" s="1"/>
  <c r="C268" i="24"/>
  <c r="Z266" i="24"/>
  <c r="Y266" i="24"/>
  <c r="X266" i="24"/>
  <c r="W266" i="24"/>
  <c r="C266" i="24"/>
  <c r="Z265" i="24"/>
  <c r="Y265" i="24"/>
  <c r="X265" i="24"/>
  <c r="W265" i="24"/>
  <c r="C265" i="24"/>
  <c r="X264" i="24"/>
  <c r="P264" i="24"/>
  <c r="O264" i="24"/>
  <c r="N264" i="24"/>
  <c r="M264" i="24"/>
  <c r="L264" i="24"/>
  <c r="K264" i="24"/>
  <c r="J264" i="24"/>
  <c r="I264" i="24"/>
  <c r="H264" i="24"/>
  <c r="G264" i="24"/>
  <c r="F264" i="24"/>
  <c r="E264" i="24"/>
  <c r="C264" i="24"/>
  <c r="Z263" i="24"/>
  <c r="Y263" i="24"/>
  <c r="X263" i="24"/>
  <c r="W263" i="24"/>
  <c r="C263" i="24"/>
  <c r="Z262" i="24"/>
  <c r="Z264" i="24" s="1"/>
  <c r="Y262" i="24"/>
  <c r="Y264" i="24" s="1"/>
  <c r="X262" i="24"/>
  <c r="W262" i="24"/>
  <c r="W264" i="24" s="1"/>
  <c r="C262" i="24"/>
  <c r="Z261" i="24"/>
  <c r="Y261" i="24"/>
  <c r="X261" i="24"/>
  <c r="W261" i="24"/>
  <c r="C261" i="24"/>
  <c r="Z260" i="24"/>
  <c r="Y260" i="24"/>
  <c r="X260" i="24"/>
  <c r="W260" i="24"/>
  <c r="C260" i="24"/>
  <c r="Z259" i="24"/>
  <c r="P259" i="24"/>
  <c r="O259" i="24"/>
  <c r="N259" i="24"/>
  <c r="M259" i="24"/>
  <c r="L259" i="24"/>
  <c r="K259" i="24"/>
  <c r="J259" i="24"/>
  <c r="I259" i="24"/>
  <c r="H259" i="24"/>
  <c r="G259" i="24"/>
  <c r="F259" i="24"/>
  <c r="E259" i="24"/>
  <c r="C259" i="24"/>
  <c r="Z258" i="24"/>
  <c r="Y258" i="24"/>
  <c r="X258" i="24"/>
  <c r="W258" i="24"/>
  <c r="C258" i="24"/>
  <c r="Z257" i="24"/>
  <c r="Y257" i="24"/>
  <c r="Y259" i="24" s="1"/>
  <c r="X257" i="24"/>
  <c r="X259" i="24" s="1"/>
  <c r="W257" i="24"/>
  <c r="W259" i="24" s="1"/>
  <c r="C257" i="24"/>
  <c r="Z256" i="24"/>
  <c r="Y256" i="24"/>
  <c r="X256" i="24"/>
  <c r="W256" i="24"/>
  <c r="C256" i="24"/>
  <c r="Z255" i="24"/>
  <c r="Y255" i="24"/>
  <c r="X255" i="24"/>
  <c r="W255" i="24"/>
  <c r="C255" i="24"/>
  <c r="X254" i="24"/>
  <c r="P254" i="24"/>
  <c r="O254" i="24"/>
  <c r="N254" i="24"/>
  <c r="M254" i="24"/>
  <c r="L254" i="24"/>
  <c r="K254" i="24"/>
  <c r="J254" i="24"/>
  <c r="I254" i="24"/>
  <c r="H254" i="24"/>
  <c r="G254" i="24"/>
  <c r="F254" i="24"/>
  <c r="E254" i="24"/>
  <c r="C254" i="24"/>
  <c r="Z253" i="24"/>
  <c r="Y253" i="24"/>
  <c r="X253" i="24"/>
  <c r="W253" i="24"/>
  <c r="C253" i="24"/>
  <c r="Z252" i="24"/>
  <c r="Z254" i="24" s="1"/>
  <c r="Y252" i="24"/>
  <c r="Y254" i="24" s="1"/>
  <c r="X252" i="24"/>
  <c r="W252" i="24"/>
  <c r="W254" i="24" s="1"/>
  <c r="C252" i="24"/>
  <c r="Z251" i="24"/>
  <c r="Y251" i="24"/>
  <c r="X251" i="24"/>
  <c r="W251" i="24"/>
  <c r="C251" i="24"/>
  <c r="Z250" i="24"/>
  <c r="Y250" i="24"/>
  <c r="X250" i="24"/>
  <c r="W250" i="24"/>
  <c r="C250" i="24"/>
  <c r="Z249" i="24"/>
  <c r="P249" i="24"/>
  <c r="O249" i="24"/>
  <c r="N249" i="24"/>
  <c r="M249" i="24"/>
  <c r="L249" i="24"/>
  <c r="K249" i="24"/>
  <c r="J249" i="24"/>
  <c r="I249" i="24"/>
  <c r="H249" i="24"/>
  <c r="G249" i="24"/>
  <c r="F249" i="24"/>
  <c r="E249" i="24"/>
  <c r="C249" i="24"/>
  <c r="Z248" i="24"/>
  <c r="Y248" i="24"/>
  <c r="X248" i="24"/>
  <c r="W248" i="24"/>
  <c r="C248" i="24"/>
  <c r="Z247" i="24"/>
  <c r="Y247" i="24"/>
  <c r="Y249" i="24" s="1"/>
  <c r="X247" i="24"/>
  <c r="X249" i="24" s="1"/>
  <c r="W247" i="24"/>
  <c r="W249" i="24" s="1"/>
  <c r="C247" i="24"/>
  <c r="Z246" i="24"/>
  <c r="Y246" i="24"/>
  <c r="X246" i="24"/>
  <c r="W246" i="24"/>
  <c r="C246" i="24"/>
  <c r="Z245" i="24"/>
  <c r="Y245" i="24"/>
  <c r="X245" i="24"/>
  <c r="W245" i="24"/>
  <c r="C245" i="24"/>
  <c r="X244" i="24"/>
  <c r="P244" i="24"/>
  <c r="O244" i="24"/>
  <c r="N244" i="24"/>
  <c r="M244" i="24"/>
  <c r="L244" i="24"/>
  <c r="K244" i="24"/>
  <c r="J244" i="24"/>
  <c r="I244" i="24"/>
  <c r="H244" i="24"/>
  <c r="G244" i="24"/>
  <c r="F244" i="24"/>
  <c r="E244" i="24"/>
  <c r="C244" i="24"/>
  <c r="Z243" i="24"/>
  <c r="Y243" i="24"/>
  <c r="X243" i="24"/>
  <c r="W243" i="24"/>
  <c r="C243" i="24"/>
  <c r="Z242" i="24"/>
  <c r="Z244" i="24" s="1"/>
  <c r="Y242" i="24"/>
  <c r="Y244" i="24" s="1"/>
  <c r="X242" i="24"/>
  <c r="W242" i="24"/>
  <c r="W244" i="24" s="1"/>
  <c r="C242" i="24"/>
  <c r="Z241" i="24"/>
  <c r="Y241" i="24"/>
  <c r="X241" i="24"/>
  <c r="W241" i="24"/>
  <c r="C241" i="24"/>
  <c r="Z240" i="24"/>
  <c r="Y240" i="24"/>
  <c r="X240" i="24"/>
  <c r="W240" i="24"/>
  <c r="C240" i="24"/>
  <c r="Z239" i="24"/>
  <c r="P239" i="24"/>
  <c r="O239" i="24"/>
  <c r="N239" i="24"/>
  <c r="M239" i="24"/>
  <c r="L239" i="24"/>
  <c r="K239" i="24"/>
  <c r="J239" i="24"/>
  <c r="I239" i="24"/>
  <c r="H239" i="24"/>
  <c r="G239" i="24"/>
  <c r="F239" i="24"/>
  <c r="E239" i="24"/>
  <c r="C239" i="24"/>
  <c r="Z238" i="24"/>
  <c r="Y238" i="24"/>
  <c r="X238" i="24"/>
  <c r="W238" i="24"/>
  <c r="C238" i="24"/>
  <c r="Z237" i="24"/>
  <c r="Y237" i="24"/>
  <c r="Y239" i="24" s="1"/>
  <c r="X237" i="24"/>
  <c r="X239" i="24" s="1"/>
  <c r="W237" i="24"/>
  <c r="W239" i="24" s="1"/>
  <c r="C237" i="24"/>
  <c r="Z236" i="24"/>
  <c r="Y236" i="24"/>
  <c r="X236" i="24"/>
  <c r="W236" i="24"/>
  <c r="C236" i="24"/>
  <c r="Z235" i="24"/>
  <c r="Y235" i="24"/>
  <c r="X235" i="24"/>
  <c r="W235" i="24"/>
  <c r="C235" i="24"/>
  <c r="X234" i="24"/>
  <c r="P234" i="24"/>
  <c r="O234" i="24"/>
  <c r="N234" i="24"/>
  <c r="M234" i="24"/>
  <c r="L234" i="24"/>
  <c r="K234" i="24"/>
  <c r="J234" i="24"/>
  <c r="I234" i="24"/>
  <c r="H234" i="24"/>
  <c r="G234" i="24"/>
  <c r="F234" i="24"/>
  <c r="E234" i="24"/>
  <c r="C234" i="24"/>
  <c r="Z233" i="24"/>
  <c r="Y233" i="24"/>
  <c r="X233" i="24"/>
  <c r="W233" i="24"/>
  <c r="C233" i="24"/>
  <c r="Z232" i="24"/>
  <c r="Z234" i="24" s="1"/>
  <c r="Y232" i="24"/>
  <c r="Y234" i="24" s="1"/>
  <c r="X232" i="24"/>
  <c r="W232" i="24"/>
  <c r="W234" i="24" s="1"/>
  <c r="C232" i="24"/>
  <c r="Z231" i="24"/>
  <c r="Y231" i="24"/>
  <c r="X231" i="24"/>
  <c r="W231" i="24"/>
  <c r="C231" i="24"/>
  <c r="Z230" i="24"/>
  <c r="Y230" i="24"/>
  <c r="X230" i="24"/>
  <c r="W230" i="24"/>
  <c r="C230" i="24"/>
  <c r="Z229" i="24"/>
  <c r="P229" i="24"/>
  <c r="O229" i="24"/>
  <c r="N229" i="24"/>
  <c r="M229" i="24"/>
  <c r="L229" i="24"/>
  <c r="K229" i="24"/>
  <c r="J229" i="24"/>
  <c r="I229" i="24"/>
  <c r="H229" i="24"/>
  <c r="G229" i="24"/>
  <c r="F229" i="24"/>
  <c r="E229" i="24"/>
  <c r="C229" i="24"/>
  <c r="Z228" i="24"/>
  <c r="Y228" i="24"/>
  <c r="X228" i="24"/>
  <c r="W228" i="24"/>
  <c r="C228" i="24"/>
  <c r="Z227" i="24"/>
  <c r="Y227" i="24"/>
  <c r="Y229" i="24" s="1"/>
  <c r="X227" i="24"/>
  <c r="X229" i="24" s="1"/>
  <c r="W227" i="24"/>
  <c r="W229" i="24" s="1"/>
  <c r="C227" i="24"/>
  <c r="Z226" i="24"/>
  <c r="Y226" i="24"/>
  <c r="X226" i="24"/>
  <c r="W226" i="24"/>
  <c r="C226" i="24"/>
  <c r="Z225" i="24"/>
  <c r="Y225" i="24"/>
  <c r="X225" i="24"/>
  <c r="W225" i="24"/>
  <c r="C225" i="24"/>
  <c r="X224" i="24"/>
  <c r="P224" i="24"/>
  <c r="O224" i="24"/>
  <c r="N224" i="24"/>
  <c r="M224" i="24"/>
  <c r="L224" i="24"/>
  <c r="K224" i="24"/>
  <c r="J224" i="24"/>
  <c r="I224" i="24"/>
  <c r="H224" i="24"/>
  <c r="G224" i="24"/>
  <c r="F224" i="24"/>
  <c r="E224" i="24"/>
  <c r="C224" i="24"/>
  <c r="Z223" i="24"/>
  <c r="Y223" i="24"/>
  <c r="X223" i="24"/>
  <c r="W223" i="24"/>
  <c r="C223" i="24"/>
  <c r="Z222" i="24"/>
  <c r="Z224" i="24" s="1"/>
  <c r="Y222" i="24"/>
  <c r="Y224" i="24" s="1"/>
  <c r="X222" i="24"/>
  <c r="W222" i="24"/>
  <c r="W224" i="24" s="1"/>
  <c r="C222" i="24"/>
  <c r="Z221" i="24"/>
  <c r="Y221" i="24"/>
  <c r="X221" i="24"/>
  <c r="W221" i="24"/>
  <c r="C221" i="24"/>
  <c r="Z220" i="24"/>
  <c r="Y220" i="24"/>
  <c r="X220" i="24"/>
  <c r="W220" i="24"/>
  <c r="C220" i="24"/>
  <c r="Z219" i="24"/>
  <c r="P219" i="24"/>
  <c r="O219" i="24"/>
  <c r="N219" i="24"/>
  <c r="M219" i="24"/>
  <c r="L219" i="24"/>
  <c r="K219" i="24"/>
  <c r="J219" i="24"/>
  <c r="I219" i="24"/>
  <c r="H219" i="24"/>
  <c r="G219" i="24"/>
  <c r="F219" i="24"/>
  <c r="E219" i="24"/>
  <c r="C219" i="24"/>
  <c r="Z218" i="24"/>
  <c r="Y218" i="24"/>
  <c r="X218" i="24"/>
  <c r="W218" i="24"/>
  <c r="C218" i="24"/>
  <c r="Z217" i="24"/>
  <c r="Y217" i="24"/>
  <c r="Y219" i="24" s="1"/>
  <c r="X217" i="24"/>
  <c r="X219" i="24" s="1"/>
  <c r="W217" i="24"/>
  <c r="W219" i="24" s="1"/>
  <c r="C217" i="24"/>
  <c r="Z216" i="24"/>
  <c r="Y216" i="24"/>
  <c r="X216" i="24"/>
  <c r="W216" i="24"/>
  <c r="C216" i="24"/>
  <c r="Z215" i="24"/>
  <c r="Y215" i="24"/>
  <c r="X215" i="24"/>
  <c r="W215" i="24"/>
  <c r="C215" i="24"/>
  <c r="X214" i="24"/>
  <c r="P214" i="24"/>
  <c r="O214" i="24"/>
  <c r="N214" i="24"/>
  <c r="M214" i="24"/>
  <c r="L214" i="24"/>
  <c r="K214" i="24"/>
  <c r="J214" i="24"/>
  <c r="I214" i="24"/>
  <c r="H214" i="24"/>
  <c r="G214" i="24"/>
  <c r="F214" i="24"/>
  <c r="E214" i="24"/>
  <c r="C214" i="24"/>
  <c r="Z213" i="24"/>
  <c r="Y213" i="24"/>
  <c r="X213" i="24"/>
  <c r="W213" i="24"/>
  <c r="C213" i="24"/>
  <c r="Z212" i="24"/>
  <c r="Z214" i="24" s="1"/>
  <c r="Y212" i="24"/>
  <c r="Y214" i="24" s="1"/>
  <c r="X212" i="24"/>
  <c r="W212" i="24"/>
  <c r="W214" i="24" s="1"/>
  <c r="C212" i="24"/>
  <c r="Z211" i="24"/>
  <c r="Y211" i="24"/>
  <c r="X211" i="24"/>
  <c r="W211" i="24"/>
  <c r="C211" i="24"/>
  <c r="Z210" i="24"/>
  <c r="Y210" i="24"/>
  <c r="X210" i="24"/>
  <c r="W210" i="24"/>
  <c r="C210" i="24"/>
  <c r="Z209" i="24"/>
  <c r="P209" i="24"/>
  <c r="O209" i="24"/>
  <c r="N209" i="24"/>
  <c r="M209" i="24"/>
  <c r="L209" i="24"/>
  <c r="K209" i="24"/>
  <c r="J209" i="24"/>
  <c r="I209" i="24"/>
  <c r="H209" i="24"/>
  <c r="G209" i="24"/>
  <c r="F209" i="24"/>
  <c r="E209" i="24"/>
  <c r="C209" i="24"/>
  <c r="Z208" i="24"/>
  <c r="Y208" i="24"/>
  <c r="X208" i="24"/>
  <c r="W208" i="24"/>
  <c r="C208" i="24"/>
  <c r="Z207" i="24"/>
  <c r="Y207" i="24"/>
  <c r="Y209" i="24" s="1"/>
  <c r="X207" i="24"/>
  <c r="X209" i="24" s="1"/>
  <c r="W207" i="24"/>
  <c r="W209" i="24" s="1"/>
  <c r="C207" i="24"/>
  <c r="Z206" i="24"/>
  <c r="Y206" i="24"/>
  <c r="X206" i="24"/>
  <c r="W206" i="24"/>
  <c r="C206" i="24"/>
  <c r="Z205" i="24"/>
  <c r="Y205" i="24"/>
  <c r="X205" i="24"/>
  <c r="W205" i="24"/>
  <c r="C205" i="24"/>
  <c r="X204" i="24"/>
  <c r="P204" i="24"/>
  <c r="O204" i="24"/>
  <c r="N204" i="24"/>
  <c r="M204" i="24"/>
  <c r="L204" i="24"/>
  <c r="K204" i="24"/>
  <c r="J204" i="24"/>
  <c r="I204" i="24"/>
  <c r="H204" i="24"/>
  <c r="G204" i="24"/>
  <c r="F204" i="24"/>
  <c r="E204" i="24"/>
  <c r="C204" i="24"/>
  <c r="Z203" i="24"/>
  <c r="Y203" i="24"/>
  <c r="X203" i="24"/>
  <c r="W203" i="24"/>
  <c r="C203" i="24"/>
  <c r="Z202" i="24"/>
  <c r="Z204" i="24" s="1"/>
  <c r="Y202" i="24"/>
  <c r="Y204" i="24" s="1"/>
  <c r="X202" i="24"/>
  <c r="W202" i="24"/>
  <c r="W204" i="24" s="1"/>
  <c r="C202" i="24"/>
  <c r="Z201" i="24"/>
  <c r="Y201" i="24"/>
  <c r="X201" i="24"/>
  <c r="W201" i="24"/>
  <c r="C201" i="24"/>
  <c r="Z200" i="24"/>
  <c r="Y200" i="24"/>
  <c r="X200" i="24"/>
  <c r="W200" i="24"/>
  <c r="C200" i="24"/>
  <c r="Z199" i="24"/>
  <c r="P199" i="24"/>
  <c r="O199" i="24"/>
  <c r="N199" i="24"/>
  <c r="M199" i="24"/>
  <c r="L199" i="24"/>
  <c r="K199" i="24"/>
  <c r="J199" i="24"/>
  <c r="I199" i="24"/>
  <c r="H199" i="24"/>
  <c r="G199" i="24"/>
  <c r="F199" i="24"/>
  <c r="E199" i="24"/>
  <c r="C199" i="24"/>
  <c r="Z198" i="24"/>
  <c r="Y198" i="24"/>
  <c r="X198" i="24"/>
  <c r="W198" i="24"/>
  <c r="C198" i="24"/>
  <c r="Z197" i="24"/>
  <c r="Y197" i="24"/>
  <c r="Y199" i="24" s="1"/>
  <c r="X197" i="24"/>
  <c r="X199" i="24" s="1"/>
  <c r="W197" i="24"/>
  <c r="W199" i="24" s="1"/>
  <c r="C197" i="24"/>
  <c r="Z196" i="24"/>
  <c r="Y196" i="24"/>
  <c r="X196" i="24"/>
  <c r="W196" i="24"/>
  <c r="C196" i="24"/>
  <c r="Z195" i="24"/>
  <c r="Y195" i="24"/>
  <c r="X195" i="24"/>
  <c r="W195" i="24"/>
  <c r="C195" i="24"/>
  <c r="X194" i="24"/>
  <c r="P194" i="24"/>
  <c r="O194" i="24"/>
  <c r="N194" i="24"/>
  <c r="M194" i="24"/>
  <c r="L194" i="24"/>
  <c r="K194" i="24"/>
  <c r="J194" i="24"/>
  <c r="I194" i="24"/>
  <c r="H194" i="24"/>
  <c r="G194" i="24"/>
  <c r="F194" i="24"/>
  <c r="E194" i="24"/>
  <c r="C194" i="24"/>
  <c r="Z193" i="24"/>
  <c r="Y193" i="24"/>
  <c r="X193" i="24"/>
  <c r="W193" i="24"/>
  <c r="C193" i="24"/>
  <c r="Z192" i="24"/>
  <c r="Z194" i="24" s="1"/>
  <c r="Y192" i="24"/>
  <c r="Y194" i="24" s="1"/>
  <c r="X192" i="24"/>
  <c r="W192" i="24"/>
  <c r="W194" i="24" s="1"/>
  <c r="C192" i="24"/>
  <c r="Z191" i="24"/>
  <c r="Y191" i="24"/>
  <c r="X191" i="24"/>
  <c r="W191" i="24"/>
  <c r="C191" i="24"/>
  <c r="Z190" i="24"/>
  <c r="Y190" i="24"/>
  <c r="X190" i="24"/>
  <c r="W190" i="24"/>
  <c r="C190" i="24"/>
  <c r="Z189" i="24"/>
  <c r="P189" i="24"/>
  <c r="O189" i="24"/>
  <c r="N189" i="24"/>
  <c r="M189" i="24"/>
  <c r="L189" i="24"/>
  <c r="K189" i="24"/>
  <c r="J189" i="24"/>
  <c r="I189" i="24"/>
  <c r="H189" i="24"/>
  <c r="G189" i="24"/>
  <c r="F189" i="24"/>
  <c r="E189" i="24"/>
  <c r="C189" i="24"/>
  <c r="Z188" i="24"/>
  <c r="Y188" i="24"/>
  <c r="X188" i="24"/>
  <c r="W188" i="24"/>
  <c r="C188" i="24"/>
  <c r="Z187" i="24"/>
  <c r="Y187" i="24"/>
  <c r="Y189" i="24" s="1"/>
  <c r="X187" i="24"/>
  <c r="X189" i="24" s="1"/>
  <c r="W187" i="24"/>
  <c r="W189" i="24" s="1"/>
  <c r="C187" i="24"/>
  <c r="Z186" i="24"/>
  <c r="Y186" i="24"/>
  <c r="X186" i="24"/>
  <c r="W186" i="24"/>
  <c r="C186" i="24"/>
  <c r="Z185" i="24"/>
  <c r="Y185" i="24"/>
  <c r="X185" i="24"/>
  <c r="W185" i="24"/>
  <c r="C185" i="24"/>
  <c r="X184" i="24"/>
  <c r="P184" i="24"/>
  <c r="O184" i="24"/>
  <c r="N184" i="24"/>
  <c r="M184" i="24"/>
  <c r="L184" i="24"/>
  <c r="K184" i="24"/>
  <c r="J184" i="24"/>
  <c r="I184" i="24"/>
  <c r="H184" i="24"/>
  <c r="G184" i="24"/>
  <c r="F184" i="24"/>
  <c r="E184" i="24"/>
  <c r="C184" i="24"/>
  <c r="Z183" i="24"/>
  <c r="Y183" i="24"/>
  <c r="X183" i="24"/>
  <c r="W183" i="24"/>
  <c r="C183" i="24"/>
  <c r="Z182" i="24"/>
  <c r="Z184" i="24" s="1"/>
  <c r="Y182" i="24"/>
  <c r="Y184" i="24" s="1"/>
  <c r="X182" i="24"/>
  <c r="W182" i="24"/>
  <c r="W184" i="24" s="1"/>
  <c r="C182" i="24"/>
  <c r="Z181" i="24"/>
  <c r="Y181" i="24"/>
  <c r="X181" i="24"/>
  <c r="W181" i="24"/>
  <c r="C181" i="24"/>
  <c r="Z180" i="24"/>
  <c r="Y180" i="24"/>
  <c r="X180" i="24"/>
  <c r="W180" i="24"/>
  <c r="C180" i="24"/>
  <c r="Z179" i="24"/>
  <c r="P179" i="24"/>
  <c r="O179" i="24"/>
  <c r="N179" i="24"/>
  <c r="M179" i="24"/>
  <c r="L179" i="24"/>
  <c r="K179" i="24"/>
  <c r="J179" i="24"/>
  <c r="I179" i="24"/>
  <c r="H179" i="24"/>
  <c r="G179" i="24"/>
  <c r="F179" i="24"/>
  <c r="E179" i="24"/>
  <c r="C179" i="24"/>
  <c r="Z178" i="24"/>
  <c r="Y178" i="24"/>
  <c r="X178" i="24"/>
  <c r="W178" i="24"/>
  <c r="C178" i="24"/>
  <c r="Z177" i="24"/>
  <c r="Y177" i="24"/>
  <c r="Y179" i="24" s="1"/>
  <c r="X177" i="24"/>
  <c r="X179" i="24" s="1"/>
  <c r="W177" i="24"/>
  <c r="W179" i="24" s="1"/>
  <c r="C177" i="24"/>
  <c r="Z176" i="24"/>
  <c r="Y176" i="24"/>
  <c r="X176" i="24"/>
  <c r="W176" i="24"/>
  <c r="C176" i="24"/>
  <c r="Z175" i="24"/>
  <c r="Y175" i="24"/>
  <c r="X175" i="24"/>
  <c r="W175" i="24"/>
  <c r="C175" i="24"/>
  <c r="X174" i="24"/>
  <c r="P174" i="24"/>
  <c r="O174" i="24"/>
  <c r="N174" i="24"/>
  <c r="M174" i="24"/>
  <c r="L174" i="24"/>
  <c r="K174" i="24"/>
  <c r="J174" i="24"/>
  <c r="I174" i="24"/>
  <c r="H174" i="24"/>
  <c r="G174" i="24"/>
  <c r="F174" i="24"/>
  <c r="E174" i="24"/>
  <c r="C174" i="24"/>
  <c r="Z173" i="24"/>
  <c r="Y173" i="24"/>
  <c r="X173" i="24"/>
  <c r="W173" i="24"/>
  <c r="C173" i="24"/>
  <c r="Z172" i="24"/>
  <c r="Z174" i="24" s="1"/>
  <c r="Y172" i="24"/>
  <c r="Y174" i="24" s="1"/>
  <c r="X172" i="24"/>
  <c r="W172" i="24"/>
  <c r="W174" i="24" s="1"/>
  <c r="C172" i="24"/>
  <c r="Z171" i="24"/>
  <c r="Y171" i="24"/>
  <c r="X171" i="24"/>
  <c r="W171" i="24"/>
  <c r="C171" i="24"/>
  <c r="Z170" i="24"/>
  <c r="Y170" i="24"/>
  <c r="X170" i="24"/>
  <c r="W170" i="24"/>
  <c r="C170" i="24"/>
  <c r="Z169" i="24"/>
  <c r="P169" i="24"/>
  <c r="O169" i="24"/>
  <c r="N169" i="24"/>
  <c r="M169" i="24"/>
  <c r="L169" i="24"/>
  <c r="K169" i="24"/>
  <c r="J169" i="24"/>
  <c r="I169" i="24"/>
  <c r="H169" i="24"/>
  <c r="G169" i="24"/>
  <c r="F169" i="24"/>
  <c r="E169" i="24"/>
  <c r="C169" i="24"/>
  <c r="Z168" i="24"/>
  <c r="Y168" i="24"/>
  <c r="X168" i="24"/>
  <c r="W168" i="24"/>
  <c r="C168" i="24"/>
  <c r="Z167" i="24"/>
  <c r="Y167" i="24"/>
  <c r="Y169" i="24" s="1"/>
  <c r="X167" i="24"/>
  <c r="X169" i="24" s="1"/>
  <c r="W167" i="24"/>
  <c r="W169" i="24" s="1"/>
  <c r="C167" i="24"/>
  <c r="Z166" i="24"/>
  <c r="Y166" i="24"/>
  <c r="X166" i="24"/>
  <c r="W166" i="24"/>
  <c r="C166" i="24"/>
  <c r="Z165" i="24"/>
  <c r="Y165" i="24"/>
  <c r="X165" i="24"/>
  <c r="W165" i="24"/>
  <c r="C165" i="24"/>
  <c r="X164" i="24"/>
  <c r="P164" i="24"/>
  <c r="O164" i="24"/>
  <c r="N164" i="24"/>
  <c r="M164" i="24"/>
  <c r="L164" i="24"/>
  <c r="K164" i="24"/>
  <c r="J164" i="24"/>
  <c r="I164" i="24"/>
  <c r="H164" i="24"/>
  <c r="G164" i="24"/>
  <c r="F164" i="24"/>
  <c r="E164" i="24"/>
  <c r="C164" i="24"/>
  <c r="Z163" i="24"/>
  <c r="Y163" i="24"/>
  <c r="X163" i="24"/>
  <c r="W163" i="24"/>
  <c r="C163" i="24"/>
  <c r="Z162" i="24"/>
  <c r="Z164" i="24" s="1"/>
  <c r="Y162" i="24"/>
  <c r="Y164" i="24" s="1"/>
  <c r="X162" i="24"/>
  <c r="W162" i="24"/>
  <c r="W164" i="24" s="1"/>
  <c r="C162" i="24"/>
  <c r="Z161" i="24"/>
  <c r="Y161" i="24"/>
  <c r="X161" i="24"/>
  <c r="W161" i="24"/>
  <c r="C161" i="24"/>
  <c r="Z160" i="24"/>
  <c r="Y160" i="24"/>
  <c r="X160" i="24"/>
  <c r="W160" i="24"/>
  <c r="C160" i="24"/>
  <c r="Z159" i="24"/>
  <c r="P159" i="24"/>
  <c r="O159" i="24"/>
  <c r="N159" i="24"/>
  <c r="M159" i="24"/>
  <c r="L159" i="24"/>
  <c r="K159" i="24"/>
  <c r="J159" i="24"/>
  <c r="I159" i="24"/>
  <c r="H159" i="24"/>
  <c r="G159" i="24"/>
  <c r="F159" i="24"/>
  <c r="E159" i="24"/>
  <c r="C159" i="24"/>
  <c r="Z158" i="24"/>
  <c r="Y158" i="24"/>
  <c r="X158" i="24"/>
  <c r="W158" i="24"/>
  <c r="C158" i="24"/>
  <c r="Z157" i="24"/>
  <c r="Y157" i="24"/>
  <c r="Y159" i="24" s="1"/>
  <c r="X157" i="24"/>
  <c r="X159" i="24" s="1"/>
  <c r="W157" i="24"/>
  <c r="W159" i="24" s="1"/>
  <c r="C157" i="24"/>
  <c r="Z156" i="24"/>
  <c r="Y156" i="24"/>
  <c r="X156" i="24"/>
  <c r="W156" i="24"/>
  <c r="C156" i="24"/>
  <c r="Z155" i="24"/>
  <c r="Y155" i="24"/>
  <c r="X155" i="24"/>
  <c r="W155" i="24"/>
  <c r="C155" i="24"/>
  <c r="X154" i="24"/>
  <c r="P154" i="24"/>
  <c r="O154" i="24"/>
  <c r="N154" i="24"/>
  <c r="M154" i="24"/>
  <c r="L154" i="24"/>
  <c r="K154" i="24"/>
  <c r="J154" i="24"/>
  <c r="I154" i="24"/>
  <c r="H154" i="24"/>
  <c r="G154" i="24"/>
  <c r="F154" i="24"/>
  <c r="E154" i="24"/>
  <c r="C154" i="24"/>
  <c r="Z153" i="24"/>
  <c r="Y153" i="24"/>
  <c r="X153" i="24"/>
  <c r="W153" i="24"/>
  <c r="C153" i="24"/>
  <c r="Z152" i="24"/>
  <c r="Z154" i="24" s="1"/>
  <c r="Y152" i="24"/>
  <c r="Y154" i="24" s="1"/>
  <c r="X152" i="24"/>
  <c r="W152" i="24"/>
  <c r="W154" i="24" s="1"/>
  <c r="C152" i="24"/>
  <c r="Z151" i="24"/>
  <c r="Y151" i="24"/>
  <c r="X151" i="24"/>
  <c r="W151" i="24"/>
  <c r="C151" i="24"/>
  <c r="Z150" i="24"/>
  <c r="Y150" i="24"/>
  <c r="X150" i="24"/>
  <c r="W150" i="24"/>
  <c r="C150" i="24"/>
  <c r="Z149" i="24"/>
  <c r="P149" i="24"/>
  <c r="O149" i="24"/>
  <c r="N149" i="24"/>
  <c r="M149" i="24"/>
  <c r="L149" i="24"/>
  <c r="K149" i="24"/>
  <c r="J149" i="24"/>
  <c r="I149" i="24"/>
  <c r="H149" i="24"/>
  <c r="G149" i="24"/>
  <c r="F149" i="24"/>
  <c r="E149" i="24"/>
  <c r="C149" i="24"/>
  <c r="Z148" i="24"/>
  <c r="Y148" i="24"/>
  <c r="X148" i="24"/>
  <c r="W148" i="24"/>
  <c r="C148" i="24"/>
  <c r="Z147" i="24"/>
  <c r="Y147" i="24"/>
  <c r="Y149" i="24" s="1"/>
  <c r="X147" i="24"/>
  <c r="X149" i="24" s="1"/>
  <c r="W147" i="24"/>
  <c r="W149" i="24" s="1"/>
  <c r="C147" i="24"/>
  <c r="Z146" i="24"/>
  <c r="Y146" i="24"/>
  <c r="X146" i="24"/>
  <c r="W146" i="24"/>
  <c r="C146" i="24"/>
  <c r="Z145" i="24"/>
  <c r="Y145" i="24"/>
  <c r="X145" i="24"/>
  <c r="W145" i="24"/>
  <c r="C145" i="24"/>
  <c r="X144" i="24"/>
  <c r="P144" i="24"/>
  <c r="O144" i="24"/>
  <c r="N144" i="24"/>
  <c r="M144" i="24"/>
  <c r="L144" i="24"/>
  <c r="K144" i="24"/>
  <c r="J144" i="24"/>
  <c r="I144" i="24"/>
  <c r="H144" i="24"/>
  <c r="G144" i="24"/>
  <c r="F144" i="24"/>
  <c r="E144" i="24"/>
  <c r="C144" i="24"/>
  <c r="Z143" i="24"/>
  <c r="Y143" i="24"/>
  <c r="X143" i="24"/>
  <c r="W143" i="24"/>
  <c r="C143" i="24"/>
  <c r="Z142" i="24"/>
  <c r="Z144" i="24" s="1"/>
  <c r="Y142" i="24"/>
  <c r="Y144" i="24" s="1"/>
  <c r="X142" i="24"/>
  <c r="W142" i="24"/>
  <c r="W144" i="24" s="1"/>
  <c r="C142" i="24"/>
  <c r="Z141" i="24"/>
  <c r="Y141" i="24"/>
  <c r="X141" i="24"/>
  <c r="W141" i="24"/>
  <c r="C141" i="24"/>
  <c r="Z140" i="24"/>
  <c r="Y140" i="24"/>
  <c r="X140" i="24"/>
  <c r="W140" i="24"/>
  <c r="C140" i="24"/>
  <c r="Z139" i="24"/>
  <c r="P139" i="24"/>
  <c r="O139" i="24"/>
  <c r="N139" i="24"/>
  <c r="M139" i="24"/>
  <c r="L139" i="24"/>
  <c r="K139" i="24"/>
  <c r="J139" i="24"/>
  <c r="I139" i="24"/>
  <c r="H139" i="24"/>
  <c r="G139" i="24"/>
  <c r="F139" i="24"/>
  <c r="E139" i="24"/>
  <c r="C139" i="24"/>
  <c r="Z138" i="24"/>
  <c r="Y138" i="24"/>
  <c r="X138" i="24"/>
  <c r="W138" i="24"/>
  <c r="C138" i="24"/>
  <c r="Z137" i="24"/>
  <c r="Y137" i="24"/>
  <c r="Y139" i="24" s="1"/>
  <c r="X137" i="24"/>
  <c r="X139" i="24" s="1"/>
  <c r="W137" i="24"/>
  <c r="W139" i="24" s="1"/>
  <c r="C137" i="24"/>
  <c r="Z136" i="24"/>
  <c r="Y136" i="24"/>
  <c r="X136" i="24"/>
  <c r="W136" i="24"/>
  <c r="C136" i="24"/>
  <c r="Z135" i="24"/>
  <c r="Y135" i="24"/>
  <c r="X135" i="24"/>
  <c r="W135" i="24"/>
  <c r="C135" i="24"/>
  <c r="X134" i="24"/>
  <c r="P134" i="24"/>
  <c r="O134" i="24"/>
  <c r="N134" i="24"/>
  <c r="M134" i="24"/>
  <c r="L134" i="24"/>
  <c r="K134" i="24"/>
  <c r="J134" i="24"/>
  <c r="I134" i="24"/>
  <c r="H134" i="24"/>
  <c r="G134" i="24"/>
  <c r="F134" i="24"/>
  <c r="E134" i="24"/>
  <c r="C134" i="24"/>
  <c r="Z133" i="24"/>
  <c r="Y133" i="24"/>
  <c r="X133" i="24"/>
  <c r="W133" i="24"/>
  <c r="C133" i="24"/>
  <c r="Z132" i="24"/>
  <c r="Z134" i="24" s="1"/>
  <c r="Y132" i="24"/>
  <c r="Y134" i="24" s="1"/>
  <c r="X132" i="24"/>
  <c r="W132" i="24"/>
  <c r="W134" i="24" s="1"/>
  <c r="C132" i="24"/>
  <c r="Z131" i="24"/>
  <c r="Y131" i="24"/>
  <c r="X131" i="24"/>
  <c r="W131" i="24"/>
  <c r="C131" i="24"/>
  <c r="Z130" i="24"/>
  <c r="Y130" i="24"/>
  <c r="X130" i="24"/>
  <c r="W130" i="24"/>
  <c r="C130" i="24"/>
  <c r="Z129" i="24"/>
  <c r="P129" i="24"/>
  <c r="O129" i="24"/>
  <c r="N129" i="24"/>
  <c r="M129" i="24"/>
  <c r="L129" i="24"/>
  <c r="K129" i="24"/>
  <c r="J129" i="24"/>
  <c r="I129" i="24"/>
  <c r="H129" i="24"/>
  <c r="G129" i="24"/>
  <c r="F129" i="24"/>
  <c r="E129" i="24"/>
  <c r="C129" i="24"/>
  <c r="Z128" i="24"/>
  <c r="Y128" i="24"/>
  <c r="X128" i="24"/>
  <c r="W128" i="24"/>
  <c r="C128" i="24"/>
  <c r="Z127" i="24"/>
  <c r="Y127" i="24"/>
  <c r="Y129" i="24" s="1"/>
  <c r="X127" i="24"/>
  <c r="X129" i="24" s="1"/>
  <c r="W127" i="24"/>
  <c r="W129" i="24" s="1"/>
  <c r="C127" i="24"/>
  <c r="Z126" i="24"/>
  <c r="Y126" i="24"/>
  <c r="X126" i="24"/>
  <c r="W126" i="24"/>
  <c r="C126" i="24"/>
  <c r="Z125" i="24"/>
  <c r="Y125" i="24"/>
  <c r="X125" i="24"/>
  <c r="W125" i="24"/>
  <c r="C125" i="24"/>
  <c r="X124" i="24"/>
  <c r="P124" i="24"/>
  <c r="O124" i="24"/>
  <c r="N124" i="24"/>
  <c r="M124" i="24"/>
  <c r="L124" i="24"/>
  <c r="K124" i="24"/>
  <c r="J124" i="24"/>
  <c r="I124" i="24"/>
  <c r="H124" i="24"/>
  <c r="G124" i="24"/>
  <c r="F124" i="24"/>
  <c r="E124" i="24"/>
  <c r="C124" i="24"/>
  <c r="Z123" i="24"/>
  <c r="Y123" i="24"/>
  <c r="X123" i="24"/>
  <c r="W123" i="24"/>
  <c r="C123" i="24"/>
  <c r="Z122" i="24"/>
  <c r="Z124" i="24" s="1"/>
  <c r="Y122" i="24"/>
  <c r="Y124" i="24" s="1"/>
  <c r="X122" i="24"/>
  <c r="W122" i="24"/>
  <c r="W124" i="24" s="1"/>
  <c r="C122" i="24"/>
  <c r="Z121" i="24"/>
  <c r="Y121" i="24"/>
  <c r="X121" i="24"/>
  <c r="W121" i="24"/>
  <c r="C121" i="24"/>
  <c r="Z120" i="24"/>
  <c r="Y120" i="24"/>
  <c r="X120" i="24"/>
  <c r="W120" i="24"/>
  <c r="C120" i="24"/>
  <c r="Z119" i="24"/>
  <c r="P119" i="24"/>
  <c r="O119" i="24"/>
  <c r="N119" i="24"/>
  <c r="M119" i="24"/>
  <c r="L119" i="24"/>
  <c r="K119" i="24"/>
  <c r="J119" i="24"/>
  <c r="I119" i="24"/>
  <c r="H119" i="24"/>
  <c r="G119" i="24"/>
  <c r="F119" i="24"/>
  <c r="E119" i="24"/>
  <c r="C119" i="24"/>
  <c r="Z118" i="24"/>
  <c r="Y118" i="24"/>
  <c r="X118" i="24"/>
  <c r="W118" i="24"/>
  <c r="C118" i="24"/>
  <c r="Z117" i="24"/>
  <c r="Y117" i="24"/>
  <c r="Y119" i="24" s="1"/>
  <c r="X117" i="24"/>
  <c r="X119" i="24" s="1"/>
  <c r="W117" i="24"/>
  <c r="W119" i="24" s="1"/>
  <c r="C117" i="24"/>
  <c r="Z116" i="24"/>
  <c r="Y116" i="24"/>
  <c r="X116" i="24"/>
  <c r="W116" i="24"/>
  <c r="C116" i="24"/>
  <c r="Z115" i="24"/>
  <c r="Y115" i="24"/>
  <c r="X115" i="24"/>
  <c r="W115" i="24"/>
  <c r="C115" i="24"/>
  <c r="X114" i="24"/>
  <c r="P114" i="24"/>
  <c r="O114" i="24"/>
  <c r="N114" i="24"/>
  <c r="M114" i="24"/>
  <c r="L114" i="24"/>
  <c r="K114" i="24"/>
  <c r="J114" i="24"/>
  <c r="I114" i="24"/>
  <c r="H114" i="24"/>
  <c r="G114" i="24"/>
  <c r="F114" i="24"/>
  <c r="E114" i="24"/>
  <c r="C114" i="24"/>
  <c r="Z113" i="24"/>
  <c r="Y113" i="24"/>
  <c r="X113" i="24"/>
  <c r="W113" i="24"/>
  <c r="C113" i="24"/>
  <c r="Z112" i="24"/>
  <c r="Z114" i="24" s="1"/>
  <c r="Y112" i="24"/>
  <c r="Y114" i="24" s="1"/>
  <c r="X112" i="24"/>
  <c r="W112" i="24"/>
  <c r="W114" i="24" s="1"/>
  <c r="C112" i="24"/>
  <c r="Z110" i="24"/>
  <c r="Y110" i="24"/>
  <c r="X110" i="24"/>
  <c r="W110" i="24"/>
  <c r="C110" i="24"/>
  <c r="Z109" i="24"/>
  <c r="Y109" i="24"/>
  <c r="X109" i="24"/>
  <c r="W109" i="24"/>
  <c r="C109" i="24"/>
  <c r="Z108" i="24"/>
  <c r="Y108" i="24"/>
  <c r="X108" i="24"/>
  <c r="W108" i="24"/>
  <c r="C108" i="24"/>
  <c r="Z107" i="24"/>
  <c r="Y107" i="24"/>
  <c r="X107" i="24"/>
  <c r="W107" i="24"/>
  <c r="C107" i="24"/>
  <c r="Z106" i="24"/>
  <c r="Y106" i="24"/>
  <c r="X106" i="24"/>
  <c r="W106" i="24"/>
  <c r="C106" i="24"/>
  <c r="Z105" i="24"/>
  <c r="Y105" i="24"/>
  <c r="X105" i="24"/>
  <c r="W105" i="24"/>
  <c r="C105" i="24"/>
  <c r="P104" i="24"/>
  <c r="N104" i="24"/>
  <c r="L104" i="24"/>
  <c r="J104" i="24"/>
  <c r="H104" i="24"/>
  <c r="F104" i="24"/>
  <c r="W103" i="24"/>
  <c r="P103" i="24"/>
  <c r="O103" i="24"/>
  <c r="N103" i="24"/>
  <c r="M103" i="24"/>
  <c r="L103" i="24"/>
  <c r="K103" i="24"/>
  <c r="J103" i="24"/>
  <c r="I103" i="24"/>
  <c r="H103" i="24"/>
  <c r="G103" i="24"/>
  <c r="F103" i="24"/>
  <c r="E103" i="24"/>
  <c r="X102" i="24"/>
  <c r="P102" i="24"/>
  <c r="O102" i="24"/>
  <c r="N102" i="24"/>
  <c r="M102" i="24"/>
  <c r="L102" i="24"/>
  <c r="K102" i="24"/>
  <c r="J102" i="24"/>
  <c r="I102" i="24"/>
  <c r="H102" i="24"/>
  <c r="G102" i="24"/>
  <c r="F102" i="24"/>
  <c r="E102" i="24"/>
  <c r="Z101" i="24"/>
  <c r="Y101" i="24"/>
  <c r="Y103" i="24" s="1"/>
  <c r="X101" i="24"/>
  <c r="W101" i="24"/>
  <c r="C101" i="24"/>
  <c r="Z100" i="24"/>
  <c r="Z102" i="24" s="1"/>
  <c r="Y100" i="24"/>
  <c r="Y102" i="24" s="1"/>
  <c r="X100" i="24"/>
  <c r="W100" i="24"/>
  <c r="W102" i="24" s="1"/>
  <c r="C100" i="24"/>
  <c r="C102" i="24" s="1"/>
  <c r="W99" i="24"/>
  <c r="P99" i="24"/>
  <c r="O99" i="24"/>
  <c r="N99" i="24"/>
  <c r="M99" i="24"/>
  <c r="L99" i="24"/>
  <c r="K99" i="24"/>
  <c r="J99" i="24"/>
  <c r="I99" i="24"/>
  <c r="H99" i="24"/>
  <c r="G99" i="24"/>
  <c r="F99" i="24"/>
  <c r="E99" i="24"/>
  <c r="Z98" i="24"/>
  <c r="Z103" i="24" s="1"/>
  <c r="Y98" i="24"/>
  <c r="X98" i="24"/>
  <c r="X103" i="24" s="1"/>
  <c r="W98" i="24"/>
  <c r="C98" i="24"/>
  <c r="C103" i="24" s="1"/>
  <c r="Z97" i="24"/>
  <c r="Z99" i="24" s="1"/>
  <c r="Y97" i="24"/>
  <c r="Y99" i="24" s="1"/>
  <c r="X97" i="24"/>
  <c r="X99" i="24" s="1"/>
  <c r="W97" i="24"/>
  <c r="C97" i="24"/>
  <c r="C99" i="24" s="1"/>
  <c r="Z96" i="24"/>
  <c r="Y96" i="24"/>
  <c r="X96" i="24"/>
  <c r="W96" i="24"/>
  <c r="C96" i="24"/>
  <c r="E95" i="24"/>
  <c r="Z94" i="24"/>
  <c r="Y94" i="24"/>
  <c r="X94" i="24"/>
  <c r="W94" i="24"/>
  <c r="C94" i="24"/>
  <c r="Z93" i="24"/>
  <c r="Y93" i="24"/>
  <c r="X93" i="24"/>
  <c r="W93" i="24"/>
  <c r="C93" i="24"/>
  <c r="Z92" i="24"/>
  <c r="Y92" i="24"/>
  <c r="X92" i="24"/>
  <c r="W92" i="24"/>
  <c r="C92" i="24"/>
  <c r="Z91" i="24"/>
  <c r="Y91" i="24"/>
  <c r="X91" i="24"/>
  <c r="W91" i="24"/>
  <c r="C91" i="24"/>
  <c r="Z90" i="24"/>
  <c r="Y90" i="24"/>
  <c r="X90" i="24"/>
  <c r="W90" i="24"/>
  <c r="C90" i="24"/>
  <c r="K89" i="24"/>
  <c r="Z88" i="24"/>
  <c r="Y88" i="24"/>
  <c r="X88" i="24"/>
  <c r="W88" i="24"/>
  <c r="C88" i="24"/>
  <c r="Z87" i="24"/>
  <c r="Y87" i="24"/>
  <c r="X87" i="24"/>
  <c r="W87" i="24"/>
  <c r="C87" i="24"/>
  <c r="Z86" i="24"/>
  <c r="Y86" i="24"/>
  <c r="X86" i="24"/>
  <c r="W86" i="24"/>
  <c r="C86" i="24"/>
  <c r="Z85" i="24"/>
  <c r="Y85" i="24"/>
  <c r="X85" i="24"/>
  <c r="W85" i="24"/>
  <c r="C85" i="24"/>
  <c r="Z83" i="24"/>
  <c r="Y83" i="24"/>
  <c r="X83" i="24"/>
  <c r="W83" i="24"/>
  <c r="C83" i="24"/>
  <c r="Z81" i="24"/>
  <c r="Y81" i="24"/>
  <c r="X81" i="24"/>
  <c r="W81" i="24"/>
  <c r="C81" i="24"/>
  <c r="H80" i="24"/>
  <c r="P79" i="24"/>
  <c r="O79" i="24"/>
  <c r="N79" i="24"/>
  <c r="Z79" i="24" s="1"/>
  <c r="M79" i="24"/>
  <c r="M31" i="24" s="1"/>
  <c r="L79" i="24"/>
  <c r="K79" i="24"/>
  <c r="Y79" i="24" s="1"/>
  <c r="J79" i="24"/>
  <c r="I79" i="24"/>
  <c r="I31" i="24" s="1"/>
  <c r="H79" i="24"/>
  <c r="G79" i="24"/>
  <c r="F79" i="24"/>
  <c r="E79" i="24"/>
  <c r="Z78" i="24"/>
  <c r="Y78" i="24"/>
  <c r="X78" i="24"/>
  <c r="W78" i="24"/>
  <c r="C78" i="24"/>
  <c r="Z77" i="24"/>
  <c r="Y77" i="24"/>
  <c r="X77" i="24"/>
  <c r="W77" i="24"/>
  <c r="C77" i="24"/>
  <c r="Z76" i="24"/>
  <c r="Y76" i="24"/>
  <c r="X76" i="24"/>
  <c r="W76" i="24"/>
  <c r="C76" i="24"/>
  <c r="Z75" i="24"/>
  <c r="Y75" i="24"/>
  <c r="X75" i="24"/>
  <c r="W75" i="24"/>
  <c r="C75" i="24"/>
  <c r="Z74" i="24"/>
  <c r="Y74" i="24"/>
  <c r="X74" i="24"/>
  <c r="W74" i="24"/>
  <c r="C74" i="24"/>
  <c r="Z73" i="24"/>
  <c r="Y73" i="24"/>
  <c r="X73" i="24"/>
  <c r="W73" i="24"/>
  <c r="C73" i="24"/>
  <c r="P72" i="24"/>
  <c r="N72" i="24"/>
  <c r="L72" i="24"/>
  <c r="J72" i="24"/>
  <c r="H72" i="24"/>
  <c r="F72" i="24"/>
  <c r="O71" i="24"/>
  <c r="M71" i="24"/>
  <c r="K71" i="24"/>
  <c r="I71" i="24"/>
  <c r="G71" i="24"/>
  <c r="E71" i="24"/>
  <c r="X70" i="24"/>
  <c r="C70" i="24"/>
  <c r="Z69" i="24"/>
  <c r="Y69" i="24"/>
  <c r="X69" i="24"/>
  <c r="W69" i="24"/>
  <c r="C69" i="24"/>
  <c r="P68" i="24"/>
  <c r="O68" i="24"/>
  <c r="N68" i="24"/>
  <c r="Z68" i="24" s="1"/>
  <c r="M68" i="24"/>
  <c r="L68" i="24"/>
  <c r="K68" i="24"/>
  <c r="Y68" i="24" s="1"/>
  <c r="J68" i="24"/>
  <c r="I68" i="24"/>
  <c r="H68" i="24"/>
  <c r="X68" i="24" s="1"/>
  <c r="G68" i="24"/>
  <c r="F68" i="24"/>
  <c r="E68" i="24"/>
  <c r="C68" i="24" s="1"/>
  <c r="Y67" i="24"/>
  <c r="P67" i="24"/>
  <c r="O67" i="24"/>
  <c r="O72" i="24" s="1"/>
  <c r="N67" i="24"/>
  <c r="M67" i="24"/>
  <c r="M72" i="24" s="1"/>
  <c r="L67" i="24"/>
  <c r="K67" i="24"/>
  <c r="K72" i="24" s="1"/>
  <c r="J67" i="24"/>
  <c r="I67" i="24"/>
  <c r="I72" i="24" s="1"/>
  <c r="H67" i="24"/>
  <c r="X67" i="24" s="1"/>
  <c r="X72" i="24" s="1"/>
  <c r="G67" i="24"/>
  <c r="G72" i="24" s="1"/>
  <c r="F67" i="24"/>
  <c r="E67" i="24"/>
  <c r="W67" i="24" s="1"/>
  <c r="Z66" i="24"/>
  <c r="Z71" i="24" s="1"/>
  <c r="P66" i="24"/>
  <c r="P71" i="24" s="1"/>
  <c r="O66" i="24"/>
  <c r="N66" i="24"/>
  <c r="N71" i="24" s="1"/>
  <c r="M66" i="24"/>
  <c r="L66" i="24"/>
  <c r="L71" i="24" s="1"/>
  <c r="K66" i="24"/>
  <c r="J66" i="24"/>
  <c r="J71" i="24" s="1"/>
  <c r="I66" i="24"/>
  <c r="H66" i="24"/>
  <c r="G66" i="24"/>
  <c r="F66" i="24"/>
  <c r="C66" i="24" s="1"/>
  <c r="C71" i="24" s="1"/>
  <c r="E66" i="24"/>
  <c r="W66" i="24" s="1"/>
  <c r="W71" i="24" s="1"/>
  <c r="P65" i="24"/>
  <c r="N65" i="24"/>
  <c r="L65" i="24"/>
  <c r="J65" i="24"/>
  <c r="H65" i="24"/>
  <c r="F65" i="24"/>
  <c r="O64" i="24"/>
  <c r="M64" i="24"/>
  <c r="K64" i="24"/>
  <c r="I64" i="24"/>
  <c r="G64" i="24"/>
  <c r="E64" i="24"/>
  <c r="C63" i="24"/>
  <c r="Z62" i="24"/>
  <c r="Y62" i="24"/>
  <c r="X62" i="24"/>
  <c r="W62" i="24"/>
  <c r="C62" i="24"/>
  <c r="Y61" i="24"/>
  <c r="P61" i="24"/>
  <c r="O61" i="24"/>
  <c r="N61" i="24"/>
  <c r="M61" i="24"/>
  <c r="L61" i="24"/>
  <c r="K61" i="24"/>
  <c r="J61" i="24"/>
  <c r="I61" i="24"/>
  <c r="H61" i="24"/>
  <c r="X61" i="24" s="1"/>
  <c r="G61" i="24"/>
  <c r="F61" i="24"/>
  <c r="E61" i="24"/>
  <c r="W61" i="24" s="1"/>
  <c r="C61" i="24"/>
  <c r="P60" i="24"/>
  <c r="O60" i="24"/>
  <c r="O65" i="24" s="1"/>
  <c r="N60" i="24"/>
  <c r="Z60" i="24" s="1"/>
  <c r="Z65" i="24" s="1"/>
  <c r="M60" i="24"/>
  <c r="M65" i="24" s="1"/>
  <c r="L60" i="24"/>
  <c r="K60" i="24"/>
  <c r="Y60" i="24" s="1"/>
  <c r="J60" i="24"/>
  <c r="I60" i="24"/>
  <c r="I65" i="24" s="1"/>
  <c r="H60" i="24"/>
  <c r="G60" i="24"/>
  <c r="G65" i="24" s="1"/>
  <c r="F60" i="24"/>
  <c r="E60" i="24"/>
  <c r="P59" i="24"/>
  <c r="P64" i="24" s="1"/>
  <c r="O59" i="24"/>
  <c r="N59" i="24"/>
  <c r="M59" i="24"/>
  <c r="L59" i="24"/>
  <c r="L64" i="24" s="1"/>
  <c r="K59" i="24"/>
  <c r="Y59" i="24" s="1"/>
  <c r="Y64" i="24" s="1"/>
  <c r="J59" i="24"/>
  <c r="J64" i="24" s="1"/>
  <c r="I59" i="24"/>
  <c r="H59" i="24"/>
  <c r="H64" i="24" s="1"/>
  <c r="G59" i="24"/>
  <c r="F59" i="24"/>
  <c r="F64" i="24" s="1"/>
  <c r="E59" i="24"/>
  <c r="P58" i="24"/>
  <c r="N58" i="24"/>
  <c r="L58" i="24"/>
  <c r="J58" i="24"/>
  <c r="H58" i="24"/>
  <c r="F58" i="24"/>
  <c r="W57" i="24"/>
  <c r="O57" i="24"/>
  <c r="M57" i="24"/>
  <c r="K57" i="24"/>
  <c r="I57" i="24"/>
  <c r="G57" i="24"/>
  <c r="E57" i="24"/>
  <c r="C56" i="24"/>
  <c r="Z55" i="24"/>
  <c r="Y55" i="24"/>
  <c r="X55" i="24"/>
  <c r="W55" i="24"/>
  <c r="C55" i="24"/>
  <c r="P54" i="24"/>
  <c r="O54" i="24"/>
  <c r="N54" i="24"/>
  <c r="Z54" i="24" s="1"/>
  <c r="M54" i="24"/>
  <c r="L54" i="24"/>
  <c r="K54" i="24"/>
  <c r="Y54" i="24" s="1"/>
  <c r="J54" i="24"/>
  <c r="I54" i="24"/>
  <c r="H54" i="24"/>
  <c r="G54" i="24"/>
  <c r="F54" i="24"/>
  <c r="E54" i="24"/>
  <c r="C54" i="24" s="1"/>
  <c r="P53" i="24"/>
  <c r="P95" i="24" s="1"/>
  <c r="O53" i="24"/>
  <c r="O89" i="24" s="1"/>
  <c r="N53" i="24"/>
  <c r="N89" i="24" s="1"/>
  <c r="M53" i="24"/>
  <c r="L53" i="24"/>
  <c r="L95" i="24" s="1"/>
  <c r="K53" i="24"/>
  <c r="Y53" i="24" s="1"/>
  <c r="J53" i="24"/>
  <c r="J89" i="24" s="1"/>
  <c r="I53" i="24"/>
  <c r="H53" i="24"/>
  <c r="H95" i="24" s="1"/>
  <c r="G53" i="24"/>
  <c r="F53" i="24"/>
  <c r="F89" i="24" s="1"/>
  <c r="E53" i="24"/>
  <c r="Z52" i="24"/>
  <c r="Z57" i="24" s="1"/>
  <c r="P52" i="24"/>
  <c r="P57" i="24" s="1"/>
  <c r="O52" i="24"/>
  <c r="N52" i="24"/>
  <c r="N57" i="24" s="1"/>
  <c r="M52" i="24"/>
  <c r="L52" i="24"/>
  <c r="L57" i="24" s="1"/>
  <c r="K52" i="24"/>
  <c r="J52" i="24"/>
  <c r="J57" i="24" s="1"/>
  <c r="I52" i="24"/>
  <c r="H52" i="24"/>
  <c r="G52" i="24"/>
  <c r="F52" i="24"/>
  <c r="F57" i="24" s="1"/>
  <c r="E52" i="24"/>
  <c r="W52" i="24" s="1"/>
  <c r="C52" i="24"/>
  <c r="C57" i="24" s="1"/>
  <c r="Y51" i="24"/>
  <c r="W51" i="24"/>
  <c r="P51" i="24"/>
  <c r="O51" i="24"/>
  <c r="N51" i="24"/>
  <c r="M51" i="24"/>
  <c r="L51" i="24"/>
  <c r="K51" i="24"/>
  <c r="J51" i="24"/>
  <c r="I51" i="24"/>
  <c r="H51" i="24"/>
  <c r="G51" i="24"/>
  <c r="F51" i="24"/>
  <c r="E51" i="24"/>
  <c r="C51" i="24"/>
  <c r="Z50" i="24"/>
  <c r="Y50" i="24"/>
  <c r="X50" i="24"/>
  <c r="W50" i="24"/>
  <c r="Z49" i="24"/>
  <c r="Z48" i="24" s="1"/>
  <c r="Y49" i="24"/>
  <c r="X49" i="24"/>
  <c r="W49" i="24"/>
  <c r="Y48" i="24"/>
  <c r="X48" i="24"/>
  <c r="W48" i="24"/>
  <c r="P48" i="24"/>
  <c r="O48" i="24"/>
  <c r="N48" i="24"/>
  <c r="M48" i="24"/>
  <c r="L48" i="24"/>
  <c r="K48" i="24"/>
  <c r="J48" i="24"/>
  <c r="I48" i="24"/>
  <c r="H48" i="24"/>
  <c r="G48" i="24"/>
  <c r="F48" i="24"/>
  <c r="E48" i="24"/>
  <c r="Y47" i="24"/>
  <c r="P47" i="24"/>
  <c r="O47" i="24"/>
  <c r="N47" i="24"/>
  <c r="M47" i="24"/>
  <c r="L47" i="24"/>
  <c r="K47" i="24"/>
  <c r="J47" i="24"/>
  <c r="I47" i="24"/>
  <c r="H47" i="24"/>
  <c r="G47" i="24"/>
  <c r="F47" i="24"/>
  <c r="E47" i="24"/>
  <c r="C47" i="24"/>
  <c r="Z46" i="24"/>
  <c r="Z51" i="24" s="1"/>
  <c r="Y46" i="24"/>
  <c r="X46" i="24"/>
  <c r="X51" i="24" s="1"/>
  <c r="W46" i="24"/>
  <c r="Z45" i="24"/>
  <c r="Z47" i="24" s="1"/>
  <c r="Y45" i="24"/>
  <c r="X45" i="24"/>
  <c r="X47" i="24" s="1"/>
  <c r="W45" i="24"/>
  <c r="W47" i="24" s="1"/>
  <c r="Z44" i="24"/>
  <c r="X44" i="24"/>
  <c r="P44" i="24"/>
  <c r="O44" i="24"/>
  <c r="N44" i="24"/>
  <c r="M44" i="24"/>
  <c r="L44" i="24"/>
  <c r="K44" i="24"/>
  <c r="J44" i="24"/>
  <c r="I44" i="24"/>
  <c r="H44" i="24"/>
  <c r="G44" i="24"/>
  <c r="F44" i="24"/>
  <c r="E44" i="24"/>
  <c r="C44" i="24"/>
  <c r="Z43" i="24"/>
  <c r="Y43" i="24"/>
  <c r="Y44" i="24" s="1"/>
  <c r="X43" i="24"/>
  <c r="W43" i="24"/>
  <c r="W44" i="24" s="1"/>
  <c r="Y42" i="24"/>
  <c r="W42" i="24"/>
  <c r="P42" i="24"/>
  <c r="O42" i="24"/>
  <c r="N42" i="24"/>
  <c r="M42" i="24"/>
  <c r="L42" i="24"/>
  <c r="K42" i="24"/>
  <c r="J42" i="24"/>
  <c r="I42" i="24"/>
  <c r="H42" i="24"/>
  <c r="G42" i="24"/>
  <c r="F42" i="24"/>
  <c r="E42" i="24"/>
  <c r="C42" i="24"/>
  <c r="Z41" i="24"/>
  <c r="Z42" i="24" s="1"/>
  <c r="Y41" i="24"/>
  <c r="X41" i="24"/>
  <c r="X42" i="24" s="1"/>
  <c r="W41" i="24"/>
  <c r="D41" i="24"/>
  <c r="Z40" i="24"/>
  <c r="X40" i="24"/>
  <c r="P40" i="24"/>
  <c r="O40" i="24"/>
  <c r="N40" i="24"/>
  <c r="M40" i="24"/>
  <c r="L40" i="24"/>
  <c r="K40" i="24"/>
  <c r="J40" i="24"/>
  <c r="I40" i="24"/>
  <c r="H40" i="24"/>
  <c r="G40" i="24"/>
  <c r="F40" i="24"/>
  <c r="E40" i="24"/>
  <c r="C40" i="24"/>
  <c r="Z39" i="24"/>
  <c r="Y39" i="24"/>
  <c r="Y40" i="24" s="1"/>
  <c r="X39" i="24"/>
  <c r="W39" i="24"/>
  <c r="W40" i="24" s="1"/>
  <c r="Z38" i="24"/>
  <c r="Y38" i="24"/>
  <c r="X38" i="24"/>
  <c r="W38" i="24"/>
  <c r="Y37" i="24"/>
  <c r="W37" i="24"/>
  <c r="P37" i="24"/>
  <c r="O37" i="24"/>
  <c r="N37" i="24"/>
  <c r="M37" i="24"/>
  <c r="L37" i="24"/>
  <c r="K37" i="24"/>
  <c r="J37" i="24"/>
  <c r="I37" i="24"/>
  <c r="H37" i="24"/>
  <c r="G37" i="24"/>
  <c r="F37" i="24"/>
  <c r="E37" i="24"/>
  <c r="Z36" i="24"/>
  <c r="Z37" i="24" s="1"/>
  <c r="Y36" i="24"/>
  <c r="X36" i="24"/>
  <c r="X37" i="24" s="1"/>
  <c r="W36" i="24"/>
  <c r="D36" i="24"/>
  <c r="C36" i="24"/>
  <c r="C37" i="24" s="1"/>
  <c r="Z35" i="24"/>
  <c r="X35" i="24"/>
  <c r="P35" i="24"/>
  <c r="O35" i="24"/>
  <c r="N35" i="24"/>
  <c r="M35" i="24"/>
  <c r="L35" i="24"/>
  <c r="K35" i="24"/>
  <c r="J35" i="24"/>
  <c r="I35" i="24"/>
  <c r="H35" i="24"/>
  <c r="G35" i="24"/>
  <c r="F35" i="24"/>
  <c r="E35" i="24"/>
  <c r="C35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Z33" i="24"/>
  <c r="X33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C33" i="24"/>
  <c r="Z32" i="24"/>
  <c r="Z34" i="24" s="1"/>
  <c r="Y32" i="24"/>
  <c r="X32" i="24"/>
  <c r="X34" i="24" s="1"/>
  <c r="W32" i="24"/>
  <c r="W34" i="24" s="1"/>
  <c r="C32" i="24"/>
  <c r="D43" i="24" s="1"/>
  <c r="Z31" i="24"/>
  <c r="P31" i="24"/>
  <c r="P25" i="24" s="1"/>
  <c r="O31" i="24"/>
  <c r="N31" i="24"/>
  <c r="L31" i="24"/>
  <c r="L25" i="24" s="1"/>
  <c r="K31" i="24"/>
  <c r="J31" i="24"/>
  <c r="J25" i="24" s="1"/>
  <c r="H31" i="24"/>
  <c r="G31" i="24"/>
  <c r="F31" i="24"/>
  <c r="F25" i="24" s="1"/>
  <c r="Z30" i="24"/>
  <c r="Y30" i="24"/>
  <c r="X30" i="24"/>
  <c r="W30" i="24"/>
  <c r="C30" i="24"/>
  <c r="Z29" i="24"/>
  <c r="Y29" i="24"/>
  <c r="X29" i="24"/>
  <c r="W29" i="24"/>
  <c r="C29" i="24"/>
  <c r="Z28" i="24"/>
  <c r="Y28" i="24"/>
  <c r="X28" i="24"/>
  <c r="W28" i="24"/>
  <c r="C28" i="24"/>
  <c r="Z27" i="24"/>
  <c r="Y27" i="24"/>
  <c r="X27" i="24"/>
  <c r="W27" i="24"/>
  <c r="C27" i="24"/>
  <c r="Y26" i="24"/>
  <c r="P26" i="24"/>
  <c r="O26" i="24"/>
  <c r="N26" i="24"/>
  <c r="Z26" i="24" s="1"/>
  <c r="M26" i="24"/>
  <c r="M25" i="24" s="1"/>
  <c r="L26" i="24"/>
  <c r="K26" i="24"/>
  <c r="J26" i="24"/>
  <c r="I26" i="24"/>
  <c r="H26" i="24"/>
  <c r="G26" i="24"/>
  <c r="F26" i="24"/>
  <c r="E26" i="24"/>
  <c r="W26" i="24" s="1"/>
  <c r="O25" i="24"/>
  <c r="O8" i="24" s="1"/>
  <c r="O22" i="24" s="1"/>
  <c r="K25" i="24"/>
  <c r="K8" i="24" s="1"/>
  <c r="I25" i="24"/>
  <c r="G25" i="24"/>
  <c r="G8" i="24" s="1"/>
  <c r="G22" i="24" s="1"/>
  <c r="P24" i="24"/>
  <c r="J24" i="24"/>
  <c r="L22" i="24"/>
  <c r="L32" i="26" s="1"/>
  <c r="M21" i="24"/>
  <c r="M31" i="26" s="1"/>
  <c r="E21" i="24"/>
  <c r="N20" i="24"/>
  <c r="F20" i="24"/>
  <c r="O19" i="24"/>
  <c r="O24" i="24" s="1"/>
  <c r="K19" i="24"/>
  <c r="K24" i="24" s="1"/>
  <c r="G19" i="24"/>
  <c r="G24" i="24" s="1"/>
  <c r="P18" i="24"/>
  <c r="H18" i="24"/>
  <c r="O17" i="24"/>
  <c r="M17" i="24"/>
  <c r="K17" i="24"/>
  <c r="I17" i="24"/>
  <c r="G17" i="24"/>
  <c r="E17" i="24"/>
  <c r="O15" i="24"/>
  <c r="M15" i="24"/>
  <c r="K15" i="24"/>
  <c r="I15" i="24"/>
  <c r="G15" i="24"/>
  <c r="E15" i="24"/>
  <c r="L14" i="24"/>
  <c r="P13" i="24"/>
  <c r="P21" i="24" s="1"/>
  <c r="O13" i="24"/>
  <c r="O21" i="24" s="1"/>
  <c r="N13" i="24"/>
  <c r="M13" i="24"/>
  <c r="L13" i="24"/>
  <c r="L21" i="24" s="1"/>
  <c r="K13" i="24"/>
  <c r="J13" i="24"/>
  <c r="J21" i="24" s="1"/>
  <c r="I13" i="24"/>
  <c r="I21" i="24" s="1"/>
  <c r="I31" i="26" s="1"/>
  <c r="H13" i="24"/>
  <c r="H21" i="24" s="1"/>
  <c r="G13" i="24"/>
  <c r="G21" i="24" s="1"/>
  <c r="F13" i="24"/>
  <c r="F21" i="24" s="1"/>
  <c r="E13" i="24"/>
  <c r="Z12" i="24"/>
  <c r="Y12" i="24"/>
  <c r="X12" i="24"/>
  <c r="W12" i="24"/>
  <c r="C12" i="24"/>
  <c r="L10" i="24"/>
  <c r="O9" i="24"/>
  <c r="M9" i="24"/>
  <c r="K9" i="24"/>
  <c r="I9" i="24"/>
  <c r="G9" i="24"/>
  <c r="E9" i="24"/>
  <c r="P8" i="24"/>
  <c r="P19" i="24" s="1"/>
  <c r="L8" i="24"/>
  <c r="L19" i="24" s="1"/>
  <c r="L24" i="24" s="1"/>
  <c r="J8" i="24"/>
  <c r="J19" i="24" s="1"/>
  <c r="F8" i="24"/>
  <c r="Z7" i="24"/>
  <c r="Y7" i="24"/>
  <c r="X7" i="24"/>
  <c r="W7" i="24"/>
  <c r="P6" i="24"/>
  <c r="O6" i="24"/>
  <c r="N6" i="24"/>
  <c r="Z6" i="24" s="1"/>
  <c r="M6" i="24"/>
  <c r="L6" i="24"/>
  <c r="K6" i="24"/>
  <c r="J6" i="24"/>
  <c r="I6" i="24"/>
  <c r="H6" i="24"/>
  <c r="X6" i="24" s="1"/>
  <c r="G6" i="24"/>
  <c r="F6" i="24"/>
  <c r="E6" i="24"/>
  <c r="C6" i="24"/>
  <c r="Z5" i="24"/>
  <c r="Y5" i="24"/>
  <c r="X5" i="24"/>
  <c r="W5" i="24"/>
  <c r="C5" i="24"/>
  <c r="P4" i="24"/>
  <c r="N4" i="24"/>
  <c r="N11" i="24" s="1"/>
  <c r="L4" i="24"/>
  <c r="J4" i="24"/>
  <c r="J11" i="24" s="1"/>
  <c r="H4" i="24"/>
  <c r="F4" i="24"/>
  <c r="F11" i="24" s="1"/>
  <c r="Z3" i="24"/>
  <c r="Y3" i="24"/>
  <c r="X3" i="24"/>
  <c r="W3" i="24"/>
  <c r="C3" i="24"/>
  <c r="Z2" i="24"/>
  <c r="Z14" i="24" s="1"/>
  <c r="P2" i="24"/>
  <c r="O2" i="24"/>
  <c r="O80" i="24" s="1"/>
  <c r="N2" i="24"/>
  <c r="M2" i="24"/>
  <c r="M16" i="24" s="1"/>
  <c r="L2" i="24"/>
  <c r="L80" i="24" s="1"/>
  <c r="K2" i="24"/>
  <c r="K80" i="24" s="1"/>
  <c r="J2" i="24"/>
  <c r="I2" i="24"/>
  <c r="I16" i="24" s="1"/>
  <c r="H2" i="24"/>
  <c r="G2" i="24"/>
  <c r="G80" i="24" s="1"/>
  <c r="F2" i="24"/>
  <c r="E2" i="24"/>
  <c r="E16" i="24" s="1"/>
  <c r="P263" i="26"/>
  <c r="O263" i="26"/>
  <c r="N263" i="26"/>
  <c r="M263" i="26"/>
  <c r="L263" i="26"/>
  <c r="K263" i="26"/>
  <c r="J263" i="26"/>
  <c r="I263" i="26"/>
  <c r="H263" i="26"/>
  <c r="G263" i="26"/>
  <c r="F263" i="26"/>
  <c r="E263" i="26"/>
  <c r="C263" i="26" s="1"/>
  <c r="P262" i="26"/>
  <c r="O262" i="26"/>
  <c r="N262" i="26"/>
  <c r="Z262" i="26" s="1"/>
  <c r="M262" i="26"/>
  <c r="L262" i="26"/>
  <c r="K262" i="26"/>
  <c r="Y262" i="26" s="1"/>
  <c r="J262" i="26"/>
  <c r="X262" i="26" s="1"/>
  <c r="I262" i="26"/>
  <c r="H262" i="26"/>
  <c r="G262" i="26"/>
  <c r="F262" i="26"/>
  <c r="C262" i="26" s="1"/>
  <c r="E262" i="26"/>
  <c r="Y261" i="26"/>
  <c r="P261" i="26"/>
  <c r="O261" i="26"/>
  <c r="N261" i="26"/>
  <c r="Z261" i="26" s="1"/>
  <c r="M261" i="26"/>
  <c r="L261" i="26"/>
  <c r="K261" i="26"/>
  <c r="J261" i="26"/>
  <c r="I261" i="26"/>
  <c r="H261" i="26"/>
  <c r="G261" i="26"/>
  <c r="F261" i="26"/>
  <c r="E261" i="26"/>
  <c r="C261" i="26" s="1"/>
  <c r="P260" i="26"/>
  <c r="O260" i="26"/>
  <c r="N260" i="26"/>
  <c r="Z260" i="26" s="1"/>
  <c r="M260" i="26"/>
  <c r="L260" i="26"/>
  <c r="K260" i="26"/>
  <c r="J260" i="26"/>
  <c r="I260" i="26"/>
  <c r="H260" i="26"/>
  <c r="X260" i="26" s="1"/>
  <c r="G260" i="26"/>
  <c r="F260" i="26"/>
  <c r="E260" i="26"/>
  <c r="C260" i="26"/>
  <c r="P237" i="26"/>
  <c r="O237" i="26"/>
  <c r="N237" i="26"/>
  <c r="M237" i="26"/>
  <c r="L237" i="26"/>
  <c r="K237" i="26"/>
  <c r="Y237" i="26" s="1"/>
  <c r="J237" i="26"/>
  <c r="I237" i="26"/>
  <c r="H237" i="26"/>
  <c r="G237" i="26"/>
  <c r="F237" i="26"/>
  <c r="E237" i="26"/>
  <c r="X236" i="26"/>
  <c r="P236" i="26"/>
  <c r="O236" i="26"/>
  <c r="N236" i="26"/>
  <c r="Z236" i="26" s="1"/>
  <c r="M236" i="26"/>
  <c r="L236" i="26"/>
  <c r="K236" i="26"/>
  <c r="J236" i="26"/>
  <c r="I236" i="26"/>
  <c r="H236" i="26"/>
  <c r="G236" i="26"/>
  <c r="F236" i="26"/>
  <c r="E236" i="26"/>
  <c r="W236" i="26" s="1"/>
  <c r="C236" i="26"/>
  <c r="M235" i="26"/>
  <c r="E235" i="26"/>
  <c r="P234" i="26"/>
  <c r="O234" i="26"/>
  <c r="N234" i="26"/>
  <c r="Z234" i="26" s="1"/>
  <c r="M234" i="26"/>
  <c r="L234" i="26"/>
  <c r="K234" i="26"/>
  <c r="J234" i="26"/>
  <c r="I234" i="26"/>
  <c r="H234" i="26"/>
  <c r="X234" i="26" s="1"/>
  <c r="G234" i="26"/>
  <c r="F234" i="26"/>
  <c r="E234" i="26"/>
  <c r="C234" i="26"/>
  <c r="P233" i="26"/>
  <c r="P235" i="26" s="1"/>
  <c r="O233" i="26"/>
  <c r="O235" i="26" s="1"/>
  <c r="N233" i="26"/>
  <c r="N235" i="26" s="1"/>
  <c r="M233" i="26"/>
  <c r="L233" i="26"/>
  <c r="L235" i="26" s="1"/>
  <c r="K233" i="26"/>
  <c r="J233" i="26"/>
  <c r="J235" i="26" s="1"/>
  <c r="I233" i="26"/>
  <c r="I235" i="26" s="1"/>
  <c r="H233" i="26"/>
  <c r="H235" i="26" s="1"/>
  <c r="G233" i="26"/>
  <c r="G235" i="26" s="1"/>
  <c r="F233" i="26"/>
  <c r="F235" i="26" s="1"/>
  <c r="E233" i="26"/>
  <c r="Y232" i="26"/>
  <c r="P232" i="26"/>
  <c r="O232" i="26"/>
  <c r="N232" i="26"/>
  <c r="Z232" i="26" s="1"/>
  <c r="M232" i="26"/>
  <c r="L232" i="26"/>
  <c r="K232" i="26"/>
  <c r="J232" i="26"/>
  <c r="I232" i="26"/>
  <c r="H232" i="26"/>
  <c r="G232" i="26"/>
  <c r="F232" i="26"/>
  <c r="E232" i="26"/>
  <c r="C232" i="26" s="1"/>
  <c r="P231" i="26"/>
  <c r="O231" i="26"/>
  <c r="N231" i="26"/>
  <c r="M231" i="26"/>
  <c r="L231" i="26"/>
  <c r="K231" i="26"/>
  <c r="J231" i="26"/>
  <c r="I231" i="26"/>
  <c r="H231" i="26"/>
  <c r="X231" i="26" s="1"/>
  <c r="G231" i="26"/>
  <c r="F231" i="26"/>
  <c r="E231" i="26"/>
  <c r="C231" i="26"/>
  <c r="M230" i="26"/>
  <c r="K230" i="26"/>
  <c r="E230" i="26"/>
  <c r="P229" i="26"/>
  <c r="O229" i="26"/>
  <c r="N229" i="26"/>
  <c r="Z229" i="26" s="1"/>
  <c r="M229" i="26"/>
  <c r="L229" i="26"/>
  <c r="K229" i="26"/>
  <c r="Y229" i="26" s="1"/>
  <c r="J229" i="26"/>
  <c r="X229" i="26" s="1"/>
  <c r="I229" i="26"/>
  <c r="H229" i="26"/>
  <c r="G229" i="26"/>
  <c r="F229" i="26"/>
  <c r="C229" i="26" s="1"/>
  <c r="E229" i="26"/>
  <c r="Y228" i="26"/>
  <c r="Y230" i="26" s="1"/>
  <c r="P228" i="26"/>
  <c r="P230" i="26" s="1"/>
  <c r="O228" i="26"/>
  <c r="O230" i="26" s="1"/>
  <c r="N228" i="26"/>
  <c r="N230" i="26" s="1"/>
  <c r="M228" i="26"/>
  <c r="L228" i="26"/>
  <c r="L230" i="26" s="1"/>
  <c r="K228" i="26"/>
  <c r="J228" i="26"/>
  <c r="J230" i="26" s="1"/>
  <c r="I228" i="26"/>
  <c r="I230" i="26" s="1"/>
  <c r="H228" i="26"/>
  <c r="H230" i="26" s="1"/>
  <c r="G228" i="26"/>
  <c r="G230" i="26" s="1"/>
  <c r="F228" i="26"/>
  <c r="F230" i="26" s="1"/>
  <c r="E228" i="26"/>
  <c r="W228" i="26" s="1"/>
  <c r="W230" i="26" s="1"/>
  <c r="P227" i="26"/>
  <c r="O227" i="26"/>
  <c r="N227" i="26"/>
  <c r="M227" i="26"/>
  <c r="L227" i="26"/>
  <c r="K227" i="26"/>
  <c r="J227" i="26"/>
  <c r="I227" i="26"/>
  <c r="H227" i="26"/>
  <c r="G227" i="26"/>
  <c r="F227" i="26"/>
  <c r="E227" i="26"/>
  <c r="C227" i="26" s="1"/>
  <c r="P226" i="26"/>
  <c r="O226" i="26"/>
  <c r="N226" i="26"/>
  <c r="Z226" i="26" s="1"/>
  <c r="M226" i="26"/>
  <c r="L226" i="26"/>
  <c r="K226" i="26"/>
  <c r="Y226" i="26" s="1"/>
  <c r="J226" i="26"/>
  <c r="X226" i="26" s="1"/>
  <c r="I226" i="26"/>
  <c r="H226" i="26"/>
  <c r="G226" i="26"/>
  <c r="F226" i="26"/>
  <c r="C226" i="26" s="1"/>
  <c r="E226" i="26"/>
  <c r="Y225" i="26"/>
  <c r="K225" i="26"/>
  <c r="Z224" i="26"/>
  <c r="P224" i="26"/>
  <c r="O224" i="26"/>
  <c r="N224" i="26"/>
  <c r="M224" i="26"/>
  <c r="L224" i="26"/>
  <c r="K224" i="26"/>
  <c r="J224" i="26"/>
  <c r="X224" i="26" s="1"/>
  <c r="I224" i="26"/>
  <c r="H224" i="26"/>
  <c r="G224" i="26"/>
  <c r="F224" i="26"/>
  <c r="C224" i="26" s="1"/>
  <c r="E224" i="26"/>
  <c r="P223" i="26"/>
  <c r="P225" i="26" s="1"/>
  <c r="O223" i="26"/>
  <c r="O225" i="26" s="1"/>
  <c r="N223" i="26"/>
  <c r="N225" i="26" s="1"/>
  <c r="M223" i="26"/>
  <c r="M225" i="26" s="1"/>
  <c r="L223" i="26"/>
  <c r="L225" i="26" s="1"/>
  <c r="K223" i="26"/>
  <c r="Y223" i="26" s="1"/>
  <c r="J223" i="26"/>
  <c r="J225" i="26" s="1"/>
  <c r="I223" i="26"/>
  <c r="I225" i="26" s="1"/>
  <c r="H223" i="26"/>
  <c r="H225" i="26" s="1"/>
  <c r="G223" i="26"/>
  <c r="G225" i="26" s="1"/>
  <c r="F223" i="26"/>
  <c r="F225" i="26" s="1"/>
  <c r="E223" i="26"/>
  <c r="P222" i="26"/>
  <c r="O222" i="26"/>
  <c r="N222" i="26"/>
  <c r="M222" i="26"/>
  <c r="L222" i="26"/>
  <c r="K222" i="26"/>
  <c r="Y222" i="26" s="1"/>
  <c r="J222" i="26"/>
  <c r="I222" i="26"/>
  <c r="H222" i="26"/>
  <c r="X222" i="26" s="1"/>
  <c r="G222" i="26"/>
  <c r="F222" i="26"/>
  <c r="E222" i="26"/>
  <c r="Z221" i="26"/>
  <c r="P221" i="26"/>
  <c r="O221" i="26"/>
  <c r="N221" i="26"/>
  <c r="M221" i="26"/>
  <c r="L221" i="26"/>
  <c r="K221" i="26"/>
  <c r="J221" i="26"/>
  <c r="X221" i="26" s="1"/>
  <c r="I221" i="26"/>
  <c r="H221" i="26"/>
  <c r="G221" i="26"/>
  <c r="F221" i="26"/>
  <c r="C221" i="26" s="1"/>
  <c r="E221" i="26"/>
  <c r="O220" i="26"/>
  <c r="K220" i="26"/>
  <c r="J220" i="26"/>
  <c r="G220" i="26"/>
  <c r="F220" i="26"/>
  <c r="P219" i="26"/>
  <c r="Z219" i="26" s="1"/>
  <c r="O219" i="26"/>
  <c r="N219" i="26"/>
  <c r="M219" i="26"/>
  <c r="L219" i="26"/>
  <c r="K219" i="26"/>
  <c r="J219" i="26"/>
  <c r="I219" i="26"/>
  <c r="H219" i="26"/>
  <c r="X219" i="26" s="1"/>
  <c r="G219" i="26"/>
  <c r="F219" i="26"/>
  <c r="E219" i="26"/>
  <c r="W219" i="26" s="1"/>
  <c r="C219" i="26"/>
  <c r="P218" i="26"/>
  <c r="P220" i="26" s="1"/>
  <c r="O218" i="26"/>
  <c r="N218" i="26"/>
  <c r="N220" i="26" s="1"/>
  <c r="M218" i="26"/>
  <c r="M220" i="26" s="1"/>
  <c r="L218" i="26"/>
  <c r="L220" i="26" s="1"/>
  <c r="K218" i="26"/>
  <c r="Y218" i="26" s="1"/>
  <c r="Y220" i="26" s="1"/>
  <c r="J218" i="26"/>
  <c r="I218" i="26"/>
  <c r="I220" i="26" s="1"/>
  <c r="H218" i="26"/>
  <c r="H220" i="26" s="1"/>
  <c r="G218" i="26"/>
  <c r="F218" i="26"/>
  <c r="E218" i="26"/>
  <c r="Y217" i="26"/>
  <c r="P217" i="26"/>
  <c r="O217" i="26"/>
  <c r="N217" i="26"/>
  <c r="M217" i="26"/>
  <c r="L217" i="26"/>
  <c r="K217" i="26"/>
  <c r="J217" i="26"/>
  <c r="X217" i="26" s="1"/>
  <c r="I217" i="26"/>
  <c r="H217" i="26"/>
  <c r="G217" i="26"/>
  <c r="F217" i="26"/>
  <c r="E217" i="26"/>
  <c r="W217" i="26" s="1"/>
  <c r="P216" i="26"/>
  <c r="Z216" i="26" s="1"/>
  <c r="O216" i="26"/>
  <c r="N216" i="26"/>
  <c r="M216" i="26"/>
  <c r="L216" i="26"/>
  <c r="K216" i="26"/>
  <c r="J216" i="26"/>
  <c r="I216" i="26"/>
  <c r="H216" i="26"/>
  <c r="X216" i="26" s="1"/>
  <c r="G216" i="26"/>
  <c r="F216" i="26"/>
  <c r="E216" i="26"/>
  <c r="W216" i="26" s="1"/>
  <c r="C216" i="26"/>
  <c r="P215" i="26"/>
  <c r="M215" i="26"/>
  <c r="L215" i="26"/>
  <c r="I215" i="26"/>
  <c r="H215" i="26"/>
  <c r="E215" i="26"/>
  <c r="X214" i="26"/>
  <c r="P214" i="26"/>
  <c r="O214" i="26"/>
  <c r="N214" i="26"/>
  <c r="Z214" i="26" s="1"/>
  <c r="M214" i="26"/>
  <c r="L214" i="26"/>
  <c r="K214" i="26"/>
  <c r="Y214" i="26" s="1"/>
  <c r="J214" i="26"/>
  <c r="I214" i="26"/>
  <c r="H214" i="26"/>
  <c r="G214" i="26"/>
  <c r="F214" i="26"/>
  <c r="E214" i="26"/>
  <c r="W214" i="26" s="1"/>
  <c r="P213" i="26"/>
  <c r="O213" i="26"/>
  <c r="O215" i="26" s="1"/>
  <c r="N213" i="26"/>
  <c r="N215" i="26" s="1"/>
  <c r="M213" i="26"/>
  <c r="L213" i="26"/>
  <c r="K213" i="26"/>
  <c r="K215" i="26" s="1"/>
  <c r="J213" i="26"/>
  <c r="X213" i="26" s="1"/>
  <c r="X215" i="26" s="1"/>
  <c r="I213" i="26"/>
  <c r="H213" i="26"/>
  <c r="G213" i="26"/>
  <c r="G215" i="26" s="1"/>
  <c r="F213" i="26"/>
  <c r="F215" i="26" s="1"/>
  <c r="E213" i="26"/>
  <c r="C213" i="26"/>
  <c r="C215" i="26" s="1"/>
  <c r="P212" i="26"/>
  <c r="Z212" i="26" s="1"/>
  <c r="O212" i="26"/>
  <c r="N212" i="26"/>
  <c r="M212" i="26"/>
  <c r="L212" i="26"/>
  <c r="K212" i="26"/>
  <c r="J212" i="26"/>
  <c r="I212" i="26"/>
  <c r="H212" i="26"/>
  <c r="X212" i="26" s="1"/>
  <c r="G212" i="26"/>
  <c r="F212" i="26"/>
  <c r="E212" i="26"/>
  <c r="C212" i="26" s="1"/>
  <c r="X211" i="26"/>
  <c r="P211" i="26"/>
  <c r="O211" i="26"/>
  <c r="N211" i="26"/>
  <c r="Z211" i="26" s="1"/>
  <c r="M211" i="26"/>
  <c r="L211" i="26"/>
  <c r="K211" i="26"/>
  <c r="Y211" i="26" s="1"/>
  <c r="J211" i="26"/>
  <c r="I211" i="26"/>
  <c r="H211" i="26"/>
  <c r="G211" i="26"/>
  <c r="F211" i="26"/>
  <c r="E211" i="26"/>
  <c r="W211" i="26" s="1"/>
  <c r="O210" i="26"/>
  <c r="N210" i="26"/>
  <c r="K210" i="26"/>
  <c r="J210" i="26"/>
  <c r="G210" i="26"/>
  <c r="F210" i="26"/>
  <c r="Z209" i="26"/>
  <c r="P209" i="26"/>
  <c r="O209" i="26"/>
  <c r="N209" i="26"/>
  <c r="M209" i="26"/>
  <c r="L209" i="26"/>
  <c r="K209" i="26"/>
  <c r="Y209" i="26" s="1"/>
  <c r="J209" i="26"/>
  <c r="I209" i="26"/>
  <c r="H209" i="26"/>
  <c r="X209" i="26" s="1"/>
  <c r="G209" i="26"/>
  <c r="F209" i="26"/>
  <c r="E209" i="26"/>
  <c r="W209" i="26" s="1"/>
  <c r="C209" i="26"/>
  <c r="P208" i="26"/>
  <c r="Z208" i="26" s="1"/>
  <c r="Z210" i="26" s="1"/>
  <c r="O208" i="26"/>
  <c r="N208" i="26"/>
  <c r="M208" i="26"/>
  <c r="M210" i="26" s="1"/>
  <c r="L208" i="26"/>
  <c r="L210" i="26" s="1"/>
  <c r="K208" i="26"/>
  <c r="J208" i="26"/>
  <c r="I208" i="26"/>
  <c r="I210" i="26" s="1"/>
  <c r="H208" i="26"/>
  <c r="H210" i="26" s="1"/>
  <c r="G208" i="26"/>
  <c r="F208" i="26"/>
  <c r="E208" i="26"/>
  <c r="W208" i="26" s="1"/>
  <c r="W210" i="26" s="1"/>
  <c r="Y207" i="26"/>
  <c r="P207" i="26"/>
  <c r="O207" i="26"/>
  <c r="N207" i="26"/>
  <c r="Z207" i="26" s="1"/>
  <c r="M207" i="26"/>
  <c r="L207" i="26"/>
  <c r="K207" i="26"/>
  <c r="J207" i="26"/>
  <c r="X207" i="26" s="1"/>
  <c r="I207" i="26"/>
  <c r="H207" i="26"/>
  <c r="G207" i="26"/>
  <c r="F207" i="26"/>
  <c r="E207" i="26"/>
  <c r="W207" i="26" s="1"/>
  <c r="Z206" i="26"/>
  <c r="P206" i="26"/>
  <c r="O206" i="26"/>
  <c r="N206" i="26"/>
  <c r="M206" i="26"/>
  <c r="L206" i="26"/>
  <c r="K206" i="26"/>
  <c r="Y206" i="26" s="1"/>
  <c r="J206" i="26"/>
  <c r="I206" i="26"/>
  <c r="H206" i="26"/>
  <c r="X206" i="26" s="1"/>
  <c r="G206" i="26"/>
  <c r="F206" i="26"/>
  <c r="E206" i="26"/>
  <c r="W206" i="26" s="1"/>
  <c r="C206" i="26"/>
  <c r="P205" i="26"/>
  <c r="M205" i="26"/>
  <c r="L205" i="26"/>
  <c r="I205" i="26"/>
  <c r="H205" i="26"/>
  <c r="E205" i="26"/>
  <c r="P204" i="26"/>
  <c r="O204" i="26"/>
  <c r="N204" i="26"/>
  <c r="Z204" i="26" s="1"/>
  <c r="M204" i="26"/>
  <c r="L204" i="26"/>
  <c r="K204" i="26"/>
  <c r="Y204" i="26" s="1"/>
  <c r="J204" i="26"/>
  <c r="X204" i="26" s="1"/>
  <c r="I204" i="26"/>
  <c r="H204" i="26"/>
  <c r="G204" i="26"/>
  <c r="F204" i="26"/>
  <c r="E204" i="26"/>
  <c r="Y203" i="26"/>
  <c r="Y205" i="26" s="1"/>
  <c r="P203" i="26"/>
  <c r="O203" i="26"/>
  <c r="O205" i="26" s="1"/>
  <c r="N203" i="26"/>
  <c r="N205" i="26" s="1"/>
  <c r="M203" i="26"/>
  <c r="L203" i="26"/>
  <c r="K203" i="26"/>
  <c r="K205" i="26" s="1"/>
  <c r="J203" i="26"/>
  <c r="X203" i="26" s="1"/>
  <c r="X205" i="26" s="1"/>
  <c r="I203" i="26"/>
  <c r="H203" i="26"/>
  <c r="G203" i="26"/>
  <c r="G205" i="26" s="1"/>
  <c r="F203" i="26"/>
  <c r="F205" i="26" s="1"/>
  <c r="E203" i="26"/>
  <c r="W203" i="26" s="1"/>
  <c r="W205" i="26" s="1"/>
  <c r="P201" i="26"/>
  <c r="Z201" i="26" s="1"/>
  <c r="O201" i="26"/>
  <c r="N201" i="26"/>
  <c r="M201" i="26"/>
  <c r="L201" i="26"/>
  <c r="K201" i="26"/>
  <c r="Y201" i="26" s="1"/>
  <c r="J201" i="26"/>
  <c r="I201" i="26"/>
  <c r="H201" i="26"/>
  <c r="G201" i="26"/>
  <c r="F201" i="26"/>
  <c r="E201" i="26"/>
  <c r="C201" i="26" s="1"/>
  <c r="P200" i="26"/>
  <c r="O200" i="26"/>
  <c r="N200" i="26"/>
  <c r="Z200" i="26" s="1"/>
  <c r="M200" i="26"/>
  <c r="L200" i="26"/>
  <c r="K200" i="26"/>
  <c r="Y200" i="26" s="1"/>
  <c r="J200" i="26"/>
  <c r="X200" i="26" s="1"/>
  <c r="I200" i="26"/>
  <c r="H200" i="26"/>
  <c r="G200" i="26"/>
  <c r="F200" i="26"/>
  <c r="E200" i="26"/>
  <c r="O199" i="26"/>
  <c r="N199" i="26"/>
  <c r="K199" i="26"/>
  <c r="J199" i="26"/>
  <c r="G199" i="26"/>
  <c r="F199" i="26"/>
  <c r="P198" i="26"/>
  <c r="Z198" i="26" s="1"/>
  <c r="O198" i="26"/>
  <c r="N198" i="26"/>
  <c r="M198" i="26"/>
  <c r="L198" i="26"/>
  <c r="K198" i="26"/>
  <c r="J198" i="26"/>
  <c r="I198" i="26"/>
  <c r="H198" i="26"/>
  <c r="X198" i="26" s="1"/>
  <c r="G198" i="26"/>
  <c r="F198" i="26"/>
  <c r="E198" i="26"/>
  <c r="W198" i="26" s="1"/>
  <c r="P197" i="26"/>
  <c r="Z197" i="26" s="1"/>
  <c r="Z199" i="26" s="1"/>
  <c r="O197" i="26"/>
  <c r="N197" i="26"/>
  <c r="M197" i="26"/>
  <c r="M199" i="26" s="1"/>
  <c r="L197" i="26"/>
  <c r="L199" i="26" s="1"/>
  <c r="K197" i="26"/>
  <c r="J197" i="26"/>
  <c r="I197" i="26"/>
  <c r="I199" i="26" s="1"/>
  <c r="H197" i="26"/>
  <c r="H199" i="26" s="1"/>
  <c r="G197" i="26"/>
  <c r="F197" i="26"/>
  <c r="E197" i="26"/>
  <c r="P196" i="26"/>
  <c r="O196" i="26"/>
  <c r="N196" i="26"/>
  <c r="M196" i="26"/>
  <c r="L196" i="26"/>
  <c r="K196" i="26"/>
  <c r="Y196" i="26" s="1"/>
  <c r="J196" i="26"/>
  <c r="X196" i="26" s="1"/>
  <c r="I196" i="26"/>
  <c r="H196" i="26"/>
  <c r="G196" i="26"/>
  <c r="F196" i="26"/>
  <c r="E196" i="26"/>
  <c r="P195" i="26"/>
  <c r="Z195" i="26" s="1"/>
  <c r="O195" i="26"/>
  <c r="N195" i="26"/>
  <c r="M195" i="26"/>
  <c r="L195" i="26"/>
  <c r="K195" i="26"/>
  <c r="J195" i="26"/>
  <c r="I195" i="26"/>
  <c r="H195" i="26"/>
  <c r="X195" i="26" s="1"/>
  <c r="G195" i="26"/>
  <c r="F195" i="26"/>
  <c r="E195" i="26"/>
  <c r="W195" i="26" s="1"/>
  <c r="C195" i="26"/>
  <c r="P194" i="26"/>
  <c r="M194" i="26"/>
  <c r="L194" i="26"/>
  <c r="I194" i="26"/>
  <c r="H194" i="26"/>
  <c r="E194" i="26"/>
  <c r="X193" i="26"/>
  <c r="P193" i="26"/>
  <c r="O193" i="26"/>
  <c r="N193" i="26"/>
  <c r="Z193" i="26" s="1"/>
  <c r="M193" i="26"/>
  <c r="L193" i="26"/>
  <c r="K193" i="26"/>
  <c r="Y193" i="26" s="1"/>
  <c r="J193" i="26"/>
  <c r="I193" i="26"/>
  <c r="H193" i="26"/>
  <c r="G193" i="26"/>
  <c r="F193" i="26"/>
  <c r="E193" i="26"/>
  <c r="W193" i="26" s="1"/>
  <c r="P192" i="26"/>
  <c r="O192" i="26"/>
  <c r="O194" i="26" s="1"/>
  <c r="N192" i="26"/>
  <c r="N194" i="26" s="1"/>
  <c r="M192" i="26"/>
  <c r="L192" i="26"/>
  <c r="K192" i="26"/>
  <c r="K194" i="26" s="1"/>
  <c r="J192" i="26"/>
  <c r="X192" i="26" s="1"/>
  <c r="X194" i="26" s="1"/>
  <c r="I192" i="26"/>
  <c r="H192" i="26"/>
  <c r="G192" i="26"/>
  <c r="G194" i="26" s="1"/>
  <c r="F192" i="26"/>
  <c r="F194" i="26" s="1"/>
  <c r="E192" i="26"/>
  <c r="C192" i="26"/>
  <c r="C194" i="26" s="1"/>
  <c r="P191" i="26"/>
  <c r="Z191" i="26" s="1"/>
  <c r="O191" i="26"/>
  <c r="N191" i="26"/>
  <c r="M191" i="26"/>
  <c r="L191" i="26"/>
  <c r="K191" i="26"/>
  <c r="J191" i="26"/>
  <c r="I191" i="26"/>
  <c r="H191" i="26"/>
  <c r="X191" i="26" s="1"/>
  <c r="G191" i="26"/>
  <c r="F191" i="26"/>
  <c r="E191" i="26"/>
  <c r="C191" i="26" s="1"/>
  <c r="X190" i="26"/>
  <c r="P190" i="26"/>
  <c r="O190" i="26"/>
  <c r="N190" i="26"/>
  <c r="Z190" i="26" s="1"/>
  <c r="M190" i="26"/>
  <c r="L190" i="26"/>
  <c r="K190" i="26"/>
  <c r="Y190" i="26" s="1"/>
  <c r="J190" i="26"/>
  <c r="I190" i="26"/>
  <c r="H190" i="26"/>
  <c r="G190" i="26"/>
  <c r="F190" i="26"/>
  <c r="E190" i="26"/>
  <c r="W190" i="26" s="1"/>
  <c r="O189" i="26"/>
  <c r="N189" i="26"/>
  <c r="K189" i="26"/>
  <c r="J189" i="26"/>
  <c r="G189" i="26"/>
  <c r="F189" i="26"/>
  <c r="Z188" i="26"/>
  <c r="P188" i="26"/>
  <c r="O188" i="26"/>
  <c r="N188" i="26"/>
  <c r="M188" i="26"/>
  <c r="L188" i="26"/>
  <c r="K188" i="26"/>
  <c r="Y188" i="26" s="1"/>
  <c r="J188" i="26"/>
  <c r="I188" i="26"/>
  <c r="H188" i="26"/>
  <c r="X188" i="26" s="1"/>
  <c r="G188" i="26"/>
  <c r="F188" i="26"/>
  <c r="E188" i="26"/>
  <c r="W188" i="26" s="1"/>
  <c r="C188" i="26"/>
  <c r="P187" i="26"/>
  <c r="Z187" i="26" s="1"/>
  <c r="Z189" i="26" s="1"/>
  <c r="O187" i="26"/>
  <c r="N187" i="26"/>
  <c r="M187" i="26"/>
  <c r="M189" i="26" s="1"/>
  <c r="L187" i="26"/>
  <c r="L189" i="26" s="1"/>
  <c r="K187" i="26"/>
  <c r="Y187" i="26" s="1"/>
  <c r="Y189" i="26" s="1"/>
  <c r="J187" i="26"/>
  <c r="I187" i="26"/>
  <c r="I189" i="26" s="1"/>
  <c r="H187" i="26"/>
  <c r="H189" i="26" s="1"/>
  <c r="G187" i="26"/>
  <c r="F187" i="26"/>
  <c r="E187" i="26"/>
  <c r="Y186" i="26"/>
  <c r="P186" i="26"/>
  <c r="O186" i="26"/>
  <c r="N186" i="26"/>
  <c r="Z186" i="26" s="1"/>
  <c r="M186" i="26"/>
  <c r="L186" i="26"/>
  <c r="K186" i="26"/>
  <c r="J186" i="26"/>
  <c r="X186" i="26" s="1"/>
  <c r="I186" i="26"/>
  <c r="H186" i="26"/>
  <c r="G186" i="26"/>
  <c r="F186" i="26"/>
  <c r="E186" i="26"/>
  <c r="W186" i="26" s="1"/>
  <c r="Z185" i="26"/>
  <c r="P185" i="26"/>
  <c r="O185" i="26"/>
  <c r="N185" i="26"/>
  <c r="M185" i="26"/>
  <c r="L185" i="26"/>
  <c r="K185" i="26"/>
  <c r="Y185" i="26" s="1"/>
  <c r="J185" i="26"/>
  <c r="I185" i="26"/>
  <c r="H185" i="26"/>
  <c r="X185" i="26" s="1"/>
  <c r="G185" i="26"/>
  <c r="F185" i="26"/>
  <c r="E185" i="26"/>
  <c r="W185" i="26" s="1"/>
  <c r="C185" i="26"/>
  <c r="P184" i="26"/>
  <c r="M184" i="26"/>
  <c r="L184" i="26"/>
  <c r="I184" i="26"/>
  <c r="H184" i="26"/>
  <c r="E184" i="26"/>
  <c r="P183" i="26"/>
  <c r="O183" i="26"/>
  <c r="N183" i="26"/>
  <c r="Z183" i="26" s="1"/>
  <c r="M183" i="26"/>
  <c r="L183" i="26"/>
  <c r="K183" i="26"/>
  <c r="Y183" i="26" s="1"/>
  <c r="J183" i="26"/>
  <c r="X183" i="26" s="1"/>
  <c r="I183" i="26"/>
  <c r="H183" i="26"/>
  <c r="G183" i="26"/>
  <c r="F183" i="26"/>
  <c r="E183" i="26"/>
  <c r="P182" i="26"/>
  <c r="O182" i="26"/>
  <c r="O184" i="26" s="1"/>
  <c r="N182" i="26"/>
  <c r="N184" i="26" s="1"/>
  <c r="M182" i="26"/>
  <c r="L182" i="26"/>
  <c r="K182" i="26"/>
  <c r="K184" i="26" s="1"/>
  <c r="J182" i="26"/>
  <c r="X182" i="26" s="1"/>
  <c r="X184" i="26" s="1"/>
  <c r="I182" i="26"/>
  <c r="H182" i="26"/>
  <c r="G182" i="26"/>
  <c r="G184" i="26" s="1"/>
  <c r="F182" i="26"/>
  <c r="F184" i="26" s="1"/>
  <c r="E182" i="26"/>
  <c r="P181" i="26"/>
  <c r="Z181" i="26" s="1"/>
  <c r="O181" i="26"/>
  <c r="N181" i="26"/>
  <c r="M181" i="26"/>
  <c r="L181" i="26"/>
  <c r="K181" i="26"/>
  <c r="J181" i="26"/>
  <c r="I181" i="26"/>
  <c r="H181" i="26"/>
  <c r="G181" i="26"/>
  <c r="F181" i="26"/>
  <c r="E181" i="26"/>
  <c r="C181" i="26" s="1"/>
  <c r="P180" i="26"/>
  <c r="O180" i="26"/>
  <c r="N180" i="26"/>
  <c r="Z180" i="26" s="1"/>
  <c r="M180" i="26"/>
  <c r="L180" i="26"/>
  <c r="K180" i="26"/>
  <c r="Y180" i="26" s="1"/>
  <c r="J180" i="26"/>
  <c r="X180" i="26" s="1"/>
  <c r="I180" i="26"/>
  <c r="H180" i="26"/>
  <c r="G180" i="26"/>
  <c r="F180" i="26"/>
  <c r="E180" i="26"/>
  <c r="O179" i="26"/>
  <c r="K179" i="26"/>
  <c r="G179" i="26"/>
  <c r="Z178" i="26"/>
  <c r="P178" i="26"/>
  <c r="O178" i="26"/>
  <c r="N178" i="26"/>
  <c r="M178" i="26"/>
  <c r="L178" i="26"/>
  <c r="K178" i="26"/>
  <c r="Y178" i="26" s="1"/>
  <c r="J178" i="26"/>
  <c r="I178" i="26"/>
  <c r="H178" i="26"/>
  <c r="X178" i="26" s="1"/>
  <c r="G178" i="26"/>
  <c r="F178" i="26"/>
  <c r="E178" i="26"/>
  <c r="W178" i="26" s="1"/>
  <c r="C178" i="26"/>
  <c r="P177" i="26"/>
  <c r="Z177" i="26" s="1"/>
  <c r="Z179" i="26" s="1"/>
  <c r="O177" i="26"/>
  <c r="N177" i="26"/>
  <c r="N179" i="26" s="1"/>
  <c r="M177" i="26"/>
  <c r="M179" i="26" s="1"/>
  <c r="L177" i="26"/>
  <c r="L179" i="26" s="1"/>
  <c r="K177" i="26"/>
  <c r="J177" i="26"/>
  <c r="J179" i="26" s="1"/>
  <c r="I177" i="26"/>
  <c r="I179" i="26" s="1"/>
  <c r="H177" i="26"/>
  <c r="H179" i="26" s="1"/>
  <c r="G177" i="26"/>
  <c r="F177" i="26"/>
  <c r="F179" i="26" s="1"/>
  <c r="E177" i="26"/>
  <c r="P176" i="26"/>
  <c r="O176" i="26"/>
  <c r="N176" i="26"/>
  <c r="Z176" i="26" s="1"/>
  <c r="M176" i="26"/>
  <c r="L176" i="26"/>
  <c r="K176" i="26"/>
  <c r="Y176" i="26" s="1"/>
  <c r="J176" i="26"/>
  <c r="I176" i="26"/>
  <c r="X176" i="26" s="1"/>
  <c r="H176" i="26"/>
  <c r="G176" i="26"/>
  <c r="F176" i="26"/>
  <c r="E176" i="26"/>
  <c r="Z175" i="26"/>
  <c r="P175" i="26"/>
  <c r="O175" i="26"/>
  <c r="N175" i="26"/>
  <c r="M175" i="26"/>
  <c r="L175" i="26"/>
  <c r="K175" i="26"/>
  <c r="Y175" i="26" s="1"/>
  <c r="J175" i="26"/>
  <c r="I175" i="26"/>
  <c r="H175" i="26"/>
  <c r="X175" i="26" s="1"/>
  <c r="G175" i="26"/>
  <c r="F175" i="26"/>
  <c r="E175" i="26"/>
  <c r="W175" i="26" s="1"/>
  <c r="C175" i="26"/>
  <c r="M174" i="26"/>
  <c r="I174" i="26"/>
  <c r="E174" i="26"/>
  <c r="X173" i="26"/>
  <c r="P173" i="26"/>
  <c r="O173" i="26"/>
  <c r="N173" i="26"/>
  <c r="Z173" i="26" s="1"/>
  <c r="M173" i="26"/>
  <c r="L173" i="26"/>
  <c r="K173" i="26"/>
  <c r="Y173" i="26" s="1"/>
  <c r="J173" i="26"/>
  <c r="I173" i="26"/>
  <c r="H173" i="26"/>
  <c r="G173" i="26"/>
  <c r="F173" i="26"/>
  <c r="E173" i="26"/>
  <c r="W173" i="26" s="1"/>
  <c r="P172" i="26"/>
  <c r="P174" i="26" s="1"/>
  <c r="O172" i="26"/>
  <c r="O174" i="26" s="1"/>
  <c r="N172" i="26"/>
  <c r="N174" i="26" s="1"/>
  <c r="M172" i="26"/>
  <c r="L172" i="26"/>
  <c r="L174" i="26" s="1"/>
  <c r="K172" i="26"/>
  <c r="K174" i="26" s="1"/>
  <c r="J172" i="26"/>
  <c r="J174" i="26" s="1"/>
  <c r="I172" i="26"/>
  <c r="X172" i="26" s="1"/>
  <c r="X174" i="26" s="1"/>
  <c r="H172" i="26"/>
  <c r="H174" i="26" s="1"/>
  <c r="G172" i="26"/>
  <c r="G174" i="26" s="1"/>
  <c r="F172" i="26"/>
  <c r="F174" i="26" s="1"/>
  <c r="E172" i="26"/>
  <c r="C172" i="26"/>
  <c r="C174" i="26" s="1"/>
  <c r="P171" i="26"/>
  <c r="O171" i="26"/>
  <c r="Z171" i="26" s="1"/>
  <c r="N171" i="26"/>
  <c r="M171" i="26"/>
  <c r="L171" i="26"/>
  <c r="K171" i="26"/>
  <c r="J171" i="26"/>
  <c r="I171" i="26"/>
  <c r="H171" i="26"/>
  <c r="X171" i="26" s="1"/>
  <c r="G171" i="26"/>
  <c r="F171" i="26"/>
  <c r="E171" i="26"/>
  <c r="C171" i="26" s="1"/>
  <c r="X170" i="26"/>
  <c r="P170" i="26"/>
  <c r="O170" i="26"/>
  <c r="N170" i="26"/>
  <c r="Z170" i="26" s="1"/>
  <c r="M170" i="26"/>
  <c r="L170" i="26"/>
  <c r="K170" i="26"/>
  <c r="Y170" i="26" s="1"/>
  <c r="J170" i="26"/>
  <c r="I170" i="26"/>
  <c r="H170" i="26"/>
  <c r="G170" i="26"/>
  <c r="F170" i="26"/>
  <c r="E170" i="26"/>
  <c r="W170" i="26" s="1"/>
  <c r="O169" i="26"/>
  <c r="K169" i="26"/>
  <c r="G169" i="26"/>
  <c r="P168" i="26"/>
  <c r="Z168" i="26" s="1"/>
  <c r="O168" i="26"/>
  <c r="N168" i="26"/>
  <c r="M168" i="26"/>
  <c r="L168" i="26"/>
  <c r="K168" i="26"/>
  <c r="J168" i="26"/>
  <c r="I168" i="26"/>
  <c r="H168" i="26"/>
  <c r="X168" i="26" s="1"/>
  <c r="G168" i="26"/>
  <c r="F168" i="26"/>
  <c r="E168" i="26"/>
  <c r="W168" i="26" s="1"/>
  <c r="C168" i="26"/>
  <c r="P167" i="26"/>
  <c r="P169" i="26" s="1"/>
  <c r="O167" i="26"/>
  <c r="Z167" i="26" s="1"/>
  <c r="Z169" i="26" s="1"/>
  <c r="N167" i="26"/>
  <c r="N169" i="26" s="1"/>
  <c r="M167" i="26"/>
  <c r="M169" i="26" s="1"/>
  <c r="L167" i="26"/>
  <c r="L169" i="26" s="1"/>
  <c r="K167" i="26"/>
  <c r="J167" i="26"/>
  <c r="J169" i="26" s="1"/>
  <c r="I167" i="26"/>
  <c r="I169" i="26" s="1"/>
  <c r="H167" i="26"/>
  <c r="H169" i="26" s="1"/>
  <c r="G167" i="26"/>
  <c r="F167" i="26"/>
  <c r="F169" i="26" s="1"/>
  <c r="E167" i="26"/>
  <c r="Y166" i="26"/>
  <c r="P166" i="26"/>
  <c r="O166" i="26"/>
  <c r="N166" i="26"/>
  <c r="M166" i="26"/>
  <c r="L166" i="26"/>
  <c r="K166" i="26"/>
  <c r="J166" i="26"/>
  <c r="I166" i="26"/>
  <c r="H166" i="26"/>
  <c r="X166" i="26" s="1"/>
  <c r="G166" i="26"/>
  <c r="F166" i="26"/>
  <c r="E166" i="26"/>
  <c r="W166" i="26" s="1"/>
  <c r="P165" i="26"/>
  <c r="Z165" i="26" s="1"/>
  <c r="O165" i="26"/>
  <c r="N165" i="26"/>
  <c r="M165" i="26"/>
  <c r="L165" i="26"/>
  <c r="K165" i="26"/>
  <c r="J165" i="26"/>
  <c r="I165" i="26"/>
  <c r="H165" i="26"/>
  <c r="X165" i="26" s="1"/>
  <c r="G165" i="26"/>
  <c r="F165" i="26"/>
  <c r="E165" i="26"/>
  <c r="W165" i="26" s="1"/>
  <c r="C165" i="26"/>
  <c r="M164" i="26"/>
  <c r="I164" i="26"/>
  <c r="E164" i="26"/>
  <c r="P163" i="26"/>
  <c r="O163" i="26"/>
  <c r="N163" i="26"/>
  <c r="Z163" i="26" s="1"/>
  <c r="M163" i="26"/>
  <c r="L163" i="26"/>
  <c r="K163" i="26"/>
  <c r="Y163" i="26" s="1"/>
  <c r="J163" i="26"/>
  <c r="X163" i="26" s="1"/>
  <c r="I163" i="26"/>
  <c r="H163" i="26"/>
  <c r="G163" i="26"/>
  <c r="F163" i="26"/>
  <c r="C163" i="26" s="1"/>
  <c r="E163" i="26"/>
  <c r="Y162" i="26"/>
  <c r="Y164" i="26" s="1"/>
  <c r="P162" i="26"/>
  <c r="P164" i="26" s="1"/>
  <c r="O162" i="26"/>
  <c r="O164" i="26" s="1"/>
  <c r="N162" i="26"/>
  <c r="N164" i="26" s="1"/>
  <c r="M162" i="26"/>
  <c r="L162" i="26"/>
  <c r="L164" i="26" s="1"/>
  <c r="K162" i="26"/>
  <c r="K164" i="26" s="1"/>
  <c r="J162" i="26"/>
  <c r="J164" i="26" s="1"/>
  <c r="I162" i="26"/>
  <c r="H162" i="26"/>
  <c r="H164" i="26" s="1"/>
  <c r="G162" i="26"/>
  <c r="G164" i="26" s="1"/>
  <c r="F162" i="26"/>
  <c r="F164" i="26" s="1"/>
  <c r="E162" i="26"/>
  <c r="W162" i="26" s="1"/>
  <c r="W164" i="26" s="1"/>
  <c r="P161" i="26"/>
  <c r="O161" i="26"/>
  <c r="N161" i="26"/>
  <c r="Z161" i="26" s="1"/>
  <c r="M161" i="26"/>
  <c r="L161" i="26"/>
  <c r="K161" i="26"/>
  <c r="Y161" i="26" s="1"/>
  <c r="J161" i="26"/>
  <c r="I161" i="26"/>
  <c r="H161" i="26"/>
  <c r="G161" i="26"/>
  <c r="F161" i="26"/>
  <c r="E161" i="26"/>
  <c r="C161" i="26" s="1"/>
  <c r="P160" i="26"/>
  <c r="O160" i="26"/>
  <c r="N160" i="26"/>
  <c r="Z160" i="26" s="1"/>
  <c r="M160" i="26"/>
  <c r="L160" i="26"/>
  <c r="K160" i="26"/>
  <c r="Y160" i="26" s="1"/>
  <c r="J160" i="26"/>
  <c r="X160" i="26" s="1"/>
  <c r="I160" i="26"/>
  <c r="H160" i="26"/>
  <c r="G160" i="26"/>
  <c r="F160" i="26"/>
  <c r="C160" i="26" s="1"/>
  <c r="E160" i="26"/>
  <c r="O159" i="26"/>
  <c r="K159" i="26"/>
  <c r="G159" i="26"/>
  <c r="Z158" i="26"/>
  <c r="P158" i="26"/>
  <c r="O158" i="26"/>
  <c r="N158" i="26"/>
  <c r="M158" i="26"/>
  <c r="L158" i="26"/>
  <c r="K158" i="26"/>
  <c r="Y158" i="26" s="1"/>
  <c r="J158" i="26"/>
  <c r="I158" i="26"/>
  <c r="H158" i="26"/>
  <c r="X158" i="26" s="1"/>
  <c r="G158" i="26"/>
  <c r="F158" i="26"/>
  <c r="E158" i="26"/>
  <c r="W158" i="26" s="1"/>
  <c r="C158" i="26"/>
  <c r="P157" i="26"/>
  <c r="P159" i="26" s="1"/>
  <c r="O157" i="26"/>
  <c r="N157" i="26"/>
  <c r="N159" i="26" s="1"/>
  <c r="M157" i="26"/>
  <c r="M159" i="26" s="1"/>
  <c r="L157" i="26"/>
  <c r="L159" i="26" s="1"/>
  <c r="K157" i="26"/>
  <c r="Y157" i="26" s="1"/>
  <c r="Y159" i="26" s="1"/>
  <c r="J157" i="26"/>
  <c r="J159" i="26" s="1"/>
  <c r="I157" i="26"/>
  <c r="I159" i="26" s="1"/>
  <c r="H157" i="26"/>
  <c r="H159" i="26" s="1"/>
  <c r="G157" i="26"/>
  <c r="F157" i="26"/>
  <c r="F159" i="26" s="1"/>
  <c r="E157" i="26"/>
  <c r="Y156" i="26"/>
  <c r="P156" i="26"/>
  <c r="O156" i="26"/>
  <c r="N156" i="26"/>
  <c r="Z156" i="26" s="1"/>
  <c r="M156" i="26"/>
  <c r="L156" i="26"/>
  <c r="K156" i="26"/>
  <c r="J156" i="26"/>
  <c r="I156" i="26"/>
  <c r="H156" i="26"/>
  <c r="X156" i="26" s="1"/>
  <c r="G156" i="26"/>
  <c r="F156" i="26"/>
  <c r="C156" i="26" s="1"/>
  <c r="E156" i="26"/>
  <c r="W156" i="26" s="1"/>
  <c r="Z155" i="26"/>
  <c r="P155" i="26"/>
  <c r="O155" i="26"/>
  <c r="N155" i="26"/>
  <c r="M155" i="26"/>
  <c r="L155" i="26"/>
  <c r="K155" i="26"/>
  <c r="Y155" i="26" s="1"/>
  <c r="J155" i="26"/>
  <c r="I155" i="26"/>
  <c r="H155" i="26"/>
  <c r="X155" i="26" s="1"/>
  <c r="G155" i="26"/>
  <c r="F155" i="26"/>
  <c r="E155" i="26"/>
  <c r="W155" i="26" s="1"/>
  <c r="C155" i="26"/>
  <c r="M154" i="26"/>
  <c r="I154" i="26"/>
  <c r="E154" i="26"/>
  <c r="X153" i="26"/>
  <c r="P153" i="26"/>
  <c r="O153" i="26"/>
  <c r="N153" i="26"/>
  <c r="Z153" i="26" s="1"/>
  <c r="M153" i="26"/>
  <c r="L153" i="26"/>
  <c r="K153" i="26"/>
  <c r="Y153" i="26" s="1"/>
  <c r="J153" i="26"/>
  <c r="I153" i="26"/>
  <c r="H153" i="26"/>
  <c r="G153" i="26"/>
  <c r="F153" i="26"/>
  <c r="E153" i="26"/>
  <c r="W153" i="26" s="1"/>
  <c r="P152" i="26"/>
  <c r="P154" i="26" s="1"/>
  <c r="O152" i="26"/>
  <c r="O154" i="26" s="1"/>
  <c r="N152" i="26"/>
  <c r="N154" i="26" s="1"/>
  <c r="M152" i="26"/>
  <c r="L152" i="26"/>
  <c r="L154" i="26" s="1"/>
  <c r="K152" i="26"/>
  <c r="K154" i="26" s="1"/>
  <c r="J152" i="26"/>
  <c r="J154" i="26" s="1"/>
  <c r="I152" i="26"/>
  <c r="H152" i="26"/>
  <c r="H154" i="26" s="1"/>
  <c r="G152" i="26"/>
  <c r="G154" i="26" s="1"/>
  <c r="F152" i="26"/>
  <c r="F154" i="26" s="1"/>
  <c r="E152" i="26"/>
  <c r="C152" i="26"/>
  <c r="C154" i="26" s="1"/>
  <c r="P151" i="26"/>
  <c r="Z151" i="26" s="1"/>
  <c r="O151" i="26"/>
  <c r="N151" i="26"/>
  <c r="M151" i="26"/>
  <c r="L151" i="26"/>
  <c r="K151" i="26"/>
  <c r="J151" i="26"/>
  <c r="I151" i="26"/>
  <c r="H151" i="26"/>
  <c r="X151" i="26" s="1"/>
  <c r="G151" i="26"/>
  <c r="F151" i="26"/>
  <c r="E151" i="26"/>
  <c r="C151" i="26" s="1"/>
  <c r="X150" i="26"/>
  <c r="P150" i="26"/>
  <c r="O150" i="26"/>
  <c r="N150" i="26"/>
  <c r="Z150" i="26" s="1"/>
  <c r="M150" i="26"/>
  <c r="L150" i="26"/>
  <c r="K150" i="26"/>
  <c r="Y150" i="26" s="1"/>
  <c r="J150" i="26"/>
  <c r="I150" i="26"/>
  <c r="H150" i="26"/>
  <c r="G150" i="26"/>
  <c r="F150" i="26"/>
  <c r="E150" i="26"/>
  <c r="W150" i="26" s="1"/>
  <c r="O149" i="26"/>
  <c r="K149" i="26"/>
  <c r="G149" i="26"/>
  <c r="P148" i="26"/>
  <c r="Z148" i="26" s="1"/>
  <c r="O148" i="26"/>
  <c r="N148" i="26"/>
  <c r="M148" i="26"/>
  <c r="L148" i="26"/>
  <c r="K148" i="26"/>
  <c r="J148" i="26"/>
  <c r="I148" i="26"/>
  <c r="H148" i="26"/>
  <c r="X148" i="26" s="1"/>
  <c r="G148" i="26"/>
  <c r="F148" i="26"/>
  <c r="E148" i="26"/>
  <c r="W148" i="26" s="1"/>
  <c r="C148" i="26"/>
  <c r="P147" i="26"/>
  <c r="P149" i="26" s="1"/>
  <c r="O147" i="26"/>
  <c r="N147" i="26"/>
  <c r="N149" i="26" s="1"/>
  <c r="M147" i="26"/>
  <c r="M149" i="26" s="1"/>
  <c r="L147" i="26"/>
  <c r="L149" i="26" s="1"/>
  <c r="K147" i="26"/>
  <c r="J147" i="26"/>
  <c r="J149" i="26" s="1"/>
  <c r="I147" i="26"/>
  <c r="I149" i="26" s="1"/>
  <c r="H147" i="26"/>
  <c r="H149" i="26" s="1"/>
  <c r="G147" i="26"/>
  <c r="F147" i="26"/>
  <c r="F149" i="26" s="1"/>
  <c r="E147" i="26"/>
  <c r="P146" i="26"/>
  <c r="O146" i="26"/>
  <c r="N146" i="26"/>
  <c r="M146" i="26"/>
  <c r="L146" i="26"/>
  <c r="K146" i="26"/>
  <c r="Y146" i="26" s="1"/>
  <c r="J146" i="26"/>
  <c r="I146" i="26"/>
  <c r="H146" i="26"/>
  <c r="X146" i="26" s="1"/>
  <c r="G146" i="26"/>
  <c r="C146" i="26" s="1"/>
  <c r="F146" i="26"/>
  <c r="E146" i="26"/>
  <c r="P145" i="26"/>
  <c r="Z145" i="26" s="1"/>
  <c r="O145" i="26"/>
  <c r="N145" i="26"/>
  <c r="M145" i="26"/>
  <c r="L145" i="26"/>
  <c r="K145" i="26"/>
  <c r="J145" i="26"/>
  <c r="I145" i="26"/>
  <c r="H145" i="26"/>
  <c r="X145" i="26" s="1"/>
  <c r="G145" i="26"/>
  <c r="F145" i="26"/>
  <c r="E145" i="26"/>
  <c r="W145" i="26" s="1"/>
  <c r="C145" i="26"/>
  <c r="M144" i="26"/>
  <c r="I144" i="26"/>
  <c r="E144" i="26"/>
  <c r="P143" i="26"/>
  <c r="O143" i="26"/>
  <c r="N143" i="26"/>
  <c r="Z143" i="26" s="1"/>
  <c r="M143" i="26"/>
  <c r="L143" i="26"/>
  <c r="K143" i="26"/>
  <c r="Y143" i="26" s="1"/>
  <c r="J143" i="26"/>
  <c r="X143" i="26" s="1"/>
  <c r="I143" i="26"/>
  <c r="H143" i="26"/>
  <c r="G143" i="26"/>
  <c r="F143" i="26"/>
  <c r="C143" i="26" s="1"/>
  <c r="E143" i="26"/>
  <c r="P142" i="26"/>
  <c r="P144" i="26" s="1"/>
  <c r="O142" i="26"/>
  <c r="O144" i="26" s="1"/>
  <c r="N142" i="26"/>
  <c r="N144" i="26" s="1"/>
  <c r="M142" i="26"/>
  <c r="L142" i="26"/>
  <c r="L144" i="26" s="1"/>
  <c r="K142" i="26"/>
  <c r="K144" i="26" s="1"/>
  <c r="J142" i="26"/>
  <c r="J144" i="26" s="1"/>
  <c r="I142" i="26"/>
  <c r="H142" i="26"/>
  <c r="H144" i="26" s="1"/>
  <c r="G142" i="26"/>
  <c r="G144" i="26" s="1"/>
  <c r="F142" i="26"/>
  <c r="F144" i="26" s="1"/>
  <c r="E142" i="26"/>
  <c r="P141" i="26"/>
  <c r="O141" i="26"/>
  <c r="N141" i="26"/>
  <c r="Z141" i="26" s="1"/>
  <c r="M141" i="26"/>
  <c r="L141" i="26"/>
  <c r="K141" i="26"/>
  <c r="J141" i="26"/>
  <c r="I141" i="26"/>
  <c r="H141" i="26"/>
  <c r="G141" i="26"/>
  <c r="F141" i="26"/>
  <c r="E141" i="26"/>
  <c r="C141" i="26" s="1"/>
  <c r="P140" i="26"/>
  <c r="O140" i="26"/>
  <c r="N140" i="26"/>
  <c r="Z140" i="26" s="1"/>
  <c r="M140" i="26"/>
  <c r="L140" i="26"/>
  <c r="K140" i="26"/>
  <c r="Y140" i="26" s="1"/>
  <c r="J140" i="26"/>
  <c r="X140" i="26" s="1"/>
  <c r="I140" i="26"/>
  <c r="H140" i="26"/>
  <c r="G140" i="26"/>
  <c r="F140" i="26"/>
  <c r="C140" i="26" s="1"/>
  <c r="E140" i="26"/>
  <c r="O139" i="26"/>
  <c r="K139" i="26"/>
  <c r="G139" i="26"/>
  <c r="Z138" i="26"/>
  <c r="P138" i="26"/>
  <c r="O138" i="26"/>
  <c r="N138" i="26"/>
  <c r="M138" i="26"/>
  <c r="L138" i="26"/>
  <c r="K138" i="26"/>
  <c r="Y138" i="26" s="1"/>
  <c r="J138" i="26"/>
  <c r="I138" i="26"/>
  <c r="H138" i="26"/>
  <c r="X138" i="26" s="1"/>
  <c r="G138" i="26"/>
  <c r="F138" i="26"/>
  <c r="E138" i="26"/>
  <c r="W138" i="26" s="1"/>
  <c r="C138" i="26"/>
  <c r="P137" i="26"/>
  <c r="P139" i="26" s="1"/>
  <c r="O137" i="26"/>
  <c r="N137" i="26"/>
  <c r="N139" i="26" s="1"/>
  <c r="M137" i="26"/>
  <c r="M139" i="26" s="1"/>
  <c r="L137" i="26"/>
  <c r="L139" i="26" s="1"/>
  <c r="K137" i="26"/>
  <c r="J137" i="26"/>
  <c r="J139" i="26" s="1"/>
  <c r="I137" i="26"/>
  <c r="I139" i="26" s="1"/>
  <c r="H137" i="26"/>
  <c r="H139" i="26" s="1"/>
  <c r="G137" i="26"/>
  <c r="F137" i="26"/>
  <c r="F139" i="26" s="1"/>
  <c r="E137" i="26"/>
  <c r="Y136" i="26"/>
  <c r="P136" i="26"/>
  <c r="O136" i="26"/>
  <c r="N136" i="26"/>
  <c r="Z136" i="26" s="1"/>
  <c r="M136" i="26"/>
  <c r="L136" i="26"/>
  <c r="K136" i="26"/>
  <c r="J136" i="26"/>
  <c r="I136" i="26"/>
  <c r="H136" i="26"/>
  <c r="X136" i="26" s="1"/>
  <c r="G136" i="26"/>
  <c r="C136" i="26" s="1"/>
  <c r="F136" i="26"/>
  <c r="E136" i="26"/>
  <c r="W136" i="26" s="1"/>
  <c r="Z135" i="26"/>
  <c r="P135" i="26"/>
  <c r="O135" i="26"/>
  <c r="N135" i="26"/>
  <c r="M135" i="26"/>
  <c r="L135" i="26"/>
  <c r="K135" i="26"/>
  <c r="Y135" i="26" s="1"/>
  <c r="J135" i="26"/>
  <c r="I135" i="26"/>
  <c r="H135" i="26"/>
  <c r="X135" i="26" s="1"/>
  <c r="G135" i="26"/>
  <c r="F135" i="26"/>
  <c r="E135" i="26"/>
  <c r="W135" i="26" s="1"/>
  <c r="C135" i="26"/>
  <c r="M134" i="26"/>
  <c r="I134" i="26"/>
  <c r="E134" i="26"/>
  <c r="X133" i="26"/>
  <c r="P133" i="26"/>
  <c r="O133" i="26"/>
  <c r="N133" i="26"/>
  <c r="Z133" i="26" s="1"/>
  <c r="M133" i="26"/>
  <c r="L133" i="26"/>
  <c r="K133" i="26"/>
  <c r="Y133" i="26" s="1"/>
  <c r="J133" i="26"/>
  <c r="I133" i="26"/>
  <c r="H133" i="26"/>
  <c r="G133" i="26"/>
  <c r="F133" i="26"/>
  <c r="E133" i="26"/>
  <c r="W133" i="26" s="1"/>
  <c r="P132" i="26"/>
  <c r="P134" i="26" s="1"/>
  <c r="O132" i="26"/>
  <c r="N132" i="26"/>
  <c r="N134" i="26" s="1"/>
  <c r="M132" i="26"/>
  <c r="L132" i="26"/>
  <c r="L134" i="26" s="1"/>
  <c r="K132" i="26"/>
  <c r="K134" i="26" s="1"/>
  <c r="J132" i="26"/>
  <c r="J134" i="26" s="1"/>
  <c r="I132" i="26"/>
  <c r="H132" i="26"/>
  <c r="H134" i="26" s="1"/>
  <c r="G132" i="26"/>
  <c r="G134" i="26" s="1"/>
  <c r="F132" i="26"/>
  <c r="F134" i="26" s="1"/>
  <c r="E132" i="26"/>
  <c r="C132" i="26"/>
  <c r="C134" i="26" s="1"/>
  <c r="P131" i="26"/>
  <c r="O131" i="26"/>
  <c r="N131" i="26"/>
  <c r="Z131" i="26" s="1"/>
  <c r="M131" i="26"/>
  <c r="L131" i="26"/>
  <c r="K131" i="26"/>
  <c r="J131" i="26"/>
  <c r="I131" i="26"/>
  <c r="H131" i="26"/>
  <c r="X131" i="26" s="1"/>
  <c r="G131" i="26"/>
  <c r="F131" i="26"/>
  <c r="E131" i="26"/>
  <c r="C131" i="26" s="1"/>
  <c r="X130" i="26"/>
  <c r="P130" i="26"/>
  <c r="O130" i="26"/>
  <c r="N130" i="26"/>
  <c r="Z130" i="26" s="1"/>
  <c r="M130" i="26"/>
  <c r="L130" i="26"/>
  <c r="K130" i="26"/>
  <c r="Y130" i="26" s="1"/>
  <c r="J130" i="26"/>
  <c r="I130" i="26"/>
  <c r="H130" i="26"/>
  <c r="G130" i="26"/>
  <c r="F130" i="26"/>
  <c r="C130" i="26" s="1"/>
  <c r="E130" i="26"/>
  <c r="W130" i="26" s="1"/>
  <c r="O129" i="26"/>
  <c r="K129" i="26"/>
  <c r="G129" i="26"/>
  <c r="P128" i="26"/>
  <c r="Z128" i="26" s="1"/>
  <c r="O128" i="26"/>
  <c r="N128" i="26"/>
  <c r="M128" i="26"/>
  <c r="L128" i="26"/>
  <c r="K128" i="26"/>
  <c r="J128" i="26"/>
  <c r="I128" i="26"/>
  <c r="H128" i="26"/>
  <c r="X128" i="26" s="1"/>
  <c r="G128" i="26"/>
  <c r="F128" i="26"/>
  <c r="E128" i="26"/>
  <c r="W128" i="26" s="1"/>
  <c r="C128" i="26"/>
  <c r="P127" i="26"/>
  <c r="P129" i="26" s="1"/>
  <c r="O127" i="26"/>
  <c r="N127" i="26"/>
  <c r="N129" i="26" s="1"/>
  <c r="M127" i="26"/>
  <c r="M129" i="26" s="1"/>
  <c r="L127" i="26"/>
  <c r="L129" i="26" s="1"/>
  <c r="K127" i="26"/>
  <c r="J127" i="26"/>
  <c r="J129" i="26" s="1"/>
  <c r="I127" i="26"/>
  <c r="I129" i="26" s="1"/>
  <c r="H127" i="26"/>
  <c r="H129" i="26" s="1"/>
  <c r="G127" i="26"/>
  <c r="F127" i="26"/>
  <c r="F129" i="26" s="1"/>
  <c r="E127" i="26"/>
  <c r="Y126" i="26"/>
  <c r="P126" i="26"/>
  <c r="O126" i="26"/>
  <c r="Z126" i="26" s="1"/>
  <c r="N126" i="26"/>
  <c r="M126" i="26"/>
  <c r="L126" i="26"/>
  <c r="K126" i="26"/>
  <c r="J126" i="26"/>
  <c r="I126" i="26"/>
  <c r="H126" i="26"/>
  <c r="X126" i="26" s="1"/>
  <c r="G126" i="26"/>
  <c r="C126" i="26" s="1"/>
  <c r="F126" i="26"/>
  <c r="E126" i="26"/>
  <c r="W126" i="26" s="1"/>
  <c r="P125" i="26"/>
  <c r="Z125" i="26" s="1"/>
  <c r="O125" i="26"/>
  <c r="N125" i="26"/>
  <c r="M125" i="26"/>
  <c r="L125" i="26"/>
  <c r="K125" i="26"/>
  <c r="J125" i="26"/>
  <c r="I125" i="26"/>
  <c r="H125" i="26"/>
  <c r="X125" i="26" s="1"/>
  <c r="G125" i="26"/>
  <c r="F125" i="26"/>
  <c r="E125" i="26"/>
  <c r="W125" i="26" s="1"/>
  <c r="C125" i="26"/>
  <c r="M124" i="26"/>
  <c r="I124" i="26"/>
  <c r="E124" i="26"/>
  <c r="P123" i="26"/>
  <c r="O123" i="26"/>
  <c r="N123" i="26"/>
  <c r="Z123" i="26" s="1"/>
  <c r="M123" i="26"/>
  <c r="L123" i="26"/>
  <c r="K123" i="26"/>
  <c r="Y123" i="26" s="1"/>
  <c r="J123" i="26"/>
  <c r="X123" i="26" s="1"/>
  <c r="I123" i="26"/>
  <c r="H123" i="26"/>
  <c r="G123" i="26"/>
  <c r="F123" i="26"/>
  <c r="C123" i="26" s="1"/>
  <c r="E123" i="26"/>
  <c r="Y122" i="26"/>
  <c r="Y124" i="26" s="1"/>
  <c r="P122" i="26"/>
  <c r="P124" i="26" s="1"/>
  <c r="O122" i="26"/>
  <c r="N122" i="26"/>
  <c r="N124" i="26" s="1"/>
  <c r="M122" i="26"/>
  <c r="L122" i="26"/>
  <c r="L124" i="26" s="1"/>
  <c r="K122" i="26"/>
  <c r="K124" i="26" s="1"/>
  <c r="J122" i="26"/>
  <c r="J124" i="26" s="1"/>
  <c r="I122" i="26"/>
  <c r="H122" i="26"/>
  <c r="H124" i="26" s="1"/>
  <c r="G122" i="26"/>
  <c r="G124" i="26" s="1"/>
  <c r="F122" i="26"/>
  <c r="F124" i="26" s="1"/>
  <c r="E122" i="26"/>
  <c r="W122" i="26" s="1"/>
  <c r="W124" i="26" s="1"/>
  <c r="P121" i="26"/>
  <c r="O121" i="26"/>
  <c r="N121" i="26"/>
  <c r="Z121" i="26" s="1"/>
  <c r="M121" i="26"/>
  <c r="L121" i="26"/>
  <c r="K121" i="26"/>
  <c r="Y121" i="26" s="1"/>
  <c r="J121" i="26"/>
  <c r="I121" i="26"/>
  <c r="H121" i="26"/>
  <c r="G121" i="26"/>
  <c r="F121" i="26"/>
  <c r="E121" i="26"/>
  <c r="C121" i="26" s="1"/>
  <c r="P120" i="26"/>
  <c r="O120" i="26"/>
  <c r="N120" i="26"/>
  <c r="Z120" i="26" s="1"/>
  <c r="M120" i="26"/>
  <c r="L120" i="26"/>
  <c r="K120" i="26"/>
  <c r="Y120" i="26" s="1"/>
  <c r="J120" i="26"/>
  <c r="X120" i="26" s="1"/>
  <c r="I120" i="26"/>
  <c r="H120" i="26"/>
  <c r="G120" i="26"/>
  <c r="F120" i="26"/>
  <c r="E120" i="26"/>
  <c r="O119" i="26"/>
  <c r="K119" i="26"/>
  <c r="G119" i="26"/>
  <c r="Z118" i="26"/>
  <c r="P118" i="26"/>
  <c r="O118" i="26"/>
  <c r="N118" i="26"/>
  <c r="M118" i="26"/>
  <c r="L118" i="26"/>
  <c r="K118" i="26"/>
  <c r="Y118" i="26" s="1"/>
  <c r="J118" i="26"/>
  <c r="I118" i="26"/>
  <c r="H118" i="26"/>
  <c r="X118" i="26" s="1"/>
  <c r="G118" i="26"/>
  <c r="F118" i="26"/>
  <c r="E118" i="26"/>
  <c r="W118" i="26" s="1"/>
  <c r="C118" i="26"/>
  <c r="P117" i="26"/>
  <c r="P119" i="26" s="1"/>
  <c r="O117" i="26"/>
  <c r="N117" i="26"/>
  <c r="N119" i="26" s="1"/>
  <c r="M117" i="26"/>
  <c r="M119" i="26" s="1"/>
  <c r="L117" i="26"/>
  <c r="L119" i="26" s="1"/>
  <c r="K117" i="26"/>
  <c r="Y117" i="26" s="1"/>
  <c r="Y119" i="26" s="1"/>
  <c r="J117" i="26"/>
  <c r="J119" i="26" s="1"/>
  <c r="I117" i="26"/>
  <c r="I119" i="26" s="1"/>
  <c r="H117" i="26"/>
  <c r="H119" i="26" s="1"/>
  <c r="G117" i="26"/>
  <c r="F117" i="26"/>
  <c r="F119" i="26" s="1"/>
  <c r="E117" i="26"/>
  <c r="Y116" i="26"/>
  <c r="P116" i="26"/>
  <c r="O116" i="26"/>
  <c r="Z116" i="26" s="1"/>
  <c r="N116" i="26"/>
  <c r="M116" i="26"/>
  <c r="L116" i="26"/>
  <c r="K116" i="26"/>
  <c r="J116" i="26"/>
  <c r="I116" i="26"/>
  <c r="H116" i="26"/>
  <c r="X116" i="26" s="1"/>
  <c r="G116" i="26"/>
  <c r="C116" i="26" s="1"/>
  <c r="F116" i="26"/>
  <c r="E116" i="26"/>
  <c r="W116" i="26" s="1"/>
  <c r="Z115" i="26"/>
  <c r="P115" i="26"/>
  <c r="O115" i="26"/>
  <c r="N115" i="26"/>
  <c r="M115" i="26"/>
  <c r="L115" i="26"/>
  <c r="K115" i="26"/>
  <c r="Y115" i="26" s="1"/>
  <c r="J115" i="26"/>
  <c r="I115" i="26"/>
  <c r="H115" i="26"/>
  <c r="X115" i="26" s="1"/>
  <c r="G115" i="26"/>
  <c r="F115" i="26"/>
  <c r="E115" i="26"/>
  <c r="W115" i="26" s="1"/>
  <c r="C115" i="26"/>
  <c r="M114" i="26"/>
  <c r="I114" i="26"/>
  <c r="E114" i="26"/>
  <c r="X113" i="26"/>
  <c r="P113" i="26"/>
  <c r="O113" i="26"/>
  <c r="N113" i="26"/>
  <c r="Z113" i="26" s="1"/>
  <c r="M113" i="26"/>
  <c r="L113" i="26"/>
  <c r="K113" i="26"/>
  <c r="Y113" i="26" s="1"/>
  <c r="J113" i="26"/>
  <c r="I113" i="26"/>
  <c r="H113" i="26"/>
  <c r="G113" i="26"/>
  <c r="F113" i="26"/>
  <c r="C113" i="26" s="1"/>
  <c r="E113" i="26"/>
  <c r="W113" i="26" s="1"/>
  <c r="P112" i="26"/>
  <c r="P114" i="26" s="1"/>
  <c r="O112" i="26"/>
  <c r="N112" i="26"/>
  <c r="N114" i="26" s="1"/>
  <c r="M112" i="26"/>
  <c r="L112" i="26"/>
  <c r="L114" i="26" s="1"/>
  <c r="K112" i="26"/>
  <c r="K114" i="26" s="1"/>
  <c r="J112" i="26"/>
  <c r="J114" i="26" s="1"/>
  <c r="I112" i="26"/>
  <c r="H112" i="26"/>
  <c r="H114" i="26" s="1"/>
  <c r="G112" i="26"/>
  <c r="G114" i="26" s="1"/>
  <c r="F112" i="26"/>
  <c r="F114" i="26" s="1"/>
  <c r="E112" i="26"/>
  <c r="C112" i="26"/>
  <c r="C114" i="26" s="1"/>
  <c r="P111" i="26"/>
  <c r="O111" i="26"/>
  <c r="N111" i="26"/>
  <c r="Z111" i="26" s="1"/>
  <c r="M111" i="26"/>
  <c r="L111" i="26"/>
  <c r="K111" i="26"/>
  <c r="J111" i="26"/>
  <c r="I111" i="26"/>
  <c r="X111" i="26" s="1"/>
  <c r="H111" i="26"/>
  <c r="G111" i="26"/>
  <c r="F111" i="26"/>
  <c r="E111" i="26"/>
  <c r="C111" i="26" s="1"/>
  <c r="P110" i="26"/>
  <c r="O110" i="26"/>
  <c r="N110" i="26"/>
  <c r="Z110" i="26" s="1"/>
  <c r="M110" i="26"/>
  <c r="L110" i="26"/>
  <c r="K110" i="26"/>
  <c r="Y110" i="26" s="1"/>
  <c r="J110" i="26"/>
  <c r="X110" i="26" s="1"/>
  <c r="I110" i="26"/>
  <c r="H110" i="26"/>
  <c r="G110" i="26"/>
  <c r="F110" i="26"/>
  <c r="C110" i="26" s="1"/>
  <c r="E110" i="26"/>
  <c r="O109" i="26"/>
  <c r="K109" i="26"/>
  <c r="G109" i="26"/>
  <c r="P108" i="26"/>
  <c r="Z108" i="26" s="1"/>
  <c r="O108" i="26"/>
  <c r="N108" i="26"/>
  <c r="M108" i="26"/>
  <c r="L108" i="26"/>
  <c r="K108" i="26"/>
  <c r="J108" i="26"/>
  <c r="I108" i="26"/>
  <c r="H108" i="26"/>
  <c r="X108" i="26" s="1"/>
  <c r="G108" i="26"/>
  <c r="F108" i="26"/>
  <c r="E108" i="26"/>
  <c r="W108" i="26" s="1"/>
  <c r="P107" i="26"/>
  <c r="P109" i="26" s="1"/>
  <c r="O107" i="26"/>
  <c r="N107" i="26"/>
  <c r="N109" i="26" s="1"/>
  <c r="M107" i="26"/>
  <c r="M109" i="26" s="1"/>
  <c r="L107" i="26"/>
  <c r="L109" i="26" s="1"/>
  <c r="K107" i="26"/>
  <c r="J107" i="26"/>
  <c r="J109" i="26" s="1"/>
  <c r="I107" i="26"/>
  <c r="I109" i="26" s="1"/>
  <c r="H107" i="26"/>
  <c r="H109" i="26" s="1"/>
  <c r="G107" i="26"/>
  <c r="F107" i="26"/>
  <c r="F109" i="26" s="1"/>
  <c r="E107" i="26"/>
  <c r="P106" i="26"/>
  <c r="O106" i="26"/>
  <c r="Z106" i="26" s="1"/>
  <c r="N106" i="26"/>
  <c r="M106" i="26"/>
  <c r="L106" i="26"/>
  <c r="K106" i="26"/>
  <c r="Y106" i="26" s="1"/>
  <c r="J106" i="26"/>
  <c r="I106" i="26"/>
  <c r="H106" i="26"/>
  <c r="X106" i="26" s="1"/>
  <c r="G106" i="26"/>
  <c r="C106" i="26" s="1"/>
  <c r="F106" i="26"/>
  <c r="E106" i="26"/>
  <c r="P105" i="26"/>
  <c r="Z105" i="26" s="1"/>
  <c r="O105" i="26"/>
  <c r="N105" i="26"/>
  <c r="M105" i="26"/>
  <c r="L105" i="26"/>
  <c r="K105" i="26"/>
  <c r="J105" i="26"/>
  <c r="I105" i="26"/>
  <c r="H105" i="26"/>
  <c r="X105" i="26" s="1"/>
  <c r="G105" i="26"/>
  <c r="F105" i="26"/>
  <c r="E105" i="26"/>
  <c r="W105" i="26" s="1"/>
  <c r="C105" i="26"/>
  <c r="M104" i="26"/>
  <c r="I104" i="26"/>
  <c r="E104" i="26"/>
  <c r="P103" i="26"/>
  <c r="O103" i="26"/>
  <c r="N103" i="26"/>
  <c r="Z103" i="26" s="1"/>
  <c r="M103" i="26"/>
  <c r="L103" i="26"/>
  <c r="K103" i="26"/>
  <c r="Y103" i="26" s="1"/>
  <c r="J103" i="26"/>
  <c r="X103" i="26" s="1"/>
  <c r="I103" i="26"/>
  <c r="H103" i="26"/>
  <c r="G103" i="26"/>
  <c r="F103" i="26"/>
  <c r="E103" i="26"/>
  <c r="P102" i="26"/>
  <c r="P104" i="26" s="1"/>
  <c r="O102" i="26"/>
  <c r="N102" i="26"/>
  <c r="N104" i="26" s="1"/>
  <c r="M102" i="26"/>
  <c r="L102" i="26"/>
  <c r="L104" i="26" s="1"/>
  <c r="K102" i="26"/>
  <c r="K104" i="26" s="1"/>
  <c r="J102" i="26"/>
  <c r="J104" i="26" s="1"/>
  <c r="I102" i="26"/>
  <c r="H102" i="26"/>
  <c r="H104" i="26" s="1"/>
  <c r="G102" i="26"/>
  <c r="G104" i="26" s="1"/>
  <c r="F102" i="26"/>
  <c r="F104" i="26" s="1"/>
  <c r="E102" i="26"/>
  <c r="P101" i="26"/>
  <c r="O101" i="26"/>
  <c r="N101" i="26"/>
  <c r="Z101" i="26" s="1"/>
  <c r="M101" i="26"/>
  <c r="L101" i="26"/>
  <c r="K101" i="26"/>
  <c r="J101" i="26"/>
  <c r="I101" i="26"/>
  <c r="H101" i="26"/>
  <c r="G101" i="26"/>
  <c r="F101" i="26"/>
  <c r="E101" i="26"/>
  <c r="C101" i="26" s="1"/>
  <c r="P100" i="26"/>
  <c r="O100" i="26"/>
  <c r="N100" i="26"/>
  <c r="Z100" i="26" s="1"/>
  <c r="M100" i="26"/>
  <c r="L100" i="26"/>
  <c r="K100" i="26"/>
  <c r="Y100" i="26" s="1"/>
  <c r="J100" i="26"/>
  <c r="X100" i="26" s="1"/>
  <c r="I100" i="26"/>
  <c r="H100" i="26"/>
  <c r="G100" i="26"/>
  <c r="F100" i="26"/>
  <c r="E100" i="26"/>
  <c r="O99" i="26"/>
  <c r="K99" i="26"/>
  <c r="G99" i="26"/>
  <c r="Z98" i="26"/>
  <c r="P98" i="26"/>
  <c r="O98" i="26"/>
  <c r="N98" i="26"/>
  <c r="M98" i="26"/>
  <c r="L98" i="26"/>
  <c r="K98" i="26"/>
  <c r="Y98" i="26" s="1"/>
  <c r="J98" i="26"/>
  <c r="I98" i="26"/>
  <c r="H98" i="26"/>
  <c r="X98" i="26" s="1"/>
  <c r="G98" i="26"/>
  <c r="F98" i="26"/>
  <c r="E98" i="26"/>
  <c r="W98" i="26" s="1"/>
  <c r="C98" i="26"/>
  <c r="P97" i="26"/>
  <c r="P99" i="26" s="1"/>
  <c r="O97" i="26"/>
  <c r="N97" i="26"/>
  <c r="N99" i="26" s="1"/>
  <c r="M97" i="26"/>
  <c r="M99" i="26" s="1"/>
  <c r="L97" i="26"/>
  <c r="L99" i="26" s="1"/>
  <c r="K97" i="26"/>
  <c r="J97" i="26"/>
  <c r="J99" i="26" s="1"/>
  <c r="I97" i="26"/>
  <c r="I99" i="26" s="1"/>
  <c r="H97" i="26"/>
  <c r="H99" i="26" s="1"/>
  <c r="G97" i="26"/>
  <c r="F97" i="26"/>
  <c r="F99" i="26" s="1"/>
  <c r="E97" i="26"/>
  <c r="Y96" i="26"/>
  <c r="P96" i="26"/>
  <c r="O96" i="26"/>
  <c r="Z96" i="26" s="1"/>
  <c r="N96" i="26"/>
  <c r="M96" i="26"/>
  <c r="L96" i="26"/>
  <c r="K96" i="26"/>
  <c r="J96" i="26"/>
  <c r="I96" i="26"/>
  <c r="H96" i="26"/>
  <c r="X96" i="26" s="1"/>
  <c r="G96" i="26"/>
  <c r="C96" i="26" s="1"/>
  <c r="F96" i="26"/>
  <c r="E96" i="26"/>
  <c r="W96" i="26" s="1"/>
  <c r="Z95" i="26"/>
  <c r="P95" i="26"/>
  <c r="O95" i="26"/>
  <c r="N95" i="26"/>
  <c r="M95" i="26"/>
  <c r="L95" i="26"/>
  <c r="K95" i="26"/>
  <c r="Y95" i="26" s="1"/>
  <c r="J95" i="26"/>
  <c r="I95" i="26"/>
  <c r="H95" i="26"/>
  <c r="X95" i="26" s="1"/>
  <c r="G95" i="26"/>
  <c r="F95" i="26"/>
  <c r="E95" i="26"/>
  <c r="W95" i="26" s="1"/>
  <c r="C95" i="26"/>
  <c r="W94" i="26"/>
  <c r="M94" i="26"/>
  <c r="I94" i="26"/>
  <c r="E94" i="26"/>
  <c r="X93" i="26"/>
  <c r="P93" i="26"/>
  <c r="O93" i="26"/>
  <c r="N93" i="26"/>
  <c r="Z93" i="26" s="1"/>
  <c r="M93" i="26"/>
  <c r="L93" i="26"/>
  <c r="K93" i="26"/>
  <c r="Y93" i="26" s="1"/>
  <c r="J93" i="26"/>
  <c r="I93" i="26"/>
  <c r="H93" i="26"/>
  <c r="G93" i="26"/>
  <c r="F93" i="26"/>
  <c r="C93" i="26" s="1"/>
  <c r="E93" i="26"/>
  <c r="W93" i="26" s="1"/>
  <c r="Y92" i="26"/>
  <c r="Y94" i="26" s="1"/>
  <c r="P92" i="26"/>
  <c r="P94" i="26" s="1"/>
  <c r="O92" i="26"/>
  <c r="N92" i="26"/>
  <c r="N94" i="26" s="1"/>
  <c r="M92" i="26"/>
  <c r="L92" i="26"/>
  <c r="L94" i="26" s="1"/>
  <c r="K92" i="26"/>
  <c r="K94" i="26" s="1"/>
  <c r="J92" i="26"/>
  <c r="J94" i="26" s="1"/>
  <c r="I92" i="26"/>
  <c r="H92" i="26"/>
  <c r="H94" i="26" s="1"/>
  <c r="G92" i="26"/>
  <c r="G94" i="26" s="1"/>
  <c r="F92" i="26"/>
  <c r="F94" i="26" s="1"/>
  <c r="E92" i="26"/>
  <c r="W92" i="26" s="1"/>
  <c r="C92" i="26"/>
  <c r="C94" i="26" s="1"/>
  <c r="P91" i="26"/>
  <c r="O91" i="26"/>
  <c r="N91" i="26"/>
  <c r="Z91" i="26" s="1"/>
  <c r="M91" i="26"/>
  <c r="L91" i="26"/>
  <c r="K91" i="26"/>
  <c r="Y91" i="26" s="1"/>
  <c r="J91" i="26"/>
  <c r="I91" i="26"/>
  <c r="X91" i="26" s="1"/>
  <c r="H91" i="26"/>
  <c r="G91" i="26"/>
  <c r="F91" i="26"/>
  <c r="E91" i="26"/>
  <c r="C91" i="26" s="1"/>
  <c r="X90" i="26"/>
  <c r="P90" i="26"/>
  <c r="O90" i="26"/>
  <c r="N90" i="26"/>
  <c r="Z90" i="26" s="1"/>
  <c r="M90" i="26"/>
  <c r="L90" i="26"/>
  <c r="K90" i="26"/>
  <c r="Y90" i="26" s="1"/>
  <c r="J90" i="26"/>
  <c r="I90" i="26"/>
  <c r="H90" i="26"/>
  <c r="G90" i="26"/>
  <c r="F90" i="26"/>
  <c r="E90" i="26"/>
  <c r="W90" i="26" s="1"/>
  <c r="O89" i="26"/>
  <c r="K89" i="26"/>
  <c r="G89" i="26"/>
  <c r="Z88" i="26"/>
  <c r="P88" i="26"/>
  <c r="O88" i="26"/>
  <c r="N88" i="26"/>
  <c r="M88" i="26"/>
  <c r="L88" i="26"/>
  <c r="K88" i="26"/>
  <c r="J88" i="26"/>
  <c r="I88" i="26"/>
  <c r="H88" i="26"/>
  <c r="X88" i="26" s="1"/>
  <c r="G88" i="26"/>
  <c r="F88" i="26"/>
  <c r="E88" i="26"/>
  <c r="W88" i="26" s="1"/>
  <c r="C88" i="26"/>
  <c r="P87" i="26"/>
  <c r="P89" i="26" s="1"/>
  <c r="O87" i="26"/>
  <c r="N87" i="26"/>
  <c r="N89" i="26" s="1"/>
  <c r="M87" i="26"/>
  <c r="M89" i="26" s="1"/>
  <c r="L87" i="26"/>
  <c r="L89" i="26" s="1"/>
  <c r="K87" i="26"/>
  <c r="Y87" i="26" s="1"/>
  <c r="Y89" i="26" s="1"/>
  <c r="J87" i="26"/>
  <c r="J89" i="26" s="1"/>
  <c r="I87" i="26"/>
  <c r="H87" i="26"/>
  <c r="H89" i="26" s="1"/>
  <c r="G87" i="26"/>
  <c r="F87" i="26"/>
  <c r="F89" i="26" s="1"/>
  <c r="E87" i="26"/>
  <c r="Y86" i="26"/>
  <c r="P86" i="26"/>
  <c r="O86" i="26"/>
  <c r="Z86" i="26" s="1"/>
  <c r="N86" i="26"/>
  <c r="M86" i="26"/>
  <c r="L86" i="26"/>
  <c r="K86" i="26"/>
  <c r="J86" i="26"/>
  <c r="I86" i="26"/>
  <c r="H86" i="26"/>
  <c r="X86" i="26" s="1"/>
  <c r="G86" i="26"/>
  <c r="C86" i="26" s="1"/>
  <c r="F86" i="26"/>
  <c r="E86" i="26"/>
  <c r="W86" i="26" s="1"/>
  <c r="Z85" i="26"/>
  <c r="P85" i="26"/>
  <c r="O85" i="26"/>
  <c r="N85" i="26"/>
  <c r="M85" i="26"/>
  <c r="L85" i="26"/>
  <c r="K85" i="26"/>
  <c r="J85" i="26"/>
  <c r="I85" i="26"/>
  <c r="H85" i="26"/>
  <c r="X85" i="26" s="1"/>
  <c r="G85" i="26"/>
  <c r="F85" i="26"/>
  <c r="E85" i="26"/>
  <c r="W85" i="26" s="1"/>
  <c r="C85" i="26"/>
  <c r="M84" i="26"/>
  <c r="I84" i="26"/>
  <c r="E84" i="26"/>
  <c r="P83" i="26"/>
  <c r="O83" i="26"/>
  <c r="N83" i="26"/>
  <c r="Z83" i="26" s="1"/>
  <c r="M83" i="26"/>
  <c r="L83" i="26"/>
  <c r="K83" i="26"/>
  <c r="Y83" i="26" s="1"/>
  <c r="J83" i="26"/>
  <c r="X83" i="26" s="1"/>
  <c r="I83" i="26"/>
  <c r="H83" i="26"/>
  <c r="G83" i="26"/>
  <c r="F83" i="26"/>
  <c r="C83" i="26" s="1"/>
  <c r="E83" i="26"/>
  <c r="Y82" i="26"/>
  <c r="Y84" i="26" s="1"/>
  <c r="P82" i="26"/>
  <c r="P84" i="26" s="1"/>
  <c r="O82" i="26"/>
  <c r="N82" i="26"/>
  <c r="N84" i="26" s="1"/>
  <c r="M82" i="26"/>
  <c r="L82" i="26"/>
  <c r="L84" i="26" s="1"/>
  <c r="K82" i="26"/>
  <c r="K84" i="26" s="1"/>
  <c r="J82" i="26"/>
  <c r="J84" i="26" s="1"/>
  <c r="I82" i="26"/>
  <c r="H82" i="26"/>
  <c r="H84" i="26" s="1"/>
  <c r="G82" i="26"/>
  <c r="G84" i="26" s="1"/>
  <c r="F82" i="26"/>
  <c r="F84" i="26" s="1"/>
  <c r="E82" i="26"/>
  <c r="W82" i="26" s="1"/>
  <c r="W84" i="26" s="1"/>
  <c r="C82" i="26"/>
  <c r="C84" i="26" s="1"/>
  <c r="P81" i="26"/>
  <c r="O81" i="26"/>
  <c r="N81" i="26"/>
  <c r="Z81" i="26" s="1"/>
  <c r="M81" i="26"/>
  <c r="L81" i="26"/>
  <c r="K81" i="26"/>
  <c r="Y81" i="26" s="1"/>
  <c r="J81" i="26"/>
  <c r="I81" i="26"/>
  <c r="X81" i="26" s="1"/>
  <c r="H81" i="26"/>
  <c r="G81" i="26"/>
  <c r="F81" i="26"/>
  <c r="E81" i="26"/>
  <c r="C81" i="26" s="1"/>
  <c r="P80" i="26"/>
  <c r="O80" i="26"/>
  <c r="N80" i="26"/>
  <c r="Z80" i="26" s="1"/>
  <c r="M80" i="26"/>
  <c r="L80" i="26"/>
  <c r="K80" i="26"/>
  <c r="Y80" i="26" s="1"/>
  <c r="J80" i="26"/>
  <c r="X80" i="26" s="1"/>
  <c r="I80" i="26"/>
  <c r="H80" i="26"/>
  <c r="G80" i="26"/>
  <c r="F80" i="26"/>
  <c r="C80" i="26" s="1"/>
  <c r="E80" i="26"/>
  <c r="O79" i="26"/>
  <c r="K79" i="26"/>
  <c r="G79" i="26"/>
  <c r="Z78" i="26"/>
  <c r="P78" i="26"/>
  <c r="O78" i="26"/>
  <c r="N78" i="26"/>
  <c r="M78" i="26"/>
  <c r="L78" i="26"/>
  <c r="K78" i="26"/>
  <c r="J78" i="26"/>
  <c r="I78" i="26"/>
  <c r="H78" i="26"/>
  <c r="X78" i="26" s="1"/>
  <c r="G78" i="26"/>
  <c r="F78" i="26"/>
  <c r="E78" i="26"/>
  <c r="W78" i="26" s="1"/>
  <c r="C78" i="26"/>
  <c r="P77" i="26"/>
  <c r="P79" i="26" s="1"/>
  <c r="O77" i="26"/>
  <c r="N77" i="26"/>
  <c r="N79" i="26" s="1"/>
  <c r="M77" i="26"/>
  <c r="M79" i="26" s="1"/>
  <c r="L77" i="26"/>
  <c r="L79" i="26" s="1"/>
  <c r="K77" i="26"/>
  <c r="Y77" i="26" s="1"/>
  <c r="Y79" i="26" s="1"/>
  <c r="J77" i="26"/>
  <c r="J79" i="26" s="1"/>
  <c r="I77" i="26"/>
  <c r="H77" i="26"/>
  <c r="H79" i="26" s="1"/>
  <c r="G77" i="26"/>
  <c r="F77" i="26"/>
  <c r="F79" i="26" s="1"/>
  <c r="E77" i="26"/>
  <c r="P76" i="26"/>
  <c r="O76" i="26"/>
  <c r="Z76" i="26" s="1"/>
  <c r="N76" i="26"/>
  <c r="M76" i="26"/>
  <c r="L76" i="26"/>
  <c r="K76" i="26"/>
  <c r="Y76" i="26" s="1"/>
  <c r="J76" i="26"/>
  <c r="I76" i="26"/>
  <c r="H76" i="26"/>
  <c r="X76" i="26" s="1"/>
  <c r="G76" i="26"/>
  <c r="C76" i="26" s="1"/>
  <c r="F76" i="26"/>
  <c r="E76" i="26"/>
  <c r="Z75" i="26"/>
  <c r="P75" i="26"/>
  <c r="O75" i="26"/>
  <c r="N75" i="26"/>
  <c r="M75" i="26"/>
  <c r="L75" i="26"/>
  <c r="K75" i="26"/>
  <c r="J75" i="26"/>
  <c r="I75" i="26"/>
  <c r="H75" i="26"/>
  <c r="X75" i="26" s="1"/>
  <c r="G75" i="26"/>
  <c r="F75" i="26"/>
  <c r="E75" i="26"/>
  <c r="W75" i="26" s="1"/>
  <c r="C75" i="26"/>
  <c r="M74" i="26"/>
  <c r="I74" i="26"/>
  <c r="E74" i="26"/>
  <c r="P73" i="26"/>
  <c r="O73" i="26"/>
  <c r="N73" i="26"/>
  <c r="Z73" i="26" s="1"/>
  <c r="M73" i="26"/>
  <c r="L73" i="26"/>
  <c r="K73" i="26"/>
  <c r="Y73" i="26" s="1"/>
  <c r="J73" i="26"/>
  <c r="X73" i="26" s="1"/>
  <c r="I73" i="26"/>
  <c r="H73" i="26"/>
  <c r="G73" i="26"/>
  <c r="F73" i="26"/>
  <c r="C73" i="26" s="1"/>
  <c r="E73" i="26"/>
  <c r="P72" i="26"/>
  <c r="P74" i="26" s="1"/>
  <c r="O72" i="26"/>
  <c r="N72" i="26"/>
  <c r="N74" i="26" s="1"/>
  <c r="M72" i="26"/>
  <c r="L72" i="26"/>
  <c r="L74" i="26" s="1"/>
  <c r="K72" i="26"/>
  <c r="K74" i="26" s="1"/>
  <c r="J72" i="26"/>
  <c r="J74" i="26" s="1"/>
  <c r="I72" i="26"/>
  <c r="H72" i="26"/>
  <c r="H74" i="26" s="1"/>
  <c r="G72" i="26"/>
  <c r="G74" i="26" s="1"/>
  <c r="F72" i="26"/>
  <c r="F74" i="26" s="1"/>
  <c r="E72" i="26"/>
  <c r="C72" i="26"/>
  <c r="C74" i="26" s="1"/>
  <c r="P71" i="26"/>
  <c r="O71" i="26"/>
  <c r="N71" i="26"/>
  <c r="Z71" i="26" s="1"/>
  <c r="M71" i="26"/>
  <c r="L71" i="26"/>
  <c r="K71" i="26"/>
  <c r="J71" i="26"/>
  <c r="I71" i="26"/>
  <c r="X71" i="26" s="1"/>
  <c r="H71" i="26"/>
  <c r="G71" i="26"/>
  <c r="F71" i="26"/>
  <c r="E71" i="26"/>
  <c r="C71" i="26" s="1"/>
  <c r="P70" i="26"/>
  <c r="O70" i="26"/>
  <c r="N70" i="26"/>
  <c r="Z70" i="26" s="1"/>
  <c r="M70" i="26"/>
  <c r="L70" i="26"/>
  <c r="K70" i="26"/>
  <c r="Y70" i="26" s="1"/>
  <c r="J70" i="26"/>
  <c r="X70" i="26" s="1"/>
  <c r="I70" i="26"/>
  <c r="H70" i="26"/>
  <c r="G70" i="26"/>
  <c r="F70" i="26"/>
  <c r="C70" i="26" s="1"/>
  <c r="E70" i="26"/>
  <c r="O69" i="26"/>
  <c r="K69" i="26"/>
  <c r="G69" i="26"/>
  <c r="P68" i="26"/>
  <c r="Z68" i="26" s="1"/>
  <c r="O68" i="26"/>
  <c r="N68" i="26"/>
  <c r="M68" i="26"/>
  <c r="L68" i="26"/>
  <c r="K68" i="26"/>
  <c r="J68" i="26"/>
  <c r="I68" i="26"/>
  <c r="H68" i="26"/>
  <c r="X68" i="26" s="1"/>
  <c r="G68" i="26"/>
  <c r="F68" i="26"/>
  <c r="E68" i="26"/>
  <c r="W68" i="26" s="1"/>
  <c r="C68" i="26"/>
  <c r="P67" i="26"/>
  <c r="P69" i="26" s="1"/>
  <c r="O67" i="26"/>
  <c r="N67" i="26"/>
  <c r="N69" i="26" s="1"/>
  <c r="M67" i="26"/>
  <c r="M69" i="26" s="1"/>
  <c r="L67" i="26"/>
  <c r="L69" i="26" s="1"/>
  <c r="K67" i="26"/>
  <c r="J67" i="26"/>
  <c r="J69" i="26" s="1"/>
  <c r="I67" i="26"/>
  <c r="H67" i="26"/>
  <c r="H69" i="26" s="1"/>
  <c r="G67" i="26"/>
  <c r="F67" i="26"/>
  <c r="F69" i="26" s="1"/>
  <c r="E67" i="26"/>
  <c r="Z64" i="26"/>
  <c r="P64" i="26"/>
  <c r="P51" i="27" s="1"/>
  <c r="O64" i="26"/>
  <c r="N64" i="26"/>
  <c r="M64" i="26"/>
  <c r="L64" i="26"/>
  <c r="L51" i="27" s="1"/>
  <c r="K64" i="26"/>
  <c r="Y64" i="26" s="1"/>
  <c r="J64" i="26"/>
  <c r="I64" i="26"/>
  <c r="H64" i="26"/>
  <c r="G64" i="26"/>
  <c r="F64" i="26"/>
  <c r="E64" i="26"/>
  <c r="W64" i="26" s="1"/>
  <c r="C64" i="26"/>
  <c r="X62" i="26"/>
  <c r="P62" i="26"/>
  <c r="O62" i="26"/>
  <c r="N62" i="26"/>
  <c r="M62" i="26"/>
  <c r="L62" i="26"/>
  <c r="K62" i="26"/>
  <c r="Y62" i="26" s="1"/>
  <c r="J62" i="26"/>
  <c r="J49" i="27" s="1"/>
  <c r="I62" i="26"/>
  <c r="H62" i="26"/>
  <c r="G62" i="26"/>
  <c r="F62" i="26"/>
  <c r="F49" i="27" s="1"/>
  <c r="E62" i="26"/>
  <c r="W62" i="26" s="1"/>
  <c r="O61" i="26"/>
  <c r="K61" i="26"/>
  <c r="G61" i="26"/>
  <c r="G47" i="27" s="1"/>
  <c r="Z60" i="26"/>
  <c r="P60" i="26"/>
  <c r="O60" i="26"/>
  <c r="N60" i="26"/>
  <c r="M60" i="26"/>
  <c r="L60" i="26"/>
  <c r="K60" i="26"/>
  <c r="J60" i="26"/>
  <c r="I60" i="26"/>
  <c r="H60" i="26"/>
  <c r="X60" i="26" s="1"/>
  <c r="G60" i="26"/>
  <c r="F60" i="26"/>
  <c r="E60" i="26"/>
  <c r="W60" i="26" s="1"/>
  <c r="P59" i="26"/>
  <c r="O59" i="26"/>
  <c r="N59" i="26"/>
  <c r="M59" i="26"/>
  <c r="L59" i="26"/>
  <c r="K59" i="26"/>
  <c r="Y59" i="26" s="1"/>
  <c r="J59" i="26"/>
  <c r="J58" i="26" s="1"/>
  <c r="J46" i="27" s="1"/>
  <c r="I59" i="26"/>
  <c r="H59" i="26"/>
  <c r="G59" i="26"/>
  <c r="F59" i="26"/>
  <c r="F58" i="26" s="1"/>
  <c r="F46" i="27" s="1"/>
  <c r="E59" i="26"/>
  <c r="P58" i="26"/>
  <c r="O58" i="26"/>
  <c r="M58" i="26"/>
  <c r="L58" i="26"/>
  <c r="L46" i="27" s="1"/>
  <c r="K58" i="26"/>
  <c r="I58" i="26"/>
  <c r="G58" i="26"/>
  <c r="E58" i="26"/>
  <c r="M57" i="26"/>
  <c r="I57" i="26"/>
  <c r="E57" i="26"/>
  <c r="P56" i="26"/>
  <c r="P61" i="26" s="1"/>
  <c r="P47" i="27" s="1"/>
  <c r="O56" i="26"/>
  <c r="N56" i="26"/>
  <c r="M56" i="26"/>
  <c r="M61" i="26" s="1"/>
  <c r="M47" i="27" s="1"/>
  <c r="L56" i="26"/>
  <c r="L61" i="26" s="1"/>
  <c r="L47" i="27" s="1"/>
  <c r="K56" i="26"/>
  <c r="Y56" i="26" s="1"/>
  <c r="Y61" i="26" s="1"/>
  <c r="Y47" i="27" s="1"/>
  <c r="J56" i="26"/>
  <c r="J61" i="26" s="1"/>
  <c r="J47" i="27" s="1"/>
  <c r="I56" i="26"/>
  <c r="I61" i="26" s="1"/>
  <c r="I47" i="27" s="1"/>
  <c r="H56" i="26"/>
  <c r="H61" i="26" s="1"/>
  <c r="H47" i="27" s="1"/>
  <c r="G56" i="26"/>
  <c r="F56" i="26"/>
  <c r="F61" i="26" s="1"/>
  <c r="F47" i="27" s="1"/>
  <c r="E56" i="26"/>
  <c r="Y55" i="26"/>
  <c r="Y57" i="26" s="1"/>
  <c r="P55" i="26"/>
  <c r="P57" i="26" s="1"/>
  <c r="O55" i="26"/>
  <c r="N55" i="26"/>
  <c r="N57" i="26" s="1"/>
  <c r="M55" i="26"/>
  <c r="L55" i="26"/>
  <c r="L57" i="26" s="1"/>
  <c r="K55" i="26"/>
  <c r="K57" i="26" s="1"/>
  <c r="J55" i="26"/>
  <c r="J57" i="26" s="1"/>
  <c r="I55" i="26"/>
  <c r="H55" i="26"/>
  <c r="H57" i="26" s="1"/>
  <c r="G55" i="26"/>
  <c r="G57" i="26" s="1"/>
  <c r="F55" i="26"/>
  <c r="F57" i="26" s="1"/>
  <c r="E55" i="26"/>
  <c r="C57" i="26" s="1"/>
  <c r="P54" i="26"/>
  <c r="L54" i="26"/>
  <c r="H54" i="26"/>
  <c r="C54" i="26"/>
  <c r="P53" i="26"/>
  <c r="O53" i="26"/>
  <c r="O54" i="26" s="1"/>
  <c r="N53" i="26"/>
  <c r="Z53" i="26" s="1"/>
  <c r="Z54" i="26" s="1"/>
  <c r="M53" i="26"/>
  <c r="M54" i="26" s="1"/>
  <c r="L53" i="26"/>
  <c r="K53" i="26"/>
  <c r="K54" i="26" s="1"/>
  <c r="J53" i="26"/>
  <c r="J54" i="26" s="1"/>
  <c r="I53" i="26"/>
  <c r="H53" i="26"/>
  <c r="G53" i="26"/>
  <c r="G54" i="26" s="1"/>
  <c r="F53" i="26"/>
  <c r="F54" i="26" s="1"/>
  <c r="E53" i="26"/>
  <c r="E54" i="26" s="1"/>
  <c r="O52" i="26"/>
  <c r="K52" i="26"/>
  <c r="G52" i="26"/>
  <c r="P51" i="26"/>
  <c r="P52" i="26" s="1"/>
  <c r="O51" i="26"/>
  <c r="N51" i="26"/>
  <c r="N52" i="26" s="1"/>
  <c r="M51" i="26"/>
  <c r="M52" i="26" s="1"/>
  <c r="L51" i="26"/>
  <c r="L52" i="26" s="1"/>
  <c r="K51" i="26"/>
  <c r="J51" i="26"/>
  <c r="J52" i="26" s="1"/>
  <c r="I51" i="26"/>
  <c r="I52" i="26" s="1"/>
  <c r="H51" i="26"/>
  <c r="G51" i="26"/>
  <c r="F51" i="26"/>
  <c r="F52" i="26" s="1"/>
  <c r="E51" i="26"/>
  <c r="E52" i="26" s="1"/>
  <c r="X50" i="26"/>
  <c r="N50" i="26"/>
  <c r="J50" i="26"/>
  <c r="F50" i="26"/>
  <c r="Y49" i="26"/>
  <c r="Y50" i="26" s="1"/>
  <c r="P49" i="26"/>
  <c r="P50" i="26" s="1"/>
  <c r="O49" i="26"/>
  <c r="N49" i="26"/>
  <c r="M49" i="26"/>
  <c r="M50" i="26" s="1"/>
  <c r="L49" i="26"/>
  <c r="L50" i="26" s="1"/>
  <c r="K49" i="26"/>
  <c r="J49" i="26"/>
  <c r="I49" i="26"/>
  <c r="I50" i="26" s="1"/>
  <c r="H49" i="26"/>
  <c r="X49" i="26" s="1"/>
  <c r="G49" i="26"/>
  <c r="F49" i="26"/>
  <c r="E49" i="26"/>
  <c r="E50" i="26" s="1"/>
  <c r="Z48" i="26"/>
  <c r="P48" i="26"/>
  <c r="P40" i="27" s="1"/>
  <c r="O48" i="26"/>
  <c r="N48" i="26"/>
  <c r="M48" i="26"/>
  <c r="L48" i="26"/>
  <c r="L40" i="27" s="1"/>
  <c r="K48" i="26"/>
  <c r="Y48" i="26" s="1"/>
  <c r="J48" i="26"/>
  <c r="I48" i="26"/>
  <c r="H48" i="26"/>
  <c r="G48" i="26"/>
  <c r="F48" i="26"/>
  <c r="E48" i="26"/>
  <c r="W48" i="26" s="1"/>
  <c r="M47" i="26"/>
  <c r="I47" i="26"/>
  <c r="E47" i="26"/>
  <c r="X46" i="26"/>
  <c r="X47" i="26" s="1"/>
  <c r="P46" i="26"/>
  <c r="P47" i="26" s="1"/>
  <c r="O46" i="26"/>
  <c r="O47" i="26" s="1"/>
  <c r="N46" i="26"/>
  <c r="M46" i="26"/>
  <c r="L46" i="26"/>
  <c r="L47" i="26" s="1"/>
  <c r="K46" i="26"/>
  <c r="K47" i="26" s="1"/>
  <c r="J46" i="26"/>
  <c r="I46" i="26"/>
  <c r="H46" i="26"/>
  <c r="H47" i="26" s="1"/>
  <c r="G46" i="26"/>
  <c r="G47" i="26" s="1"/>
  <c r="F46" i="26"/>
  <c r="E46" i="26"/>
  <c r="W46" i="26" s="1"/>
  <c r="W47" i="26" s="1"/>
  <c r="P45" i="26"/>
  <c r="L45" i="26"/>
  <c r="H45" i="26"/>
  <c r="N44" i="26"/>
  <c r="M44" i="26"/>
  <c r="J44" i="26"/>
  <c r="I44" i="26"/>
  <c r="F44" i="26"/>
  <c r="E44" i="26"/>
  <c r="N43" i="26"/>
  <c r="J43" i="26"/>
  <c r="F43" i="26"/>
  <c r="Y42" i="26"/>
  <c r="P42" i="26"/>
  <c r="P44" i="26" s="1"/>
  <c r="O42" i="26"/>
  <c r="N42" i="26"/>
  <c r="N45" i="26" s="1"/>
  <c r="M42" i="26"/>
  <c r="M43" i="26" s="1"/>
  <c r="L42" i="26"/>
  <c r="L44" i="26" s="1"/>
  <c r="K42" i="26"/>
  <c r="J42" i="26"/>
  <c r="J45" i="26" s="1"/>
  <c r="I42" i="26"/>
  <c r="I43" i="26" s="1"/>
  <c r="H42" i="26"/>
  <c r="H44" i="26" s="1"/>
  <c r="G42" i="26"/>
  <c r="F42" i="26"/>
  <c r="F45" i="26" s="1"/>
  <c r="E42" i="26"/>
  <c r="E43" i="26" s="1"/>
  <c r="P41" i="26"/>
  <c r="M41" i="26"/>
  <c r="L41" i="26"/>
  <c r="J41" i="26"/>
  <c r="I41" i="26"/>
  <c r="H41" i="26"/>
  <c r="X41" i="26" s="1"/>
  <c r="F41" i="26"/>
  <c r="P40" i="26"/>
  <c r="O40" i="26"/>
  <c r="N40" i="26"/>
  <c r="Z40" i="26" s="1"/>
  <c r="M40" i="26"/>
  <c r="L40" i="26"/>
  <c r="K40" i="26"/>
  <c r="Y40" i="26" s="1"/>
  <c r="J40" i="26"/>
  <c r="X40" i="26" s="1"/>
  <c r="I40" i="26"/>
  <c r="H40" i="26"/>
  <c r="G40" i="26"/>
  <c r="F40" i="26"/>
  <c r="C40" i="26" s="1"/>
  <c r="E40" i="26"/>
  <c r="Y39" i="26"/>
  <c r="P39" i="26"/>
  <c r="O39" i="26"/>
  <c r="Z39" i="26" s="1"/>
  <c r="N39" i="26"/>
  <c r="M39" i="26"/>
  <c r="L39" i="26"/>
  <c r="K39" i="26"/>
  <c r="J39" i="26"/>
  <c r="I39" i="26"/>
  <c r="H39" i="26"/>
  <c r="X39" i="26" s="1"/>
  <c r="G39" i="26"/>
  <c r="F39" i="26"/>
  <c r="E39" i="26"/>
  <c r="W39" i="26" s="1"/>
  <c r="C39" i="26"/>
  <c r="P38" i="26"/>
  <c r="O38" i="26"/>
  <c r="N38" i="26"/>
  <c r="Z38" i="26" s="1"/>
  <c r="M38" i="26"/>
  <c r="L38" i="26"/>
  <c r="K38" i="26"/>
  <c r="Y38" i="26" s="1"/>
  <c r="J38" i="26"/>
  <c r="I38" i="26"/>
  <c r="X38" i="26" s="1"/>
  <c r="H38" i="26"/>
  <c r="G38" i="26"/>
  <c r="F38" i="26"/>
  <c r="E38" i="26"/>
  <c r="C38" i="26" s="1"/>
  <c r="P37" i="26"/>
  <c r="O37" i="26"/>
  <c r="Z37" i="26" s="1"/>
  <c r="N37" i="26"/>
  <c r="M37" i="26"/>
  <c r="L37" i="26"/>
  <c r="K37" i="26"/>
  <c r="Y37" i="26" s="1"/>
  <c r="J37" i="26"/>
  <c r="I37" i="26"/>
  <c r="H37" i="26"/>
  <c r="X37" i="26" s="1"/>
  <c r="G37" i="26"/>
  <c r="F37" i="26"/>
  <c r="E37" i="26"/>
  <c r="C37" i="26"/>
  <c r="P36" i="26"/>
  <c r="O36" i="26"/>
  <c r="N36" i="26"/>
  <c r="Z36" i="26" s="1"/>
  <c r="M36" i="26"/>
  <c r="L36" i="26"/>
  <c r="K36" i="26"/>
  <c r="J36" i="26"/>
  <c r="I36" i="26"/>
  <c r="X36" i="26" s="1"/>
  <c r="H36" i="26"/>
  <c r="G36" i="26"/>
  <c r="F36" i="26"/>
  <c r="E36" i="26"/>
  <c r="C36" i="26" s="1"/>
  <c r="P35" i="26"/>
  <c r="L35" i="26"/>
  <c r="J35" i="26"/>
  <c r="F35" i="26"/>
  <c r="L34" i="26"/>
  <c r="P31" i="26"/>
  <c r="O31" i="26"/>
  <c r="L31" i="26"/>
  <c r="J31" i="26"/>
  <c r="H31" i="26"/>
  <c r="X31" i="26" s="1"/>
  <c r="L30" i="26"/>
  <c r="O27" i="26"/>
  <c r="K27" i="26"/>
  <c r="G27" i="26"/>
  <c r="Y23" i="26"/>
  <c r="P23" i="26"/>
  <c r="O23" i="26"/>
  <c r="Z23" i="26" s="1"/>
  <c r="N23" i="26"/>
  <c r="M23" i="26"/>
  <c r="L23" i="26"/>
  <c r="K23" i="26"/>
  <c r="J23" i="26"/>
  <c r="I23" i="26"/>
  <c r="H23" i="26"/>
  <c r="X23" i="26" s="1"/>
  <c r="G23" i="26"/>
  <c r="C23" i="26" s="1"/>
  <c r="F23" i="26"/>
  <c r="E23" i="26"/>
  <c r="W23" i="26" s="1"/>
  <c r="Z22" i="26"/>
  <c r="P22" i="26"/>
  <c r="O22" i="26"/>
  <c r="N22" i="26"/>
  <c r="M22" i="26"/>
  <c r="L22" i="26"/>
  <c r="K22" i="26"/>
  <c r="Y22" i="26" s="1"/>
  <c r="J22" i="26"/>
  <c r="I22" i="26"/>
  <c r="H22" i="26"/>
  <c r="X22" i="26" s="1"/>
  <c r="G22" i="26"/>
  <c r="F22" i="26"/>
  <c r="E22" i="26"/>
  <c r="W22" i="26" s="1"/>
  <c r="C22" i="26"/>
  <c r="P21" i="26"/>
  <c r="O21" i="26"/>
  <c r="M21" i="26"/>
  <c r="L21" i="26"/>
  <c r="K21" i="26"/>
  <c r="Y21" i="26" s="1"/>
  <c r="J21" i="26"/>
  <c r="I21" i="26"/>
  <c r="X21" i="26" s="1"/>
  <c r="H21" i="26"/>
  <c r="E21" i="26"/>
  <c r="L19" i="26"/>
  <c r="P18" i="26"/>
  <c r="P17" i="26"/>
  <c r="O17" i="26"/>
  <c r="N17" i="26"/>
  <c r="Z17" i="26" s="1"/>
  <c r="M17" i="26"/>
  <c r="L17" i="26"/>
  <c r="K17" i="26"/>
  <c r="J17" i="26"/>
  <c r="I17" i="26"/>
  <c r="X17" i="26" s="1"/>
  <c r="H17" i="26"/>
  <c r="G17" i="26"/>
  <c r="F17" i="26"/>
  <c r="E17" i="26"/>
  <c r="C17" i="26" s="1"/>
  <c r="L16" i="26"/>
  <c r="J16" i="26"/>
  <c r="P15" i="26"/>
  <c r="N15" i="26"/>
  <c r="L15" i="26"/>
  <c r="J15" i="26"/>
  <c r="H15" i="26"/>
  <c r="F15" i="26"/>
  <c r="Z14" i="26"/>
  <c r="Y14" i="26"/>
  <c r="X14" i="26"/>
  <c r="W14" i="26"/>
  <c r="C14" i="26"/>
  <c r="O13" i="26"/>
  <c r="N13" i="26"/>
  <c r="M13" i="26"/>
  <c r="K13" i="26"/>
  <c r="I13" i="26"/>
  <c r="G13" i="26"/>
  <c r="F13" i="26"/>
  <c r="E13" i="26"/>
  <c r="L12" i="26"/>
  <c r="L9" i="26"/>
  <c r="L29" i="26" s="1"/>
  <c r="J9" i="26"/>
  <c r="J29" i="26" s="1"/>
  <c r="P8" i="26"/>
  <c r="O8" i="26"/>
  <c r="Z8" i="26" s="1"/>
  <c r="N8" i="26"/>
  <c r="M8" i="26"/>
  <c r="L8" i="26"/>
  <c r="K8" i="26"/>
  <c r="K8" i="27" s="1"/>
  <c r="Y8" i="27" s="1"/>
  <c r="J8" i="26"/>
  <c r="I8" i="26"/>
  <c r="H8" i="26"/>
  <c r="X8" i="26" s="1"/>
  <c r="G8" i="26"/>
  <c r="G8" i="27" s="1"/>
  <c r="F8" i="26"/>
  <c r="E8" i="26"/>
  <c r="P7" i="26"/>
  <c r="P7" i="27" s="1"/>
  <c r="O7" i="26"/>
  <c r="M7" i="26"/>
  <c r="L7" i="26"/>
  <c r="K7" i="26"/>
  <c r="Y7" i="26" s="1"/>
  <c r="I7" i="26"/>
  <c r="H7" i="26"/>
  <c r="G7" i="26"/>
  <c r="E7" i="26"/>
  <c r="W7" i="26" s="1"/>
  <c r="P6" i="26"/>
  <c r="O6" i="26"/>
  <c r="N6" i="26"/>
  <c r="Z6" i="26" s="1"/>
  <c r="M6" i="26"/>
  <c r="L6" i="26"/>
  <c r="K6" i="26"/>
  <c r="Y6" i="26" s="1"/>
  <c r="J6" i="26"/>
  <c r="I6" i="26"/>
  <c r="X6" i="26" s="1"/>
  <c r="H6" i="26"/>
  <c r="G6" i="26"/>
  <c r="F6" i="26"/>
  <c r="E6" i="26"/>
  <c r="C6" i="26" s="1"/>
  <c r="D17" i="26" s="1"/>
  <c r="N5" i="26"/>
  <c r="L5" i="26"/>
  <c r="L63" i="26" s="1"/>
  <c r="J5" i="26"/>
  <c r="F5" i="26"/>
  <c r="Y4" i="26"/>
  <c r="P4" i="26"/>
  <c r="O4" i="26"/>
  <c r="Z4" i="26" s="1"/>
  <c r="N4" i="26"/>
  <c r="M4" i="26"/>
  <c r="L4" i="26"/>
  <c r="K4" i="26"/>
  <c r="J4" i="26"/>
  <c r="I4" i="26"/>
  <c r="H4" i="26"/>
  <c r="X4" i="26" s="1"/>
  <c r="G4" i="26"/>
  <c r="C4" i="26" s="1"/>
  <c r="F4" i="26"/>
  <c r="E4" i="26"/>
  <c r="W4" i="26" s="1"/>
  <c r="Z3" i="26"/>
  <c r="Y3" i="26"/>
  <c r="X3" i="26"/>
  <c r="W3" i="26"/>
  <c r="C3" i="26"/>
  <c r="D14" i="26" s="1"/>
  <c r="O2" i="26"/>
  <c r="O26" i="26" s="1"/>
  <c r="M2" i="26"/>
  <c r="K2" i="26"/>
  <c r="K26" i="26" s="1"/>
  <c r="I2" i="26"/>
  <c r="I25" i="26" s="1"/>
  <c r="G2" i="26"/>
  <c r="G26" i="26" s="1"/>
  <c r="E2" i="26"/>
  <c r="O51" i="27"/>
  <c r="N51" i="27"/>
  <c r="M51" i="27"/>
  <c r="K51" i="27"/>
  <c r="J51" i="27"/>
  <c r="I51" i="27"/>
  <c r="G51" i="27"/>
  <c r="F51" i="27"/>
  <c r="E51" i="27"/>
  <c r="P49" i="27"/>
  <c r="O49" i="27"/>
  <c r="M49" i="27"/>
  <c r="L49" i="27"/>
  <c r="K49" i="27"/>
  <c r="I49" i="27"/>
  <c r="H49" i="27"/>
  <c r="G49" i="27"/>
  <c r="W49" i="27" s="1"/>
  <c r="E49" i="27"/>
  <c r="Z48" i="27"/>
  <c r="Y48" i="27"/>
  <c r="X48" i="27"/>
  <c r="W48" i="27"/>
  <c r="P48" i="27"/>
  <c r="O48" i="27"/>
  <c r="N48" i="27"/>
  <c r="M48" i="27"/>
  <c r="L48" i="27"/>
  <c r="K48" i="27"/>
  <c r="J48" i="27"/>
  <c r="I48" i="27"/>
  <c r="H48" i="27"/>
  <c r="G48" i="27"/>
  <c r="F48" i="27"/>
  <c r="E48" i="27"/>
  <c r="C48" i="27"/>
  <c r="O47" i="27"/>
  <c r="K47" i="27"/>
  <c r="P46" i="27"/>
  <c r="O46" i="27"/>
  <c r="M46" i="27"/>
  <c r="K46" i="27"/>
  <c r="I46" i="27"/>
  <c r="G46" i="27"/>
  <c r="E46" i="27"/>
  <c r="W46" i="27" s="1"/>
  <c r="I45" i="27"/>
  <c r="P44" i="27"/>
  <c r="O44" i="27"/>
  <c r="N44" i="27"/>
  <c r="Z44" i="27" s="1"/>
  <c r="M44" i="27"/>
  <c r="L44" i="27"/>
  <c r="K44" i="27"/>
  <c r="Y44" i="27" s="1"/>
  <c r="J44" i="27"/>
  <c r="X44" i="27" s="1"/>
  <c r="I44" i="27"/>
  <c r="H44" i="27"/>
  <c r="G44" i="27"/>
  <c r="F44" i="27"/>
  <c r="E44" i="27"/>
  <c r="P43" i="27"/>
  <c r="P45" i="27" s="1"/>
  <c r="O43" i="27"/>
  <c r="N43" i="27"/>
  <c r="N45" i="27" s="1"/>
  <c r="M43" i="27"/>
  <c r="M45" i="27" s="1"/>
  <c r="L43" i="27"/>
  <c r="L45" i="27" s="1"/>
  <c r="K43" i="27"/>
  <c r="K45" i="27" s="1"/>
  <c r="J43" i="27"/>
  <c r="J45" i="27" s="1"/>
  <c r="I43" i="27"/>
  <c r="H43" i="27"/>
  <c r="H45" i="27" s="1"/>
  <c r="G43" i="27"/>
  <c r="G45" i="27" s="1"/>
  <c r="F43" i="27"/>
  <c r="F45" i="27" s="1"/>
  <c r="E43" i="27"/>
  <c r="E45" i="27" s="1"/>
  <c r="P42" i="27"/>
  <c r="H42" i="27"/>
  <c r="P41" i="27"/>
  <c r="N41" i="27"/>
  <c r="M41" i="27"/>
  <c r="M42" i="27" s="1"/>
  <c r="L41" i="27"/>
  <c r="L42" i="27" s="1"/>
  <c r="J41" i="27"/>
  <c r="J42" i="27" s="1"/>
  <c r="I41" i="27"/>
  <c r="H41" i="27"/>
  <c r="F41" i="27"/>
  <c r="F42" i="27" s="1"/>
  <c r="E41" i="27"/>
  <c r="E42" i="27" s="1"/>
  <c r="O40" i="27"/>
  <c r="N40" i="27"/>
  <c r="Z40" i="27" s="1"/>
  <c r="M40" i="27"/>
  <c r="K40" i="27"/>
  <c r="J40" i="27"/>
  <c r="I40" i="27"/>
  <c r="G40" i="27"/>
  <c r="F40" i="27"/>
  <c r="E40" i="27"/>
  <c r="K39" i="27"/>
  <c r="P38" i="27"/>
  <c r="P39" i="27" s="1"/>
  <c r="O38" i="27"/>
  <c r="O39" i="27" s="1"/>
  <c r="M38" i="27"/>
  <c r="M39" i="27" s="1"/>
  <c r="L38" i="27"/>
  <c r="L39" i="27" s="1"/>
  <c r="K38" i="27"/>
  <c r="I38" i="27"/>
  <c r="I39" i="27" s="1"/>
  <c r="H38" i="27"/>
  <c r="G38" i="27"/>
  <c r="G39" i="27" s="1"/>
  <c r="E38" i="27"/>
  <c r="P36" i="27"/>
  <c r="P35" i="27"/>
  <c r="L35" i="27"/>
  <c r="P34" i="27"/>
  <c r="P37" i="27" s="1"/>
  <c r="N34" i="27"/>
  <c r="N37" i="27" s="1"/>
  <c r="M34" i="27"/>
  <c r="L34" i="27"/>
  <c r="L37" i="27" s="1"/>
  <c r="J34" i="27"/>
  <c r="I34" i="27"/>
  <c r="H34" i="27"/>
  <c r="H37" i="27" s="1"/>
  <c r="F34" i="27"/>
  <c r="E34" i="27"/>
  <c r="G24" i="27"/>
  <c r="P20" i="27"/>
  <c r="O20" i="27"/>
  <c r="N20" i="27"/>
  <c r="M20" i="27"/>
  <c r="L20" i="27"/>
  <c r="K20" i="27"/>
  <c r="Y20" i="27" s="1"/>
  <c r="J20" i="27"/>
  <c r="I20" i="27"/>
  <c r="H20" i="27"/>
  <c r="G20" i="27"/>
  <c r="F20" i="27"/>
  <c r="C20" i="27" s="1"/>
  <c r="E20" i="27"/>
  <c r="P19" i="27"/>
  <c r="O19" i="27"/>
  <c r="N19" i="27"/>
  <c r="M19" i="27"/>
  <c r="L19" i="27"/>
  <c r="K19" i="27"/>
  <c r="Y19" i="27" s="1"/>
  <c r="J19" i="27"/>
  <c r="I19" i="27"/>
  <c r="H19" i="27"/>
  <c r="X19" i="27" s="1"/>
  <c r="G19" i="27"/>
  <c r="F19" i="27"/>
  <c r="E19" i="27"/>
  <c r="P17" i="27"/>
  <c r="O17" i="27"/>
  <c r="N17" i="27"/>
  <c r="L17" i="27"/>
  <c r="K17" i="27"/>
  <c r="J17" i="27"/>
  <c r="I17" i="27"/>
  <c r="H17" i="27"/>
  <c r="G17" i="27"/>
  <c r="L15" i="27"/>
  <c r="J15" i="27"/>
  <c r="P13" i="27"/>
  <c r="O13" i="27"/>
  <c r="L13" i="27"/>
  <c r="K13" i="27"/>
  <c r="J13" i="27"/>
  <c r="G13" i="27"/>
  <c r="F13" i="27"/>
  <c r="L9" i="27"/>
  <c r="L18" i="27" s="1"/>
  <c r="P8" i="27"/>
  <c r="N8" i="27"/>
  <c r="M8" i="27"/>
  <c r="L8" i="27"/>
  <c r="J8" i="27"/>
  <c r="I8" i="27"/>
  <c r="H8" i="27"/>
  <c r="X8" i="27" s="1"/>
  <c r="F8" i="27"/>
  <c r="E8" i="27"/>
  <c r="O7" i="27"/>
  <c r="M7" i="27"/>
  <c r="L7" i="27"/>
  <c r="K7" i="27"/>
  <c r="Y7" i="27" s="1"/>
  <c r="I7" i="27"/>
  <c r="H7" i="27"/>
  <c r="G7" i="27"/>
  <c r="F7" i="27"/>
  <c r="E7" i="27"/>
  <c r="O6" i="27"/>
  <c r="N6" i="27"/>
  <c r="M6" i="27"/>
  <c r="L6" i="27"/>
  <c r="J6" i="27"/>
  <c r="I6" i="27"/>
  <c r="G6" i="27"/>
  <c r="F6" i="27"/>
  <c r="L5" i="27"/>
  <c r="L12" i="27" s="1"/>
  <c r="J5" i="27"/>
  <c r="J50" i="27" s="1"/>
  <c r="F5" i="27"/>
  <c r="F50" i="27" s="1"/>
  <c r="P4" i="27"/>
  <c r="O4" i="27"/>
  <c r="N4" i="27"/>
  <c r="M4" i="27"/>
  <c r="L4" i="27"/>
  <c r="K4" i="27"/>
  <c r="Y4" i="27" s="1"/>
  <c r="J4" i="27"/>
  <c r="I4" i="27"/>
  <c r="H4" i="27"/>
  <c r="F4" i="27"/>
  <c r="E4" i="27"/>
  <c r="Z3" i="27"/>
  <c r="Y3" i="27"/>
  <c r="X3" i="27"/>
  <c r="W3" i="27"/>
  <c r="C3" i="27"/>
  <c r="O2" i="27"/>
  <c r="O25" i="27" s="1"/>
  <c r="K2" i="27"/>
  <c r="K25" i="27" s="1"/>
  <c r="I2" i="27"/>
  <c r="I21" i="27" s="1"/>
  <c r="G2" i="27"/>
  <c r="G25" i="27" s="1"/>
  <c r="C46" i="30"/>
  <c r="C7" i="30"/>
  <c r="C39" i="29"/>
  <c r="C41" i="29"/>
  <c r="C38" i="23"/>
  <c r="C46" i="23"/>
  <c r="C48" i="24"/>
  <c r="C41" i="24"/>
  <c r="C56" i="26"/>
  <c r="C43" i="24"/>
  <c r="C43" i="27"/>
  <c r="C48" i="26"/>
  <c r="C41" i="30"/>
  <c r="C48" i="23"/>
  <c r="C41" i="27"/>
  <c r="C58" i="26"/>
  <c r="C43" i="30"/>
  <c r="C38" i="30"/>
  <c r="C7" i="29"/>
  <c r="C46" i="29"/>
  <c r="C45" i="24"/>
  <c r="C38" i="24"/>
  <c r="C7" i="24"/>
  <c r="C44" i="27"/>
  <c r="C55" i="26"/>
  <c r="C46" i="27"/>
  <c r="C45" i="29"/>
  <c r="C38" i="29"/>
  <c r="C45" i="23"/>
  <c r="C8" i="26"/>
  <c r="C45" i="30"/>
  <c r="C48" i="30"/>
  <c r="C48" i="29"/>
  <c r="C39" i="24"/>
  <c r="C39" i="23"/>
  <c r="C40" i="27"/>
  <c r="C49" i="26"/>
  <c r="C8" i="27"/>
  <c r="C39" i="30"/>
  <c r="C7" i="23"/>
  <c r="C46" i="24"/>
  <c r="W5" i="28" l="1"/>
  <c r="W77" i="28" s="1"/>
  <c r="E77" i="28"/>
  <c r="E20" i="28"/>
  <c r="W3" i="28"/>
  <c r="O11" i="27"/>
  <c r="Z19" i="27"/>
  <c r="O21" i="27"/>
  <c r="O24" i="27"/>
  <c r="X34" i="27"/>
  <c r="X37" i="27" s="1"/>
  <c r="L50" i="27"/>
  <c r="O29" i="27"/>
  <c r="O33" i="27" s="1"/>
  <c r="O19" i="28"/>
  <c r="O21" i="28" s="1"/>
  <c r="O11" i="28"/>
  <c r="P20" i="28"/>
  <c r="P77" i="28"/>
  <c r="F19" i="28"/>
  <c r="F21" i="28" s="1"/>
  <c r="F11" i="28"/>
  <c r="Y23" i="28"/>
  <c r="D98" i="28"/>
  <c r="D82" i="28"/>
  <c r="D84" i="28"/>
  <c r="D96" i="28"/>
  <c r="C86" i="28"/>
  <c r="E11" i="28"/>
  <c r="E19" i="28"/>
  <c r="W8" i="28"/>
  <c r="W11" i="28" s="1"/>
  <c r="C8" i="28"/>
  <c r="C11" i="28" s="1"/>
  <c r="C18" i="28"/>
  <c r="C14" i="28"/>
  <c r="C17" i="28"/>
  <c r="C16" i="28"/>
  <c r="C9" i="28"/>
  <c r="C15" i="28"/>
  <c r="Z23" i="28"/>
  <c r="K77" i="28"/>
  <c r="K20" i="28"/>
  <c r="Y5" i="28"/>
  <c r="Y77" i="28" s="1"/>
  <c r="Z18" i="28"/>
  <c r="Z14" i="28"/>
  <c r="Z10" i="28"/>
  <c r="Z17" i="28"/>
  <c r="Z16" i="28"/>
  <c r="Z9" i="28"/>
  <c r="Z15" i="28"/>
  <c r="W17" i="28"/>
  <c r="W9" i="28"/>
  <c r="W16" i="28"/>
  <c r="W10" i="28"/>
  <c r="W15" i="28"/>
  <c r="W14" i="28"/>
  <c r="W18" i="28"/>
  <c r="J22" i="28"/>
  <c r="J79" i="28"/>
  <c r="K11" i="27"/>
  <c r="K21" i="27"/>
  <c r="D94" i="28"/>
  <c r="D90" i="28"/>
  <c r="D258" i="28"/>
  <c r="D243" i="28"/>
  <c r="D245" i="28"/>
  <c r="D256" i="28"/>
  <c r="M19" i="28"/>
  <c r="M21" i="28" s="1"/>
  <c r="M11" i="28"/>
  <c r="N79" i="28"/>
  <c r="N22" i="28"/>
  <c r="C4" i="27"/>
  <c r="Z4" i="27"/>
  <c r="G11" i="27"/>
  <c r="M17" i="27"/>
  <c r="Y17" i="27" s="1"/>
  <c r="C19" i="27"/>
  <c r="X20" i="27"/>
  <c r="Z20" i="27"/>
  <c r="G23" i="27"/>
  <c r="H36" i="27"/>
  <c r="X49" i="27"/>
  <c r="Z51" i="27"/>
  <c r="K19" i="28"/>
  <c r="K11" i="28"/>
  <c r="Y8" i="28"/>
  <c r="Y11" i="28" s="1"/>
  <c r="X6" i="28"/>
  <c r="H5" i="28"/>
  <c r="Y15" i="28"/>
  <c r="Y14" i="28"/>
  <c r="Y18" i="28"/>
  <c r="Y17" i="28"/>
  <c r="Y10" i="28"/>
  <c r="Y9" i="28"/>
  <c r="Y16" i="28"/>
  <c r="L79" i="28"/>
  <c r="L22" i="28"/>
  <c r="F79" i="28"/>
  <c r="F22" i="28"/>
  <c r="M77" i="28"/>
  <c r="M20" i="28"/>
  <c r="O79" i="28"/>
  <c r="O22" i="28"/>
  <c r="G4" i="27"/>
  <c r="W4" i="27"/>
  <c r="I11" i="27"/>
  <c r="X17" i="27"/>
  <c r="Z17" i="27"/>
  <c r="W20" i="27"/>
  <c r="G21" i="27"/>
  <c r="O23" i="27"/>
  <c r="H35" i="27"/>
  <c r="L36" i="27"/>
  <c r="Y40" i="27"/>
  <c r="Y49" i="27"/>
  <c r="Y51" i="27"/>
  <c r="G19" i="28"/>
  <c r="G21" i="28" s="1"/>
  <c r="G11" i="28"/>
  <c r="D196" i="28"/>
  <c r="D198" i="28"/>
  <c r="D183" i="28"/>
  <c r="D185" i="28"/>
  <c r="C23" i="28"/>
  <c r="W23" i="28"/>
  <c r="W30" i="28"/>
  <c r="C30" i="28"/>
  <c r="N19" i="28"/>
  <c r="N11" i="28"/>
  <c r="Z8" i="28"/>
  <c r="Z11" i="28" s="1"/>
  <c r="G79" i="28"/>
  <c r="G22" i="28"/>
  <c r="X15" i="31"/>
  <c r="X17" i="31"/>
  <c r="X9" i="31"/>
  <c r="X16" i="31"/>
  <c r="X18" i="31"/>
  <c r="X14" i="31"/>
  <c r="X10" i="31"/>
  <c r="M11" i="31"/>
  <c r="M19" i="31"/>
  <c r="M21" i="31" s="1"/>
  <c r="W8" i="31"/>
  <c r="W11" i="31" s="1"/>
  <c r="E11" i="31"/>
  <c r="C8" i="31"/>
  <c r="C11" i="31" s="1"/>
  <c r="E19" i="31"/>
  <c r="D94" i="31"/>
  <c r="D90" i="31"/>
  <c r="C30" i="31"/>
  <c r="W30" i="31"/>
  <c r="W27" i="31"/>
  <c r="C27" i="31"/>
  <c r="E23" i="31"/>
  <c r="O79" i="31"/>
  <c r="O22" i="31"/>
  <c r="H21" i="31"/>
  <c r="I16" i="31"/>
  <c r="I18" i="31"/>
  <c r="I14" i="31"/>
  <c r="I17" i="31"/>
  <c r="I15" i="31"/>
  <c r="I9" i="31"/>
  <c r="C32" i="31"/>
  <c r="W32" i="31"/>
  <c r="M79" i="31"/>
  <c r="M22" i="31"/>
  <c r="N79" i="31"/>
  <c r="N22" i="31"/>
  <c r="Z20" i="31"/>
  <c r="N19" i="31"/>
  <c r="N11" i="31"/>
  <c r="Z8" i="31"/>
  <c r="Z11" i="31" s="1"/>
  <c r="D258" i="31"/>
  <c r="D243" i="31"/>
  <c r="D245" i="31"/>
  <c r="D256" i="31"/>
  <c r="D178" i="31"/>
  <c r="D163" i="31"/>
  <c r="D165" i="31"/>
  <c r="D176" i="31"/>
  <c r="L79" i="31"/>
  <c r="L22" i="31"/>
  <c r="E16" i="31"/>
  <c r="E18" i="31"/>
  <c r="E14" i="31"/>
  <c r="E15" i="31"/>
  <c r="E9" i="31"/>
  <c r="W2" i="31"/>
  <c r="E17" i="31"/>
  <c r="C2" i="31"/>
  <c r="X8" i="31"/>
  <c r="X11" i="31" s="1"/>
  <c r="I11" i="31"/>
  <c r="I19" i="31"/>
  <c r="I21" i="31" s="1"/>
  <c r="W20" i="31"/>
  <c r="E79" i="31"/>
  <c r="E22" i="31"/>
  <c r="C20" i="31"/>
  <c r="H79" i="31"/>
  <c r="H22" i="31"/>
  <c r="X20" i="31"/>
  <c r="G79" i="31"/>
  <c r="G22" i="31"/>
  <c r="F79" i="31"/>
  <c r="F22" i="31"/>
  <c r="F19" i="31"/>
  <c r="F21" i="31" s="1"/>
  <c r="F11" i="31"/>
  <c r="D218" i="31"/>
  <c r="D203" i="31"/>
  <c r="D205" i="31"/>
  <c r="D216" i="31"/>
  <c r="H59" i="31"/>
  <c r="H10" i="31"/>
  <c r="Y8" i="31"/>
  <c r="Y11" i="31" s="1"/>
  <c r="K11" i="31"/>
  <c r="K19" i="31"/>
  <c r="Y86" i="31"/>
  <c r="W29" i="31"/>
  <c r="C29" i="31"/>
  <c r="P59" i="31"/>
  <c r="P10" i="31"/>
  <c r="K77" i="31"/>
  <c r="K20" i="31"/>
  <c r="Y5" i="31"/>
  <c r="Y77" i="31" s="1"/>
  <c r="P79" i="31"/>
  <c r="P22" i="31"/>
  <c r="Y18" i="31"/>
  <c r="Y14" i="31"/>
  <c r="Y10" i="31"/>
  <c r="Y16" i="31"/>
  <c r="Y15" i="31"/>
  <c r="Y17" i="31"/>
  <c r="Y9" i="31"/>
  <c r="C10" i="31"/>
  <c r="Z17" i="31"/>
  <c r="Z9" i="31"/>
  <c r="Z15" i="31"/>
  <c r="Z14" i="31"/>
  <c r="Z16" i="31"/>
  <c r="Z10" i="31"/>
  <c r="Z18" i="31"/>
  <c r="J79" i="31"/>
  <c r="J22" i="31"/>
  <c r="I19" i="30"/>
  <c r="I24" i="30" s="1"/>
  <c r="L14" i="27"/>
  <c r="F22" i="23"/>
  <c r="F19" i="26" s="1"/>
  <c r="P15" i="27"/>
  <c r="P9" i="26"/>
  <c r="L20" i="26"/>
  <c r="F15" i="27"/>
  <c r="L16" i="27"/>
  <c r="F9" i="26"/>
  <c r="F29" i="26" s="1"/>
  <c r="F16" i="26"/>
  <c r="D59" i="26"/>
  <c r="D60" i="26"/>
  <c r="D50" i="24"/>
  <c r="D49" i="24"/>
  <c r="D50" i="23"/>
  <c r="D49" i="23"/>
  <c r="D50" i="29"/>
  <c r="D49" i="29"/>
  <c r="D49" i="30"/>
  <c r="D50" i="30"/>
  <c r="X36" i="27"/>
  <c r="X35" i="27"/>
  <c r="W8" i="27"/>
  <c r="W19" i="27"/>
  <c r="F36" i="27"/>
  <c r="F35" i="27"/>
  <c r="O45" i="27"/>
  <c r="Z43" i="27"/>
  <c r="Z45" i="27" s="1"/>
  <c r="Y46" i="27"/>
  <c r="M28" i="26"/>
  <c r="M24" i="26"/>
  <c r="M27" i="26"/>
  <c r="M26" i="26"/>
  <c r="M11" i="26"/>
  <c r="J34" i="26"/>
  <c r="E25" i="26"/>
  <c r="W101" i="26"/>
  <c r="O104" i="26"/>
  <c r="Z102" i="26"/>
  <c r="Z104" i="26" s="1"/>
  <c r="C198" i="26"/>
  <c r="Y233" i="26"/>
  <c r="Y235" i="26" s="1"/>
  <c r="K235" i="26"/>
  <c r="I8" i="24"/>
  <c r="Y63" i="24"/>
  <c r="Y65" i="24"/>
  <c r="G10" i="27"/>
  <c r="K10" i="27"/>
  <c r="O10" i="27"/>
  <c r="G22" i="27"/>
  <c r="K22" i="27"/>
  <c r="O22" i="27"/>
  <c r="K23" i="27"/>
  <c r="I25" i="27"/>
  <c r="M37" i="27"/>
  <c r="M36" i="27"/>
  <c r="M35" i="27"/>
  <c r="H39" i="27"/>
  <c r="W40" i="27"/>
  <c r="F12" i="26"/>
  <c r="F30" i="26"/>
  <c r="F63" i="26"/>
  <c r="E10" i="26"/>
  <c r="Y36" i="26"/>
  <c r="W37" i="26"/>
  <c r="W40" i="26"/>
  <c r="G45" i="26"/>
  <c r="G44" i="26"/>
  <c r="G34" i="27"/>
  <c r="W34" i="27" s="1"/>
  <c r="G43" i="26"/>
  <c r="C42" i="26"/>
  <c r="K45" i="26"/>
  <c r="K44" i="26"/>
  <c r="K34" i="27"/>
  <c r="K43" i="26"/>
  <c r="O45" i="26"/>
  <c r="O44" i="26"/>
  <c r="O34" i="27"/>
  <c r="Z34" i="27" s="1"/>
  <c r="O43" i="26"/>
  <c r="Z42" i="26"/>
  <c r="F38" i="27"/>
  <c r="F39" i="27" s="1"/>
  <c r="F47" i="26"/>
  <c r="C46" i="26"/>
  <c r="C47" i="26" s="1"/>
  <c r="J38" i="27"/>
  <c r="J39" i="27" s="1"/>
  <c r="J47" i="26"/>
  <c r="Z46" i="26"/>
  <c r="Z47" i="26" s="1"/>
  <c r="N38" i="27"/>
  <c r="N47" i="26"/>
  <c r="X48" i="26"/>
  <c r="H40" i="27"/>
  <c r="X40" i="27" s="1"/>
  <c r="G41" i="27"/>
  <c r="G50" i="26"/>
  <c r="K41" i="27"/>
  <c r="K50" i="26"/>
  <c r="O41" i="27"/>
  <c r="O42" i="27" s="1"/>
  <c r="O50" i="26"/>
  <c r="Z49" i="26"/>
  <c r="Z50" i="26" s="1"/>
  <c r="Z51" i="26"/>
  <c r="Z52" i="26" s="1"/>
  <c r="W56" i="26"/>
  <c r="W61" i="26" s="1"/>
  <c r="W47" i="27" s="1"/>
  <c r="X56" i="26"/>
  <c r="X61" i="26" s="1"/>
  <c r="X47" i="27" s="1"/>
  <c r="H58" i="26"/>
  <c r="W59" i="26"/>
  <c r="W58" i="26" s="1"/>
  <c r="X59" i="26"/>
  <c r="X58" i="26" s="1"/>
  <c r="Y60" i="26"/>
  <c r="Z62" i="26"/>
  <c r="N49" i="27"/>
  <c r="Z49" i="27" s="1"/>
  <c r="X64" i="26"/>
  <c r="H51" i="27"/>
  <c r="X51" i="27" s="1"/>
  <c r="Y67" i="26"/>
  <c r="Y69" i="26" s="1"/>
  <c r="Y71" i="26"/>
  <c r="W72" i="26"/>
  <c r="W74" i="26" s="1"/>
  <c r="Y72" i="26"/>
  <c r="Y74" i="26" s="1"/>
  <c r="W76" i="26"/>
  <c r="W80" i="26"/>
  <c r="W83" i="26"/>
  <c r="Y85" i="26"/>
  <c r="E89" i="26"/>
  <c r="C87" i="26"/>
  <c r="C89" i="26" s="1"/>
  <c r="I89" i="26"/>
  <c r="X87" i="26"/>
  <c r="X89" i="26" s="1"/>
  <c r="W87" i="26"/>
  <c r="W89" i="26" s="1"/>
  <c r="Y88" i="26"/>
  <c r="W91" i="26"/>
  <c r="O94" i="26"/>
  <c r="Z92" i="26"/>
  <c r="Z94" i="26" s="1"/>
  <c r="C102" i="26"/>
  <c r="C104" i="26" s="1"/>
  <c r="Y107" i="26"/>
  <c r="Y109" i="26" s="1"/>
  <c r="Y111" i="26"/>
  <c r="W112" i="26"/>
  <c r="W114" i="26" s="1"/>
  <c r="Y112" i="26"/>
  <c r="Y114" i="26" s="1"/>
  <c r="W120" i="26"/>
  <c r="X121" i="26"/>
  <c r="W123" i="26"/>
  <c r="Y125" i="26"/>
  <c r="E129" i="26"/>
  <c r="C127" i="26"/>
  <c r="C129" i="26" s="1"/>
  <c r="W127" i="26"/>
  <c r="W129" i="26" s="1"/>
  <c r="Y128" i="26"/>
  <c r="W131" i="26"/>
  <c r="O134" i="26"/>
  <c r="Z132" i="26"/>
  <c r="Z134" i="26" s="1"/>
  <c r="C142" i="26"/>
  <c r="C144" i="26" s="1"/>
  <c r="Y147" i="26"/>
  <c r="Y149" i="26" s="1"/>
  <c r="Y151" i="26"/>
  <c r="W152" i="26"/>
  <c r="W154" i="26" s="1"/>
  <c r="Y152" i="26"/>
  <c r="Y154" i="26" s="1"/>
  <c r="W160" i="26"/>
  <c r="X161" i="26"/>
  <c r="W163" i="26"/>
  <c r="Y165" i="26"/>
  <c r="Z166" i="26"/>
  <c r="E169" i="26"/>
  <c r="C167" i="26"/>
  <c r="C169" i="26" s="1"/>
  <c r="W167" i="26"/>
  <c r="W169" i="26" s="1"/>
  <c r="Y168" i="26"/>
  <c r="W171" i="26"/>
  <c r="C182" i="26"/>
  <c r="C184" i="26" s="1"/>
  <c r="W191" i="26"/>
  <c r="Y197" i="26"/>
  <c r="Y199" i="26" s="1"/>
  <c r="W200" i="26"/>
  <c r="X201" i="26"/>
  <c r="W204" i="26"/>
  <c r="Y212" i="26"/>
  <c r="W213" i="26"/>
  <c r="W215" i="26" s="1"/>
  <c r="Y213" i="26"/>
  <c r="Y215" i="26" s="1"/>
  <c r="Y216" i="26"/>
  <c r="Z217" i="26"/>
  <c r="E220" i="26"/>
  <c r="C218" i="26"/>
  <c r="C220" i="26" s="1"/>
  <c r="W218" i="26"/>
  <c r="W220" i="26" s="1"/>
  <c r="Y219" i="26"/>
  <c r="Y227" i="26"/>
  <c r="Y263" i="26"/>
  <c r="F15" i="24"/>
  <c r="F80" i="24"/>
  <c r="F17" i="24"/>
  <c r="F9" i="24"/>
  <c r="F18" i="24"/>
  <c r="F16" i="24"/>
  <c r="C2" i="24"/>
  <c r="F14" i="24"/>
  <c r="F10" i="24"/>
  <c r="F2" i="26"/>
  <c r="J15" i="24"/>
  <c r="J80" i="24"/>
  <c r="J17" i="24"/>
  <c r="J9" i="24"/>
  <c r="J14" i="24"/>
  <c r="J10" i="24"/>
  <c r="X2" i="24"/>
  <c r="J18" i="24"/>
  <c r="N15" i="24"/>
  <c r="N80" i="24"/>
  <c r="N17" i="24"/>
  <c r="N9" i="24"/>
  <c r="N18" i="24"/>
  <c r="N16" i="24"/>
  <c r="N14" i="24"/>
  <c r="N10" i="24"/>
  <c r="N2" i="26"/>
  <c r="K21" i="24"/>
  <c r="Y13" i="24"/>
  <c r="J16" i="24"/>
  <c r="W21" i="24"/>
  <c r="E31" i="26"/>
  <c r="X6" i="23"/>
  <c r="J7" i="26"/>
  <c r="Z6" i="23"/>
  <c r="N7" i="26"/>
  <c r="F31" i="26"/>
  <c r="F21" i="26"/>
  <c r="Z21" i="23"/>
  <c r="N21" i="26"/>
  <c r="Z21" i="26" s="1"/>
  <c r="F24" i="23"/>
  <c r="F20" i="26"/>
  <c r="Y35" i="23"/>
  <c r="Y34" i="23"/>
  <c r="Y33" i="23"/>
  <c r="W7" i="27"/>
  <c r="N12" i="26"/>
  <c r="N30" i="26"/>
  <c r="N63" i="26"/>
  <c r="E210" i="26"/>
  <c r="C208" i="26"/>
  <c r="C210" i="26" s="1"/>
  <c r="Z17" i="24"/>
  <c r="Z9" i="24"/>
  <c r="Z15" i="24"/>
  <c r="Z80" i="24"/>
  <c r="Z18" i="24"/>
  <c r="Z16" i="24"/>
  <c r="N23" i="24"/>
  <c r="N84" i="24"/>
  <c r="M8" i="24"/>
  <c r="Y104" i="24"/>
  <c r="Y58" i="24"/>
  <c r="Y95" i="24"/>
  <c r="Y56" i="24"/>
  <c r="Y89" i="24"/>
  <c r="D80" i="23"/>
  <c r="D79" i="23"/>
  <c r="X4" i="27"/>
  <c r="F12" i="27"/>
  <c r="J12" i="27"/>
  <c r="K24" i="27"/>
  <c r="I37" i="27"/>
  <c r="I36" i="27"/>
  <c r="I35" i="27"/>
  <c r="N36" i="27"/>
  <c r="N35" i="27"/>
  <c r="F37" i="27"/>
  <c r="I42" i="27"/>
  <c r="X41" i="27"/>
  <c r="X42" i="27" s="1"/>
  <c r="Z41" i="27"/>
  <c r="Z42" i="27" s="1"/>
  <c r="C45" i="27"/>
  <c r="Y43" i="27"/>
  <c r="Y45" i="27" s="1"/>
  <c r="W51" i="27"/>
  <c r="I28" i="26"/>
  <c r="I24" i="26"/>
  <c r="I27" i="26"/>
  <c r="I26" i="26"/>
  <c r="I11" i="26"/>
  <c r="J12" i="26"/>
  <c r="J30" i="26"/>
  <c r="J63" i="26"/>
  <c r="W6" i="26"/>
  <c r="W8" i="26"/>
  <c r="Y8" i="26"/>
  <c r="I10" i="26"/>
  <c r="Y17" i="26"/>
  <c r="M25" i="26"/>
  <c r="W38" i="26"/>
  <c r="I54" i="26"/>
  <c r="X53" i="26"/>
  <c r="X54" i="26" s="1"/>
  <c r="W53" i="26"/>
  <c r="W54" i="26" s="1"/>
  <c r="O57" i="26"/>
  <c r="Z55" i="26"/>
  <c r="Z57" i="26" s="1"/>
  <c r="N61" i="26"/>
  <c r="N47" i="27" s="1"/>
  <c r="Z56" i="26"/>
  <c r="Z61" i="26" s="1"/>
  <c r="Z47" i="27" s="1"/>
  <c r="Z59" i="26"/>
  <c r="Z58" i="26" s="1"/>
  <c r="N58" i="26"/>
  <c r="N46" i="27" s="1"/>
  <c r="Z46" i="27" s="1"/>
  <c r="W70" i="26"/>
  <c r="W73" i="26"/>
  <c r="Y75" i="26"/>
  <c r="E79" i="26"/>
  <c r="C77" i="26"/>
  <c r="C79" i="26" s="1"/>
  <c r="I79" i="26"/>
  <c r="X77" i="26"/>
  <c r="X79" i="26" s="1"/>
  <c r="W77" i="26"/>
  <c r="W79" i="26" s="1"/>
  <c r="Y78" i="26"/>
  <c r="W81" i="26"/>
  <c r="O84" i="26"/>
  <c r="Z82" i="26"/>
  <c r="Z84" i="26" s="1"/>
  <c r="Y97" i="26"/>
  <c r="Y99" i="26" s="1"/>
  <c r="Y101" i="26"/>
  <c r="W102" i="26"/>
  <c r="W104" i="26" s="1"/>
  <c r="Y102" i="26"/>
  <c r="Y104" i="26" s="1"/>
  <c r="W106" i="26"/>
  <c r="W110" i="26"/>
  <c r="E119" i="26"/>
  <c r="C117" i="26"/>
  <c r="C119" i="26" s="1"/>
  <c r="W117" i="26"/>
  <c r="W119" i="26" s="1"/>
  <c r="W121" i="26"/>
  <c r="O124" i="26"/>
  <c r="Z122" i="26"/>
  <c r="Z124" i="26" s="1"/>
  <c r="Y137" i="26"/>
  <c r="Y139" i="26" s="1"/>
  <c r="Y141" i="26"/>
  <c r="W142" i="26"/>
  <c r="W144" i="26" s="1"/>
  <c r="Y142" i="26"/>
  <c r="Y144" i="26" s="1"/>
  <c r="W146" i="26"/>
  <c r="E159" i="26"/>
  <c r="C157" i="26"/>
  <c r="C159" i="26" s="1"/>
  <c r="W157" i="26"/>
  <c r="W159" i="26" s="1"/>
  <c r="W161" i="26"/>
  <c r="Y177" i="26"/>
  <c r="Y179" i="26" s="1"/>
  <c r="Y181" i="26"/>
  <c r="W182" i="26"/>
  <c r="W184" i="26" s="1"/>
  <c r="Y182" i="26"/>
  <c r="Y184" i="26" s="1"/>
  <c r="E189" i="26"/>
  <c r="C187" i="26"/>
  <c r="C189" i="26" s="1"/>
  <c r="W187" i="26"/>
  <c r="W189" i="26" s="1"/>
  <c r="W196" i="26"/>
  <c r="W201" i="26"/>
  <c r="Y208" i="26"/>
  <c r="Y210" i="26" s="1"/>
  <c r="Z231" i="26"/>
  <c r="W233" i="26"/>
  <c r="W235" i="26" s="1"/>
  <c r="F19" i="24"/>
  <c r="F24" i="24" s="1"/>
  <c r="F22" i="24"/>
  <c r="Y33" i="24"/>
  <c r="Y35" i="24"/>
  <c r="Y34" i="24"/>
  <c r="E28" i="26"/>
  <c r="E24" i="26"/>
  <c r="E27" i="26"/>
  <c r="E26" i="26"/>
  <c r="E11" i="26"/>
  <c r="W17" i="26"/>
  <c r="X51" i="26"/>
  <c r="X52" i="26" s="1"/>
  <c r="H52" i="26"/>
  <c r="E99" i="26"/>
  <c r="C97" i="26"/>
  <c r="C99" i="26" s="1"/>
  <c r="W97" i="26"/>
  <c r="W99" i="26" s="1"/>
  <c r="C108" i="26"/>
  <c r="E139" i="26"/>
  <c r="C137" i="26"/>
  <c r="C139" i="26" s="1"/>
  <c r="W137" i="26"/>
  <c r="W139" i="26" s="1"/>
  <c r="W141" i="26"/>
  <c r="E179" i="26"/>
  <c r="C177" i="26"/>
  <c r="C179" i="26" s="1"/>
  <c r="W177" i="26"/>
  <c r="W179" i="26" s="1"/>
  <c r="W181" i="26"/>
  <c r="E2" i="27"/>
  <c r="I24" i="27"/>
  <c r="I23" i="27"/>
  <c r="M2" i="27"/>
  <c r="N5" i="27"/>
  <c r="O8" i="27"/>
  <c r="Z8" i="27" s="1"/>
  <c r="J9" i="27"/>
  <c r="I10" i="27"/>
  <c r="I22" i="27"/>
  <c r="E37" i="27"/>
  <c r="E36" i="27"/>
  <c r="E35" i="27"/>
  <c r="J36" i="27"/>
  <c r="J35" i="27"/>
  <c r="J37" i="27"/>
  <c r="Y38" i="27"/>
  <c r="Y39" i="27" s="1"/>
  <c r="W44" i="27"/>
  <c r="C49" i="27"/>
  <c r="F34" i="26"/>
  <c r="M10" i="26"/>
  <c r="W13" i="26"/>
  <c r="L33" i="26"/>
  <c r="L65" i="26"/>
  <c r="W36" i="26"/>
  <c r="Y45" i="26"/>
  <c r="Y44" i="26"/>
  <c r="Y43" i="26"/>
  <c r="Y51" i="26"/>
  <c r="Y52" i="26" s="1"/>
  <c r="Y58" i="26"/>
  <c r="E69" i="26"/>
  <c r="C67" i="26"/>
  <c r="C69" i="26" s="1"/>
  <c r="I69" i="26"/>
  <c r="X67" i="26"/>
  <c r="X69" i="26" s="1"/>
  <c r="W67" i="26"/>
  <c r="W69" i="26" s="1"/>
  <c r="Y68" i="26"/>
  <c r="W71" i="26"/>
  <c r="O74" i="26"/>
  <c r="Z72" i="26"/>
  <c r="Z74" i="26" s="1"/>
  <c r="W100" i="26"/>
  <c r="X101" i="26"/>
  <c r="W103" i="26"/>
  <c r="Y105" i="26"/>
  <c r="E109" i="26"/>
  <c r="C107" i="26"/>
  <c r="C109" i="26" s="1"/>
  <c r="W107" i="26"/>
  <c r="W109" i="26" s="1"/>
  <c r="Y108" i="26"/>
  <c r="W111" i="26"/>
  <c r="O114" i="26"/>
  <c r="Z112" i="26"/>
  <c r="Z114" i="26" s="1"/>
  <c r="C122" i="26"/>
  <c r="C124" i="26" s="1"/>
  <c r="Y127" i="26"/>
  <c r="Y129" i="26" s="1"/>
  <c r="Y131" i="26"/>
  <c r="W132" i="26"/>
  <c r="W134" i="26" s="1"/>
  <c r="Y132" i="26"/>
  <c r="Y134" i="26" s="1"/>
  <c r="W140" i="26"/>
  <c r="X141" i="26"/>
  <c r="W143" i="26"/>
  <c r="Y145" i="26"/>
  <c r="Z146" i="26"/>
  <c r="E149" i="26"/>
  <c r="C147" i="26"/>
  <c r="C149" i="26" s="1"/>
  <c r="W147" i="26"/>
  <c r="W149" i="26" s="1"/>
  <c r="Y148" i="26"/>
  <c r="W151" i="26"/>
  <c r="C162" i="26"/>
  <c r="C164" i="26" s="1"/>
  <c r="Y167" i="26"/>
  <c r="Y169" i="26" s="1"/>
  <c r="Y171" i="26"/>
  <c r="W172" i="26"/>
  <c r="W174" i="26" s="1"/>
  <c r="Y172" i="26"/>
  <c r="Y174" i="26" s="1"/>
  <c r="W176" i="26"/>
  <c r="W180" i="26"/>
  <c r="X181" i="26"/>
  <c r="W183" i="26"/>
  <c r="Y191" i="26"/>
  <c r="W192" i="26"/>
  <c r="W194" i="26" s="1"/>
  <c r="Y192" i="26"/>
  <c r="Y194" i="26" s="1"/>
  <c r="Y195" i="26"/>
  <c r="Z196" i="26"/>
  <c r="E199" i="26"/>
  <c r="C197" i="26"/>
  <c r="C199" i="26" s="1"/>
  <c r="W197" i="26"/>
  <c r="W199" i="26" s="1"/>
  <c r="Y198" i="26"/>
  <c r="C203" i="26"/>
  <c r="C205" i="26" s="1"/>
  <c r="W212" i="26"/>
  <c r="C223" i="26"/>
  <c r="C225" i="26" s="1"/>
  <c r="E225" i="26"/>
  <c r="W223" i="26"/>
  <c r="W225" i="26" s="1"/>
  <c r="W227" i="26"/>
  <c r="W263" i="26"/>
  <c r="H82" i="24"/>
  <c r="H11" i="24"/>
  <c r="H5" i="26"/>
  <c r="H20" i="24"/>
  <c r="P82" i="24"/>
  <c r="P11" i="24"/>
  <c r="P5" i="26"/>
  <c r="P20" i="24"/>
  <c r="Z10" i="24"/>
  <c r="F23" i="24"/>
  <c r="F84" i="24"/>
  <c r="H25" i="24"/>
  <c r="X31" i="24"/>
  <c r="N25" i="24"/>
  <c r="N41" i="26"/>
  <c r="W72" i="24"/>
  <c r="Y72" i="24"/>
  <c r="Y70" i="24"/>
  <c r="I95" i="23"/>
  <c r="I17" i="23"/>
  <c r="I9" i="23"/>
  <c r="I15" i="23"/>
  <c r="I14" i="23"/>
  <c r="I18" i="23"/>
  <c r="I16" i="23"/>
  <c r="I10" i="23"/>
  <c r="G24" i="26"/>
  <c r="K24" i="26"/>
  <c r="O24" i="26"/>
  <c r="G28" i="26"/>
  <c r="K28" i="26"/>
  <c r="O28" i="26"/>
  <c r="E45" i="26"/>
  <c r="I45" i="26"/>
  <c r="M45" i="26"/>
  <c r="Y46" i="26"/>
  <c r="Y47" i="26" s="1"/>
  <c r="W51" i="26"/>
  <c r="W52" i="26" s="1"/>
  <c r="C52" i="26"/>
  <c r="C61" i="26"/>
  <c r="C47" i="27" s="1"/>
  <c r="X97" i="26"/>
  <c r="X99" i="26" s="1"/>
  <c r="X107" i="26"/>
  <c r="X109" i="26" s="1"/>
  <c r="X117" i="26"/>
  <c r="X119" i="26" s="1"/>
  <c r="X127" i="26"/>
  <c r="X129" i="26" s="1"/>
  <c r="X137" i="26"/>
  <c r="X139" i="26" s="1"/>
  <c r="Z142" i="26"/>
  <c r="Z144" i="26" s="1"/>
  <c r="X147" i="26"/>
  <c r="X149" i="26" s="1"/>
  <c r="Z152" i="26"/>
  <c r="Z154" i="26" s="1"/>
  <c r="X157" i="26"/>
  <c r="X159" i="26" s="1"/>
  <c r="Z162" i="26"/>
  <c r="Z164" i="26" s="1"/>
  <c r="C166" i="26"/>
  <c r="X167" i="26"/>
  <c r="X169" i="26" s="1"/>
  <c r="Z172" i="26"/>
  <c r="Z174" i="26" s="1"/>
  <c r="C176" i="26"/>
  <c r="X177" i="26"/>
  <c r="X179" i="26" s="1"/>
  <c r="P179" i="26"/>
  <c r="Z182" i="26"/>
  <c r="Z184" i="26" s="1"/>
  <c r="J184" i="26"/>
  <c r="C186" i="26"/>
  <c r="X187" i="26"/>
  <c r="X189" i="26" s="1"/>
  <c r="P189" i="26"/>
  <c r="Z192" i="26"/>
  <c r="Z194" i="26" s="1"/>
  <c r="J194" i="26"/>
  <c r="C196" i="26"/>
  <c r="X197" i="26"/>
  <c r="X199" i="26" s="1"/>
  <c r="P199" i="26"/>
  <c r="Z203" i="26"/>
  <c r="Z205" i="26" s="1"/>
  <c r="J205" i="26"/>
  <c r="C207" i="26"/>
  <c r="X208" i="26"/>
  <c r="X210" i="26" s="1"/>
  <c r="P210" i="26"/>
  <c r="Z213" i="26"/>
  <c r="Z215" i="26" s="1"/>
  <c r="J215" i="26"/>
  <c r="C217" i="26"/>
  <c r="X218" i="26"/>
  <c r="X220" i="26" s="1"/>
  <c r="Y221" i="26"/>
  <c r="C222" i="26"/>
  <c r="W222" i="26"/>
  <c r="Y224" i="26"/>
  <c r="Z227" i="26"/>
  <c r="W231" i="26"/>
  <c r="C233" i="26"/>
  <c r="C235" i="26" s="1"/>
  <c r="W234" i="26"/>
  <c r="X237" i="26"/>
  <c r="W260" i="26"/>
  <c r="Z263" i="26"/>
  <c r="W6" i="24"/>
  <c r="X21" i="24"/>
  <c r="L16" i="24"/>
  <c r="K22" i="24"/>
  <c r="Y25" i="24"/>
  <c r="E4" i="24"/>
  <c r="I4" i="24"/>
  <c r="M4" i="24"/>
  <c r="X54" i="24"/>
  <c r="W59" i="24"/>
  <c r="W64" i="24" s="1"/>
  <c r="X59" i="24"/>
  <c r="X64" i="24" s="1"/>
  <c r="X60" i="24"/>
  <c r="Z61" i="24"/>
  <c r="Z63" i="24" s="1"/>
  <c r="Y66" i="24"/>
  <c r="Y71" i="24" s="1"/>
  <c r="Z67" i="24"/>
  <c r="W68" i="24"/>
  <c r="W70" i="24" s="1"/>
  <c r="X79" i="24"/>
  <c r="F82" i="24"/>
  <c r="I95" i="24"/>
  <c r="Y21" i="23"/>
  <c r="N17" i="23"/>
  <c r="P99" i="23"/>
  <c r="P23" i="23"/>
  <c r="J19" i="23"/>
  <c r="J22" i="23"/>
  <c r="J19" i="26" s="1"/>
  <c r="X31" i="23"/>
  <c r="H25" i="23"/>
  <c r="Y58" i="29"/>
  <c r="Y56" i="29"/>
  <c r="E39" i="27"/>
  <c r="N42" i="27"/>
  <c r="W43" i="27"/>
  <c r="W45" i="27" s="1"/>
  <c r="G10" i="26"/>
  <c r="K10" i="26"/>
  <c r="O10" i="26"/>
  <c r="G25" i="26"/>
  <c r="K25" i="26"/>
  <c r="O25" i="26"/>
  <c r="W42" i="26"/>
  <c r="H43" i="26"/>
  <c r="L43" i="26"/>
  <c r="P43" i="26"/>
  <c r="W49" i="26"/>
  <c r="W50" i="26" s="1"/>
  <c r="C50" i="26"/>
  <c r="H50" i="26"/>
  <c r="Y53" i="26"/>
  <c r="Y54" i="26" s="1"/>
  <c r="N54" i="26"/>
  <c r="W55" i="26"/>
  <c r="W57" i="26" s="1"/>
  <c r="E61" i="26"/>
  <c r="E47" i="27" s="1"/>
  <c r="C62" i="26"/>
  <c r="C90" i="26"/>
  <c r="C100" i="26"/>
  <c r="C103" i="26"/>
  <c r="C120" i="26"/>
  <c r="C133" i="26"/>
  <c r="C150" i="26"/>
  <c r="C153" i="26"/>
  <c r="C170" i="26"/>
  <c r="C173" i="26"/>
  <c r="C180" i="26"/>
  <c r="C183" i="26"/>
  <c r="C190" i="26"/>
  <c r="C193" i="26"/>
  <c r="C200" i="26"/>
  <c r="C204" i="26"/>
  <c r="C211" i="26"/>
  <c r="C214" i="26"/>
  <c r="Z222" i="26"/>
  <c r="W226" i="26"/>
  <c r="C228" i="26"/>
  <c r="C230" i="26" s="1"/>
  <c r="W229" i="26"/>
  <c r="X232" i="26"/>
  <c r="Y236" i="26"/>
  <c r="C237" i="26"/>
  <c r="W237" i="26"/>
  <c r="X261" i="26"/>
  <c r="W262" i="26"/>
  <c r="H17" i="24"/>
  <c r="H9" i="24"/>
  <c r="H15" i="24"/>
  <c r="L17" i="24"/>
  <c r="L9" i="24"/>
  <c r="L15" i="24"/>
  <c r="P17" i="24"/>
  <c r="P9" i="24"/>
  <c r="P15" i="24"/>
  <c r="L82" i="24"/>
  <c r="L11" i="24"/>
  <c r="H10" i="24"/>
  <c r="P10" i="24"/>
  <c r="C13" i="24"/>
  <c r="W13" i="24"/>
  <c r="H14" i="24"/>
  <c r="P14" i="24"/>
  <c r="L18" i="24"/>
  <c r="J20" i="24"/>
  <c r="P22" i="24"/>
  <c r="E25" i="24"/>
  <c r="C26" i="24"/>
  <c r="X26" i="24"/>
  <c r="Y31" i="24"/>
  <c r="W35" i="24"/>
  <c r="W33" i="24"/>
  <c r="Y52" i="24"/>
  <c r="Y57" i="24" s="1"/>
  <c r="D68" i="24"/>
  <c r="D62" i="24"/>
  <c r="D54" i="24"/>
  <c r="D69" i="24"/>
  <c r="D61" i="24"/>
  <c r="D55" i="24"/>
  <c r="W54" i="24"/>
  <c r="N64" i="24"/>
  <c r="Z59" i="24"/>
  <c r="Z64" i="24" s="1"/>
  <c r="E65" i="24"/>
  <c r="C60" i="24"/>
  <c r="C65" i="24" s="1"/>
  <c r="W60" i="24"/>
  <c r="H71" i="24"/>
  <c r="X66" i="24"/>
  <c r="X71" i="24" s="1"/>
  <c r="C79" i="24"/>
  <c r="E31" i="24"/>
  <c r="W79" i="24"/>
  <c r="P80" i="24"/>
  <c r="J82" i="24"/>
  <c r="M95" i="24"/>
  <c r="X21" i="23"/>
  <c r="C26" i="23"/>
  <c r="E25" i="23"/>
  <c r="W26" i="23"/>
  <c r="I25" i="23"/>
  <c r="I8" i="23" s="1"/>
  <c r="X26" i="23"/>
  <c r="G31" i="23"/>
  <c r="G4" i="23"/>
  <c r="K31" i="23"/>
  <c r="Y94" i="23"/>
  <c r="K4" i="23"/>
  <c r="O31" i="23"/>
  <c r="O4" i="23"/>
  <c r="X43" i="27"/>
  <c r="X45" i="27" s="1"/>
  <c r="G11" i="26"/>
  <c r="K11" i="26"/>
  <c r="O11" i="26"/>
  <c r="X42" i="26"/>
  <c r="X55" i="26"/>
  <c r="X57" i="26" s="1"/>
  <c r="Z67" i="26"/>
  <c r="Z69" i="26" s="1"/>
  <c r="X72" i="26"/>
  <c r="X74" i="26" s="1"/>
  <c r="Z77" i="26"/>
  <c r="Z79" i="26" s="1"/>
  <c r="X82" i="26"/>
  <c r="X84" i="26" s="1"/>
  <c r="Z87" i="26"/>
  <c r="Z89" i="26" s="1"/>
  <c r="X92" i="26"/>
  <c r="X94" i="26" s="1"/>
  <c r="Z97" i="26"/>
  <c r="Z99" i="26" s="1"/>
  <c r="X102" i="26"/>
  <c r="X104" i="26" s="1"/>
  <c r="Z107" i="26"/>
  <c r="Z109" i="26" s="1"/>
  <c r="X112" i="26"/>
  <c r="X114" i="26" s="1"/>
  <c r="Z117" i="26"/>
  <c r="Z119" i="26" s="1"/>
  <c r="X122" i="26"/>
  <c r="X124" i="26" s="1"/>
  <c r="Z127" i="26"/>
  <c r="Z129" i="26" s="1"/>
  <c r="X132" i="26"/>
  <c r="X134" i="26" s="1"/>
  <c r="Z137" i="26"/>
  <c r="Z139" i="26" s="1"/>
  <c r="X142" i="26"/>
  <c r="X144" i="26" s="1"/>
  <c r="Z147" i="26"/>
  <c r="Z149" i="26" s="1"/>
  <c r="X152" i="26"/>
  <c r="X154" i="26" s="1"/>
  <c r="Z157" i="26"/>
  <c r="Z159" i="26" s="1"/>
  <c r="X162" i="26"/>
  <c r="X164" i="26" s="1"/>
  <c r="Z218" i="26"/>
  <c r="Z220" i="26" s="1"/>
  <c r="W221" i="26"/>
  <c r="W224" i="26"/>
  <c r="X227" i="26"/>
  <c r="Y231" i="26"/>
  <c r="W232" i="26"/>
  <c r="Y234" i="26"/>
  <c r="Z237" i="26"/>
  <c r="Y260" i="26"/>
  <c r="W261" i="26"/>
  <c r="X263" i="26"/>
  <c r="Y6" i="24"/>
  <c r="Z13" i="24"/>
  <c r="H16" i="24"/>
  <c r="P16" i="24"/>
  <c r="L20" i="24"/>
  <c r="J22" i="24"/>
  <c r="H57" i="24"/>
  <c r="X52" i="24"/>
  <c r="X57" i="24" s="1"/>
  <c r="G104" i="24"/>
  <c r="G58" i="24"/>
  <c r="G95" i="24"/>
  <c r="G4" i="24"/>
  <c r="K104" i="24"/>
  <c r="K58" i="24"/>
  <c r="K95" i="24"/>
  <c r="K4" i="24"/>
  <c r="O104" i="24"/>
  <c r="O58" i="24"/>
  <c r="O95" i="24"/>
  <c r="O4" i="24"/>
  <c r="N82" i="24"/>
  <c r="G89" i="24"/>
  <c r="N16" i="23"/>
  <c r="N15" i="23"/>
  <c r="N9" i="23"/>
  <c r="N14" i="23"/>
  <c r="N95" i="23"/>
  <c r="N18" i="23"/>
  <c r="P22" i="23"/>
  <c r="P19" i="26" s="1"/>
  <c r="P19" i="23"/>
  <c r="L30" i="27"/>
  <c r="X223" i="26"/>
  <c r="X225" i="26" s="1"/>
  <c r="Z228" i="26"/>
  <c r="Z230" i="26" s="1"/>
  <c r="X233" i="26"/>
  <c r="X235" i="26" s="1"/>
  <c r="W2" i="24"/>
  <c r="E10" i="24"/>
  <c r="I10" i="24"/>
  <c r="M10" i="24"/>
  <c r="X13" i="24"/>
  <c r="E14" i="24"/>
  <c r="I14" i="24"/>
  <c r="M14" i="24"/>
  <c r="G16" i="24"/>
  <c r="K16" i="24"/>
  <c r="O16" i="24"/>
  <c r="E18" i="24"/>
  <c r="I18" i="24"/>
  <c r="M18" i="24"/>
  <c r="N21" i="24"/>
  <c r="C21" i="24" s="1"/>
  <c r="C34" i="24"/>
  <c r="C53" i="24"/>
  <c r="Z53" i="24"/>
  <c r="E58" i="24"/>
  <c r="I58" i="24"/>
  <c r="M58" i="24"/>
  <c r="C59" i="24"/>
  <c r="C64" i="24" s="1"/>
  <c r="K65" i="24"/>
  <c r="C67" i="24"/>
  <c r="C72" i="24" s="1"/>
  <c r="F71" i="24"/>
  <c r="E72" i="24"/>
  <c r="E80" i="24"/>
  <c r="I80" i="24"/>
  <c r="M80" i="24"/>
  <c r="H89" i="24"/>
  <c r="L89" i="24"/>
  <c r="P89" i="24"/>
  <c r="F95" i="24"/>
  <c r="J95" i="24"/>
  <c r="N95" i="24"/>
  <c r="E104" i="24"/>
  <c r="I104" i="24"/>
  <c r="M104" i="24"/>
  <c r="E95" i="23"/>
  <c r="E17" i="23"/>
  <c r="E9" i="23"/>
  <c r="C2" i="23"/>
  <c r="J2" i="23"/>
  <c r="J2" i="26" s="1"/>
  <c r="O95" i="23"/>
  <c r="O15" i="23"/>
  <c r="F9" i="23"/>
  <c r="K9" i="23"/>
  <c r="E10" i="23"/>
  <c r="O10" i="23"/>
  <c r="Y13" i="23"/>
  <c r="F15" i="23"/>
  <c r="E16" i="23"/>
  <c r="O17" i="23"/>
  <c r="L20" i="23"/>
  <c r="D41" i="23"/>
  <c r="D43" i="23"/>
  <c r="C34" i="23"/>
  <c r="D59" i="23"/>
  <c r="D36" i="23"/>
  <c r="C33" i="23"/>
  <c r="Z34" i="23"/>
  <c r="Z33" i="23"/>
  <c r="Z35" i="23"/>
  <c r="W52" i="23"/>
  <c r="D61" i="23"/>
  <c r="W63" i="23"/>
  <c r="W68" i="23" s="1"/>
  <c r="X63" i="23"/>
  <c r="X68" i="23" s="1"/>
  <c r="Z65" i="23"/>
  <c r="W71" i="23"/>
  <c r="W76" i="23" s="1"/>
  <c r="Y71" i="23"/>
  <c r="Y76" i="23" s="1"/>
  <c r="X72" i="23"/>
  <c r="O110" i="23"/>
  <c r="F82" i="29"/>
  <c r="F11" i="29"/>
  <c r="F20" i="29"/>
  <c r="N82" i="29"/>
  <c r="N11" i="29"/>
  <c r="K26" i="29"/>
  <c r="Y61" i="29"/>
  <c r="Z61" i="29"/>
  <c r="O26" i="29"/>
  <c r="O25" i="29" s="1"/>
  <c r="O8" i="29" s="1"/>
  <c r="G72" i="29"/>
  <c r="C67" i="29"/>
  <c r="C72" i="29" s="1"/>
  <c r="Y67" i="29"/>
  <c r="K72" i="29"/>
  <c r="W53" i="24"/>
  <c r="E89" i="24"/>
  <c r="I89" i="24"/>
  <c r="M89" i="24"/>
  <c r="K95" i="23"/>
  <c r="K15" i="23"/>
  <c r="W2" i="23"/>
  <c r="X4" i="23"/>
  <c r="F10" i="23"/>
  <c r="K10" i="23"/>
  <c r="P11" i="23"/>
  <c r="F17" i="23"/>
  <c r="K17" i="23"/>
  <c r="H20" i="23"/>
  <c r="G21" i="23"/>
  <c r="M25" i="23"/>
  <c r="M8" i="23" s="1"/>
  <c r="C31" i="23"/>
  <c r="N68" i="23"/>
  <c r="Z63" i="23"/>
  <c r="Z68" i="23" s="1"/>
  <c r="E119" i="23"/>
  <c r="E69" i="23"/>
  <c r="C64" i="23"/>
  <c r="E110" i="23"/>
  <c r="I119" i="23"/>
  <c r="I69" i="23"/>
  <c r="I110" i="23"/>
  <c r="M119" i="23"/>
  <c r="M69" i="23"/>
  <c r="M110" i="23"/>
  <c r="W64" i="23"/>
  <c r="Y26" i="23"/>
  <c r="D72" i="23"/>
  <c r="D73" i="23"/>
  <c r="W72" i="23"/>
  <c r="W94" i="23"/>
  <c r="L97" i="23"/>
  <c r="E104" i="23"/>
  <c r="W114" i="23"/>
  <c r="J19" i="29"/>
  <c r="J24" i="29" s="1"/>
  <c r="J22" i="29"/>
  <c r="I19" i="29"/>
  <c r="I24" i="29" s="1"/>
  <c r="I22" i="29"/>
  <c r="E65" i="29"/>
  <c r="C60" i="29"/>
  <c r="C65" i="29" s="1"/>
  <c r="E4" i="29"/>
  <c r="I65" i="29"/>
  <c r="I4" i="29"/>
  <c r="X60" i="29"/>
  <c r="M65" i="29"/>
  <c r="M4" i="29"/>
  <c r="W60" i="29"/>
  <c r="H71" i="29"/>
  <c r="X66" i="29"/>
  <c r="X71" i="29" s="1"/>
  <c r="H2" i="29"/>
  <c r="L71" i="29"/>
  <c r="L2" i="29"/>
  <c r="P71" i="29"/>
  <c r="Z66" i="29"/>
  <c r="Z71" i="29" s="1"/>
  <c r="M104" i="29"/>
  <c r="K8" i="30"/>
  <c r="Y25" i="30"/>
  <c r="Z223" i="26"/>
  <c r="Z225" i="26" s="1"/>
  <c r="X228" i="26"/>
  <c r="X230" i="26" s="1"/>
  <c r="Z233" i="26"/>
  <c r="Z235" i="26" s="1"/>
  <c r="Y2" i="24"/>
  <c r="G10" i="24"/>
  <c r="K10" i="24"/>
  <c r="O10" i="24"/>
  <c r="G14" i="24"/>
  <c r="K14" i="24"/>
  <c r="O14" i="24"/>
  <c r="G18" i="24"/>
  <c r="K18" i="24"/>
  <c r="O18" i="24"/>
  <c r="X53" i="24"/>
  <c r="G95" i="23"/>
  <c r="G15" i="23"/>
  <c r="M95" i="23"/>
  <c r="M17" i="23"/>
  <c r="M9" i="23"/>
  <c r="E4" i="23"/>
  <c r="I4" i="23"/>
  <c r="M4" i="23"/>
  <c r="C6" i="23"/>
  <c r="W6" i="23"/>
  <c r="G10" i="23"/>
  <c r="M10" i="23"/>
  <c r="E14" i="23"/>
  <c r="O14" i="23"/>
  <c r="M16" i="23"/>
  <c r="G17" i="23"/>
  <c r="F18" i="23"/>
  <c r="K18" i="23"/>
  <c r="Z26" i="23"/>
  <c r="N25" i="23"/>
  <c r="W31" i="23"/>
  <c r="Y58" i="23"/>
  <c r="C65" i="23"/>
  <c r="H75" i="23"/>
  <c r="C70" i="23"/>
  <c r="C75" i="23" s="1"/>
  <c r="X70" i="23"/>
  <c r="X75" i="23" s="1"/>
  <c r="H2" i="23"/>
  <c r="L75" i="23"/>
  <c r="L2" i="23"/>
  <c r="P75" i="23"/>
  <c r="P2" i="23"/>
  <c r="N82" i="23"/>
  <c r="Z77" i="23"/>
  <c r="Z82" i="23" s="1"/>
  <c r="E83" i="23"/>
  <c r="C78" i="23"/>
  <c r="C83" i="23" s="1"/>
  <c r="W78" i="23"/>
  <c r="W83" i="23" s="1"/>
  <c r="Z94" i="23"/>
  <c r="F95" i="23"/>
  <c r="I104" i="23"/>
  <c r="G110" i="23"/>
  <c r="Z114" i="23"/>
  <c r="W118" i="23"/>
  <c r="M29" i="27"/>
  <c r="M33" i="27" s="1"/>
  <c r="N20" i="29"/>
  <c r="G22" i="29"/>
  <c r="G19" i="29"/>
  <c r="G24" i="29" s="1"/>
  <c r="F64" i="29"/>
  <c r="F2" i="29"/>
  <c r="C59" i="29"/>
  <c r="C64" i="29" s="1"/>
  <c r="J64" i="29"/>
  <c r="J2" i="29"/>
  <c r="X59" i="29"/>
  <c r="X64" i="29" s="1"/>
  <c r="N64" i="29"/>
  <c r="Z59" i="29"/>
  <c r="Z64" i="29" s="1"/>
  <c r="N2" i="29"/>
  <c r="W13" i="23"/>
  <c r="F20" i="23"/>
  <c r="J20" i="23"/>
  <c r="N20" i="23"/>
  <c r="C52" i="23"/>
  <c r="X64" i="23"/>
  <c r="G69" i="23"/>
  <c r="K69" i="23"/>
  <c r="O69" i="23"/>
  <c r="C71" i="23"/>
  <c r="C76" i="23" s="1"/>
  <c r="Z71" i="23"/>
  <c r="Z76" i="23" s="1"/>
  <c r="E76" i="23"/>
  <c r="C77" i="23"/>
  <c r="C82" i="23" s="1"/>
  <c r="X78" i="23"/>
  <c r="X83" i="23" s="1"/>
  <c r="K83" i="23"/>
  <c r="C94" i="23"/>
  <c r="H110" i="23"/>
  <c r="L110" i="23"/>
  <c r="P110" i="23"/>
  <c r="C114" i="23"/>
  <c r="C118" i="23"/>
  <c r="G119" i="23"/>
  <c r="K119" i="23"/>
  <c r="O119" i="23"/>
  <c r="P2" i="29"/>
  <c r="Y21" i="29"/>
  <c r="X26" i="29"/>
  <c r="W31" i="29"/>
  <c r="X31" i="29"/>
  <c r="X54" i="29"/>
  <c r="Z63" i="29"/>
  <c r="C63" i="23"/>
  <c r="C68" i="23" s="1"/>
  <c r="Y64" i="23"/>
  <c r="E68" i="23"/>
  <c r="H69" i="23"/>
  <c r="L69" i="23"/>
  <c r="P69" i="23"/>
  <c r="K75" i="23"/>
  <c r="F76" i="23"/>
  <c r="J76" i="23"/>
  <c r="N76" i="23"/>
  <c r="E82" i="23"/>
  <c r="P83" i="23"/>
  <c r="H119" i="23"/>
  <c r="L119" i="23"/>
  <c r="P119" i="23"/>
  <c r="J82" i="29"/>
  <c r="J11" i="29"/>
  <c r="X21" i="29"/>
  <c r="E21" i="29"/>
  <c r="C31" i="29"/>
  <c r="F25" i="29"/>
  <c r="F8" i="29" s="1"/>
  <c r="Z31" i="29"/>
  <c r="N25" i="29"/>
  <c r="Y52" i="29"/>
  <c r="Y57" i="29" s="1"/>
  <c r="C54" i="29"/>
  <c r="E26" i="29"/>
  <c r="W54" i="29"/>
  <c r="Y60" i="29"/>
  <c r="Y95" i="29" s="1"/>
  <c r="W61" i="29"/>
  <c r="W67" i="29"/>
  <c r="G99" i="30"/>
  <c r="G23" i="30"/>
  <c r="L97" i="30"/>
  <c r="L11" i="30"/>
  <c r="L20" i="30"/>
  <c r="Z64" i="23"/>
  <c r="X71" i="23"/>
  <c r="X76" i="23" s="1"/>
  <c r="Y6" i="29"/>
  <c r="H24" i="29"/>
  <c r="W13" i="29"/>
  <c r="J84" i="29"/>
  <c r="J23" i="29"/>
  <c r="X22" i="29"/>
  <c r="M19" i="29"/>
  <c r="M24" i="29" s="1"/>
  <c r="M22" i="29"/>
  <c r="W35" i="29"/>
  <c r="W34" i="29"/>
  <c r="W33" i="29"/>
  <c r="H57" i="29"/>
  <c r="X52" i="29"/>
  <c r="X57" i="29" s="1"/>
  <c r="G89" i="29"/>
  <c r="G104" i="29"/>
  <c r="G95" i="29"/>
  <c r="G58" i="29"/>
  <c r="C53" i="29"/>
  <c r="G4" i="29"/>
  <c r="K89" i="29"/>
  <c r="K104" i="29"/>
  <c r="K95" i="29"/>
  <c r="K58" i="29"/>
  <c r="K4" i="29"/>
  <c r="O89" i="29"/>
  <c r="O104" i="29"/>
  <c r="O95" i="29"/>
  <c r="O58" i="29"/>
  <c r="O4" i="29"/>
  <c r="Z4" i="29" s="1"/>
  <c r="W59" i="29"/>
  <c r="W64" i="29" s="1"/>
  <c r="F95" i="30"/>
  <c r="F17" i="30"/>
  <c r="F9" i="30"/>
  <c r="F18" i="30"/>
  <c r="F16" i="30"/>
  <c r="F15" i="30"/>
  <c r="F10" i="30"/>
  <c r="F14" i="30"/>
  <c r="X95" i="30"/>
  <c r="X17" i="30"/>
  <c r="X9" i="30"/>
  <c r="X16" i="30"/>
  <c r="X15" i="30"/>
  <c r="X10" i="30"/>
  <c r="X14" i="30"/>
  <c r="P99" i="30"/>
  <c r="P23" i="30"/>
  <c r="M22" i="30"/>
  <c r="M19" i="30"/>
  <c r="M24" i="30" s="1"/>
  <c r="W2" i="29"/>
  <c r="E10" i="29"/>
  <c r="I10" i="29"/>
  <c r="M10" i="29"/>
  <c r="H11" i="29"/>
  <c r="L11" i="29"/>
  <c r="P11" i="29"/>
  <c r="X13" i="29"/>
  <c r="E14" i="29"/>
  <c r="I14" i="29"/>
  <c r="M14" i="29"/>
  <c r="G16" i="29"/>
  <c r="K16" i="29"/>
  <c r="O16" i="29"/>
  <c r="E18" i="29"/>
  <c r="I18" i="29"/>
  <c r="M18" i="29"/>
  <c r="N21" i="29"/>
  <c r="Z21" i="29" s="1"/>
  <c r="C34" i="29"/>
  <c r="Z34" i="29"/>
  <c r="D43" i="29"/>
  <c r="H104" i="29"/>
  <c r="H95" i="29"/>
  <c r="L104" i="29"/>
  <c r="L95" i="29"/>
  <c r="P104" i="29"/>
  <c r="P95" i="29"/>
  <c r="Z53" i="29"/>
  <c r="W66" i="29"/>
  <c r="W71" i="29" s="1"/>
  <c r="H72" i="29"/>
  <c r="X67" i="29"/>
  <c r="M80" i="29"/>
  <c r="N95" i="29"/>
  <c r="H97" i="30"/>
  <c r="H11" i="30"/>
  <c r="G21" i="30"/>
  <c r="X26" i="30"/>
  <c r="H25" i="30"/>
  <c r="Z69" i="30"/>
  <c r="C72" i="30"/>
  <c r="X72" i="30"/>
  <c r="P26" i="30"/>
  <c r="P25" i="30" s="1"/>
  <c r="P8" i="30" s="1"/>
  <c r="Z72" i="30"/>
  <c r="G9" i="29"/>
  <c r="K9" i="29"/>
  <c r="O9" i="29"/>
  <c r="Y13" i="29"/>
  <c r="E15" i="29"/>
  <c r="I15" i="29"/>
  <c r="M15" i="29"/>
  <c r="G17" i="29"/>
  <c r="K17" i="29"/>
  <c r="O17" i="29"/>
  <c r="H20" i="29"/>
  <c r="L20" i="29"/>
  <c r="P20" i="29"/>
  <c r="X33" i="29"/>
  <c r="C35" i="29"/>
  <c r="E95" i="29"/>
  <c r="E89" i="29"/>
  <c r="I95" i="29"/>
  <c r="I89" i="29"/>
  <c r="M95" i="29"/>
  <c r="M89" i="29"/>
  <c r="W53" i="29"/>
  <c r="K57" i="29"/>
  <c r="E64" i="29"/>
  <c r="Z68" i="29"/>
  <c r="W79" i="29"/>
  <c r="H89" i="29"/>
  <c r="E104" i="29"/>
  <c r="N95" i="30"/>
  <c r="N17" i="30"/>
  <c r="N9" i="30"/>
  <c r="N18" i="30"/>
  <c r="N16" i="30"/>
  <c r="N15" i="30"/>
  <c r="O99" i="30"/>
  <c r="O23" i="30"/>
  <c r="W6" i="30"/>
  <c r="Z21" i="30"/>
  <c r="F76" i="30"/>
  <c r="F110" i="30"/>
  <c r="F4" i="30"/>
  <c r="J76" i="30"/>
  <c r="X71" i="30"/>
  <c r="X76" i="30" s="1"/>
  <c r="J4" i="30"/>
  <c r="N76" i="30"/>
  <c r="Z71" i="30"/>
  <c r="Z76" i="30" s="1"/>
  <c r="N4" i="30"/>
  <c r="N110" i="30"/>
  <c r="Y2" i="29"/>
  <c r="G10" i="29"/>
  <c r="K10" i="29"/>
  <c r="O10" i="29"/>
  <c r="G14" i="29"/>
  <c r="K14" i="29"/>
  <c r="O14" i="29"/>
  <c r="E16" i="29"/>
  <c r="G18" i="29"/>
  <c r="K18" i="29"/>
  <c r="O18" i="29"/>
  <c r="F89" i="29"/>
  <c r="F104" i="29"/>
  <c r="J89" i="29"/>
  <c r="J104" i="29"/>
  <c r="N89" i="29"/>
  <c r="N104" i="29"/>
  <c r="X53" i="29"/>
  <c r="C66" i="29"/>
  <c r="C71" i="29" s="1"/>
  <c r="Y66" i="29"/>
  <c r="Y71" i="29" s="1"/>
  <c r="Z67" i="29"/>
  <c r="L89" i="29"/>
  <c r="F95" i="29"/>
  <c r="I104" i="29"/>
  <c r="J95" i="30"/>
  <c r="J17" i="30"/>
  <c r="J9" i="30"/>
  <c r="J16" i="30"/>
  <c r="J15" i="30"/>
  <c r="Y4" i="30"/>
  <c r="P97" i="30"/>
  <c r="P11" i="30"/>
  <c r="L22" i="30"/>
  <c r="L19" i="30"/>
  <c r="L24" i="30" s="1"/>
  <c r="J14" i="30"/>
  <c r="J18" i="30"/>
  <c r="H20" i="30"/>
  <c r="O21" i="30"/>
  <c r="G75" i="30"/>
  <c r="C70" i="30"/>
  <c r="C75" i="30" s="1"/>
  <c r="G2" i="30"/>
  <c r="K75" i="30"/>
  <c r="Y70" i="30"/>
  <c r="Y75" i="30" s="1"/>
  <c r="K2" i="30"/>
  <c r="O75" i="30"/>
  <c r="O2" i="30"/>
  <c r="Z2" i="30" s="1"/>
  <c r="E97" i="30"/>
  <c r="E20" i="30"/>
  <c r="I97" i="30"/>
  <c r="I20" i="30"/>
  <c r="M97" i="30"/>
  <c r="M20" i="30"/>
  <c r="W4" i="30"/>
  <c r="H9" i="30"/>
  <c r="L9" i="30"/>
  <c r="P9" i="30"/>
  <c r="E16" i="30"/>
  <c r="I16" i="30"/>
  <c r="M16" i="30"/>
  <c r="E18" i="30"/>
  <c r="M18" i="30"/>
  <c r="K20" i="30"/>
  <c r="F104" i="30"/>
  <c r="J104" i="30"/>
  <c r="N104" i="30"/>
  <c r="E82" i="30"/>
  <c r="C77" i="30"/>
  <c r="C82" i="30" s="1"/>
  <c r="W77" i="30"/>
  <c r="W82" i="30" s="1"/>
  <c r="M95" i="30"/>
  <c r="K97" i="30"/>
  <c r="H95" i="30"/>
  <c r="H18" i="30"/>
  <c r="L95" i="30"/>
  <c r="L18" i="30"/>
  <c r="P95" i="30"/>
  <c r="P18" i="30"/>
  <c r="E9" i="30"/>
  <c r="I9" i="30"/>
  <c r="M9" i="30"/>
  <c r="H10" i="30"/>
  <c r="L10" i="30"/>
  <c r="P10" i="30"/>
  <c r="G11" i="30"/>
  <c r="K11" i="30"/>
  <c r="W21" i="30"/>
  <c r="C21" i="30"/>
  <c r="W13" i="30"/>
  <c r="H14" i="30"/>
  <c r="L14" i="30"/>
  <c r="P14" i="30"/>
  <c r="E17" i="30"/>
  <c r="I17" i="30"/>
  <c r="M17" i="30"/>
  <c r="E25" i="30"/>
  <c r="Y26" i="30"/>
  <c r="E68" i="30"/>
  <c r="C63" i="30"/>
  <c r="C68" i="30" s="1"/>
  <c r="W63" i="30"/>
  <c r="W68" i="30" s="1"/>
  <c r="F26" i="30"/>
  <c r="F25" i="30" s="1"/>
  <c r="F8" i="30" s="1"/>
  <c r="J26" i="30"/>
  <c r="J25" i="30" s="1"/>
  <c r="J8" i="30" s="1"/>
  <c r="Z65" i="30"/>
  <c r="N26" i="30"/>
  <c r="W70" i="30"/>
  <c r="W75" i="30" s="1"/>
  <c r="C83" i="30"/>
  <c r="H83" i="30"/>
  <c r="X78" i="30"/>
  <c r="X83" i="30" s="1"/>
  <c r="W94" i="30"/>
  <c r="X94" i="30"/>
  <c r="O97" i="30"/>
  <c r="W114" i="30"/>
  <c r="Z117" i="30"/>
  <c r="W118" i="30"/>
  <c r="G19" i="30"/>
  <c r="G24" i="30" s="1"/>
  <c r="G22" i="30"/>
  <c r="O19" i="30"/>
  <c r="O24" i="30" s="1"/>
  <c r="O22" i="30"/>
  <c r="E10" i="30"/>
  <c r="I10" i="30"/>
  <c r="M10" i="30"/>
  <c r="X13" i="30"/>
  <c r="E14" i="30"/>
  <c r="I14" i="30"/>
  <c r="H15" i="30"/>
  <c r="L15" i="30"/>
  <c r="P15" i="30"/>
  <c r="W26" i="30"/>
  <c r="Y35" i="30"/>
  <c r="Y34" i="30"/>
  <c r="Y33" i="30"/>
  <c r="Y48" i="30"/>
  <c r="C69" i="30"/>
  <c r="H119" i="30"/>
  <c r="H69" i="30"/>
  <c r="H110" i="30"/>
  <c r="X64" i="30"/>
  <c r="L119" i="30"/>
  <c r="L69" i="30"/>
  <c r="L110" i="30"/>
  <c r="P119" i="30"/>
  <c r="P69" i="30"/>
  <c r="P110" i="30"/>
  <c r="W71" i="30"/>
  <c r="W76" i="30" s="1"/>
  <c r="Y72" i="30"/>
  <c r="Y77" i="30"/>
  <c r="Y82" i="30" s="1"/>
  <c r="Z83" i="30"/>
  <c r="Z94" i="30"/>
  <c r="N31" i="30"/>
  <c r="Z31" i="30" s="1"/>
  <c r="L104" i="30"/>
  <c r="X34" i="30"/>
  <c r="D61" i="30"/>
  <c r="X63" i="30"/>
  <c r="X68" i="30" s="1"/>
  <c r="W64" i="30"/>
  <c r="C65" i="30"/>
  <c r="K68" i="30"/>
  <c r="F69" i="30"/>
  <c r="J69" i="30"/>
  <c r="N69" i="30"/>
  <c r="Z70" i="30"/>
  <c r="Z75" i="30" s="1"/>
  <c r="E75" i="30"/>
  <c r="X77" i="30"/>
  <c r="X82" i="30" s="1"/>
  <c r="C79" i="30"/>
  <c r="K82" i="30"/>
  <c r="E104" i="30"/>
  <c r="I104" i="30"/>
  <c r="M104" i="30"/>
  <c r="G110" i="30"/>
  <c r="K110" i="30"/>
  <c r="O110" i="30"/>
  <c r="C117" i="30"/>
  <c r="F119" i="30"/>
  <c r="J119" i="30"/>
  <c r="N119" i="30"/>
  <c r="C33" i="30"/>
  <c r="D36" i="30"/>
  <c r="C52" i="30"/>
  <c r="D59" i="30"/>
  <c r="P68" i="30"/>
  <c r="G69" i="30"/>
  <c r="K69" i="30"/>
  <c r="O69" i="30"/>
  <c r="C71" i="30"/>
  <c r="C76" i="30" s="1"/>
  <c r="J75" i="30"/>
  <c r="E76" i="30"/>
  <c r="P82" i="30"/>
  <c r="K83" i="30"/>
  <c r="C94" i="30"/>
  <c r="C114" i="30"/>
  <c r="C118" i="30"/>
  <c r="G119" i="30"/>
  <c r="K119" i="30"/>
  <c r="O119" i="30"/>
  <c r="Y64" i="30"/>
  <c r="C59" i="26"/>
  <c r="C60" i="26"/>
  <c r="C50" i="24"/>
  <c r="C49" i="29"/>
  <c r="C50" i="30"/>
  <c r="C41" i="23"/>
  <c r="C50" i="23"/>
  <c r="C49" i="23"/>
  <c r="C50" i="29"/>
  <c r="C49" i="30"/>
  <c r="C43" i="29"/>
  <c r="C43" i="23"/>
  <c r="C49" i="24"/>
  <c r="D75" i="28" l="1"/>
  <c r="D73" i="28"/>
  <c r="D71" i="28"/>
  <c r="D69" i="28"/>
  <c r="D67" i="28"/>
  <c r="D65" i="28"/>
  <c r="D63" i="28"/>
  <c r="D74" i="28"/>
  <c r="D66" i="28"/>
  <c r="D68" i="28"/>
  <c r="D70" i="28"/>
  <c r="D72" i="28"/>
  <c r="D64" i="28"/>
  <c r="D26" i="28"/>
  <c r="D28" i="28"/>
  <c r="D27" i="28"/>
  <c r="D25" i="28"/>
  <c r="D30" i="28"/>
  <c r="D32" i="28"/>
  <c r="H77" i="28"/>
  <c r="H20" i="28"/>
  <c r="X5" i="28"/>
  <c r="X77" i="28" s="1"/>
  <c r="H19" i="28"/>
  <c r="H6" i="27"/>
  <c r="X6" i="27" s="1"/>
  <c r="Y19" i="28"/>
  <c r="Y21" i="28" s="1"/>
  <c r="K21" i="28"/>
  <c r="K79" i="28"/>
  <c r="K22" i="28"/>
  <c r="Y20" i="28"/>
  <c r="E21" i="28"/>
  <c r="C19" i="28"/>
  <c r="C21" i="28" s="1"/>
  <c r="W19" i="28"/>
  <c r="W21" i="28" s="1"/>
  <c r="D29" i="28"/>
  <c r="P79" i="28"/>
  <c r="P22" i="28"/>
  <c r="M79" i="28"/>
  <c r="M22" i="28"/>
  <c r="Z20" i="28"/>
  <c r="Z19" i="28"/>
  <c r="Z21" i="28" s="1"/>
  <c r="N21" i="28"/>
  <c r="D24" i="28"/>
  <c r="E22" i="28"/>
  <c r="W20" i="28"/>
  <c r="E79" i="28"/>
  <c r="C20" i="28"/>
  <c r="D31" i="28"/>
  <c r="C5" i="28"/>
  <c r="C77" i="28" s="1"/>
  <c r="K21" i="31"/>
  <c r="Y19" i="31"/>
  <c r="Y21" i="31" s="1"/>
  <c r="W22" i="31"/>
  <c r="W79" i="31"/>
  <c r="C17" i="31"/>
  <c r="C9" i="31"/>
  <c r="C15" i="31"/>
  <c r="C14" i="31"/>
  <c r="C16" i="31"/>
  <c r="C18" i="31"/>
  <c r="N21" i="31"/>
  <c r="Z19" i="31"/>
  <c r="Z21" i="31" s="1"/>
  <c r="C79" i="31"/>
  <c r="C22" i="31"/>
  <c r="Z79" i="31"/>
  <c r="Z22" i="31"/>
  <c r="K79" i="31"/>
  <c r="K22" i="31"/>
  <c r="Y20" i="31"/>
  <c r="X79" i="31"/>
  <c r="X22" i="31"/>
  <c r="W16" i="31"/>
  <c r="W18" i="31"/>
  <c r="W14" i="31"/>
  <c r="W10" i="31"/>
  <c r="W17" i="31"/>
  <c r="W9" i="31"/>
  <c r="W15" i="31"/>
  <c r="X19" i="31"/>
  <c r="X21" i="31" s="1"/>
  <c r="C23" i="31"/>
  <c r="W23" i="31"/>
  <c r="C19" i="31"/>
  <c r="C21" i="31" s="1"/>
  <c r="E21" i="31"/>
  <c r="W19" i="31"/>
  <c r="W21" i="31" s="1"/>
  <c r="P29" i="26"/>
  <c r="P34" i="26" s="1"/>
  <c r="P9" i="27"/>
  <c r="F32" i="26"/>
  <c r="Z82" i="29"/>
  <c r="Z11" i="29"/>
  <c r="J27" i="26"/>
  <c r="J26" i="26"/>
  <c r="J11" i="26"/>
  <c r="J25" i="26"/>
  <c r="J10" i="26"/>
  <c r="J28" i="26"/>
  <c r="J2" i="27"/>
  <c r="J24" i="26"/>
  <c r="Z95" i="30"/>
  <c r="Z18" i="30"/>
  <c r="Z17" i="30"/>
  <c r="Z15" i="30"/>
  <c r="Z14" i="30"/>
  <c r="Z10" i="30"/>
  <c r="Z9" i="30"/>
  <c r="Z16" i="30"/>
  <c r="W110" i="30"/>
  <c r="W104" i="30"/>
  <c r="W119" i="30"/>
  <c r="W69" i="30"/>
  <c r="F19" i="30"/>
  <c r="F24" i="30" s="1"/>
  <c r="F22" i="30"/>
  <c r="W97" i="30"/>
  <c r="W11" i="30"/>
  <c r="G95" i="30"/>
  <c r="G18" i="30"/>
  <c r="G16" i="30"/>
  <c r="G15" i="30"/>
  <c r="G14" i="30"/>
  <c r="G10" i="30"/>
  <c r="G17" i="30"/>
  <c r="G9" i="30"/>
  <c r="H99" i="30"/>
  <c r="H23" i="30"/>
  <c r="Z72" i="29"/>
  <c r="Z70" i="29"/>
  <c r="Y80" i="29"/>
  <c r="Y18" i="29"/>
  <c r="Y14" i="29"/>
  <c r="Y10" i="29"/>
  <c r="Y17" i="29"/>
  <c r="Y9" i="29"/>
  <c r="Y16" i="29"/>
  <c r="Y15" i="29"/>
  <c r="H84" i="29"/>
  <c r="H23" i="29"/>
  <c r="P22" i="30"/>
  <c r="P19" i="30"/>
  <c r="P24" i="30" s="1"/>
  <c r="Z110" i="30"/>
  <c r="C104" i="29"/>
  <c r="C95" i="29"/>
  <c r="C89" i="29"/>
  <c r="C58" i="29"/>
  <c r="L99" i="30"/>
  <c r="L23" i="30"/>
  <c r="Z25" i="29"/>
  <c r="N8" i="29"/>
  <c r="C21" i="29"/>
  <c r="W21" i="29"/>
  <c r="Y104" i="23"/>
  <c r="Y119" i="23"/>
  <c r="Y69" i="23"/>
  <c r="Y110" i="23"/>
  <c r="F17" i="27"/>
  <c r="F9" i="27"/>
  <c r="N23" i="23"/>
  <c r="N18" i="26"/>
  <c r="N99" i="23"/>
  <c r="N80" i="29"/>
  <c r="N15" i="29"/>
  <c r="N18" i="29"/>
  <c r="N14" i="29"/>
  <c r="N10" i="29"/>
  <c r="N17" i="29"/>
  <c r="N9" i="29"/>
  <c r="N16" i="29"/>
  <c r="Z2" i="29"/>
  <c r="J80" i="29"/>
  <c r="J15" i="29"/>
  <c r="J18" i="29"/>
  <c r="J14" i="29"/>
  <c r="J10" i="29"/>
  <c r="J17" i="29"/>
  <c r="J9" i="29"/>
  <c r="J16" i="29"/>
  <c r="E97" i="23"/>
  <c r="W4" i="23"/>
  <c r="E11" i="23"/>
  <c r="C4" i="23"/>
  <c r="E20" i="23"/>
  <c r="E15" i="26"/>
  <c r="Y80" i="24"/>
  <c r="Y18" i="24"/>
  <c r="Y14" i="24"/>
  <c r="Y10" i="24"/>
  <c r="Y16" i="24"/>
  <c r="Y9" i="24"/>
  <c r="Y17" i="24"/>
  <c r="Y15" i="24"/>
  <c r="E82" i="29"/>
  <c r="E20" i="29"/>
  <c r="W4" i="29"/>
  <c r="E11" i="29"/>
  <c r="C4" i="29"/>
  <c r="H29" i="27"/>
  <c r="M22" i="23"/>
  <c r="M19" i="26" s="1"/>
  <c r="M19" i="23"/>
  <c r="M16" i="26"/>
  <c r="M15" i="27"/>
  <c r="X97" i="23"/>
  <c r="X11" i="23"/>
  <c r="O22" i="29"/>
  <c r="O19" i="29"/>
  <c r="O24" i="29" s="1"/>
  <c r="L99" i="23"/>
  <c r="L23" i="23"/>
  <c r="L18" i="26"/>
  <c r="D439" i="23"/>
  <c r="D429" i="23"/>
  <c r="D419" i="23"/>
  <c r="D409" i="23"/>
  <c r="D398" i="23"/>
  <c r="D388" i="23"/>
  <c r="D378" i="23"/>
  <c r="D368" i="23"/>
  <c r="D358" i="23"/>
  <c r="D348" i="23"/>
  <c r="D338" i="23"/>
  <c r="D328" i="23"/>
  <c r="D318" i="23"/>
  <c r="D308" i="23"/>
  <c r="D298" i="23"/>
  <c r="D288" i="23"/>
  <c r="D278" i="23"/>
  <c r="D268" i="23"/>
  <c r="D257" i="23"/>
  <c r="D247" i="23"/>
  <c r="D237" i="23"/>
  <c r="D227" i="23"/>
  <c r="D217" i="23"/>
  <c r="D207" i="23"/>
  <c r="D197" i="23"/>
  <c r="D187" i="23"/>
  <c r="D177" i="23"/>
  <c r="D167" i="23"/>
  <c r="D157" i="23"/>
  <c r="D147" i="23"/>
  <c r="D137" i="23"/>
  <c r="D127" i="23"/>
  <c r="C95" i="23"/>
  <c r="D77" i="23"/>
  <c r="C18" i="23"/>
  <c r="C14" i="23"/>
  <c r="C10" i="23"/>
  <c r="D70" i="23"/>
  <c r="C15" i="23"/>
  <c r="D434" i="23"/>
  <c r="D414" i="23"/>
  <c r="D393" i="23"/>
  <c r="D373" i="23"/>
  <c r="D353" i="23"/>
  <c r="D333" i="23"/>
  <c r="D313" i="23"/>
  <c r="D293" i="23"/>
  <c r="D273" i="23"/>
  <c r="D252" i="23"/>
  <c r="D232" i="23"/>
  <c r="D212" i="23"/>
  <c r="D192" i="23"/>
  <c r="D172" i="23"/>
  <c r="D152" i="23"/>
  <c r="D132" i="23"/>
  <c r="C17" i="23"/>
  <c r="D363" i="23"/>
  <c r="D283" i="23"/>
  <c r="D202" i="23"/>
  <c r="C16" i="23"/>
  <c r="D383" i="23"/>
  <c r="D303" i="23"/>
  <c r="D222" i="23"/>
  <c r="D142" i="23"/>
  <c r="D403" i="23"/>
  <c r="D323" i="23"/>
  <c r="D242" i="23"/>
  <c r="D162" i="23"/>
  <c r="D182" i="23"/>
  <c r="C9" i="23"/>
  <c r="D424" i="23"/>
  <c r="D262" i="23"/>
  <c r="D343" i="23"/>
  <c r="Z95" i="24"/>
  <c r="Z56" i="24"/>
  <c r="Z89" i="24"/>
  <c r="Z104" i="24"/>
  <c r="Z58" i="24"/>
  <c r="P24" i="23"/>
  <c r="P20" i="26"/>
  <c r="O82" i="24"/>
  <c r="O20" i="24"/>
  <c r="O11" i="24"/>
  <c r="O5" i="26"/>
  <c r="K82" i="24"/>
  <c r="K20" i="24"/>
  <c r="Y4" i="24"/>
  <c r="K5" i="26"/>
  <c r="K11" i="24"/>
  <c r="G82" i="24"/>
  <c r="G20" i="24"/>
  <c r="G11" i="24"/>
  <c r="G5" i="26"/>
  <c r="X45" i="26"/>
  <c r="X44" i="26"/>
  <c r="X43" i="26"/>
  <c r="C25" i="24"/>
  <c r="E8" i="24"/>
  <c r="E35" i="26"/>
  <c r="W25" i="24"/>
  <c r="Y89" i="29"/>
  <c r="J29" i="27"/>
  <c r="J33" i="27" s="1"/>
  <c r="I29" i="27"/>
  <c r="I33" i="27" s="1"/>
  <c r="H63" i="26"/>
  <c r="H12" i="26"/>
  <c r="H30" i="26"/>
  <c r="H5" i="27"/>
  <c r="W37" i="27"/>
  <c r="W36" i="27"/>
  <c r="W35" i="27"/>
  <c r="M22" i="24"/>
  <c r="M19" i="24"/>
  <c r="M9" i="26"/>
  <c r="M13" i="27"/>
  <c r="Y13" i="27" s="1"/>
  <c r="C7" i="26"/>
  <c r="J7" i="27"/>
  <c r="N27" i="26"/>
  <c r="N26" i="26"/>
  <c r="N11" i="26"/>
  <c r="N25" i="26"/>
  <c r="N10" i="26"/>
  <c r="N28" i="26"/>
  <c r="N2" i="27"/>
  <c r="N24" i="26"/>
  <c r="H46" i="27"/>
  <c r="X46" i="27" s="1"/>
  <c r="K42" i="27"/>
  <c r="Y41" i="27"/>
  <c r="Y42" i="27" s="1"/>
  <c r="G35" i="27"/>
  <c r="G37" i="27"/>
  <c r="G36" i="27"/>
  <c r="J27" i="27"/>
  <c r="J32" i="27" s="1"/>
  <c r="X104" i="30"/>
  <c r="X119" i="30"/>
  <c r="X69" i="30"/>
  <c r="X110" i="30"/>
  <c r="C110" i="30"/>
  <c r="N25" i="30"/>
  <c r="Z26" i="30"/>
  <c r="W25" i="30"/>
  <c r="E8" i="30"/>
  <c r="M99" i="30"/>
  <c r="M23" i="30"/>
  <c r="E99" i="30"/>
  <c r="E23" i="30"/>
  <c r="K95" i="30"/>
  <c r="K18" i="30"/>
  <c r="K16" i="30"/>
  <c r="K15" i="30"/>
  <c r="K14" i="30"/>
  <c r="K10" i="30"/>
  <c r="Y2" i="30"/>
  <c r="K17" i="30"/>
  <c r="K9" i="30"/>
  <c r="F97" i="30"/>
  <c r="F20" i="30"/>
  <c r="F11" i="30"/>
  <c r="C4" i="30"/>
  <c r="W95" i="29"/>
  <c r="W89" i="29"/>
  <c r="W56" i="29"/>
  <c r="W104" i="29"/>
  <c r="W58" i="29"/>
  <c r="W16" i="29"/>
  <c r="W80" i="29"/>
  <c r="W15" i="29"/>
  <c r="W18" i="29"/>
  <c r="W14" i="29"/>
  <c r="W10" i="29"/>
  <c r="W17" i="29"/>
  <c r="W9" i="29"/>
  <c r="O82" i="29"/>
  <c r="O20" i="29"/>
  <c r="O11" i="29"/>
  <c r="X19" i="29"/>
  <c r="X24" i="29" s="1"/>
  <c r="W70" i="29"/>
  <c r="W72" i="29"/>
  <c r="W26" i="29"/>
  <c r="E25" i="29"/>
  <c r="C26" i="29"/>
  <c r="K6" i="27"/>
  <c r="Y6" i="27" s="1"/>
  <c r="J99" i="23"/>
  <c r="J23" i="23"/>
  <c r="J18" i="26"/>
  <c r="L95" i="23"/>
  <c r="L18" i="23"/>
  <c r="L14" i="23"/>
  <c r="L10" i="23"/>
  <c r="L17" i="23"/>
  <c r="L16" i="23"/>
  <c r="L9" i="23"/>
  <c r="L15" i="23"/>
  <c r="L13" i="26"/>
  <c r="Y13" i="26" s="1"/>
  <c r="L2" i="26"/>
  <c r="Y2" i="23"/>
  <c r="K19" i="30"/>
  <c r="K22" i="30"/>
  <c r="Y22" i="30" s="1"/>
  <c r="Y8" i="30"/>
  <c r="L80" i="29"/>
  <c r="L17" i="29"/>
  <c r="L9" i="29"/>
  <c r="L16" i="29"/>
  <c r="L15" i="29"/>
  <c r="L18" i="29"/>
  <c r="L10" i="29"/>
  <c r="L14" i="29"/>
  <c r="X63" i="29"/>
  <c r="X65" i="29"/>
  <c r="G21" i="26"/>
  <c r="W21" i="26" s="1"/>
  <c r="G31" i="26"/>
  <c r="G29" i="27" s="1"/>
  <c r="G33" i="27" s="1"/>
  <c r="W95" i="23"/>
  <c r="W17" i="23"/>
  <c r="W9" i="23"/>
  <c r="W18" i="23"/>
  <c r="W16" i="23"/>
  <c r="W10" i="23"/>
  <c r="W15" i="23"/>
  <c r="W14" i="23"/>
  <c r="Y72" i="29"/>
  <c r="Y70" i="29"/>
  <c r="C95" i="24"/>
  <c r="C89" i="24"/>
  <c r="C58" i="24"/>
  <c r="C104" i="24"/>
  <c r="W16" i="24"/>
  <c r="W80" i="24"/>
  <c r="W18" i="24"/>
  <c r="W14" i="24"/>
  <c r="W10" i="24"/>
  <c r="W15" i="24"/>
  <c r="W9" i="24"/>
  <c r="W17" i="24"/>
  <c r="L27" i="27"/>
  <c r="L32" i="27" s="1"/>
  <c r="O97" i="23"/>
  <c r="O11" i="23"/>
  <c r="O20" i="23"/>
  <c r="Z20" i="23" s="1"/>
  <c r="Z4" i="23"/>
  <c r="O15" i="26"/>
  <c r="Z15" i="26" s="1"/>
  <c r="Y31" i="23"/>
  <c r="K25" i="23"/>
  <c r="K41" i="26"/>
  <c r="Y41" i="26" s="1"/>
  <c r="I19" i="23"/>
  <c r="I16" i="26"/>
  <c r="I15" i="27"/>
  <c r="I22" i="23"/>
  <c r="I19" i="26" s="1"/>
  <c r="P32" i="26"/>
  <c r="W43" i="26"/>
  <c r="W45" i="26"/>
  <c r="W44" i="26"/>
  <c r="J24" i="23"/>
  <c r="J20" i="26"/>
  <c r="X63" i="24"/>
  <c r="X65" i="24"/>
  <c r="M82" i="24"/>
  <c r="M20" i="24"/>
  <c r="M5" i="26"/>
  <c r="M11" i="24"/>
  <c r="Y8" i="24"/>
  <c r="W38" i="27"/>
  <c r="W39" i="27" s="1"/>
  <c r="X25" i="24"/>
  <c r="H8" i="24"/>
  <c r="H35" i="26"/>
  <c r="C38" i="27"/>
  <c r="C39" i="27" s="1"/>
  <c r="N50" i="27"/>
  <c r="N12" i="27"/>
  <c r="E24" i="27"/>
  <c r="E23" i="27"/>
  <c r="E25" i="27"/>
  <c r="E22" i="27"/>
  <c r="E10" i="27"/>
  <c r="E21" i="27"/>
  <c r="E11" i="27"/>
  <c r="F30" i="27"/>
  <c r="Z37" i="27"/>
  <c r="Z36" i="27"/>
  <c r="Z35" i="27"/>
  <c r="C21" i="23"/>
  <c r="F29" i="27"/>
  <c r="F33" i="27" s="1"/>
  <c r="C17" i="24"/>
  <c r="C9" i="24"/>
  <c r="D288" i="24"/>
  <c r="D278" i="24"/>
  <c r="D268" i="24"/>
  <c r="D257" i="24"/>
  <c r="D247" i="24"/>
  <c r="D237" i="24"/>
  <c r="D227" i="24"/>
  <c r="D217" i="24"/>
  <c r="D207" i="24"/>
  <c r="D197" i="24"/>
  <c r="D187" i="24"/>
  <c r="D177" i="24"/>
  <c r="D167" i="24"/>
  <c r="D157" i="24"/>
  <c r="D147" i="24"/>
  <c r="D137" i="24"/>
  <c r="D127" i="24"/>
  <c r="D117" i="24"/>
  <c r="D59" i="24"/>
  <c r="D298" i="24"/>
  <c r="C15" i="24"/>
  <c r="D273" i="24"/>
  <c r="D232" i="24"/>
  <c r="D192" i="24"/>
  <c r="D152" i="24"/>
  <c r="D112" i="24"/>
  <c r="C80" i="24"/>
  <c r="D262" i="24"/>
  <c r="D222" i="24"/>
  <c r="D182" i="24"/>
  <c r="D142" i="24"/>
  <c r="D66" i="24"/>
  <c r="C18" i="24"/>
  <c r="D293" i="24"/>
  <c r="D252" i="24"/>
  <c r="D212" i="24"/>
  <c r="D172" i="24"/>
  <c r="D132" i="24"/>
  <c r="C16" i="24"/>
  <c r="D242" i="24"/>
  <c r="C14" i="24"/>
  <c r="D202" i="24"/>
  <c r="D283" i="24"/>
  <c r="D162" i="24"/>
  <c r="C10" i="24"/>
  <c r="D122" i="24"/>
  <c r="Z44" i="26"/>
  <c r="Z43" i="26"/>
  <c r="Z45" i="26"/>
  <c r="F65" i="26"/>
  <c r="F28" i="27"/>
  <c r="F33" i="26"/>
  <c r="Y104" i="30"/>
  <c r="Y119" i="30"/>
  <c r="Y69" i="30"/>
  <c r="Y110" i="30"/>
  <c r="D56" i="30"/>
  <c r="D54" i="30"/>
  <c r="D53" i="30"/>
  <c r="D55" i="30"/>
  <c r="C31" i="30"/>
  <c r="W2" i="30"/>
  <c r="C26" i="30"/>
  <c r="J97" i="30"/>
  <c r="J20" i="30"/>
  <c r="C20" i="30" s="1"/>
  <c r="J11" i="30"/>
  <c r="P84" i="29"/>
  <c r="P23" i="29"/>
  <c r="D73" i="30"/>
  <c r="D72" i="30"/>
  <c r="Z119" i="30"/>
  <c r="X4" i="30"/>
  <c r="Z104" i="29"/>
  <c r="Z95" i="29"/>
  <c r="Z56" i="29"/>
  <c r="Z89" i="29"/>
  <c r="Z58" i="29"/>
  <c r="C2" i="30"/>
  <c r="K82" i="29"/>
  <c r="K20" i="29"/>
  <c r="Y4" i="29"/>
  <c r="K11" i="29"/>
  <c r="D68" i="29"/>
  <c r="D62" i="29"/>
  <c r="D54" i="29"/>
  <c r="D61" i="29"/>
  <c r="D55" i="29"/>
  <c r="D69" i="29"/>
  <c r="F19" i="29"/>
  <c r="F24" i="29" s="1"/>
  <c r="F22" i="29"/>
  <c r="C104" i="30"/>
  <c r="P80" i="29"/>
  <c r="P17" i="29"/>
  <c r="P9" i="29"/>
  <c r="P16" i="29"/>
  <c r="P15" i="29"/>
  <c r="P14" i="29"/>
  <c r="P10" i="29"/>
  <c r="P18" i="29"/>
  <c r="X110" i="23"/>
  <c r="X104" i="23"/>
  <c r="X119" i="23"/>
  <c r="X69" i="23"/>
  <c r="F23" i="23"/>
  <c r="F99" i="23"/>
  <c r="F18" i="26"/>
  <c r="E6" i="27"/>
  <c r="N8" i="23"/>
  <c r="Z25" i="23"/>
  <c r="M97" i="23"/>
  <c r="M20" i="23"/>
  <c r="M11" i="23"/>
  <c r="M15" i="26"/>
  <c r="X89" i="24"/>
  <c r="X104" i="24"/>
  <c r="X58" i="24"/>
  <c r="X95" i="24"/>
  <c r="X56" i="24"/>
  <c r="W65" i="29"/>
  <c r="W63" i="29"/>
  <c r="I82" i="29"/>
  <c r="I20" i="29"/>
  <c r="X20" i="29" s="1"/>
  <c r="I11" i="29"/>
  <c r="X4" i="29"/>
  <c r="E17" i="27"/>
  <c r="L29" i="27"/>
  <c r="L33" i="27" s="1"/>
  <c r="L28" i="27"/>
  <c r="W119" i="23"/>
  <c r="W69" i="23"/>
  <c r="W110" i="23"/>
  <c r="W104" i="23"/>
  <c r="C104" i="23"/>
  <c r="C119" i="23"/>
  <c r="C69" i="23"/>
  <c r="C110" i="23"/>
  <c r="H99" i="23"/>
  <c r="H23" i="23"/>
  <c r="H18" i="26"/>
  <c r="J32" i="26"/>
  <c r="J30" i="27" s="1"/>
  <c r="O41" i="26"/>
  <c r="O25" i="23"/>
  <c r="Z31" i="23"/>
  <c r="G97" i="23"/>
  <c r="G11" i="23"/>
  <c r="G20" i="23"/>
  <c r="G15" i="26"/>
  <c r="W31" i="24"/>
  <c r="C31" i="24"/>
  <c r="E41" i="26"/>
  <c r="W65" i="24"/>
  <c r="W63" i="24"/>
  <c r="J23" i="24"/>
  <c r="J84" i="24"/>
  <c r="X25" i="23"/>
  <c r="H8" i="23"/>
  <c r="Z70" i="24"/>
  <c r="Z72" i="24"/>
  <c r="I82" i="24"/>
  <c r="I20" i="24"/>
  <c r="I11" i="24"/>
  <c r="I5" i="26"/>
  <c r="Y22" i="24"/>
  <c r="Z41" i="26"/>
  <c r="P23" i="24"/>
  <c r="P84" i="24"/>
  <c r="X4" i="24"/>
  <c r="M24" i="27"/>
  <c r="M23" i="27"/>
  <c r="M25" i="27"/>
  <c r="M22" i="27"/>
  <c r="M10" i="27"/>
  <c r="M21" i="27"/>
  <c r="M11" i="27"/>
  <c r="J65" i="26"/>
  <c r="J28" i="27"/>
  <c r="J33" i="26"/>
  <c r="N65" i="26"/>
  <c r="N28" i="27"/>
  <c r="N33" i="26"/>
  <c r="Z7" i="26"/>
  <c r="N7" i="27"/>
  <c r="Z7" i="27" s="1"/>
  <c r="E29" i="27"/>
  <c r="W31" i="26"/>
  <c r="F27" i="26"/>
  <c r="F26" i="26"/>
  <c r="F11" i="26"/>
  <c r="F25" i="26"/>
  <c r="F10" i="26"/>
  <c r="F24" i="26"/>
  <c r="F2" i="27"/>
  <c r="W2" i="27" s="1"/>
  <c r="F28" i="26"/>
  <c r="G42" i="27"/>
  <c r="W41" i="27"/>
  <c r="W42" i="27" s="1"/>
  <c r="N39" i="27"/>
  <c r="Z38" i="27"/>
  <c r="Z39" i="27" s="1"/>
  <c r="D53" i="26"/>
  <c r="C44" i="26"/>
  <c r="D46" i="26"/>
  <c r="C43" i="26"/>
  <c r="C45" i="26"/>
  <c r="D51" i="26"/>
  <c r="X38" i="27"/>
  <c r="X39" i="27" s="1"/>
  <c r="I35" i="26"/>
  <c r="D79" i="30"/>
  <c r="D80" i="30"/>
  <c r="D65" i="30"/>
  <c r="D66" i="30"/>
  <c r="C119" i="30"/>
  <c r="J19" i="30"/>
  <c r="J24" i="30" s="1"/>
  <c r="J22" i="30"/>
  <c r="K99" i="30"/>
  <c r="K23" i="30"/>
  <c r="Y20" i="30"/>
  <c r="I99" i="30"/>
  <c r="I23" i="30"/>
  <c r="O95" i="30"/>
  <c r="O18" i="30"/>
  <c r="O16" i="30"/>
  <c r="O15" i="30"/>
  <c r="O14" i="30"/>
  <c r="O10" i="30"/>
  <c r="O17" i="30"/>
  <c r="O9" i="30"/>
  <c r="Y97" i="30"/>
  <c r="Y11" i="30"/>
  <c r="X89" i="29"/>
  <c r="X104" i="29"/>
  <c r="X95" i="29"/>
  <c r="X58" i="29"/>
  <c r="X56" i="29"/>
  <c r="N97" i="30"/>
  <c r="N20" i="30"/>
  <c r="N11" i="30"/>
  <c r="Z4" i="30"/>
  <c r="L84" i="29"/>
  <c r="L23" i="29"/>
  <c r="Z104" i="30"/>
  <c r="X25" i="30"/>
  <c r="H8" i="30"/>
  <c r="X70" i="29"/>
  <c r="X72" i="29"/>
  <c r="G20" i="29"/>
  <c r="G82" i="29"/>
  <c r="G11" i="29"/>
  <c r="Z104" i="23"/>
  <c r="Z119" i="23"/>
  <c r="Z69" i="23"/>
  <c r="Z110" i="23"/>
  <c r="Y63" i="29"/>
  <c r="Y65" i="29"/>
  <c r="P6" i="27"/>
  <c r="Z6" i="27" s="1"/>
  <c r="Z26" i="29"/>
  <c r="D55" i="23"/>
  <c r="D53" i="23"/>
  <c r="D56" i="23"/>
  <c r="D54" i="23"/>
  <c r="F80" i="29"/>
  <c r="F15" i="29"/>
  <c r="F18" i="29"/>
  <c r="F14" i="29"/>
  <c r="F10" i="29"/>
  <c r="F17" i="29"/>
  <c r="F9" i="29"/>
  <c r="F16" i="29"/>
  <c r="C2" i="29"/>
  <c r="N84" i="29"/>
  <c r="N23" i="29"/>
  <c r="Z20" i="29"/>
  <c r="P95" i="23"/>
  <c r="P18" i="23"/>
  <c r="P14" i="23"/>
  <c r="P10" i="23"/>
  <c r="P17" i="23"/>
  <c r="P16" i="23"/>
  <c r="P9" i="23"/>
  <c r="P13" i="26"/>
  <c r="Z13" i="26" s="1"/>
  <c r="P2" i="26"/>
  <c r="P15" i="23"/>
  <c r="H95" i="23"/>
  <c r="H18" i="23"/>
  <c r="H14" i="23"/>
  <c r="H10" i="23"/>
  <c r="H16" i="23"/>
  <c r="H9" i="23"/>
  <c r="X2" i="23"/>
  <c r="H15" i="23"/>
  <c r="H13" i="26"/>
  <c r="H2" i="26"/>
  <c r="H17" i="23"/>
  <c r="D66" i="23"/>
  <c r="D65" i="23"/>
  <c r="I97" i="23"/>
  <c r="I20" i="23"/>
  <c r="X20" i="23" s="1"/>
  <c r="I11" i="23"/>
  <c r="I15" i="26"/>
  <c r="X15" i="26" s="1"/>
  <c r="H80" i="29"/>
  <c r="H17" i="29"/>
  <c r="H9" i="29"/>
  <c r="H16" i="29"/>
  <c r="X2" i="29"/>
  <c r="H15" i="29"/>
  <c r="H18" i="29"/>
  <c r="H10" i="29"/>
  <c r="H14" i="29"/>
  <c r="M82" i="29"/>
  <c r="M20" i="29"/>
  <c r="M11" i="29"/>
  <c r="W56" i="24"/>
  <c r="W89" i="24"/>
  <c r="W104" i="24"/>
  <c r="W58" i="24"/>
  <c r="W95" i="24"/>
  <c r="K25" i="29"/>
  <c r="Y26" i="29"/>
  <c r="F84" i="29"/>
  <c r="F23" i="29"/>
  <c r="J16" i="23"/>
  <c r="J14" i="23"/>
  <c r="J18" i="23"/>
  <c r="J17" i="23"/>
  <c r="J10" i="23"/>
  <c r="J9" i="23"/>
  <c r="J13" i="26"/>
  <c r="J95" i="23"/>
  <c r="J15" i="23"/>
  <c r="Z21" i="24"/>
  <c r="N31" i="26"/>
  <c r="W21" i="23"/>
  <c r="Z2" i="23"/>
  <c r="L23" i="24"/>
  <c r="L84" i="24"/>
  <c r="K97" i="23"/>
  <c r="K11" i="23"/>
  <c r="K15" i="26"/>
  <c r="Y15" i="26" s="1"/>
  <c r="Y4" i="23"/>
  <c r="K20" i="23"/>
  <c r="G25" i="23"/>
  <c r="G41" i="26"/>
  <c r="W25" i="23"/>
  <c r="C25" i="23"/>
  <c r="E8" i="23"/>
  <c r="Z4" i="24"/>
  <c r="Y104" i="29"/>
  <c r="E82" i="24"/>
  <c r="E20" i="24"/>
  <c r="W4" i="24"/>
  <c r="E5" i="26"/>
  <c r="C4" i="24"/>
  <c r="E11" i="24"/>
  <c r="Z25" i="24"/>
  <c r="N35" i="26"/>
  <c r="N8" i="24"/>
  <c r="P63" i="26"/>
  <c r="P12" i="26"/>
  <c r="P30" i="26"/>
  <c r="P5" i="27"/>
  <c r="H23" i="24"/>
  <c r="H84" i="24"/>
  <c r="X20" i="24"/>
  <c r="C21" i="26"/>
  <c r="C34" i="27"/>
  <c r="J16" i="27"/>
  <c r="J18" i="27"/>
  <c r="J14" i="27"/>
  <c r="X7" i="26"/>
  <c r="M35" i="26"/>
  <c r="Y21" i="24"/>
  <c r="K31" i="26"/>
  <c r="X15" i="24"/>
  <c r="X80" i="24"/>
  <c r="X17" i="24"/>
  <c r="X9" i="24"/>
  <c r="X14" i="24"/>
  <c r="X10" i="24"/>
  <c r="X18" i="24"/>
  <c r="X16" i="24"/>
  <c r="O35" i="27"/>
  <c r="O37" i="27"/>
  <c r="O36" i="27"/>
  <c r="K35" i="27"/>
  <c r="Y34" i="27"/>
  <c r="K37" i="27"/>
  <c r="K36" i="27"/>
  <c r="C42" i="27"/>
  <c r="I22" i="24"/>
  <c r="I32" i="26" s="1"/>
  <c r="I30" i="27" s="1"/>
  <c r="I9" i="26"/>
  <c r="I19" i="24"/>
  <c r="I24" i="24" s="1"/>
  <c r="I13" i="27"/>
  <c r="C51" i="27"/>
  <c r="W2" i="26"/>
  <c r="C53" i="26"/>
  <c r="C51" i="26"/>
  <c r="W22" i="28" l="1"/>
  <c r="W79" i="28"/>
  <c r="X19" i="28"/>
  <c r="X21" i="28" s="1"/>
  <c r="H21" i="28"/>
  <c r="Z79" i="28"/>
  <c r="Z22" i="28"/>
  <c r="C22" i="28"/>
  <c r="C79" i="28"/>
  <c r="Y79" i="28"/>
  <c r="H22" i="28"/>
  <c r="X20" i="28"/>
  <c r="H79" i="28"/>
  <c r="D74" i="31"/>
  <c r="D72" i="31"/>
  <c r="D70" i="31"/>
  <c r="D68" i="31"/>
  <c r="D66" i="31"/>
  <c r="D64" i="31"/>
  <c r="D75" i="31"/>
  <c r="D73" i="31"/>
  <c r="D71" i="31"/>
  <c r="D69" i="31"/>
  <c r="D67" i="31"/>
  <c r="D65" i="31"/>
  <c r="D63" i="31"/>
  <c r="D24" i="31"/>
  <c r="D26" i="31"/>
  <c r="D31" i="31"/>
  <c r="D25" i="31"/>
  <c r="D28" i="31"/>
  <c r="D27" i="31"/>
  <c r="D30" i="31"/>
  <c r="D29" i="31"/>
  <c r="D32" i="31"/>
  <c r="Y79" i="31"/>
  <c r="M32" i="26"/>
  <c r="M30" i="27" s="1"/>
  <c r="P18" i="27"/>
  <c r="P14" i="27"/>
  <c r="P16" i="27"/>
  <c r="X84" i="29"/>
  <c r="X23" i="29"/>
  <c r="X99" i="23"/>
  <c r="X23" i="23"/>
  <c r="W24" i="27"/>
  <c r="W23" i="27"/>
  <c r="W22" i="27"/>
  <c r="W10" i="27"/>
  <c r="W11" i="27"/>
  <c r="W21" i="27"/>
  <c r="W25" i="27"/>
  <c r="Z99" i="23"/>
  <c r="Z23" i="23"/>
  <c r="C99" i="30"/>
  <c r="C23" i="30"/>
  <c r="K29" i="27"/>
  <c r="Y31" i="26"/>
  <c r="P50" i="27"/>
  <c r="P12" i="27"/>
  <c r="N19" i="24"/>
  <c r="Z8" i="24"/>
  <c r="N22" i="24"/>
  <c r="N13" i="27"/>
  <c r="Z13" i="27" s="1"/>
  <c r="N9" i="26"/>
  <c r="C82" i="24"/>
  <c r="C11" i="24"/>
  <c r="D28" i="23"/>
  <c r="D26" i="23"/>
  <c r="D29" i="23"/>
  <c r="D31" i="23"/>
  <c r="D27" i="23"/>
  <c r="K99" i="23"/>
  <c r="K23" i="23"/>
  <c r="Y20" i="23"/>
  <c r="K18" i="26"/>
  <c r="X13" i="26"/>
  <c r="C13" i="26"/>
  <c r="P27" i="27"/>
  <c r="P32" i="27" s="1"/>
  <c r="N99" i="30"/>
  <c r="N23" i="30"/>
  <c r="Z20" i="30"/>
  <c r="E33" i="27"/>
  <c r="W29" i="27"/>
  <c r="J31" i="27"/>
  <c r="J52" i="27"/>
  <c r="L52" i="27"/>
  <c r="L31" i="27"/>
  <c r="W17" i="27"/>
  <c r="C17" i="27"/>
  <c r="K84" i="29"/>
  <c r="Y20" i="29"/>
  <c r="K23" i="29"/>
  <c r="X97" i="30"/>
  <c r="X11" i="30"/>
  <c r="H19" i="24"/>
  <c r="H22" i="24"/>
  <c r="X8" i="24"/>
  <c r="H9" i="26"/>
  <c r="H13" i="27"/>
  <c r="X13" i="27" s="1"/>
  <c r="L25" i="26"/>
  <c r="L10" i="26"/>
  <c r="L28" i="26"/>
  <c r="L24" i="26"/>
  <c r="L27" i="26"/>
  <c r="L11" i="26"/>
  <c r="L26" i="26"/>
  <c r="L2" i="27"/>
  <c r="Y2" i="26"/>
  <c r="O84" i="29"/>
  <c r="O23" i="29"/>
  <c r="N23" i="27"/>
  <c r="N24" i="27"/>
  <c r="N21" i="27"/>
  <c r="N25" i="27"/>
  <c r="N10" i="27"/>
  <c r="N11" i="27"/>
  <c r="N22" i="27"/>
  <c r="X7" i="27"/>
  <c r="C7" i="27"/>
  <c r="M29" i="26"/>
  <c r="M9" i="27"/>
  <c r="H33" i="26"/>
  <c r="H65" i="26"/>
  <c r="H28" i="27"/>
  <c r="K30" i="26"/>
  <c r="K63" i="26"/>
  <c r="Y5" i="26"/>
  <c r="K12" i="26"/>
  <c r="K5" i="27"/>
  <c r="O30" i="26"/>
  <c r="O63" i="26"/>
  <c r="O12" i="26"/>
  <c r="O5" i="27"/>
  <c r="Z5" i="26"/>
  <c r="H33" i="27"/>
  <c r="X29" i="27"/>
  <c r="X33" i="27" s="1"/>
  <c r="C82" i="29"/>
  <c r="C11" i="29"/>
  <c r="X20" i="30"/>
  <c r="X23" i="24"/>
  <c r="X84" i="24"/>
  <c r="P33" i="26"/>
  <c r="P65" i="26"/>
  <c r="P28" i="27"/>
  <c r="W5" i="26"/>
  <c r="E12" i="26"/>
  <c r="C5" i="26"/>
  <c r="E30" i="26"/>
  <c r="E5" i="27"/>
  <c r="E63" i="26"/>
  <c r="Y97" i="23"/>
  <c r="Y11" i="23"/>
  <c r="M84" i="29"/>
  <c r="M23" i="29"/>
  <c r="D293" i="29"/>
  <c r="D283" i="29"/>
  <c r="D273" i="29"/>
  <c r="D262" i="29"/>
  <c r="D252" i="29"/>
  <c r="D242" i="29"/>
  <c r="D232" i="29"/>
  <c r="D222" i="29"/>
  <c r="D212" i="29"/>
  <c r="D202" i="29"/>
  <c r="D192" i="29"/>
  <c r="D182" i="29"/>
  <c r="D172" i="29"/>
  <c r="D162" i="29"/>
  <c r="D152" i="29"/>
  <c r="D142" i="29"/>
  <c r="D132" i="29"/>
  <c r="D122" i="29"/>
  <c r="D112" i="29"/>
  <c r="C80" i="29"/>
  <c r="D298" i="29"/>
  <c r="D288" i="29"/>
  <c r="D278" i="29"/>
  <c r="D268" i="29"/>
  <c r="D257" i="29"/>
  <c r="D247" i="29"/>
  <c r="D237" i="29"/>
  <c r="D227" i="29"/>
  <c r="D217" i="29"/>
  <c r="D207" i="29"/>
  <c r="D197" i="29"/>
  <c r="D187" i="29"/>
  <c r="D177" i="29"/>
  <c r="D167" i="29"/>
  <c r="D157" i="29"/>
  <c r="D147" i="29"/>
  <c r="D137" i="29"/>
  <c r="D127" i="29"/>
  <c r="D117" i="29"/>
  <c r="C17" i="29"/>
  <c r="C9" i="29"/>
  <c r="D59" i="29"/>
  <c r="C16" i="29"/>
  <c r="C15" i="29"/>
  <c r="C18" i="29"/>
  <c r="C10" i="29"/>
  <c r="D66" i="29"/>
  <c r="C14" i="29"/>
  <c r="P29" i="27"/>
  <c r="P33" i="27" s="1"/>
  <c r="H22" i="30"/>
  <c r="X22" i="30" s="1"/>
  <c r="H19" i="30"/>
  <c r="X8" i="30"/>
  <c r="N31" i="27"/>
  <c r="N52" i="27"/>
  <c r="X11" i="24"/>
  <c r="X82" i="24"/>
  <c r="I84" i="24"/>
  <c r="I23" i="24"/>
  <c r="H22" i="23"/>
  <c r="X8" i="23"/>
  <c r="H19" i="23"/>
  <c r="H16" i="26"/>
  <c r="X16" i="26" s="1"/>
  <c r="H15" i="27"/>
  <c r="X15" i="27" s="1"/>
  <c r="X82" i="29"/>
  <c r="X11" i="29"/>
  <c r="N19" i="23"/>
  <c r="N16" i="26"/>
  <c r="N22" i="23"/>
  <c r="N15" i="27"/>
  <c r="M12" i="26"/>
  <c r="M30" i="26"/>
  <c r="M63" i="26"/>
  <c r="M5" i="27"/>
  <c r="P30" i="27"/>
  <c r="I24" i="23"/>
  <c r="I20" i="26"/>
  <c r="F99" i="30"/>
  <c r="F23" i="30"/>
  <c r="Y95" i="30"/>
  <c r="Y18" i="30"/>
  <c r="Y16" i="30"/>
  <c r="Y15" i="30"/>
  <c r="Y14" i="30"/>
  <c r="Y10" i="30"/>
  <c r="Y17" i="30"/>
  <c r="Y9" i="30"/>
  <c r="M24" i="24"/>
  <c r="Y19" i="24"/>
  <c r="Y24" i="24" s="1"/>
  <c r="G84" i="24"/>
  <c r="G23" i="24"/>
  <c r="Y82" i="24"/>
  <c r="Y11" i="24"/>
  <c r="C15" i="26"/>
  <c r="W15" i="26"/>
  <c r="W97" i="23"/>
  <c r="W11" i="23"/>
  <c r="Z80" i="29"/>
  <c r="Z17" i="29"/>
  <c r="Z9" i="29"/>
  <c r="Z16" i="29"/>
  <c r="Z15" i="29"/>
  <c r="Z18" i="29"/>
  <c r="Z10" i="29"/>
  <c r="Z14" i="29"/>
  <c r="N19" i="29"/>
  <c r="N22" i="29"/>
  <c r="Z22" i="29" s="1"/>
  <c r="Z8" i="29"/>
  <c r="W28" i="26"/>
  <c r="W24" i="26"/>
  <c r="W27" i="26"/>
  <c r="W26" i="26"/>
  <c r="W11" i="26"/>
  <c r="W25" i="26"/>
  <c r="W10" i="26"/>
  <c r="I29" i="26"/>
  <c r="I9" i="27"/>
  <c r="W82" i="24"/>
  <c r="W11" i="24"/>
  <c r="Z82" i="24"/>
  <c r="Z11" i="24"/>
  <c r="Y25" i="29"/>
  <c r="K8" i="29"/>
  <c r="I99" i="23"/>
  <c r="I23" i="23"/>
  <c r="I18" i="26"/>
  <c r="X18" i="26" s="1"/>
  <c r="X16" i="23"/>
  <c r="X17" i="23"/>
  <c r="X10" i="23"/>
  <c r="X95" i="23"/>
  <c r="X15" i="23"/>
  <c r="X9" i="23"/>
  <c r="X14" i="23"/>
  <c r="X18" i="23"/>
  <c r="P25" i="26"/>
  <c r="P10" i="26"/>
  <c r="P28" i="26"/>
  <c r="P24" i="26"/>
  <c r="P27" i="26"/>
  <c r="P26" i="26"/>
  <c r="P2" i="27"/>
  <c r="P11" i="26"/>
  <c r="Z84" i="29"/>
  <c r="Z23" i="29"/>
  <c r="G84" i="29"/>
  <c r="G23" i="29"/>
  <c r="Z97" i="30"/>
  <c r="Z11" i="30"/>
  <c r="C31" i="26"/>
  <c r="D21" i="26" s="1"/>
  <c r="M99" i="23"/>
  <c r="M23" i="23"/>
  <c r="M18" i="26"/>
  <c r="W6" i="27"/>
  <c r="C6" i="27"/>
  <c r="D434" i="30"/>
  <c r="D424" i="30"/>
  <c r="D414" i="30"/>
  <c r="D403" i="30"/>
  <c r="D393" i="30"/>
  <c r="D383" i="30"/>
  <c r="D373" i="30"/>
  <c r="D363" i="30"/>
  <c r="D353" i="30"/>
  <c r="D343" i="30"/>
  <c r="D333" i="30"/>
  <c r="D323" i="30"/>
  <c r="D313" i="30"/>
  <c r="D303" i="30"/>
  <c r="D293" i="30"/>
  <c r="D283" i="30"/>
  <c r="D273" i="30"/>
  <c r="D262" i="30"/>
  <c r="D252" i="30"/>
  <c r="D242" i="30"/>
  <c r="D232" i="30"/>
  <c r="D222" i="30"/>
  <c r="D212" i="30"/>
  <c r="D202" i="30"/>
  <c r="D192" i="30"/>
  <c r="D182" i="30"/>
  <c r="D172" i="30"/>
  <c r="D162" i="30"/>
  <c r="D439" i="30"/>
  <c r="D419" i="30"/>
  <c r="D398" i="30"/>
  <c r="D378" i="30"/>
  <c r="D358" i="30"/>
  <c r="D338" i="30"/>
  <c r="D318" i="30"/>
  <c r="D298" i="30"/>
  <c r="D278" i="30"/>
  <c r="D257" i="30"/>
  <c r="D237" i="30"/>
  <c r="D217" i="30"/>
  <c r="D197" i="30"/>
  <c r="D177" i="30"/>
  <c r="D157" i="30"/>
  <c r="D147" i="30"/>
  <c r="D137" i="30"/>
  <c r="D127" i="30"/>
  <c r="C95" i="30"/>
  <c r="D77" i="30"/>
  <c r="C18" i="30"/>
  <c r="D429" i="30"/>
  <c r="D409" i="30"/>
  <c r="D388" i="30"/>
  <c r="D368" i="30"/>
  <c r="D348" i="30"/>
  <c r="D328" i="30"/>
  <c r="D308" i="30"/>
  <c r="D288" i="30"/>
  <c r="D268" i="30"/>
  <c r="D247" i="30"/>
  <c r="D227" i="30"/>
  <c r="D207" i="30"/>
  <c r="D187" i="30"/>
  <c r="D167" i="30"/>
  <c r="D152" i="30"/>
  <c r="D142" i="30"/>
  <c r="D132" i="30"/>
  <c r="D70" i="30"/>
  <c r="C15" i="30"/>
  <c r="C14" i="30"/>
  <c r="C10" i="30"/>
  <c r="C17" i="30"/>
  <c r="C9" i="30"/>
  <c r="C16" i="30"/>
  <c r="W18" i="30"/>
  <c r="W14" i="30"/>
  <c r="W10" i="30"/>
  <c r="W95" i="30"/>
  <c r="W17" i="30"/>
  <c r="W9" i="30"/>
  <c r="W16" i="30"/>
  <c r="W15" i="30"/>
  <c r="M84" i="24"/>
  <c r="M23" i="24"/>
  <c r="Z11" i="23"/>
  <c r="Z97" i="23"/>
  <c r="Y19" i="30"/>
  <c r="Y24" i="30" s="1"/>
  <c r="K24" i="30"/>
  <c r="C25" i="29"/>
  <c r="E8" i="29"/>
  <c r="W25" i="29"/>
  <c r="E22" i="30"/>
  <c r="E19" i="30"/>
  <c r="W8" i="30"/>
  <c r="Z25" i="30"/>
  <c r="N8" i="30"/>
  <c r="C8" i="30" s="1"/>
  <c r="Z2" i="26"/>
  <c r="H12" i="27"/>
  <c r="H50" i="27"/>
  <c r="W8" i="24"/>
  <c r="E22" i="24"/>
  <c r="E19" i="24"/>
  <c r="C8" i="24"/>
  <c r="E9" i="26"/>
  <c r="E13" i="27"/>
  <c r="K84" i="24"/>
  <c r="Y20" i="24"/>
  <c r="K23" i="24"/>
  <c r="O84" i="24"/>
  <c r="O23" i="24"/>
  <c r="Z20" i="24"/>
  <c r="M24" i="23"/>
  <c r="M20" i="26"/>
  <c r="W82" i="29"/>
  <c r="W11" i="29"/>
  <c r="E99" i="23"/>
  <c r="C20" i="23"/>
  <c r="E23" i="23"/>
  <c r="W20" i="23"/>
  <c r="E18" i="26"/>
  <c r="F27" i="27"/>
  <c r="F32" i="27" s="1"/>
  <c r="Y35" i="27"/>
  <c r="Y37" i="27"/>
  <c r="Y36" i="27"/>
  <c r="C37" i="27"/>
  <c r="C36" i="27"/>
  <c r="D38" i="27"/>
  <c r="C35" i="27"/>
  <c r="W20" i="24"/>
  <c r="E84" i="24"/>
  <c r="C20" i="24"/>
  <c r="E23" i="24"/>
  <c r="E19" i="23"/>
  <c r="E22" i="23"/>
  <c r="E16" i="26"/>
  <c r="E15" i="27"/>
  <c r="G8" i="23"/>
  <c r="C8" i="23" s="1"/>
  <c r="G35" i="26"/>
  <c r="W35" i="26" s="1"/>
  <c r="Z95" i="23"/>
  <c r="Z18" i="23"/>
  <c r="Z14" i="23"/>
  <c r="Z10" i="23"/>
  <c r="Z15" i="23"/>
  <c r="Z17" i="23"/>
  <c r="Z16" i="23"/>
  <c r="Z9" i="23"/>
  <c r="Z31" i="26"/>
  <c r="N29" i="27"/>
  <c r="X80" i="29"/>
  <c r="X15" i="29"/>
  <c r="X18" i="29"/>
  <c r="X14" i="29"/>
  <c r="X10" i="29"/>
  <c r="X17" i="29"/>
  <c r="X9" i="29"/>
  <c r="X16" i="29"/>
  <c r="H25" i="26"/>
  <c r="H10" i="26"/>
  <c r="H28" i="26"/>
  <c r="H24" i="26"/>
  <c r="H27" i="26"/>
  <c r="X2" i="26"/>
  <c r="H11" i="26"/>
  <c r="H2" i="27"/>
  <c r="H26" i="26"/>
  <c r="C2" i="26"/>
  <c r="Y99" i="30"/>
  <c r="Y23" i="30"/>
  <c r="F23" i="27"/>
  <c r="F24" i="27"/>
  <c r="F21" i="27"/>
  <c r="F25" i="27"/>
  <c r="F22" i="27"/>
  <c r="F10" i="27"/>
  <c r="F11" i="27"/>
  <c r="I12" i="26"/>
  <c r="I30" i="26"/>
  <c r="I63" i="26"/>
  <c r="I5" i="27"/>
  <c r="X5" i="27" s="1"/>
  <c r="C41" i="26"/>
  <c r="W41" i="26"/>
  <c r="G99" i="23"/>
  <c r="G23" i="23"/>
  <c r="G18" i="26"/>
  <c r="O8" i="23"/>
  <c r="O35" i="26"/>
  <c r="Z35" i="26" s="1"/>
  <c r="I84" i="29"/>
  <c r="I23" i="29"/>
  <c r="Y82" i="29"/>
  <c r="Y11" i="29"/>
  <c r="J99" i="30"/>
  <c r="J23" i="30"/>
  <c r="F31" i="27"/>
  <c r="F52" i="27"/>
  <c r="X35" i="26"/>
  <c r="Y25" i="23"/>
  <c r="K8" i="23"/>
  <c r="K35" i="26"/>
  <c r="Y35" i="26" s="1"/>
  <c r="O99" i="23"/>
  <c r="O23" i="23"/>
  <c r="O18" i="26"/>
  <c r="Y95" i="23"/>
  <c r="Y15" i="23"/>
  <c r="Y16" i="23"/>
  <c r="Y9" i="23"/>
  <c r="Y14" i="23"/>
  <c r="Y18" i="23"/>
  <c r="Y10" i="23"/>
  <c r="Y17" i="23"/>
  <c r="C97" i="30"/>
  <c r="C11" i="30"/>
  <c r="W20" i="30"/>
  <c r="C25" i="30"/>
  <c r="X5" i="26"/>
  <c r="D29" i="24"/>
  <c r="D27" i="24"/>
  <c r="D28" i="24"/>
  <c r="D26" i="24"/>
  <c r="D31" i="24"/>
  <c r="G30" i="26"/>
  <c r="G63" i="26"/>
  <c r="G12" i="26"/>
  <c r="G5" i="27"/>
  <c r="W20" i="29"/>
  <c r="E23" i="29"/>
  <c r="C20" i="29"/>
  <c r="E84" i="29"/>
  <c r="C11" i="23"/>
  <c r="C97" i="23"/>
  <c r="Z18" i="26"/>
  <c r="F18" i="27"/>
  <c r="F14" i="27"/>
  <c r="F16" i="27"/>
  <c r="J23" i="27"/>
  <c r="J21" i="27"/>
  <c r="J22" i="27"/>
  <c r="J25" i="27"/>
  <c r="J24" i="27"/>
  <c r="J11" i="27"/>
  <c r="J10" i="27"/>
  <c r="Y22" i="28"/>
  <c r="Y22" i="31"/>
  <c r="X79" i="28" l="1"/>
  <c r="X22" i="28"/>
  <c r="X50" i="27"/>
  <c r="X12" i="27"/>
  <c r="C84" i="29"/>
  <c r="C23" i="29"/>
  <c r="G50" i="27"/>
  <c r="G12" i="27"/>
  <c r="W23" i="30"/>
  <c r="W99" i="30"/>
  <c r="O19" i="23"/>
  <c r="O22" i="23"/>
  <c r="O9" i="26"/>
  <c r="O15" i="27"/>
  <c r="O16" i="26"/>
  <c r="I65" i="26"/>
  <c r="I28" i="27"/>
  <c r="I33" i="26"/>
  <c r="G19" i="23"/>
  <c r="G22" i="23"/>
  <c r="G9" i="26"/>
  <c r="G15" i="27"/>
  <c r="G16" i="26"/>
  <c r="W22" i="23"/>
  <c r="E19" i="26"/>
  <c r="C23" i="24"/>
  <c r="C84" i="24"/>
  <c r="C99" i="23"/>
  <c r="C23" i="23"/>
  <c r="W13" i="27"/>
  <c r="C13" i="27"/>
  <c r="W22" i="24"/>
  <c r="E32" i="26"/>
  <c r="C22" i="24"/>
  <c r="P25" i="27"/>
  <c r="P24" i="27"/>
  <c r="P11" i="27"/>
  <c r="P22" i="27"/>
  <c r="P10" i="27"/>
  <c r="P23" i="27"/>
  <c r="P21" i="27"/>
  <c r="I18" i="27"/>
  <c r="I14" i="27"/>
  <c r="I16" i="27"/>
  <c r="M50" i="27"/>
  <c r="M12" i="27"/>
  <c r="Z15" i="27"/>
  <c r="Z8" i="23"/>
  <c r="X19" i="30"/>
  <c r="X24" i="30" s="1"/>
  <c r="H24" i="30"/>
  <c r="C63" i="26"/>
  <c r="D15" i="26"/>
  <c r="C12" i="26"/>
  <c r="P52" i="27"/>
  <c r="P31" i="27"/>
  <c r="X99" i="30"/>
  <c r="X23" i="30"/>
  <c r="O50" i="27"/>
  <c r="O12" i="27"/>
  <c r="Z5" i="27"/>
  <c r="K50" i="27"/>
  <c r="K12" i="27"/>
  <c r="Y5" i="27"/>
  <c r="Y30" i="26"/>
  <c r="K33" i="26"/>
  <c r="K28" i="27"/>
  <c r="K65" i="26"/>
  <c r="H29" i="26"/>
  <c r="X9" i="26"/>
  <c r="H9" i="27"/>
  <c r="W33" i="27"/>
  <c r="Z9" i="26"/>
  <c r="N29" i="26"/>
  <c r="N9" i="27"/>
  <c r="Z19" i="24"/>
  <c r="Z24" i="24" s="1"/>
  <c r="N24" i="24"/>
  <c r="K33" i="27"/>
  <c r="Y29" i="27"/>
  <c r="Y33" i="27" s="1"/>
  <c r="X12" i="26"/>
  <c r="X63" i="26"/>
  <c r="H25" i="27"/>
  <c r="H24" i="27"/>
  <c r="H11" i="27"/>
  <c r="H22" i="27"/>
  <c r="H10" i="27"/>
  <c r="H21" i="27"/>
  <c r="H23" i="27"/>
  <c r="X2" i="27"/>
  <c r="Z29" i="27"/>
  <c r="Z33" i="27" s="1"/>
  <c r="N33" i="27"/>
  <c r="W15" i="27"/>
  <c r="W18" i="26"/>
  <c r="C18" i="26"/>
  <c r="W9" i="26"/>
  <c r="E9" i="27"/>
  <c r="E29" i="26"/>
  <c r="Z25" i="26"/>
  <c r="Z10" i="26"/>
  <c r="Z28" i="26"/>
  <c r="Z24" i="26"/>
  <c r="Z27" i="26"/>
  <c r="Z26" i="26"/>
  <c r="Z11" i="26"/>
  <c r="W8" i="29"/>
  <c r="E19" i="29"/>
  <c r="C8" i="29"/>
  <c r="E22" i="29"/>
  <c r="I34" i="26"/>
  <c r="I27" i="27"/>
  <c r="I32" i="27" s="1"/>
  <c r="Z19" i="29"/>
  <c r="Z24" i="29" s="1"/>
  <c r="N24" i="29"/>
  <c r="C35" i="26"/>
  <c r="Z22" i="23"/>
  <c r="N19" i="26"/>
  <c r="X19" i="23"/>
  <c r="X24" i="23" s="1"/>
  <c r="H24" i="23"/>
  <c r="H20" i="26"/>
  <c r="X20" i="26" s="1"/>
  <c r="X28" i="27"/>
  <c r="H52" i="27"/>
  <c r="H31" i="27"/>
  <c r="M18" i="27"/>
  <c r="M14" i="27"/>
  <c r="M16" i="27"/>
  <c r="Y18" i="26"/>
  <c r="W23" i="29"/>
  <c r="W84" i="29"/>
  <c r="C2" i="27"/>
  <c r="I50" i="27"/>
  <c r="I12" i="27"/>
  <c r="W16" i="26"/>
  <c r="E24" i="23"/>
  <c r="W19" i="23"/>
  <c r="E20" i="26"/>
  <c r="W84" i="24"/>
  <c r="W23" i="24"/>
  <c r="W99" i="23"/>
  <c r="W23" i="23"/>
  <c r="Z23" i="24"/>
  <c r="Z84" i="24"/>
  <c r="Y84" i="24"/>
  <c r="Y23" i="24"/>
  <c r="N19" i="30"/>
  <c r="Z8" i="30"/>
  <c r="N22" i="30"/>
  <c r="Z22" i="30" s="1"/>
  <c r="E24" i="30"/>
  <c r="C19" i="30"/>
  <c r="C24" i="30" s="1"/>
  <c r="W19" i="30"/>
  <c r="W24" i="30" s="1"/>
  <c r="D29" i="29"/>
  <c r="D27" i="29"/>
  <c r="D31" i="29"/>
  <c r="D28" i="29"/>
  <c r="D26" i="29"/>
  <c r="K22" i="29"/>
  <c r="Y22" i="29" s="1"/>
  <c r="Y8" i="29"/>
  <c r="K19" i="29"/>
  <c r="M65" i="26"/>
  <c r="M28" i="27"/>
  <c r="M33" i="26"/>
  <c r="Z16" i="26"/>
  <c r="E50" i="27"/>
  <c r="W5" i="27"/>
  <c r="E12" i="27"/>
  <c r="C5" i="27"/>
  <c r="W12" i="26"/>
  <c r="W63" i="26"/>
  <c r="Y63" i="26"/>
  <c r="Y12" i="26"/>
  <c r="M34" i="26"/>
  <c r="M27" i="27"/>
  <c r="M32" i="27" s="1"/>
  <c r="Y26" i="26"/>
  <c r="Y11" i="26"/>
  <c r="Y25" i="26"/>
  <c r="Y10" i="26"/>
  <c r="Y28" i="26"/>
  <c r="Y24" i="26"/>
  <c r="Y27" i="26"/>
  <c r="X22" i="24"/>
  <c r="H32" i="26"/>
  <c r="Z99" i="30"/>
  <c r="Z23" i="30"/>
  <c r="Y99" i="23"/>
  <c r="Y23" i="23"/>
  <c r="Z22" i="24"/>
  <c r="N32" i="26"/>
  <c r="G33" i="26"/>
  <c r="G65" i="26"/>
  <c r="G28" i="27"/>
  <c r="D28" i="30"/>
  <c r="D29" i="30"/>
  <c r="D27" i="30"/>
  <c r="D31" i="30"/>
  <c r="D26" i="30"/>
  <c r="K19" i="23"/>
  <c r="C19" i="23" s="1"/>
  <c r="C24" i="23" s="1"/>
  <c r="K22" i="23"/>
  <c r="C22" i="23" s="1"/>
  <c r="Y8" i="23"/>
  <c r="K9" i="26"/>
  <c r="K16" i="26"/>
  <c r="Y16" i="26" s="1"/>
  <c r="K15" i="27"/>
  <c r="Y15" i="27" s="1"/>
  <c r="D233" i="26"/>
  <c r="D223" i="26"/>
  <c r="D228" i="26"/>
  <c r="D218" i="26"/>
  <c r="D208" i="26"/>
  <c r="D197" i="26"/>
  <c r="D187" i="26"/>
  <c r="D177" i="26"/>
  <c r="D167" i="26"/>
  <c r="D157" i="26"/>
  <c r="D147" i="26"/>
  <c r="D137" i="26"/>
  <c r="D127" i="26"/>
  <c r="D117" i="26"/>
  <c r="D107" i="26"/>
  <c r="D97" i="26"/>
  <c r="D87" i="26"/>
  <c r="D77" i="26"/>
  <c r="D67" i="26"/>
  <c r="C25" i="26"/>
  <c r="D13" i="26"/>
  <c r="C10" i="26"/>
  <c r="C28" i="26"/>
  <c r="C24" i="26"/>
  <c r="D213" i="26"/>
  <c r="D203" i="26"/>
  <c r="D192" i="26"/>
  <c r="D182" i="26"/>
  <c r="D172" i="26"/>
  <c r="D162" i="26"/>
  <c r="D152" i="26"/>
  <c r="D142" i="26"/>
  <c r="D132" i="26"/>
  <c r="D122" i="26"/>
  <c r="D112" i="26"/>
  <c r="D102" i="26"/>
  <c r="D92" i="26"/>
  <c r="D82" i="26"/>
  <c r="D72" i="26"/>
  <c r="C27" i="26"/>
  <c r="C26" i="26"/>
  <c r="C11" i="26"/>
  <c r="X27" i="26"/>
  <c r="X26" i="26"/>
  <c r="X11" i="26"/>
  <c r="X25" i="26"/>
  <c r="X10" i="26"/>
  <c r="X24" i="26"/>
  <c r="X28" i="26"/>
  <c r="W8" i="23"/>
  <c r="E24" i="24"/>
  <c r="C19" i="24"/>
  <c r="C24" i="24" s="1"/>
  <c r="W19" i="24"/>
  <c r="W24" i="24" s="1"/>
  <c r="C22" i="30"/>
  <c r="W22" i="30"/>
  <c r="N24" i="23"/>
  <c r="Z19" i="23"/>
  <c r="Z24" i="23" s="1"/>
  <c r="N20" i="26"/>
  <c r="X22" i="23"/>
  <c r="H19" i="26"/>
  <c r="X19" i="26" s="1"/>
  <c r="E65" i="26"/>
  <c r="E28" i="27"/>
  <c r="W30" i="26"/>
  <c r="E33" i="26"/>
  <c r="C30" i="26"/>
  <c r="Z63" i="26"/>
  <c r="Z12" i="26"/>
  <c r="O33" i="26"/>
  <c r="O65" i="26"/>
  <c r="O28" i="27"/>
  <c r="Z30" i="26"/>
  <c r="X30" i="26"/>
  <c r="Z2" i="27"/>
  <c r="L25" i="27"/>
  <c r="L24" i="27"/>
  <c r="L11" i="27"/>
  <c r="L23" i="27"/>
  <c r="L22" i="27"/>
  <c r="L10" i="27"/>
  <c r="L21" i="27"/>
  <c r="Y2" i="27"/>
  <c r="X19" i="24"/>
  <c r="X24" i="24" s="1"/>
  <c r="H24" i="24"/>
  <c r="Y84" i="29"/>
  <c r="Y23" i="29"/>
  <c r="C29" i="27"/>
  <c r="C33" i="27" s="1"/>
  <c r="O31" i="27" l="1"/>
  <c r="O52" i="27"/>
  <c r="Z28" i="27"/>
  <c r="E52" i="27"/>
  <c r="W28" i="27"/>
  <c r="C28" i="27"/>
  <c r="E31" i="27"/>
  <c r="K29" i="26"/>
  <c r="Y9" i="26"/>
  <c r="K9" i="27"/>
  <c r="N30" i="27"/>
  <c r="W50" i="27"/>
  <c r="W12" i="27"/>
  <c r="M52" i="27"/>
  <c r="M31" i="27"/>
  <c r="C16" i="26"/>
  <c r="C25" i="27"/>
  <c r="C24" i="27"/>
  <c r="C11" i="27"/>
  <c r="C23" i="27"/>
  <c r="C22" i="27"/>
  <c r="C10" i="27"/>
  <c r="C21" i="27"/>
  <c r="W22" i="29"/>
  <c r="C22" i="29"/>
  <c r="E18" i="27"/>
  <c r="E14" i="27"/>
  <c r="E16" i="27"/>
  <c r="N34" i="26"/>
  <c r="N27" i="27"/>
  <c r="G19" i="26"/>
  <c r="G32" i="26"/>
  <c r="G30" i="27" s="1"/>
  <c r="O19" i="26"/>
  <c r="O32" i="26"/>
  <c r="O30" i="27" s="1"/>
  <c r="Z25" i="27"/>
  <c r="Z24" i="27"/>
  <c r="Z11" i="27"/>
  <c r="Z23" i="27"/>
  <c r="Z10" i="27"/>
  <c r="Z22" i="27"/>
  <c r="Z21" i="27"/>
  <c r="C33" i="26"/>
  <c r="C65" i="26"/>
  <c r="D18" i="26"/>
  <c r="W24" i="23"/>
  <c r="Z19" i="26"/>
  <c r="C9" i="26"/>
  <c r="D16" i="26" s="1"/>
  <c r="X23" i="27"/>
  <c r="X21" i="27"/>
  <c r="X22" i="27"/>
  <c r="X25" i="27"/>
  <c r="X24" i="27"/>
  <c r="X11" i="27"/>
  <c r="X10" i="27"/>
  <c r="X29" i="26"/>
  <c r="X34" i="26" s="1"/>
  <c r="H34" i="26"/>
  <c r="H27" i="27"/>
  <c r="Y33" i="26"/>
  <c r="Y65" i="26"/>
  <c r="Z12" i="27"/>
  <c r="Z50" i="27"/>
  <c r="G24" i="23"/>
  <c r="G20" i="26"/>
  <c r="W20" i="26" s="1"/>
  <c r="O24" i="23"/>
  <c r="O20" i="26"/>
  <c r="Z20" i="26" s="1"/>
  <c r="X65" i="26"/>
  <c r="X33" i="26"/>
  <c r="Y22" i="23"/>
  <c r="K19" i="26"/>
  <c r="Y19" i="26" s="1"/>
  <c r="K32" i="26"/>
  <c r="H30" i="27"/>
  <c r="X30" i="27" s="1"/>
  <c r="X32" i="26"/>
  <c r="C50" i="27"/>
  <c r="C12" i="27"/>
  <c r="K24" i="29"/>
  <c r="Y19" i="29"/>
  <c r="Y24" i="29" s="1"/>
  <c r="E24" i="29"/>
  <c r="W19" i="29"/>
  <c r="W24" i="29" s="1"/>
  <c r="C19" i="29"/>
  <c r="C24" i="29" s="1"/>
  <c r="C15" i="27"/>
  <c r="Y50" i="27"/>
  <c r="Y12" i="27"/>
  <c r="C32" i="26"/>
  <c r="D19" i="26" s="1"/>
  <c r="E30" i="27"/>
  <c r="C19" i="26"/>
  <c r="W19" i="26"/>
  <c r="Y22" i="27"/>
  <c r="Y25" i="27"/>
  <c r="Y24" i="27"/>
  <c r="Y11" i="27"/>
  <c r="Y23" i="27"/>
  <c r="Y10" i="27"/>
  <c r="Y21" i="27"/>
  <c r="Z33" i="26"/>
  <c r="Z65" i="26"/>
  <c r="W65" i="26"/>
  <c r="W33" i="26"/>
  <c r="K24" i="23"/>
  <c r="Y19" i="23"/>
  <c r="Y24" i="23" s="1"/>
  <c r="K20" i="26"/>
  <c r="Y20" i="26" s="1"/>
  <c r="G31" i="27"/>
  <c r="G52" i="27"/>
  <c r="N24" i="30"/>
  <c r="Z19" i="30"/>
  <c r="Z24" i="30" s="1"/>
  <c r="X31" i="27"/>
  <c r="X52" i="27"/>
  <c r="D38" i="26"/>
  <c r="D36" i="26"/>
  <c r="D39" i="26"/>
  <c r="D37" i="26"/>
  <c r="D41" i="26"/>
  <c r="E34" i="26"/>
  <c r="E27" i="27"/>
  <c r="N18" i="27"/>
  <c r="N16" i="27"/>
  <c r="N14" i="27"/>
  <c r="X9" i="27"/>
  <c r="H16" i="27"/>
  <c r="H18" i="27"/>
  <c r="H14" i="27"/>
  <c r="K31" i="27"/>
  <c r="K52" i="27"/>
  <c r="Y28" i="27"/>
  <c r="G29" i="26"/>
  <c r="G9" i="27"/>
  <c r="I52" i="27"/>
  <c r="I31" i="27"/>
  <c r="O29" i="26"/>
  <c r="O9" i="27"/>
  <c r="Z9" i="27" s="1"/>
  <c r="C20" i="26" l="1"/>
  <c r="C29" i="26"/>
  <c r="C34" i="26" s="1"/>
  <c r="D20" i="26"/>
  <c r="K30" i="27"/>
  <c r="Y30" i="27" s="1"/>
  <c r="Y32" i="26"/>
  <c r="N32" i="27"/>
  <c r="Z30" i="27"/>
  <c r="K34" i="26"/>
  <c r="K27" i="27"/>
  <c r="Y29" i="26"/>
  <c r="Y34" i="26" s="1"/>
  <c r="W52" i="27"/>
  <c r="W31" i="27"/>
  <c r="O16" i="27"/>
  <c r="O18" i="27"/>
  <c r="O14" i="27"/>
  <c r="G16" i="27"/>
  <c r="G18" i="27"/>
  <c r="G14" i="27"/>
  <c r="X16" i="27"/>
  <c r="X18" i="27"/>
  <c r="X14" i="27"/>
  <c r="W30" i="27"/>
  <c r="X27" i="27"/>
  <c r="X32" i="27" s="1"/>
  <c r="H32" i="27"/>
  <c r="W9" i="27"/>
  <c r="Z32" i="26"/>
  <c r="O34" i="26"/>
  <c r="O27" i="27"/>
  <c r="O32" i="27" s="1"/>
  <c r="G34" i="26"/>
  <c r="G27" i="27"/>
  <c r="G32" i="27" s="1"/>
  <c r="Z16" i="27"/>
  <c r="Z18" i="27"/>
  <c r="Z14" i="27"/>
  <c r="E32" i="27"/>
  <c r="Z29" i="26"/>
  <c r="Z34" i="26" s="1"/>
  <c r="K16" i="27"/>
  <c r="K18" i="27"/>
  <c r="K14" i="27"/>
  <c r="Y9" i="27"/>
  <c r="Z52" i="27"/>
  <c r="Z31" i="27"/>
  <c r="Y31" i="27"/>
  <c r="Y52" i="27"/>
  <c r="W29" i="26"/>
  <c r="W34" i="26" s="1"/>
  <c r="W32" i="26"/>
  <c r="C9" i="27"/>
  <c r="C52" i="27"/>
  <c r="C31" i="27"/>
  <c r="W27" i="27" l="1"/>
  <c r="W32" i="27" s="1"/>
  <c r="C18" i="27"/>
  <c r="C14" i="27"/>
  <c r="C16" i="27"/>
  <c r="Y27" i="27"/>
  <c r="Y32" i="27" s="1"/>
  <c r="K32" i="27"/>
  <c r="C27" i="27"/>
  <c r="C32" i="27" s="1"/>
  <c r="Y16" i="27"/>
  <c r="Y18" i="27"/>
  <c r="Y14" i="27"/>
  <c r="W18" i="27"/>
  <c r="W14" i="27"/>
  <c r="W16" i="27"/>
  <c r="C30" i="27"/>
  <c r="Z27" i="27"/>
  <c r="Z32" i="27" s="1"/>
</calcChain>
</file>

<file path=xl/comments1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散招、孵化班新增、专业共建、复购课等新增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散招、孵化班新增、专业共建、复购课等新增</t>
        </r>
      </text>
    </comment>
    <comment ref="B17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含分期和一次性，含自筹和金融机构贷款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散招、孵化班新增、专业共建、复购课等新增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散招、孵化班新增、专业共建、复购课等新增</t>
        </r>
      </text>
    </comment>
    <comment ref="B16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含分期和一次性，含自筹和金融机构贷款</t>
        </r>
      </text>
    </comment>
    <comment ref="B17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含分期和一次性，含自筹和金融机构贷款</t>
        </r>
      </text>
    </comment>
    <comment ref="B18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含分期和一次性，含自筹和金融机构贷款</t>
        </r>
      </text>
    </comment>
    <comment ref="B38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含分期和一次性，含自筹和金融机构贷款</t>
        </r>
      </text>
    </comment>
    <comment ref="B39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含分期和一次性，含自筹和金融机构贷款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Windows 用户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散招、孵化班新增、专业共建、复购课等新增</t>
        </r>
      </text>
    </comment>
    <comment ref="A52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含散招、孵化班转就业班、专业共建最后一期等</t>
        </r>
      </text>
    </comment>
    <comment ref="B55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含在读分期和提前一次性（包括金融机构贷款和自筹）</t>
        </r>
      </text>
    </comment>
    <comment ref="A59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含特色班、专业共建、专业托管等
</t>
        </r>
      </text>
    </comment>
    <comment ref="B62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含在读分期和提前一次性（包括金融机构贷款和自筹）</t>
        </r>
      </text>
    </comment>
    <comment ref="B69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含在读分期和提前一次性（包括金融机构贷款和自筹）</t>
        </r>
      </text>
    </comment>
    <comment ref="B304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联合招生所有招生数</t>
        </r>
      </text>
    </comment>
    <comment ref="B305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缴费中心在渠道中心的学费现金</t>
        </r>
      </text>
    </comment>
    <comment ref="B306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缴费中心在渠道中心的证书现金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B445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联合招生所有招生数，已计入月报本身</t>
        </r>
      </text>
    </comment>
    <comment ref="B446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缴费中心在社招中心的学费现金</t>
        </r>
      </text>
    </comment>
    <comment ref="B447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缴费中心在社招中心的证书现金</t>
        </r>
      </text>
    </comment>
  </commentList>
</comments>
</file>

<file path=xl/comments5.xml><?xml version="1.0" encoding="utf-8"?>
<comments xmlns="http://schemas.openxmlformats.org/spreadsheetml/2006/main">
  <authors>
    <author>Windows User</author>
    <author>Windows 用户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散招、孵化班新增、专业共建、复购课等新增</t>
        </r>
      </text>
    </comment>
    <comment ref="A52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含散招、孵化班转就业班、专业共建最后一期等</t>
        </r>
      </text>
    </comment>
    <comment ref="B55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含在读分期和提前一次性（包括金融机构贷款和自筹）</t>
        </r>
      </text>
    </comment>
    <comment ref="A59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含特色班、专业共建、专业托管等
</t>
        </r>
      </text>
    </comment>
    <comment ref="B62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含在读分期和提前一次性（包括金融机构贷款和自筹）</t>
        </r>
      </text>
    </comment>
    <comment ref="B69" authorId="0" shapeId="0">
      <text>
        <r>
          <rPr>
            <b/>
            <sz val="9"/>
            <rFont val="宋体"/>
            <family val="3"/>
            <charset val="134"/>
          </rPr>
          <t>Windows User:</t>
        </r>
        <r>
          <rPr>
            <sz val="9"/>
            <rFont val="宋体"/>
            <family val="3"/>
            <charset val="134"/>
          </rPr>
          <t xml:space="preserve">
含在读分期和提前一次性（包括金融机构贷款和自筹）</t>
        </r>
      </text>
    </comment>
    <comment ref="B304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联合招生所有招生数</t>
        </r>
      </text>
    </comment>
    <comment ref="B305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缴费中心在渠道中心的学费现金</t>
        </r>
      </text>
    </comment>
    <comment ref="B306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缴费中心在渠道中心的证书现金</t>
        </r>
      </text>
    </comment>
  </commentList>
</comments>
</file>

<file path=xl/comments6.xml><?xml version="1.0" encoding="utf-8"?>
<comments xmlns="http://schemas.openxmlformats.org/spreadsheetml/2006/main">
  <authors>
    <author>Windows 用户</author>
  </authors>
  <commentList>
    <comment ref="B445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联合招生所有招生数，已计入月报本身</t>
        </r>
      </text>
    </comment>
    <comment ref="B446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缴费中心在社招中心的学费现金</t>
        </r>
      </text>
    </comment>
    <comment ref="B447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缴费中心在社招中心的证书现金</t>
        </r>
      </text>
    </comment>
  </commentList>
</comments>
</file>

<file path=xl/sharedStrings.xml><?xml version="1.0" encoding="utf-8"?>
<sst xmlns="http://schemas.openxmlformats.org/spreadsheetml/2006/main" count="2883" uniqueCount="344">
  <si>
    <r>
      <rPr>
        <b/>
        <sz val="10"/>
        <color theme="1"/>
        <rFont val="宋体"/>
        <family val="3"/>
        <charset val="134"/>
      </rPr>
      <t>项目</t>
    </r>
  </si>
  <si>
    <r>
      <rPr>
        <b/>
        <sz val="10"/>
        <color theme="1"/>
        <rFont val="等线"/>
        <family val="3"/>
        <charset val="134"/>
      </rPr>
      <t>合计</t>
    </r>
  </si>
  <si>
    <r>
      <rPr>
        <b/>
        <sz val="10"/>
        <color theme="1"/>
        <rFont val="等线"/>
        <family val="3"/>
        <charset val="134"/>
      </rPr>
      <t>集团平均</t>
    </r>
  </si>
  <si>
    <r>
      <rPr>
        <b/>
        <sz val="10"/>
        <color theme="1"/>
        <rFont val="Times New Roman"/>
        <family val="1"/>
      </rPr>
      <t>1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</si>
  <si>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2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</si>
  <si>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3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</si>
  <si>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4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</si>
  <si>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5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</si>
  <si>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6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</si>
  <si>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7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</si>
  <si>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8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</si>
  <si>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9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</si>
  <si>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10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</si>
  <si>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11</t>
    </r>
    <r>
      <rPr>
        <b/>
        <sz val="10"/>
        <color theme="1"/>
        <rFont val="等线"/>
        <family val="3"/>
        <charset val="134"/>
      </rPr>
      <t>月</t>
    </r>
  </si>
  <si>
    <r>
      <rPr>
        <b/>
        <sz val="10"/>
        <color theme="1"/>
        <rFont val="Times New Roman"/>
        <family val="1"/>
      </rPr>
      <t>12</t>
    </r>
    <r>
      <rPr>
        <b/>
        <sz val="10"/>
        <color theme="1"/>
        <rFont val="等线"/>
        <family val="3"/>
        <charset val="134"/>
      </rPr>
      <t>月</t>
    </r>
  </si>
  <si>
    <r>
      <rPr>
        <sz val="10"/>
        <color theme="1"/>
        <rFont val="宋体"/>
        <family val="3"/>
        <charset val="134"/>
      </rPr>
      <t>报送期间</t>
    </r>
  </si>
  <si>
    <t>Q1</t>
  </si>
  <si>
    <t>Q2</t>
  </si>
  <si>
    <t>Q3</t>
  </si>
  <si>
    <t>Q4</t>
  </si>
  <si>
    <r>
      <rPr>
        <b/>
        <sz val="10"/>
        <color theme="1"/>
        <rFont val="等线"/>
        <family val="3"/>
        <charset val="134"/>
      </rPr>
      <t>销售及单产</t>
    </r>
  </si>
  <si>
    <r>
      <rPr>
        <b/>
        <sz val="10"/>
        <color theme="1"/>
        <rFont val="等线"/>
        <family val="3"/>
        <charset val="134"/>
      </rPr>
      <t>招生人次总计</t>
    </r>
  </si>
  <si>
    <t>入学人次总计</t>
  </si>
  <si>
    <r>
      <rPr>
        <sz val="10"/>
        <color theme="1"/>
        <rFont val="等线"/>
        <family val="3"/>
        <charset val="134"/>
      </rPr>
      <t>课耗人次总计</t>
    </r>
  </si>
  <si>
    <r>
      <rPr>
        <b/>
        <sz val="10"/>
        <color theme="1"/>
        <rFont val="等线"/>
        <family val="3"/>
        <charset val="134"/>
      </rPr>
      <t>权责销售总值</t>
    </r>
  </si>
  <si>
    <r>
      <rPr>
        <sz val="10"/>
        <color theme="1"/>
        <rFont val="等线"/>
        <family val="3"/>
        <charset val="134"/>
      </rPr>
      <t>会计销售总值</t>
    </r>
  </si>
  <si>
    <t>当期应收账款（成人）</t>
  </si>
  <si>
    <t>应收账款余额（成人）</t>
  </si>
  <si>
    <r>
      <rPr>
        <b/>
        <sz val="10"/>
        <color theme="1"/>
        <rFont val="等线"/>
        <family val="3"/>
        <charset val="134"/>
      </rPr>
      <t>现金收入总计</t>
    </r>
  </si>
  <si>
    <r>
      <rPr>
        <sz val="10"/>
        <color theme="1"/>
        <rFont val="等线"/>
        <family val="3"/>
        <charset val="134"/>
      </rPr>
      <t>生均销售总值</t>
    </r>
  </si>
  <si>
    <r>
      <rPr>
        <sz val="10"/>
        <color theme="1"/>
        <rFont val="等线"/>
        <family val="3"/>
        <charset val="134"/>
      </rPr>
      <t>生均现金总值</t>
    </r>
  </si>
  <si>
    <r>
      <rPr>
        <sz val="10"/>
        <color theme="1"/>
        <rFont val="等线"/>
        <family val="3"/>
        <charset val="134"/>
      </rPr>
      <t>现金占比</t>
    </r>
  </si>
  <si>
    <t>现金收入占比</t>
  </si>
  <si>
    <t>社招现金</t>
  </si>
  <si>
    <t>占比</t>
  </si>
  <si>
    <t>渠道现金</t>
  </si>
  <si>
    <t>少儿现金</t>
  </si>
  <si>
    <r>
      <rPr>
        <b/>
        <sz val="10"/>
        <color theme="1"/>
        <rFont val="等线"/>
        <family val="3"/>
        <charset val="134"/>
      </rPr>
      <t>成本及成效</t>
    </r>
  </si>
  <si>
    <r>
      <rPr>
        <b/>
        <sz val="10"/>
        <color theme="1"/>
        <rFont val="等线"/>
        <family val="3"/>
        <charset val="134"/>
      </rPr>
      <t>运营成本</t>
    </r>
  </si>
  <si>
    <r>
      <rPr>
        <b/>
        <sz val="10"/>
        <color theme="1"/>
        <rFont val="等线"/>
        <family val="3"/>
        <charset val="134"/>
      </rPr>
      <t>会计成本</t>
    </r>
  </si>
  <si>
    <r>
      <rPr>
        <b/>
        <sz val="10"/>
        <color theme="1"/>
        <rFont val="等线"/>
        <family val="3"/>
        <charset val="134"/>
      </rPr>
      <t>生均成本</t>
    </r>
  </si>
  <si>
    <r>
      <rPr>
        <sz val="10"/>
        <color theme="1"/>
        <rFont val="等线"/>
        <family val="3"/>
        <charset val="134"/>
      </rPr>
      <t>生均招生成本</t>
    </r>
  </si>
  <si>
    <r>
      <rPr>
        <sz val="10"/>
        <color theme="1"/>
        <rFont val="Times New Roman"/>
        <family val="1"/>
      </rPr>
      <t xml:space="preserve">         </t>
    </r>
    <r>
      <rPr>
        <sz val="10"/>
        <color theme="1"/>
        <rFont val="等线"/>
        <family val="3"/>
        <charset val="134"/>
      </rPr>
      <t>生均销售成本</t>
    </r>
  </si>
  <si>
    <r>
      <rPr>
        <sz val="10"/>
        <color theme="1"/>
        <rFont val="等线"/>
        <family val="3"/>
        <charset val="134"/>
      </rPr>
      <t>生均教学成本</t>
    </r>
  </si>
  <si>
    <r>
      <rPr>
        <sz val="10"/>
        <color theme="1"/>
        <rFont val="等线"/>
        <family val="3"/>
        <charset val="134"/>
      </rPr>
      <t>生均管理成本</t>
    </r>
  </si>
  <si>
    <t>生均集团成本</t>
  </si>
  <si>
    <r>
      <rPr>
        <b/>
        <sz val="10"/>
        <color theme="1"/>
        <rFont val="等线"/>
        <family val="3"/>
        <charset val="134"/>
      </rPr>
      <t>利润及利润率</t>
    </r>
  </si>
  <si>
    <t>集团现金利润</t>
  </si>
  <si>
    <t>集团销售利润</t>
  </si>
  <si>
    <t>会计所得税前利润</t>
  </si>
  <si>
    <t>中心现金利润</t>
  </si>
  <si>
    <r>
      <rPr>
        <sz val="10"/>
        <color theme="1"/>
        <rFont val="等线"/>
        <family val="3"/>
        <charset val="134"/>
      </rPr>
      <t>集团销售利润率</t>
    </r>
  </si>
  <si>
    <r>
      <rPr>
        <sz val="10"/>
        <color theme="1"/>
        <rFont val="等线"/>
        <family val="3"/>
        <charset val="134"/>
      </rPr>
      <t>集团现金利润率</t>
    </r>
  </si>
  <si>
    <t>会计利润率</t>
  </si>
  <si>
    <r>
      <rPr>
        <b/>
        <sz val="10"/>
        <color theme="1"/>
        <rFont val="等线"/>
        <family val="3"/>
        <charset val="134"/>
      </rPr>
      <t>员工及人效</t>
    </r>
  </si>
  <si>
    <r>
      <rPr>
        <b/>
        <sz val="10"/>
        <color theme="1"/>
        <rFont val="等线"/>
        <family val="3"/>
        <charset val="134"/>
      </rPr>
      <t>员工总数</t>
    </r>
  </si>
  <si>
    <r>
      <rPr>
        <sz val="10"/>
        <color theme="1"/>
        <rFont val="等线"/>
        <family val="3"/>
        <charset val="134"/>
      </rPr>
      <t>人均月薪</t>
    </r>
  </si>
  <si>
    <r>
      <rPr>
        <sz val="10"/>
        <color theme="1"/>
        <rFont val="等线"/>
        <family val="3"/>
        <charset val="134"/>
      </rPr>
      <t>人均现金</t>
    </r>
  </si>
  <si>
    <r>
      <rPr>
        <sz val="10"/>
        <color theme="1"/>
        <rFont val="等线"/>
        <family val="3"/>
        <charset val="134"/>
      </rPr>
      <t>人均招生</t>
    </r>
  </si>
  <si>
    <r>
      <rPr>
        <b/>
        <sz val="10"/>
        <color theme="1"/>
        <rFont val="等线"/>
        <family val="3"/>
        <charset val="134"/>
      </rPr>
      <t>招生员工数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前端</t>
    </r>
  </si>
  <si>
    <r>
      <rPr>
        <b/>
        <sz val="10"/>
        <color theme="1"/>
        <rFont val="等线"/>
        <family val="3"/>
        <charset val="134"/>
      </rPr>
      <t>中心</t>
    </r>
    <r>
      <rPr>
        <b/>
        <sz val="10"/>
        <color theme="1"/>
        <rFont val="Times New Roman"/>
        <family val="1"/>
      </rPr>
      <t xml:space="preserve">                     </t>
    </r>
    <r>
      <rPr>
        <b/>
        <sz val="10"/>
        <color theme="1"/>
        <rFont val="等线"/>
        <family val="3"/>
        <charset val="134"/>
      </rPr>
      <t>能效</t>
    </r>
  </si>
  <si>
    <r>
      <rPr>
        <b/>
        <sz val="10"/>
        <color theme="1"/>
        <rFont val="等线"/>
        <family val="3"/>
        <charset val="134"/>
      </rPr>
      <t>中心数</t>
    </r>
  </si>
  <si>
    <r>
      <rPr>
        <b/>
        <sz val="10"/>
        <color theme="1"/>
        <rFont val="等线"/>
        <family val="3"/>
        <charset val="134"/>
      </rPr>
      <t>教室数</t>
    </r>
  </si>
  <si>
    <r>
      <rPr>
        <b/>
        <sz val="10"/>
        <color theme="1"/>
        <rFont val="等线"/>
        <family val="3"/>
        <charset val="134"/>
      </rPr>
      <t>每教室人数</t>
    </r>
  </si>
  <si>
    <r>
      <rPr>
        <b/>
        <sz val="10"/>
        <color theme="1"/>
        <rFont val="等线"/>
        <family val="3"/>
        <charset val="134"/>
      </rPr>
      <t>场地面积</t>
    </r>
  </si>
  <si>
    <r>
      <rPr>
        <b/>
        <sz val="10"/>
        <color theme="1"/>
        <rFont val="等线"/>
        <family val="3"/>
        <charset val="134"/>
      </rPr>
      <t>中心座位数</t>
    </r>
  </si>
  <si>
    <r>
      <rPr>
        <b/>
        <sz val="10"/>
        <color theme="1"/>
        <rFont val="等线"/>
        <family val="3"/>
        <charset val="134"/>
      </rPr>
      <t>坪效</t>
    </r>
  </si>
  <si>
    <r>
      <rPr>
        <b/>
        <sz val="10"/>
        <color theme="1"/>
        <rFont val="等线"/>
        <family val="3"/>
        <charset val="134"/>
      </rPr>
      <t>在校生总计</t>
    </r>
  </si>
  <si>
    <t>成人-脱产及散招座位利用率</t>
  </si>
  <si>
    <t>童程-座位利用率</t>
  </si>
  <si>
    <r>
      <rPr>
        <b/>
        <sz val="10"/>
        <color theme="1"/>
        <rFont val="等线"/>
        <family val="3"/>
        <charset val="134"/>
      </rPr>
      <t>税收</t>
    </r>
  </si>
  <si>
    <t>增值税及附加</t>
  </si>
  <si>
    <t>增值税率</t>
  </si>
  <si>
    <r>
      <rPr>
        <b/>
        <sz val="10"/>
        <color theme="1"/>
        <rFont val="等线"/>
        <family val="3"/>
        <charset val="134"/>
      </rPr>
      <t>所得税</t>
    </r>
  </si>
  <si>
    <r>
      <rPr>
        <sz val="10"/>
        <color theme="1"/>
        <rFont val="等线"/>
        <family val="3"/>
        <charset val="134"/>
      </rPr>
      <t>所得税率</t>
    </r>
  </si>
  <si>
    <r>
      <rPr>
        <b/>
        <sz val="10"/>
        <color theme="1"/>
        <rFont val="等线"/>
        <family val="3"/>
        <charset val="134"/>
      </rPr>
      <t>当期应收账款</t>
    </r>
  </si>
  <si>
    <r>
      <rPr>
        <sz val="10"/>
        <color theme="1"/>
        <rFont val="等线"/>
        <family val="3"/>
        <charset val="134"/>
      </rPr>
      <t>应收账款余额</t>
    </r>
  </si>
  <si>
    <t>其中渠道</t>
  </si>
  <si>
    <t>招生人数</t>
  </si>
  <si>
    <t>入学人数</t>
  </si>
  <si>
    <t>权责销售总值</t>
  </si>
  <si>
    <t>现金销售总值</t>
  </si>
  <si>
    <t>会计销售总值</t>
  </si>
  <si>
    <t>会计利润</t>
  </si>
  <si>
    <r>
      <rPr>
        <b/>
        <sz val="10"/>
        <color theme="1"/>
        <rFont val="等线"/>
        <family val="3"/>
        <charset val="134"/>
      </rPr>
      <t>集团现金利润</t>
    </r>
  </si>
  <si>
    <r>
      <rPr>
        <b/>
        <sz val="10"/>
        <color theme="1"/>
        <rFont val="等线"/>
        <family val="3"/>
        <charset val="134"/>
      </rPr>
      <t>集团销售利润</t>
    </r>
  </si>
  <si>
    <r>
      <rPr>
        <b/>
        <sz val="10"/>
        <color theme="1"/>
        <rFont val="等线"/>
        <family val="3"/>
        <charset val="134"/>
      </rPr>
      <t>中心现金利润</t>
    </r>
  </si>
  <si>
    <r>
      <rPr>
        <b/>
        <sz val="10"/>
        <color theme="1"/>
        <rFont val="等线"/>
        <family val="3"/>
        <charset val="134"/>
      </rPr>
      <t>现金收入</t>
    </r>
  </si>
  <si>
    <r>
      <rPr>
        <sz val="10"/>
        <color theme="1"/>
        <rFont val="等线"/>
        <family val="3"/>
        <charset val="134"/>
      </rPr>
      <t>当期现金收入</t>
    </r>
  </si>
  <si>
    <t>学费现金收入</t>
  </si>
  <si>
    <r>
      <rPr>
        <sz val="8"/>
        <color theme="1"/>
        <rFont val="等线"/>
        <family val="3"/>
        <charset val="134"/>
      </rPr>
      <t>跨中心转入现金回款</t>
    </r>
  </si>
  <si>
    <t>增值收入</t>
  </si>
  <si>
    <r>
      <rPr>
        <b/>
        <sz val="10"/>
        <color theme="1"/>
        <rFont val="等线"/>
        <family val="3"/>
        <charset val="134"/>
      </rPr>
      <t>中心</t>
    </r>
    <r>
      <rPr>
        <b/>
        <sz val="10"/>
        <color theme="1"/>
        <rFont val="Times New Roman"/>
        <family val="1"/>
      </rPr>
      <t xml:space="preserve">                     </t>
    </r>
    <r>
      <rPr>
        <b/>
        <sz val="10"/>
        <color theme="1"/>
        <rFont val="等线"/>
        <family val="3"/>
        <charset val="134"/>
      </rPr>
      <t>就业班能效</t>
    </r>
  </si>
  <si>
    <r>
      <rPr>
        <b/>
        <sz val="10"/>
        <color theme="1"/>
        <rFont val="等线"/>
        <family val="3"/>
        <charset val="134"/>
      </rPr>
      <t>项目经理数</t>
    </r>
  </si>
  <si>
    <r>
      <rPr>
        <sz val="10"/>
        <color theme="1"/>
        <rFont val="等线"/>
        <family val="3"/>
        <charset val="134"/>
      </rPr>
      <t>人均教生</t>
    </r>
  </si>
  <si>
    <r>
      <rPr>
        <b/>
        <sz val="10"/>
        <color theme="1"/>
        <rFont val="等线"/>
        <family val="3"/>
        <charset val="134"/>
      </rPr>
      <t>班主任数</t>
    </r>
  </si>
  <si>
    <r>
      <rPr>
        <sz val="10"/>
        <color theme="1"/>
        <rFont val="等线"/>
        <family val="3"/>
        <charset val="134"/>
      </rPr>
      <t>人均管生</t>
    </r>
  </si>
  <si>
    <t>脱产及散招人数</t>
  </si>
  <si>
    <t>业余及孵化人数</t>
  </si>
  <si>
    <t>脱产及散招座位利用率</t>
  </si>
  <si>
    <r>
      <rPr>
        <b/>
        <sz val="11"/>
        <color theme="1"/>
        <rFont val="等线"/>
        <family val="3"/>
        <charset val="134"/>
      </rPr>
      <t>就业课程及收入</t>
    </r>
  </si>
  <si>
    <r>
      <rPr>
        <b/>
        <sz val="10"/>
        <color theme="1"/>
        <rFont val="Times New Roman"/>
        <family val="1"/>
      </rPr>
      <t>Java
[Java</t>
    </r>
    <r>
      <rPr>
        <b/>
        <sz val="10"/>
        <color theme="1"/>
        <rFont val="等线"/>
        <family val="3"/>
        <charset val="134"/>
      </rPr>
      <t>就业班</t>
    </r>
    <r>
      <rPr>
        <b/>
        <sz val="10"/>
        <color theme="1"/>
        <rFont val="Times New Roman"/>
        <family val="1"/>
      </rPr>
      <t>]</t>
    </r>
  </si>
  <si>
    <r>
      <rPr>
        <b/>
        <sz val="10"/>
        <color theme="1"/>
        <rFont val="等线"/>
        <family val="3"/>
        <charset val="134"/>
      </rPr>
      <t>学员数</t>
    </r>
  </si>
  <si>
    <r>
      <rPr>
        <b/>
        <sz val="10"/>
        <color theme="1"/>
        <rFont val="等线"/>
        <family val="3"/>
        <charset val="134"/>
      </rPr>
      <t>学费总值</t>
    </r>
  </si>
  <si>
    <r>
      <rPr>
        <b/>
        <sz val="10"/>
        <color theme="1"/>
        <rFont val="等线"/>
        <family val="3"/>
        <charset val="134"/>
      </rPr>
      <t>优惠后学费单价</t>
    </r>
  </si>
  <si>
    <r>
      <rPr>
        <b/>
        <sz val="10"/>
        <color theme="1"/>
        <rFont val="等线"/>
        <family val="3"/>
        <charset val="134"/>
      </rPr>
      <t>当期现金收入</t>
    </r>
  </si>
  <si>
    <r>
      <rPr>
        <b/>
        <sz val="10"/>
        <color theme="1"/>
        <rFont val="等线"/>
        <family val="3"/>
        <charset val="134"/>
      </rPr>
      <t>前期优惠</t>
    </r>
  </si>
  <si>
    <r>
      <rPr>
        <b/>
        <sz val="10"/>
        <color theme="1"/>
        <rFont val="Times New Roman"/>
        <family val="1"/>
      </rPr>
      <t>Java-A
[Java</t>
    </r>
    <r>
      <rPr>
        <b/>
        <sz val="10"/>
        <color theme="1"/>
        <rFont val="等线"/>
        <family val="3"/>
        <charset val="134"/>
      </rPr>
      <t>培优班</t>
    </r>
    <r>
      <rPr>
        <b/>
        <sz val="10"/>
        <color theme="1"/>
        <rFont val="Times New Roman"/>
        <family val="1"/>
      </rPr>
      <t>]
[JAD]</t>
    </r>
  </si>
  <si>
    <r>
      <rPr>
        <b/>
        <sz val="10"/>
        <color theme="1"/>
        <rFont val="等线"/>
        <family val="3"/>
        <charset val="134"/>
      </rPr>
      <t xml:space="preserve">大数据
</t>
    </r>
    <r>
      <rPr>
        <b/>
        <sz val="10"/>
        <color theme="1"/>
        <rFont val="Times New Roman"/>
        <family val="1"/>
      </rPr>
      <t>[BIG]</t>
    </r>
  </si>
  <si>
    <r>
      <rPr>
        <b/>
        <sz val="10"/>
        <color theme="1"/>
        <rFont val="Times New Roman"/>
        <family val="1"/>
      </rPr>
      <t>UID
[UI</t>
    </r>
    <r>
      <rPr>
        <b/>
        <sz val="10"/>
        <color theme="1"/>
        <rFont val="等线"/>
        <family val="3"/>
        <charset val="134"/>
      </rPr>
      <t>就业班</t>
    </r>
    <r>
      <rPr>
        <b/>
        <sz val="10"/>
        <color theme="1"/>
        <rFont val="Times New Roman"/>
        <family val="1"/>
      </rPr>
      <t>]</t>
    </r>
  </si>
  <si>
    <r>
      <rPr>
        <b/>
        <sz val="10"/>
        <color theme="1"/>
        <rFont val="Times New Roman"/>
        <family val="1"/>
      </rPr>
      <t>UED
[UI</t>
    </r>
    <r>
      <rPr>
        <b/>
        <sz val="10"/>
        <color theme="1"/>
        <rFont val="等线"/>
        <family val="3"/>
        <charset val="134"/>
      </rPr>
      <t>培优班</t>
    </r>
    <r>
      <rPr>
        <b/>
        <sz val="10"/>
        <color theme="1"/>
        <rFont val="Times New Roman"/>
        <family val="1"/>
      </rPr>
      <t>]</t>
    </r>
  </si>
  <si>
    <r>
      <rPr>
        <b/>
        <sz val="8"/>
        <color theme="1"/>
        <rFont val="Times New Roman"/>
        <family val="1"/>
      </rPr>
      <t>Web</t>
    </r>
    <r>
      <rPr>
        <b/>
        <sz val="8"/>
        <color theme="1"/>
        <rFont val="等线"/>
        <family val="3"/>
        <charset val="134"/>
      </rPr>
      <t xml:space="preserve">前端开发
</t>
    </r>
    <r>
      <rPr>
        <b/>
        <sz val="8"/>
        <color theme="1"/>
        <rFont val="Times New Roman"/>
        <family val="1"/>
      </rPr>
      <t>[Web</t>
    </r>
    <r>
      <rPr>
        <b/>
        <sz val="8"/>
        <color theme="1"/>
        <rFont val="等线"/>
        <family val="3"/>
        <charset val="134"/>
      </rPr>
      <t>前端培优</t>
    </r>
    <r>
      <rPr>
        <b/>
        <sz val="8"/>
        <color theme="1"/>
        <rFont val="Times New Roman"/>
        <family val="1"/>
      </rPr>
      <t>]
[WAD]</t>
    </r>
  </si>
  <si>
    <r>
      <rPr>
        <b/>
        <sz val="10"/>
        <color theme="1"/>
        <rFont val="等线"/>
        <family val="3"/>
        <charset val="134"/>
      </rPr>
      <t>网络营销</t>
    </r>
  </si>
  <si>
    <r>
      <rPr>
        <b/>
        <sz val="10"/>
        <color theme="1"/>
        <rFont val="等线"/>
        <family val="3"/>
        <charset val="134"/>
      </rPr>
      <t>高级电商</t>
    </r>
  </si>
  <si>
    <r>
      <rPr>
        <b/>
        <sz val="10"/>
        <color theme="1"/>
        <rFont val="等线"/>
        <family val="3"/>
        <charset val="134"/>
      </rPr>
      <t>会计</t>
    </r>
  </si>
  <si>
    <t>会计网校</t>
  </si>
  <si>
    <t>PHP</t>
  </si>
  <si>
    <r>
      <rPr>
        <b/>
        <sz val="10"/>
        <color theme="1"/>
        <rFont val="等线"/>
        <family val="3"/>
        <charset val="134"/>
      </rPr>
      <t>软件测试</t>
    </r>
  </si>
  <si>
    <r>
      <rPr>
        <b/>
        <sz val="10"/>
        <color theme="1"/>
        <rFont val="Times New Roman"/>
        <family val="1"/>
      </rPr>
      <t>Linux</t>
    </r>
    <r>
      <rPr>
        <b/>
        <sz val="10"/>
        <color theme="1"/>
        <rFont val="等线"/>
        <family val="3"/>
        <charset val="134"/>
      </rPr>
      <t>云计算</t>
    </r>
  </si>
  <si>
    <t>C++</t>
  </si>
  <si>
    <t>VR/AR</t>
  </si>
  <si>
    <r>
      <rPr>
        <b/>
        <sz val="10"/>
        <color theme="1"/>
        <rFont val="等线"/>
        <family val="3"/>
        <charset val="134"/>
      </rPr>
      <t>嵌入式</t>
    </r>
  </si>
  <si>
    <r>
      <rPr>
        <b/>
        <sz val="10"/>
        <color theme="1"/>
        <rFont val="等线"/>
        <family val="3"/>
        <charset val="134"/>
      </rPr>
      <t>产品经理</t>
    </r>
  </si>
  <si>
    <t>Python                                [AID]</t>
  </si>
  <si>
    <r>
      <rPr>
        <b/>
        <sz val="10"/>
        <color theme="1"/>
        <rFont val="等线"/>
        <family val="3"/>
        <charset val="134"/>
      </rPr>
      <t>网络运维</t>
    </r>
    <r>
      <rPr>
        <b/>
        <sz val="10"/>
        <color theme="1"/>
        <rFont val="Times New Roman"/>
        <family val="1"/>
      </rPr>
      <t xml:space="preserve">             [NTD]</t>
    </r>
  </si>
  <si>
    <t>VRD</t>
  </si>
  <si>
    <t>CAD</t>
  </si>
  <si>
    <t>VFX</t>
  </si>
  <si>
    <t>BVD</t>
  </si>
  <si>
    <t>人力资源管理</t>
  </si>
  <si>
    <r>
      <rPr>
        <b/>
        <sz val="10"/>
        <color theme="1"/>
        <rFont val="等线"/>
        <family val="3"/>
        <charset val="134"/>
      </rPr>
      <t>预留</t>
    </r>
    <r>
      <rPr>
        <b/>
        <sz val="10"/>
        <color theme="1"/>
        <rFont val="Times New Roman"/>
        <family val="1"/>
      </rPr>
      <t>1</t>
    </r>
  </si>
  <si>
    <r>
      <rPr>
        <b/>
        <sz val="10"/>
        <color theme="1"/>
        <rFont val="等线"/>
        <family val="3"/>
        <charset val="134"/>
      </rPr>
      <t>预留</t>
    </r>
    <r>
      <rPr>
        <b/>
        <sz val="10"/>
        <color theme="1"/>
        <rFont val="Times New Roman"/>
        <family val="1"/>
      </rPr>
      <t xml:space="preserve">2 </t>
    </r>
  </si>
  <si>
    <r>
      <rPr>
        <b/>
        <sz val="10"/>
        <color theme="1"/>
        <rFont val="等线"/>
        <family val="3"/>
        <charset val="134"/>
      </rPr>
      <t>其它</t>
    </r>
  </si>
  <si>
    <r>
      <rPr>
        <b/>
        <sz val="11"/>
        <color theme="1"/>
        <rFont val="等线"/>
        <family val="3"/>
        <charset val="134"/>
      </rPr>
      <t>复购课程及收入</t>
    </r>
  </si>
  <si>
    <t>CID</t>
  </si>
  <si>
    <t xml:space="preserve">ACT
</t>
  </si>
  <si>
    <r>
      <rPr>
        <b/>
        <sz val="10"/>
        <color theme="1"/>
        <rFont val="等线"/>
        <family val="3"/>
        <charset val="134"/>
      </rPr>
      <t xml:space="preserve">大数据
</t>
    </r>
    <r>
      <rPr>
        <b/>
        <sz val="10"/>
        <color theme="1"/>
        <rFont val="Times New Roman"/>
        <family val="1"/>
      </rPr>
      <t>[BOS]</t>
    </r>
  </si>
  <si>
    <t>BCT</t>
  </si>
  <si>
    <t>WDS</t>
  </si>
  <si>
    <t>预留1</t>
  </si>
  <si>
    <t>其他</t>
  </si>
  <si>
    <r>
      <rPr>
        <sz val="9"/>
        <color theme="1"/>
        <rFont val="宋体"/>
        <family val="3"/>
        <charset val="134"/>
      </rPr>
      <t>辅助行</t>
    </r>
  </si>
  <si>
    <t>招生成本合计</t>
  </si>
  <si>
    <t>招生销售成本小计</t>
  </si>
  <si>
    <t>教学成本合计</t>
  </si>
  <si>
    <t>管理成本合计</t>
  </si>
  <si>
    <r>
      <rPr>
        <sz val="10"/>
        <color theme="1"/>
        <rFont val="等线"/>
        <family val="3"/>
        <charset val="134"/>
      </rPr>
      <t>脱产班人数</t>
    </r>
  </si>
  <si>
    <r>
      <rPr>
        <sz val="10"/>
        <color theme="1"/>
        <rFont val="等线"/>
        <family val="3"/>
        <charset val="134"/>
      </rPr>
      <t>业余班人数</t>
    </r>
  </si>
  <si>
    <r>
      <rPr>
        <b/>
        <sz val="10"/>
        <color theme="1"/>
        <rFont val="等线"/>
        <family val="3"/>
        <charset val="134"/>
      </rPr>
      <t>脱产班座位利用率</t>
    </r>
  </si>
  <si>
    <r>
      <rPr>
        <b/>
        <sz val="10"/>
        <color theme="1"/>
        <rFont val="等线"/>
        <family val="3"/>
        <charset val="134"/>
      </rPr>
      <t>脱产班</t>
    </r>
    <r>
      <rPr>
        <b/>
        <sz val="10"/>
        <color theme="1"/>
        <rFont val="Times New Roman"/>
        <family val="1"/>
      </rPr>
      <t xml:space="preserve">                    </t>
    </r>
    <r>
      <rPr>
        <b/>
        <sz val="10"/>
        <color theme="1"/>
        <rFont val="等线"/>
        <family val="3"/>
        <charset val="134"/>
      </rPr>
      <t>学费收入</t>
    </r>
  </si>
  <si>
    <t>当期现金收入</t>
  </si>
  <si>
    <r>
      <rPr>
        <sz val="10"/>
        <color theme="1"/>
        <rFont val="等线"/>
        <family val="3"/>
        <charset val="134"/>
      </rPr>
      <t>在读还款付款</t>
    </r>
  </si>
  <si>
    <r>
      <rPr>
        <b/>
        <sz val="10"/>
        <color theme="1"/>
        <rFont val="等线"/>
        <family val="3"/>
        <charset val="134"/>
      </rPr>
      <t>应收账款</t>
    </r>
  </si>
  <si>
    <r>
      <rPr>
        <sz val="10"/>
        <color theme="1"/>
        <rFont val="等线"/>
        <family val="3"/>
        <charset val="134"/>
      </rPr>
      <t>学费单价</t>
    </r>
  </si>
  <si>
    <r>
      <rPr>
        <sz val="10"/>
        <color theme="1"/>
        <rFont val="等线"/>
        <family val="3"/>
        <charset val="134"/>
      </rPr>
      <t>应收占比</t>
    </r>
  </si>
  <si>
    <r>
      <rPr>
        <b/>
        <sz val="10"/>
        <color theme="1"/>
        <rFont val="等线"/>
        <family val="3"/>
        <charset val="134"/>
      </rPr>
      <t>业余班</t>
    </r>
    <r>
      <rPr>
        <b/>
        <sz val="10"/>
        <color theme="1"/>
        <rFont val="Times New Roman"/>
        <family val="1"/>
      </rPr>
      <t xml:space="preserve">                    </t>
    </r>
    <r>
      <rPr>
        <b/>
        <sz val="10"/>
        <color theme="1"/>
        <rFont val="等线"/>
        <family val="3"/>
        <charset val="134"/>
      </rPr>
      <t>学费收入</t>
    </r>
  </si>
  <si>
    <r>
      <rPr>
        <b/>
        <sz val="10"/>
        <color theme="1"/>
        <rFont val="等线"/>
        <family val="3"/>
        <charset val="134"/>
      </rPr>
      <t>复购班</t>
    </r>
    <r>
      <rPr>
        <b/>
        <sz val="10"/>
        <color theme="1"/>
        <rFont val="Times New Roman"/>
        <family val="1"/>
      </rPr>
      <t xml:space="preserve">                  </t>
    </r>
    <r>
      <rPr>
        <b/>
        <sz val="10"/>
        <color theme="1"/>
        <rFont val="等线"/>
        <family val="3"/>
        <charset val="134"/>
      </rPr>
      <t>学费收入</t>
    </r>
  </si>
  <si>
    <r>
      <rPr>
        <b/>
        <sz val="10"/>
        <color theme="1"/>
        <rFont val="等线"/>
        <family val="3"/>
        <charset val="134"/>
      </rPr>
      <t>证书收入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学员数</t>
    </r>
  </si>
  <si>
    <r>
      <rPr>
        <b/>
        <sz val="10"/>
        <color theme="1"/>
        <rFont val="等线"/>
        <family val="3"/>
        <charset val="134"/>
      </rPr>
      <t>证书收入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已收现金</t>
    </r>
  </si>
  <si>
    <r>
      <rPr>
        <b/>
        <sz val="10"/>
        <color theme="1"/>
        <rFont val="等线"/>
        <family val="3"/>
        <charset val="134"/>
      </rPr>
      <t>学历合作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学员数</t>
    </r>
  </si>
  <si>
    <r>
      <rPr>
        <b/>
        <sz val="10"/>
        <color theme="1"/>
        <rFont val="等线"/>
        <family val="3"/>
        <charset val="134"/>
      </rPr>
      <t>学历合作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已收现金</t>
    </r>
  </si>
  <si>
    <r>
      <rPr>
        <b/>
        <sz val="10"/>
        <color theme="1"/>
        <rFont val="等线"/>
        <family val="3"/>
        <charset val="134"/>
      </rPr>
      <t>政府补贴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现金收入</t>
    </r>
  </si>
  <si>
    <r>
      <rPr>
        <b/>
        <sz val="10"/>
        <color theme="1"/>
        <rFont val="等线"/>
        <family val="3"/>
        <charset val="134"/>
      </rPr>
      <t>其他收入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现金收入</t>
    </r>
  </si>
  <si>
    <t>合计</t>
  </si>
  <si>
    <r>
      <rPr>
        <sz val="10"/>
        <color theme="1"/>
        <rFont val="等线"/>
        <family val="3"/>
        <charset val="134"/>
      </rPr>
      <t>生均增值</t>
    </r>
  </si>
  <si>
    <r>
      <rPr>
        <b/>
        <sz val="10"/>
        <color theme="1"/>
        <rFont val="等线"/>
        <family val="3"/>
        <charset val="134"/>
      </rPr>
      <t>有效转无效</t>
    </r>
  </si>
  <si>
    <r>
      <rPr>
        <b/>
        <sz val="10"/>
        <color theme="1"/>
        <rFont val="等线"/>
        <family val="3"/>
        <charset val="134"/>
      </rPr>
      <t>有效转无效学员数</t>
    </r>
  </si>
  <si>
    <t>休学人数</t>
  </si>
  <si>
    <t>退学人数</t>
  </si>
  <si>
    <r>
      <rPr>
        <b/>
        <sz val="10"/>
        <color theme="1"/>
        <rFont val="等线"/>
        <family val="3"/>
        <charset val="134"/>
      </rPr>
      <t>扣减销售总值</t>
    </r>
  </si>
  <si>
    <r>
      <rPr>
        <sz val="10"/>
        <color theme="1"/>
        <rFont val="等线"/>
        <family val="3"/>
        <charset val="134"/>
      </rPr>
      <t>扣减率</t>
    </r>
  </si>
  <si>
    <r>
      <rPr>
        <b/>
        <sz val="10"/>
        <color theme="1"/>
        <rFont val="等线"/>
        <family val="3"/>
        <charset val="134"/>
      </rPr>
      <t>扣减现金收入</t>
    </r>
  </si>
  <si>
    <r>
      <rPr>
        <b/>
        <sz val="10"/>
        <color theme="1"/>
        <rFont val="等线"/>
        <family val="3"/>
        <charset val="134"/>
      </rPr>
      <t>无效转有效</t>
    </r>
  </si>
  <si>
    <r>
      <rPr>
        <b/>
        <sz val="10"/>
        <color theme="1"/>
        <rFont val="等线"/>
        <family val="3"/>
        <charset val="134"/>
      </rPr>
      <t>无效转有效学员数</t>
    </r>
  </si>
  <si>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等线"/>
        <family val="3"/>
        <charset val="134"/>
      </rPr>
      <t>贷款失败转其它学员</t>
    </r>
  </si>
  <si>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等线"/>
        <family val="3"/>
        <charset val="134"/>
      </rPr>
      <t>复学学员</t>
    </r>
  </si>
  <si>
    <r>
      <rPr>
        <b/>
        <sz val="10"/>
        <color theme="1"/>
        <rFont val="等线"/>
        <family val="3"/>
        <charset val="134"/>
      </rPr>
      <t>新增销售总值</t>
    </r>
  </si>
  <si>
    <r>
      <rPr>
        <sz val="10"/>
        <color theme="1"/>
        <rFont val="等线"/>
        <family val="3"/>
        <charset val="134"/>
      </rPr>
      <t>新增率</t>
    </r>
  </si>
  <si>
    <r>
      <rPr>
        <b/>
        <sz val="10"/>
        <color theme="1"/>
        <rFont val="等线"/>
        <family val="3"/>
        <charset val="134"/>
      </rPr>
      <t>新增现金收入</t>
    </r>
  </si>
  <si>
    <r>
      <rPr>
        <b/>
        <sz val="10"/>
        <color theme="1"/>
        <rFont val="等线"/>
        <family val="3"/>
        <charset val="134"/>
      </rPr>
      <t>学费优惠</t>
    </r>
  </si>
  <si>
    <r>
      <rPr>
        <b/>
        <sz val="10"/>
        <color theme="1"/>
        <rFont val="等线"/>
        <family val="3"/>
        <charset val="134"/>
      </rPr>
      <t>前期优惠学员数</t>
    </r>
  </si>
  <si>
    <r>
      <rPr>
        <b/>
        <sz val="10"/>
        <color theme="1"/>
        <rFont val="等线"/>
        <family val="3"/>
        <charset val="134"/>
      </rPr>
      <t>前期学费优惠总额</t>
    </r>
  </si>
  <si>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等线"/>
        <family val="3"/>
        <charset val="134"/>
      </rPr>
      <t>生均前期优惠金额</t>
    </r>
  </si>
  <si>
    <r>
      <rPr>
        <b/>
        <sz val="10"/>
        <color theme="1"/>
        <rFont val="等线"/>
        <family val="3"/>
        <charset val="134"/>
      </rPr>
      <t>后期优惠学员数</t>
    </r>
  </si>
  <si>
    <r>
      <rPr>
        <b/>
        <sz val="10"/>
        <color theme="1"/>
        <rFont val="等线"/>
        <family val="3"/>
        <charset val="134"/>
      </rPr>
      <t>后期学费优惠总额</t>
    </r>
  </si>
  <si>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等线"/>
        <family val="3"/>
        <charset val="134"/>
      </rPr>
      <t>生均后期优惠金额</t>
    </r>
  </si>
  <si>
    <t>学费优惠总额</t>
  </si>
  <si>
    <r>
      <rPr>
        <sz val="10"/>
        <color theme="1"/>
        <rFont val="等线"/>
        <family val="3"/>
        <charset val="134"/>
      </rPr>
      <t>学费优惠比例</t>
    </r>
  </si>
  <si>
    <r>
      <rPr>
        <b/>
        <sz val="10"/>
        <color theme="1"/>
        <rFont val="等线"/>
        <family val="3"/>
        <charset val="134"/>
      </rPr>
      <t xml:space="preserve">跨中心收入
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划出</t>
    </r>
  </si>
  <si>
    <r>
      <rPr>
        <b/>
        <sz val="10"/>
        <color theme="1"/>
        <rFont val="等线"/>
        <family val="3"/>
        <charset val="134"/>
      </rPr>
      <t xml:space="preserve">跨中心收入
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划入</t>
    </r>
  </si>
  <si>
    <r>
      <rPr>
        <b/>
        <sz val="10"/>
        <color theme="1"/>
        <rFont val="等线"/>
        <family val="3"/>
        <charset val="134"/>
      </rPr>
      <t xml:space="preserve">其中：
</t>
    </r>
    <r>
      <rPr>
        <b/>
        <sz val="10"/>
        <color theme="1"/>
        <rFont val="Times New Roman"/>
        <family val="1"/>
      </rPr>
      <t>VIP</t>
    </r>
    <r>
      <rPr>
        <b/>
        <sz val="10"/>
        <color theme="1"/>
        <rFont val="等线"/>
        <family val="3"/>
        <charset val="134"/>
      </rPr>
      <t>校外点播班</t>
    </r>
    <r>
      <rPr>
        <b/>
        <sz val="10"/>
        <color theme="1"/>
        <rFont val="Times New Roman"/>
        <family val="1"/>
      </rPr>
      <t xml:space="preserve">       </t>
    </r>
  </si>
  <si>
    <r>
      <rPr>
        <b/>
        <sz val="10"/>
        <color theme="1"/>
        <rFont val="等线"/>
        <family val="3"/>
        <charset val="134"/>
      </rPr>
      <t xml:space="preserve">其中：
</t>
    </r>
    <r>
      <rPr>
        <b/>
        <sz val="10"/>
        <color theme="1"/>
        <rFont val="Times New Roman"/>
        <family val="1"/>
      </rPr>
      <t>VIP</t>
    </r>
    <r>
      <rPr>
        <b/>
        <sz val="10"/>
        <color theme="1"/>
        <rFont val="宋体"/>
        <family val="3"/>
        <charset val="134"/>
      </rPr>
      <t>京区面授</t>
    </r>
    <r>
      <rPr>
        <b/>
        <sz val="10"/>
        <color theme="1"/>
        <rFont val="等线"/>
        <family val="3"/>
        <charset val="134"/>
      </rPr>
      <t>班</t>
    </r>
    <r>
      <rPr>
        <b/>
        <sz val="10"/>
        <color theme="1"/>
        <rFont val="Times New Roman"/>
        <family val="1"/>
      </rPr>
      <t xml:space="preserve">     </t>
    </r>
  </si>
  <si>
    <t>前期优惠</t>
  </si>
  <si>
    <r>
      <rPr>
        <b/>
        <sz val="10"/>
        <color theme="1"/>
        <rFont val="等线"/>
        <family val="3"/>
        <charset val="134"/>
      </rPr>
      <t xml:space="preserve">其中：
</t>
    </r>
    <r>
      <rPr>
        <b/>
        <sz val="10"/>
        <color theme="1"/>
        <rFont val="Times New Roman"/>
        <family val="1"/>
      </rPr>
      <t>VIP</t>
    </r>
    <r>
      <rPr>
        <b/>
        <sz val="10"/>
        <color theme="1"/>
        <rFont val="等线"/>
        <family val="3"/>
        <charset val="134"/>
      </rPr>
      <t>在校点播班</t>
    </r>
  </si>
  <si>
    <r>
      <rPr>
        <b/>
        <sz val="10"/>
        <color theme="1"/>
        <rFont val="等线"/>
        <family val="3"/>
        <charset val="134"/>
      </rPr>
      <t>其中：
模块课程（部分课程）</t>
    </r>
    <r>
      <rPr>
        <b/>
        <sz val="10"/>
        <color theme="1"/>
        <rFont val="Times New Roman"/>
        <family val="1"/>
      </rPr>
      <t xml:space="preserve">       </t>
    </r>
  </si>
  <si>
    <r>
      <rPr>
        <b/>
        <sz val="10"/>
        <color theme="1"/>
        <rFont val="宋体"/>
        <family val="3"/>
        <charset val="134"/>
      </rPr>
      <t>预留</t>
    </r>
    <r>
      <rPr>
        <b/>
        <sz val="10"/>
        <color theme="1"/>
        <rFont val="Times New Roman"/>
        <family val="1"/>
      </rPr>
      <t>1</t>
    </r>
  </si>
  <si>
    <t>另，联合招生少计部分</t>
  </si>
  <si>
    <t>学费现金</t>
  </si>
  <si>
    <t>证书现金</t>
  </si>
  <si>
    <t>人工工资</t>
  </si>
  <si>
    <t>人工奖金</t>
  </si>
  <si>
    <r>
      <rPr>
        <sz val="9"/>
        <color theme="1"/>
        <rFont val="Times New Roman"/>
        <family val="1"/>
      </rPr>
      <t>脱产班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总优惠</t>
    </r>
  </si>
  <si>
    <r>
      <rPr>
        <sz val="9"/>
        <color theme="1"/>
        <rFont val="宋体"/>
        <family val="3"/>
        <charset val="134"/>
      </rPr>
      <t>业余班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总优惠</t>
    </r>
  </si>
  <si>
    <r>
      <rPr>
        <sz val="9"/>
        <color theme="1"/>
        <rFont val="Times New Roman"/>
        <family val="1"/>
      </rPr>
      <t>复购班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总优惠</t>
    </r>
  </si>
  <si>
    <r>
      <rPr>
        <sz val="10"/>
        <color theme="1"/>
        <rFont val="等线"/>
        <family val="3"/>
        <charset val="134"/>
      </rPr>
      <t>散招人数</t>
    </r>
  </si>
  <si>
    <r>
      <rPr>
        <sz val="10"/>
        <color theme="1"/>
        <rFont val="等线"/>
        <family val="3"/>
        <charset val="134"/>
      </rPr>
      <t>孵化班转化人数</t>
    </r>
  </si>
  <si>
    <r>
      <rPr>
        <b/>
        <sz val="10"/>
        <color theme="1"/>
        <rFont val="等线"/>
        <family val="3"/>
        <charset val="134"/>
      </rPr>
      <t>座位利用率</t>
    </r>
  </si>
  <si>
    <r>
      <rPr>
        <b/>
        <sz val="10"/>
        <color theme="1"/>
        <rFont val="等线"/>
        <family val="3"/>
        <charset val="134"/>
      </rPr>
      <t>院校</t>
    </r>
    <r>
      <rPr>
        <b/>
        <sz val="10"/>
        <color theme="1"/>
        <rFont val="Times New Roman"/>
        <family val="1"/>
      </rPr>
      <t xml:space="preserve">                     </t>
    </r>
    <r>
      <rPr>
        <b/>
        <sz val="10"/>
        <color theme="1"/>
        <rFont val="等线"/>
        <family val="3"/>
        <charset val="134"/>
      </rPr>
      <t>孵化班能效</t>
    </r>
  </si>
  <si>
    <r>
      <rPr>
        <b/>
        <sz val="10"/>
        <color theme="1"/>
        <rFont val="等线"/>
        <family val="3"/>
        <charset val="134"/>
      </rPr>
      <t>孵化总人数</t>
    </r>
  </si>
  <si>
    <r>
      <rPr>
        <sz val="10"/>
        <color theme="1"/>
        <rFont val="等线"/>
        <family val="3"/>
        <charset val="134"/>
      </rPr>
      <t>大一人数</t>
    </r>
  </si>
  <si>
    <r>
      <rPr>
        <sz val="10"/>
        <color theme="1"/>
        <rFont val="等线"/>
        <family val="3"/>
        <charset val="134"/>
      </rPr>
      <t>大二本科人数</t>
    </r>
  </si>
  <si>
    <r>
      <rPr>
        <sz val="10"/>
        <color theme="1"/>
        <rFont val="等线"/>
        <family val="3"/>
        <charset val="134"/>
      </rPr>
      <t>大二专科人数</t>
    </r>
  </si>
  <si>
    <r>
      <rPr>
        <sz val="10"/>
        <color theme="1"/>
        <rFont val="等线"/>
        <family val="3"/>
        <charset val="134"/>
      </rPr>
      <t>大三本科人数</t>
    </r>
  </si>
  <si>
    <r>
      <rPr>
        <b/>
        <sz val="10"/>
        <color theme="1"/>
        <rFont val="等线"/>
        <family val="3"/>
        <charset val="134"/>
      </rPr>
      <t>转就业班人数</t>
    </r>
  </si>
  <si>
    <r>
      <rPr>
        <sz val="10"/>
        <color theme="1"/>
        <rFont val="等线"/>
        <family val="3"/>
        <charset val="134"/>
      </rPr>
      <t>转化率</t>
    </r>
  </si>
  <si>
    <r>
      <rPr>
        <b/>
        <sz val="10"/>
        <color theme="1"/>
        <rFont val="等线"/>
        <family val="3"/>
        <charset val="134"/>
      </rPr>
      <t>就业班</t>
    </r>
    <r>
      <rPr>
        <b/>
        <sz val="10"/>
        <color theme="1"/>
        <rFont val="Times New Roman"/>
        <family val="1"/>
      </rPr>
      <t xml:space="preserve">                    </t>
    </r>
    <r>
      <rPr>
        <b/>
        <sz val="10"/>
        <color theme="1"/>
        <rFont val="等线"/>
        <family val="3"/>
        <charset val="134"/>
      </rPr>
      <t>学费收入</t>
    </r>
  </si>
  <si>
    <r>
      <rPr>
        <b/>
        <sz val="10"/>
        <color theme="1"/>
        <rFont val="等线"/>
        <family val="3"/>
        <charset val="134"/>
      </rPr>
      <t>孵化班</t>
    </r>
    <r>
      <rPr>
        <b/>
        <sz val="10"/>
        <color theme="1"/>
        <rFont val="Times New Roman"/>
        <family val="1"/>
      </rPr>
      <t xml:space="preserve">                    </t>
    </r>
    <r>
      <rPr>
        <b/>
        <sz val="10"/>
        <color theme="1"/>
        <rFont val="等线"/>
        <family val="3"/>
        <charset val="134"/>
      </rPr>
      <t>学费收入</t>
    </r>
  </si>
  <si>
    <r>
      <rPr>
        <b/>
        <sz val="10"/>
        <color theme="1"/>
        <rFont val="Times New Roman"/>
        <family val="1"/>
      </rPr>
      <t>AI</t>
    </r>
    <r>
      <rPr>
        <b/>
        <sz val="10"/>
        <color theme="1"/>
        <rFont val="等线"/>
        <family val="3"/>
        <charset val="134"/>
      </rPr>
      <t>实验室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个数</t>
    </r>
  </si>
  <si>
    <r>
      <rPr>
        <b/>
        <sz val="10"/>
        <color theme="1"/>
        <rFont val="Times New Roman"/>
        <family val="1"/>
      </rPr>
      <t>AI</t>
    </r>
    <r>
      <rPr>
        <b/>
        <sz val="10"/>
        <color theme="1"/>
        <rFont val="等线"/>
        <family val="3"/>
        <charset val="134"/>
      </rPr>
      <t>实验室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合同收入</t>
    </r>
  </si>
  <si>
    <r>
      <rPr>
        <b/>
        <sz val="10"/>
        <color theme="1"/>
        <rFont val="Times New Roman"/>
        <family val="1"/>
      </rPr>
      <t>AI</t>
    </r>
    <r>
      <rPr>
        <b/>
        <sz val="10"/>
        <color theme="1"/>
        <rFont val="等线"/>
        <family val="3"/>
        <charset val="134"/>
      </rPr>
      <t>实验室</t>
    </r>
    <r>
      <rPr>
        <b/>
        <sz val="10"/>
        <color theme="1"/>
        <rFont val="Times New Roman"/>
        <family val="1"/>
      </rPr>
      <t>-</t>
    </r>
    <r>
      <rPr>
        <b/>
        <sz val="10"/>
        <color theme="1"/>
        <rFont val="等线"/>
        <family val="3"/>
        <charset val="134"/>
      </rPr>
      <t>已收现金</t>
    </r>
  </si>
  <si>
    <t>集团项目毛利</t>
  </si>
  <si>
    <r>
      <rPr>
        <b/>
        <sz val="10"/>
        <color theme="1"/>
        <rFont val="等线"/>
        <family val="3"/>
        <charset val="134"/>
      </rPr>
      <t>学费优惠总额</t>
    </r>
  </si>
  <si>
    <t>就业班课程及收入</t>
  </si>
  <si>
    <r>
      <rPr>
        <b/>
        <sz val="10"/>
        <color theme="1"/>
        <rFont val="Times New Roman"/>
        <family val="1"/>
      </rPr>
      <t>Web</t>
    </r>
    <r>
      <rPr>
        <b/>
        <sz val="10"/>
        <color theme="1"/>
        <rFont val="等线"/>
        <family val="3"/>
        <charset val="134"/>
      </rPr>
      <t xml:space="preserve">前端开发
</t>
    </r>
    <r>
      <rPr>
        <b/>
        <sz val="10"/>
        <color theme="1"/>
        <rFont val="Times New Roman"/>
        <family val="1"/>
      </rPr>
      <t>[Web</t>
    </r>
    <r>
      <rPr>
        <b/>
        <sz val="10"/>
        <color theme="1"/>
        <rFont val="等线"/>
        <family val="3"/>
        <charset val="134"/>
      </rPr>
      <t>前端培优</t>
    </r>
    <r>
      <rPr>
        <b/>
        <sz val="10"/>
        <color theme="1"/>
        <rFont val="Times New Roman"/>
        <family val="1"/>
      </rPr>
      <t>]
[WAD]</t>
    </r>
  </si>
  <si>
    <t>孵化班课程及收入</t>
  </si>
  <si>
    <r>
      <rPr>
        <sz val="9"/>
        <color theme="1"/>
        <rFont val="Times New Roman"/>
        <family val="1"/>
      </rPr>
      <t>就业班</t>
    </r>
    <r>
      <rPr>
        <b/>
        <sz val="11"/>
        <color theme="1"/>
        <rFont val="Times New Roman"/>
        <family val="1"/>
      </rPr>
      <t>-</t>
    </r>
    <r>
      <rPr>
        <b/>
        <sz val="11"/>
        <color theme="1"/>
        <rFont val="宋体"/>
        <family val="3"/>
        <charset val="134"/>
      </rPr>
      <t>总优惠</t>
    </r>
  </si>
  <si>
    <r>
      <rPr>
        <sz val="9"/>
        <color theme="1"/>
        <rFont val="Times New Roman"/>
        <family val="1"/>
      </rPr>
      <t>孵化班</t>
    </r>
    <r>
      <rPr>
        <b/>
        <sz val="11"/>
        <color theme="1"/>
        <rFont val="Times New Roman"/>
        <family val="1"/>
      </rPr>
      <t>-</t>
    </r>
    <r>
      <rPr>
        <b/>
        <sz val="11"/>
        <color theme="1"/>
        <rFont val="宋体"/>
        <family val="3"/>
        <charset val="134"/>
      </rPr>
      <t>总优惠</t>
    </r>
  </si>
  <si>
    <r>
      <rPr>
        <sz val="9"/>
        <color theme="1"/>
        <rFont val="Times New Roman"/>
        <family val="1"/>
      </rPr>
      <t>复购班</t>
    </r>
    <r>
      <rPr>
        <b/>
        <sz val="11"/>
        <color theme="1"/>
        <rFont val="Times New Roman"/>
        <family val="1"/>
      </rPr>
      <t>-</t>
    </r>
    <r>
      <rPr>
        <b/>
        <sz val="11"/>
        <color theme="1"/>
        <rFont val="宋体"/>
        <family val="3"/>
        <charset val="134"/>
      </rPr>
      <t>总优惠</t>
    </r>
  </si>
  <si>
    <t>项目</t>
  </si>
  <si>
    <r>
      <rPr>
        <b/>
        <sz val="10"/>
        <color theme="1"/>
        <rFont val="Times New Roman"/>
        <family val="1"/>
      </rPr>
      <t>2020</t>
    </r>
    <r>
      <rPr>
        <b/>
        <sz val="10"/>
        <color theme="1"/>
        <rFont val="宋体"/>
        <family val="3"/>
        <charset val="134"/>
      </rPr>
      <t>年累计经营月份</t>
    </r>
  </si>
  <si>
    <r>
      <rPr>
        <b/>
        <sz val="10"/>
        <color theme="1"/>
        <rFont val="等线"/>
        <family val="3"/>
        <charset val="134"/>
      </rPr>
      <t>销售及</t>
    </r>
    <r>
      <rPr>
        <b/>
        <sz val="10"/>
        <color theme="1"/>
        <rFont val="Times New Roman"/>
        <family val="1"/>
      </rPr>
      <t xml:space="preserve">            </t>
    </r>
    <r>
      <rPr>
        <b/>
        <sz val="10"/>
        <color theme="1"/>
        <rFont val="等线"/>
        <family val="3"/>
        <charset val="134"/>
      </rPr>
      <t>单产</t>
    </r>
  </si>
  <si>
    <r>
      <rPr>
        <b/>
        <sz val="10"/>
        <color theme="1"/>
        <rFont val="等线"/>
        <family val="3"/>
        <charset val="134"/>
      </rPr>
      <t>现金销售总值</t>
    </r>
  </si>
  <si>
    <r>
      <rPr>
        <b/>
        <sz val="10"/>
        <color theme="1"/>
        <rFont val="等线"/>
        <family val="3"/>
        <charset val="134"/>
      </rPr>
      <t>会计销售总值</t>
    </r>
  </si>
  <si>
    <r>
      <rPr>
        <sz val="10"/>
        <color theme="1"/>
        <rFont val="等线"/>
        <family val="3"/>
        <charset val="134"/>
      </rPr>
      <t>课耗收入总计</t>
    </r>
  </si>
  <si>
    <r>
      <rPr>
        <sz val="10"/>
        <rFont val="等线"/>
        <family val="3"/>
        <charset val="134"/>
      </rPr>
      <t>增值课耗销售总计</t>
    </r>
  </si>
  <si>
    <r>
      <rPr>
        <b/>
        <sz val="10"/>
        <rFont val="等线"/>
        <family val="3"/>
        <charset val="134"/>
      </rPr>
      <t>现金收入总计</t>
    </r>
  </si>
  <si>
    <r>
      <rPr>
        <sz val="10"/>
        <color theme="1"/>
        <rFont val="等线"/>
        <family val="3"/>
        <charset val="134"/>
      </rPr>
      <t>生均现金</t>
    </r>
  </si>
  <si>
    <r>
      <rPr>
        <sz val="10"/>
        <color theme="1"/>
        <rFont val="等线"/>
        <family val="3"/>
        <charset val="134"/>
      </rPr>
      <t>生均课耗</t>
    </r>
  </si>
  <si>
    <r>
      <rPr>
        <sz val="10"/>
        <color theme="1"/>
        <rFont val="等线"/>
        <family val="3"/>
        <charset val="134"/>
      </rPr>
      <t>会计占比</t>
    </r>
  </si>
  <si>
    <r>
      <rPr>
        <b/>
        <sz val="10"/>
        <color theme="1"/>
        <rFont val="等线"/>
        <family val="3"/>
        <charset val="134"/>
      </rPr>
      <t>成本及</t>
    </r>
    <r>
      <rPr>
        <b/>
        <sz val="10"/>
        <color theme="1"/>
        <rFont val="Times New Roman"/>
        <family val="1"/>
      </rPr>
      <t xml:space="preserve">           </t>
    </r>
    <r>
      <rPr>
        <b/>
        <sz val="10"/>
        <color theme="1"/>
        <rFont val="等线"/>
        <family val="3"/>
        <charset val="134"/>
      </rPr>
      <t>成效</t>
    </r>
  </si>
  <si>
    <r>
      <rPr>
        <b/>
        <sz val="10"/>
        <color theme="1"/>
        <rFont val="等线"/>
        <family val="3"/>
        <charset val="134"/>
      </rPr>
      <t>利润及</t>
    </r>
    <r>
      <rPr>
        <b/>
        <sz val="10"/>
        <color theme="1"/>
        <rFont val="Times New Roman"/>
        <family val="1"/>
      </rPr>
      <t xml:space="preserve">               </t>
    </r>
    <r>
      <rPr>
        <b/>
        <sz val="10"/>
        <color theme="1"/>
        <rFont val="等线"/>
        <family val="3"/>
        <charset val="134"/>
      </rPr>
      <t>利润率</t>
    </r>
  </si>
  <si>
    <r>
      <rPr>
        <b/>
        <sz val="10"/>
        <color theme="1"/>
        <rFont val="等线"/>
        <family val="3"/>
        <charset val="134"/>
      </rPr>
      <t>集团会计利润</t>
    </r>
  </si>
  <si>
    <r>
      <rPr>
        <sz val="10"/>
        <color theme="1"/>
        <rFont val="等线"/>
        <family val="3"/>
        <charset val="134"/>
      </rPr>
      <t>集团会计利润率</t>
    </r>
  </si>
  <si>
    <r>
      <rPr>
        <sz val="10"/>
        <rFont val="宋体"/>
        <family val="3"/>
        <charset val="134"/>
      </rPr>
      <t>童程</t>
    </r>
  </si>
  <si>
    <r>
      <rPr>
        <sz val="10"/>
        <rFont val="宋体"/>
        <family val="3"/>
        <charset val="134"/>
      </rPr>
      <t>童创</t>
    </r>
  </si>
  <si>
    <r>
      <rPr>
        <sz val="10"/>
        <rFont val="宋体"/>
        <family val="3"/>
        <charset val="134"/>
      </rPr>
      <t>童慧</t>
    </r>
  </si>
  <si>
    <t>NOIP</t>
  </si>
  <si>
    <r>
      <rPr>
        <sz val="10"/>
        <rFont val="宋体"/>
        <family val="3"/>
        <charset val="134"/>
      </rPr>
      <t>童程在线</t>
    </r>
  </si>
  <si>
    <r>
      <rPr>
        <sz val="10"/>
        <rFont val="宋体"/>
        <family val="3"/>
        <charset val="134"/>
      </rPr>
      <t>重点在线</t>
    </r>
  </si>
  <si>
    <r>
      <rPr>
        <sz val="10"/>
        <rFont val="宋体"/>
        <family val="3"/>
        <charset val="134"/>
      </rPr>
      <t>其他课程</t>
    </r>
  </si>
  <si>
    <t>其中赛事</t>
  </si>
  <si>
    <r>
      <rPr>
        <sz val="10"/>
        <rFont val="宋体"/>
        <family val="3"/>
        <charset val="134"/>
      </rPr>
      <t>增值收入</t>
    </r>
  </si>
  <si>
    <r>
      <rPr>
        <b/>
        <sz val="10"/>
        <color theme="1"/>
        <rFont val="等线"/>
        <family val="3"/>
        <charset val="134"/>
      </rPr>
      <t>员工及</t>
    </r>
    <r>
      <rPr>
        <b/>
        <sz val="10"/>
        <color theme="1"/>
        <rFont val="Times New Roman"/>
        <family val="1"/>
      </rPr>
      <t xml:space="preserve">        </t>
    </r>
    <r>
      <rPr>
        <b/>
        <sz val="10"/>
        <color theme="1"/>
        <rFont val="等线"/>
        <family val="3"/>
        <charset val="134"/>
      </rPr>
      <t>人效</t>
    </r>
  </si>
  <si>
    <r>
      <rPr>
        <b/>
        <sz val="10"/>
        <color theme="1"/>
        <rFont val="等线"/>
        <family val="3"/>
        <charset val="134"/>
      </rPr>
      <t>讲师数</t>
    </r>
  </si>
  <si>
    <r>
      <rPr>
        <sz val="10"/>
        <color theme="1"/>
        <rFont val="等线"/>
        <family val="3"/>
        <charset val="134"/>
      </rPr>
      <t>人均带班</t>
    </r>
  </si>
  <si>
    <r>
      <rPr>
        <b/>
        <sz val="10"/>
        <color theme="1"/>
        <rFont val="等线"/>
        <family val="3"/>
        <charset val="134"/>
      </rPr>
      <t>学管数</t>
    </r>
  </si>
  <si>
    <t>现金坪效</t>
  </si>
  <si>
    <t>在注册人数</t>
  </si>
  <si>
    <r>
      <rPr>
        <b/>
        <sz val="10"/>
        <color theme="1"/>
        <rFont val="宋体"/>
        <family val="3"/>
        <charset val="134"/>
      </rPr>
      <t>其中，常规班在注册人数</t>
    </r>
  </si>
  <si>
    <t>周末常规班课耗学员人次</t>
  </si>
  <si>
    <r>
      <rPr>
        <b/>
        <sz val="10"/>
        <color theme="1"/>
        <rFont val="宋体"/>
        <family val="3"/>
        <charset val="134"/>
      </rPr>
      <t>周末常规班课耗班级数</t>
    </r>
  </si>
  <si>
    <t>周末常规班每班人数</t>
  </si>
  <si>
    <t>周中常规班课耗学员人次</t>
  </si>
  <si>
    <r>
      <rPr>
        <b/>
        <sz val="10"/>
        <color theme="1"/>
        <rFont val="宋体"/>
        <family val="3"/>
        <charset val="134"/>
      </rPr>
      <t>周中常规班课耗班级数</t>
    </r>
  </si>
  <si>
    <t>周中常规班每班人数</t>
  </si>
  <si>
    <r>
      <rPr>
        <sz val="10"/>
        <color theme="1"/>
        <rFont val="等线"/>
        <family val="3"/>
        <charset val="134"/>
      </rPr>
      <t>课耗率</t>
    </r>
  </si>
  <si>
    <r>
      <rPr>
        <sz val="10"/>
        <color theme="1"/>
        <rFont val="等线"/>
        <family val="3"/>
        <charset val="134"/>
      </rPr>
      <t>生均课时消耗</t>
    </r>
  </si>
  <si>
    <r>
      <rPr>
        <sz val="10"/>
        <color theme="1"/>
        <rFont val="等线"/>
        <family val="3"/>
        <charset val="134"/>
      </rPr>
      <t>教室使用率</t>
    </r>
  </si>
  <si>
    <r>
      <rPr>
        <sz val="10"/>
        <color theme="1"/>
        <rFont val="等线"/>
        <family val="3"/>
        <charset val="134"/>
      </rPr>
      <t>座位利用率</t>
    </r>
  </si>
  <si>
    <r>
      <rPr>
        <sz val="10"/>
        <color theme="1"/>
        <rFont val="等线"/>
        <family val="3"/>
        <charset val="134"/>
      </rPr>
      <t>常规班结课续班率</t>
    </r>
  </si>
  <si>
    <r>
      <rPr>
        <b/>
        <sz val="10"/>
        <color theme="1"/>
        <rFont val="宋体"/>
        <family val="3"/>
        <charset val="134"/>
      </rPr>
      <t>增值收入</t>
    </r>
  </si>
  <si>
    <t>教具收入</t>
  </si>
  <si>
    <t>教材收入</t>
  </si>
  <si>
    <t>证书收入</t>
  </si>
  <si>
    <r>
      <rPr>
        <sz val="10"/>
        <rFont val="宋体"/>
        <family val="3"/>
        <charset val="134"/>
      </rPr>
      <t>赛事收入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课耗收入</t>
    </r>
  </si>
  <si>
    <r>
      <rPr>
        <sz val="10"/>
        <rFont val="宋体"/>
        <family val="3"/>
        <charset val="134"/>
      </rPr>
      <t>赛事收入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现金收入</t>
    </r>
  </si>
  <si>
    <t>国际研学营-课耗收入</t>
  </si>
  <si>
    <t>国际研学营-现金收入</t>
  </si>
  <si>
    <r>
      <rPr>
        <sz val="10"/>
        <rFont val="宋体"/>
        <family val="3"/>
        <charset val="134"/>
      </rPr>
      <t>国内研学营</t>
    </r>
    <r>
      <rPr>
        <sz val="10"/>
        <rFont val="Times New Roman"/>
        <family val="1"/>
      </rPr>
      <t>--</t>
    </r>
    <r>
      <rPr>
        <sz val="10"/>
        <rFont val="宋体"/>
        <family val="3"/>
        <charset val="134"/>
      </rPr>
      <t>课耗收入</t>
    </r>
  </si>
  <si>
    <r>
      <rPr>
        <sz val="10"/>
        <rFont val="宋体"/>
        <family val="3"/>
        <charset val="134"/>
      </rPr>
      <t>国内研学营</t>
    </r>
    <r>
      <rPr>
        <sz val="10"/>
        <rFont val="Times New Roman"/>
        <family val="1"/>
      </rPr>
      <t>--</t>
    </r>
    <r>
      <rPr>
        <sz val="10"/>
        <rFont val="宋体"/>
        <family val="3"/>
        <charset val="134"/>
      </rPr>
      <t>现金收入</t>
    </r>
  </si>
  <si>
    <t>其他增值收入</t>
  </si>
  <si>
    <r>
      <rPr>
        <b/>
        <sz val="10"/>
        <rFont val="宋体"/>
        <family val="3"/>
        <charset val="134"/>
      </rPr>
      <t>小计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课耗收入</t>
    </r>
  </si>
  <si>
    <r>
      <rPr>
        <b/>
        <sz val="10"/>
        <rFont val="宋体"/>
        <family val="3"/>
        <charset val="134"/>
      </rPr>
      <t>小计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现金收入</t>
    </r>
  </si>
  <si>
    <r>
      <rPr>
        <b/>
        <sz val="10"/>
        <color theme="1"/>
        <rFont val="宋体"/>
        <family val="3"/>
        <charset val="134"/>
      </rPr>
      <t>收入调整</t>
    </r>
  </si>
  <si>
    <t>退学金额总计</t>
  </si>
  <si>
    <r>
      <rPr>
        <b/>
        <sz val="10"/>
        <color theme="1"/>
        <rFont val="宋体"/>
        <family val="3"/>
        <charset val="134"/>
      </rPr>
      <t>销售收入合计</t>
    </r>
  </si>
  <si>
    <r>
      <rPr>
        <sz val="10"/>
        <rFont val="宋体"/>
        <family val="3"/>
        <charset val="134"/>
      </rPr>
      <t>新增注册人次</t>
    </r>
  </si>
  <si>
    <r>
      <rPr>
        <sz val="10"/>
        <rFont val="宋体"/>
        <family val="3"/>
        <charset val="134"/>
      </rPr>
      <t>新增学费金额</t>
    </r>
  </si>
  <si>
    <r>
      <rPr>
        <sz val="10"/>
        <rFont val="宋体"/>
        <family val="3"/>
        <charset val="134"/>
      </rPr>
      <t>续费人次</t>
    </r>
  </si>
  <si>
    <r>
      <rPr>
        <sz val="10"/>
        <rFont val="宋体"/>
        <family val="3"/>
        <charset val="134"/>
      </rPr>
      <t>续费学费金额</t>
    </r>
  </si>
  <si>
    <r>
      <rPr>
        <sz val="10"/>
        <rFont val="宋体"/>
        <family val="3"/>
        <charset val="134"/>
      </rPr>
      <t>总学费金额</t>
    </r>
  </si>
  <si>
    <r>
      <rPr>
        <sz val="10"/>
        <rFont val="宋体"/>
        <family val="3"/>
        <charset val="134"/>
      </rPr>
      <t>生均单价</t>
    </r>
  </si>
  <si>
    <r>
      <rPr>
        <sz val="10"/>
        <rFont val="宋体"/>
        <family val="3"/>
        <charset val="134"/>
      </rPr>
      <t>新增课时数量</t>
    </r>
  </si>
  <si>
    <r>
      <rPr>
        <sz val="10"/>
        <rFont val="宋体"/>
        <family val="3"/>
        <charset val="134"/>
      </rPr>
      <t>新增课时单价</t>
    </r>
  </si>
  <si>
    <t>在校会员数</t>
  </si>
  <si>
    <t>新增学员数</t>
  </si>
  <si>
    <t>结课未续费人数</t>
  </si>
  <si>
    <r>
      <rPr>
        <sz val="10"/>
        <rFont val="宋体"/>
        <family val="3"/>
        <charset val="134"/>
      </rPr>
      <t>当月退学人数</t>
    </r>
  </si>
  <si>
    <t>当月消耗课时人数</t>
  </si>
  <si>
    <r>
      <rPr>
        <sz val="10"/>
        <rFont val="宋体"/>
        <family val="3"/>
        <charset val="134"/>
      </rPr>
      <t>当月消耗课时</t>
    </r>
  </si>
  <si>
    <r>
      <rPr>
        <sz val="10"/>
        <rFont val="宋体"/>
        <family val="3"/>
        <charset val="134"/>
      </rPr>
      <t>当月课耗学费金额</t>
    </r>
  </si>
  <si>
    <r>
      <rPr>
        <sz val="10"/>
        <rFont val="宋体"/>
        <family val="3"/>
        <charset val="134"/>
      </rPr>
      <t>当月退学课时</t>
    </r>
  </si>
  <si>
    <r>
      <rPr>
        <sz val="10"/>
        <rFont val="宋体"/>
        <family val="3"/>
        <charset val="134"/>
      </rPr>
      <t>当月退学金额</t>
    </r>
  </si>
  <si>
    <r>
      <rPr>
        <sz val="10"/>
        <rFont val="宋体"/>
        <family val="3"/>
        <charset val="134"/>
      </rPr>
      <t>退学补差金额</t>
    </r>
  </si>
  <si>
    <r>
      <rPr>
        <sz val="10"/>
        <rFont val="宋体"/>
        <family val="3"/>
        <charset val="134"/>
      </rPr>
      <t>期末结余课时</t>
    </r>
  </si>
  <si>
    <r>
      <rPr>
        <sz val="10"/>
        <rFont val="宋体"/>
        <family val="3"/>
        <charset val="134"/>
      </rPr>
      <t>期末结余金额</t>
    </r>
  </si>
  <si>
    <r>
      <rPr>
        <b/>
        <sz val="10"/>
        <color theme="1"/>
        <rFont val="宋体"/>
        <family val="3"/>
        <charset val="134"/>
      </rPr>
      <t>童程</t>
    </r>
  </si>
  <si>
    <r>
      <rPr>
        <sz val="10"/>
        <rFont val="宋体"/>
        <family val="3"/>
        <charset val="134"/>
      </rPr>
      <t>当月消耗课时人数</t>
    </r>
  </si>
  <si>
    <r>
      <rPr>
        <sz val="10"/>
        <color theme="1"/>
        <rFont val="宋体"/>
        <family val="3"/>
        <charset val="134"/>
      </rPr>
      <t>当月课耗学费金额</t>
    </r>
  </si>
  <si>
    <r>
      <rPr>
        <sz val="10"/>
        <color theme="1"/>
        <rFont val="宋体"/>
        <family val="3"/>
        <charset val="134"/>
      </rPr>
      <t>当月退学课时</t>
    </r>
  </si>
  <si>
    <r>
      <rPr>
        <sz val="10"/>
        <color theme="1"/>
        <rFont val="宋体"/>
        <family val="3"/>
        <charset val="134"/>
      </rPr>
      <t>当月退学金额</t>
    </r>
  </si>
  <si>
    <r>
      <rPr>
        <sz val="10"/>
        <color theme="1"/>
        <rFont val="宋体"/>
        <family val="3"/>
        <charset val="134"/>
      </rPr>
      <t>退学补差金额</t>
    </r>
  </si>
  <si>
    <r>
      <rPr>
        <sz val="10"/>
        <color theme="1"/>
        <rFont val="宋体"/>
        <family val="3"/>
        <charset val="134"/>
      </rPr>
      <t>期末结余课时</t>
    </r>
  </si>
  <si>
    <r>
      <rPr>
        <sz val="10"/>
        <color theme="1"/>
        <rFont val="宋体"/>
        <family val="3"/>
        <charset val="134"/>
      </rPr>
      <t>期末结余金额</t>
    </r>
  </si>
  <si>
    <r>
      <rPr>
        <b/>
        <sz val="10"/>
        <color theme="1"/>
        <rFont val="宋体"/>
        <family val="3"/>
        <charset val="134"/>
      </rPr>
      <t>童创</t>
    </r>
  </si>
  <si>
    <t>新增注册人次</t>
  </si>
  <si>
    <t>新增学费金额</t>
  </si>
  <si>
    <t>续费人次</t>
  </si>
  <si>
    <t>续费学费金额</t>
  </si>
  <si>
    <t>总学费金额</t>
  </si>
  <si>
    <t>生均单价</t>
  </si>
  <si>
    <t>新增课时数量</t>
  </si>
  <si>
    <t>新增课时单价</t>
  </si>
  <si>
    <t>当月退学人数</t>
  </si>
  <si>
    <t>当月消耗课时</t>
  </si>
  <si>
    <t>当月课耗学费金额</t>
  </si>
  <si>
    <t>当月退学课时</t>
  </si>
  <si>
    <t>当月退学金额</t>
  </si>
  <si>
    <t>退学补差金额</t>
  </si>
  <si>
    <t>期末结余课时</t>
  </si>
  <si>
    <t>期末结余金额</t>
  </si>
  <si>
    <r>
      <rPr>
        <b/>
        <sz val="10"/>
        <color theme="1"/>
        <rFont val="宋体"/>
        <family val="3"/>
        <charset val="134"/>
      </rPr>
      <t>童慧</t>
    </r>
  </si>
  <si>
    <r>
      <rPr>
        <b/>
        <sz val="10"/>
        <color theme="1"/>
        <rFont val="宋体"/>
        <family val="3"/>
        <charset val="134"/>
      </rPr>
      <t>童程在线</t>
    </r>
  </si>
  <si>
    <r>
      <rPr>
        <b/>
        <sz val="10"/>
        <color theme="1"/>
        <rFont val="宋体"/>
        <family val="3"/>
        <charset val="134"/>
      </rPr>
      <t>重点在线</t>
    </r>
  </si>
  <si>
    <t>其中
赛事</t>
  </si>
  <si>
    <r>
      <rPr>
        <b/>
        <sz val="10"/>
        <color theme="1"/>
        <rFont val="宋体"/>
        <family val="3"/>
        <charset val="134"/>
      </rPr>
      <t>其他课程</t>
    </r>
  </si>
  <si>
    <r>
      <rPr>
        <sz val="9"/>
        <color theme="1"/>
        <rFont val="等线"/>
        <family val="3"/>
        <charset val="134"/>
      </rPr>
      <t>招生成本合计</t>
    </r>
  </si>
  <si>
    <r>
      <rPr>
        <sz val="9"/>
        <color theme="1"/>
        <rFont val="等线"/>
        <family val="3"/>
        <charset val="134"/>
      </rPr>
      <t>招生销售成本小计</t>
    </r>
  </si>
  <si>
    <r>
      <rPr>
        <sz val="9"/>
        <color theme="1"/>
        <rFont val="等线"/>
        <family val="3"/>
        <charset val="134"/>
      </rPr>
      <t>教学成本合计</t>
    </r>
  </si>
  <si>
    <r>
      <rPr>
        <sz val="9"/>
        <color theme="1"/>
        <rFont val="等线"/>
        <family val="3"/>
        <charset val="134"/>
      </rPr>
      <t>管理成本合计</t>
    </r>
  </si>
  <si>
    <r>
      <rPr>
        <sz val="9"/>
        <color theme="1"/>
        <rFont val="等线"/>
        <family val="3"/>
        <charset val="134"/>
      </rPr>
      <t>教室排课课时数合计</t>
    </r>
  </si>
  <si>
    <r>
      <rPr>
        <sz val="9"/>
        <color theme="1"/>
        <rFont val="等线"/>
        <family val="3"/>
        <charset val="134"/>
      </rPr>
      <t>常规班结课学生数量合计</t>
    </r>
  </si>
  <si>
    <r>
      <rPr>
        <sz val="9"/>
        <color theme="1"/>
        <rFont val="等线"/>
        <family val="3"/>
        <charset val="134"/>
      </rPr>
      <t>常规班结课学生中续费数量合计</t>
    </r>
  </si>
  <si>
    <r>
      <rPr>
        <sz val="10"/>
        <color theme="1"/>
        <rFont val="等线"/>
        <family val="3"/>
        <charset val="134"/>
      </rPr>
      <t>营业税率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</si>
</sst>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#,##0_);[Red]\(#,##0\)"/>
    <numFmt numFmtId="177" formatCode="#,##0.0_);[Red]\(#,##0.0\)"/>
    <numFmt numFmtId="178" formatCode="_(* #,##0_);_(* \(#,##0\);_(* &quot;-&quot;_);_(@_)"/>
    <numFmt numFmtId="179" formatCode="0.0%"/>
    <numFmt numFmtId="180" formatCode="_(* #,##0.00_);_(* \(#,##0.00\);_(* &quot;-&quot;??_);_(@_)"/>
    <numFmt numFmtId="181" formatCode="_(* #,##0_);_(* \(#,##0\);_(* &quot;-&quot;??_);_(@_)"/>
    <numFmt numFmtId="182" formatCode="0_);[Red]\(0\)"/>
    <numFmt numFmtId="183" formatCode="_ * #,##0_ ;_ * \-#,##0_ ;_ * &quot;-&quot;??_ ;_ @_ "/>
    <numFmt numFmtId="184" formatCode="0.0_);[Red]\(0.0\)"/>
  </numFmts>
  <fonts count="57" x14ac:knownFonts="1">
    <font>
      <sz val="11"/>
      <color theme="1"/>
      <name val="等线"/>
      <charset val="134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等线"/>
      <family val="3"/>
      <charset val="134"/>
    </font>
    <font>
      <sz val="8"/>
      <color theme="1"/>
      <name val="Times New Roman"/>
      <family val="1"/>
    </font>
    <font>
      <b/>
      <sz val="11"/>
      <color theme="1"/>
      <name val="等线"/>
      <family val="3"/>
      <charset val="134"/>
    </font>
    <font>
      <b/>
      <sz val="8"/>
      <color theme="1"/>
      <name val="Times New Roman"/>
      <family val="1"/>
    </font>
    <font>
      <sz val="9"/>
      <color theme="1"/>
      <name val="宋体"/>
      <family val="3"/>
      <charset val="134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indexed="56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color indexed="8"/>
      <name val="Calibri"/>
      <family val="2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MS Sans Serif"/>
      <family val="2"/>
    </font>
    <font>
      <sz val="10"/>
      <name val="等线"/>
      <family val="3"/>
      <charset val="134"/>
    </font>
    <font>
      <b/>
      <sz val="10"/>
      <name val="等线"/>
      <family val="3"/>
      <charset val="134"/>
    </font>
    <font>
      <b/>
      <sz val="10"/>
      <name val="宋体"/>
      <family val="3"/>
      <charset val="134"/>
    </font>
    <font>
      <sz val="9"/>
      <color theme="1"/>
      <name val="等线"/>
      <family val="3"/>
      <charset val="134"/>
    </font>
    <font>
      <sz val="8"/>
      <color theme="1"/>
      <name val="等线"/>
      <family val="3"/>
      <charset val="134"/>
    </font>
    <font>
      <b/>
      <sz val="11"/>
      <color theme="1"/>
      <name val="宋体"/>
      <family val="3"/>
      <charset val="134"/>
    </font>
    <font>
      <b/>
      <sz val="8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">
    <xf numFmtId="0" fontId="0" fillId="0" borderId="0"/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 applyNumberFormat="0" applyFont="0" applyFill="0" applyBorder="0" applyProtection="0">
      <alignment vertical="top"/>
    </xf>
    <xf numFmtId="0" fontId="22" fillId="23" borderId="0" applyNumberFormat="0" applyBorder="0" applyAlignment="0" applyProtection="0">
      <alignment vertical="center"/>
    </xf>
    <xf numFmtId="0" fontId="27" fillId="25" borderId="13" applyNumberFormat="0" applyAlignment="0" applyProtection="0">
      <alignment vertical="center"/>
    </xf>
    <xf numFmtId="18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>
      <alignment vertical="top"/>
    </xf>
    <xf numFmtId="0" fontId="22" fillId="0" borderId="0" applyNumberFormat="0" applyFont="0" applyFill="0" applyBorder="0" applyProtection="0">
      <alignment vertical="top"/>
    </xf>
    <xf numFmtId="9" fontId="24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8" fillId="25" borderId="14" applyNumberFormat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4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8" fillId="0" borderId="0"/>
    <xf numFmtId="0" fontId="22" fillId="0" borderId="0" applyNumberFormat="0" applyFont="0" applyFill="0" applyBorder="0" applyProtection="0">
      <alignment vertical="top"/>
    </xf>
    <xf numFmtId="0" fontId="24" fillId="0" borderId="0">
      <alignment vertical="center"/>
    </xf>
    <xf numFmtId="0" fontId="22" fillId="0" borderId="0">
      <alignment vertical="top"/>
    </xf>
    <xf numFmtId="0" fontId="22" fillId="0" borderId="0">
      <alignment vertical="top"/>
    </xf>
    <xf numFmtId="0" fontId="39" fillId="0" borderId="18" applyNumberFormat="0" applyFill="0" applyAlignment="0" applyProtection="0">
      <alignment vertical="center"/>
    </xf>
    <xf numFmtId="0" fontId="22" fillId="0" borderId="0" applyNumberFormat="0" applyFont="0" applyFill="0" applyBorder="0" applyProtection="0">
      <alignment vertical="top"/>
    </xf>
    <xf numFmtId="0" fontId="22" fillId="0" borderId="0" applyNumberFormat="0" applyFont="0" applyFill="0" applyBorder="0" applyProtection="0">
      <alignment vertical="top"/>
    </xf>
    <xf numFmtId="0" fontId="22" fillId="0" borderId="0" applyNumberFormat="0" applyFont="0" applyFill="0" applyBorder="0" applyProtection="0">
      <alignment vertical="top"/>
    </xf>
    <xf numFmtId="0" fontId="22" fillId="0" borderId="0" applyNumberFormat="0" applyFont="0" applyFill="0" applyBorder="0" applyProtection="0">
      <alignment vertical="top"/>
    </xf>
    <xf numFmtId="0" fontId="22" fillId="0" borderId="0" applyNumberFormat="0" applyFont="0" applyFill="0" applyBorder="0" applyProtection="0">
      <alignment vertical="top"/>
    </xf>
    <xf numFmtId="0" fontId="24" fillId="0" borderId="0">
      <alignment vertical="center"/>
    </xf>
    <xf numFmtId="0" fontId="42" fillId="0" borderId="0"/>
    <xf numFmtId="0" fontId="22" fillId="0" borderId="0">
      <alignment vertical="top"/>
    </xf>
    <xf numFmtId="0" fontId="31" fillId="0" borderId="0"/>
    <xf numFmtId="0" fontId="24" fillId="0" borderId="0"/>
    <xf numFmtId="0" fontId="24" fillId="0" borderId="0">
      <alignment vertical="center"/>
    </xf>
    <xf numFmtId="0" fontId="22" fillId="0" borderId="0" applyNumberFormat="0" applyFont="0" applyFill="0" applyBorder="0" applyProtection="0">
      <alignment vertical="top"/>
    </xf>
    <xf numFmtId="0" fontId="22" fillId="0" borderId="0" applyNumberFormat="0" applyFont="0" applyFill="0" applyBorder="0" applyProtection="0">
      <alignment vertical="top"/>
    </xf>
    <xf numFmtId="0" fontId="26" fillId="0" borderId="0" applyNumberFormat="0" applyFill="0" applyBorder="0" applyAlignment="0" applyProtection="0">
      <alignment vertical="top"/>
      <protection locked="0"/>
    </xf>
    <xf numFmtId="0" fontId="43" fillId="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180" fontId="22" fillId="0" borderId="0" applyNumberFormat="0" applyFont="0" applyFill="0" applyBorder="0" applyAlignment="0" applyProtection="0">
      <alignment vertical="center"/>
    </xf>
    <xf numFmtId="0" fontId="41" fillId="35" borderId="1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80" fontId="33" fillId="0" borderId="0" applyFont="0" applyFill="0" applyBorder="0" applyAlignment="0" applyProtection="0"/>
    <xf numFmtId="180" fontId="24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/>
    <xf numFmtId="180" fontId="22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>
      <alignment vertical="center"/>
    </xf>
    <xf numFmtId="0" fontId="44" fillId="21" borderId="13" applyNumberFormat="0" applyAlignment="0" applyProtection="0">
      <alignment vertical="center"/>
    </xf>
    <xf numFmtId="0" fontId="45" fillId="0" borderId="0"/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20" applyNumberFormat="0" applyFont="0" applyAlignment="0" applyProtection="0">
      <alignment vertical="center"/>
    </xf>
  </cellStyleXfs>
  <cellXfs count="428">
    <xf numFmtId="0" fontId="0" fillId="0" borderId="0" xfId="0"/>
    <xf numFmtId="0" fontId="1" fillId="0" borderId="0" xfId="0" applyFont="1"/>
    <xf numFmtId="0" fontId="1" fillId="0" borderId="0" xfId="0" applyFont="1" applyFill="1"/>
    <xf numFmtId="177" fontId="1" fillId="0" borderId="0" xfId="0" applyNumberFormat="1" applyFont="1"/>
    <xf numFmtId="0" fontId="1" fillId="0" borderId="0" xfId="0" applyFont="1" applyAlignment="1">
      <alignment vertical="center"/>
    </xf>
    <xf numFmtId="177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9" fontId="1" fillId="0" borderId="0" xfId="0" applyNumberFormat="1" applyFont="1"/>
    <xf numFmtId="176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81" fontId="3" fillId="0" borderId="0" xfId="6" applyNumberFormat="1" applyFont="1" applyAlignment="1">
      <alignment vertical="center"/>
    </xf>
    <xf numFmtId="0" fontId="3" fillId="0" borderId="0" xfId="0" applyFont="1" applyAlignment="1">
      <alignment horizontal="right"/>
    </xf>
    <xf numFmtId="181" fontId="5" fillId="3" borderId="1" xfId="6" applyNumberFormat="1" applyFont="1" applyFill="1" applyBorder="1" applyAlignment="1" applyProtection="1">
      <alignment horizontal="center" vertical="center" wrapText="1"/>
      <protection locked="0"/>
    </xf>
    <xf numFmtId="182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4" borderId="1" xfId="0" applyNumberFormat="1" applyFont="1" applyFill="1" applyBorder="1" applyAlignment="1" applyProtection="1">
      <alignment horizontal="left" vertical="center"/>
      <protection locked="0"/>
    </xf>
    <xf numFmtId="176" fontId="1" fillId="4" borderId="3" xfId="6" applyNumberFormat="1" applyFont="1" applyFill="1" applyBorder="1" applyAlignment="1" applyProtection="1">
      <alignment horizontal="right" vertical="center"/>
    </xf>
    <xf numFmtId="176" fontId="1" fillId="4" borderId="1" xfId="6" applyNumberFormat="1" applyFont="1" applyFill="1" applyBorder="1" applyAlignment="1" applyProtection="1">
      <alignment horizontal="right" vertical="center"/>
    </xf>
    <xf numFmtId="176" fontId="6" fillId="5" borderId="3" xfId="6" applyNumberFormat="1" applyFont="1" applyFill="1" applyBorder="1" applyAlignment="1" applyProtection="1">
      <alignment horizontal="right" vertical="center"/>
    </xf>
    <xf numFmtId="176" fontId="1" fillId="4" borderId="1" xfId="0" applyNumberFormat="1" applyFont="1" applyFill="1" applyBorder="1" applyAlignment="1" applyProtection="1">
      <alignment horizontal="center" vertical="center"/>
      <protection locked="0"/>
    </xf>
    <xf numFmtId="176" fontId="6" fillId="0" borderId="3" xfId="6" applyNumberFormat="1" applyFont="1" applyFill="1" applyBorder="1" applyAlignment="1" applyProtection="1">
      <alignment horizontal="right" vertical="center"/>
    </xf>
    <xf numFmtId="176" fontId="6" fillId="6" borderId="3" xfId="6" applyNumberFormat="1" applyFont="1" applyFill="1" applyBorder="1" applyAlignment="1" applyProtection="1">
      <alignment horizontal="right" vertical="center"/>
    </xf>
    <xf numFmtId="176" fontId="6" fillId="4" borderId="1" xfId="0" applyNumberFormat="1" applyFont="1" applyFill="1" applyBorder="1" applyAlignment="1" applyProtection="1">
      <alignment horizontal="center" vertical="center"/>
      <protection locked="0"/>
    </xf>
    <xf numFmtId="176" fontId="7" fillId="4" borderId="1" xfId="0" applyNumberFormat="1" applyFont="1" applyFill="1" applyBorder="1" applyAlignment="1" applyProtection="1">
      <alignment horizontal="left" vertical="center"/>
      <protection locked="0"/>
    </xf>
    <xf numFmtId="176" fontId="5" fillId="4" borderId="1" xfId="6" applyNumberFormat="1" applyFont="1" applyFill="1" applyBorder="1" applyAlignment="1" applyProtection="1">
      <alignment horizontal="right" vertical="center"/>
    </xf>
    <xf numFmtId="9" fontId="1" fillId="4" borderId="3" xfId="7" applyFont="1" applyFill="1" applyBorder="1" applyAlignment="1" applyProtection="1">
      <alignment horizontal="right" vertical="center"/>
    </xf>
    <xf numFmtId="9" fontId="5" fillId="4" borderId="1" xfId="7" applyFont="1" applyFill="1" applyBorder="1" applyAlignment="1" applyProtection="1">
      <alignment horizontal="right" vertical="center"/>
    </xf>
    <xf numFmtId="9" fontId="6" fillId="6" borderId="3" xfId="7" applyFont="1" applyFill="1" applyBorder="1" applyAlignment="1" applyProtection="1">
      <alignment horizontal="right" vertical="center"/>
    </xf>
    <xf numFmtId="176" fontId="5" fillId="7" borderId="1" xfId="0" applyNumberFormat="1" applyFont="1" applyFill="1" applyBorder="1" applyAlignment="1" applyProtection="1">
      <alignment horizontal="left" vertical="center"/>
      <protection locked="0"/>
    </xf>
    <xf numFmtId="176" fontId="1" fillId="8" borderId="3" xfId="6" applyNumberFormat="1" applyFont="1" applyFill="1" applyBorder="1" applyAlignment="1" applyProtection="1">
      <alignment horizontal="right" vertical="center"/>
    </xf>
    <xf numFmtId="176" fontId="1" fillId="7" borderId="1" xfId="6" applyNumberFormat="1" applyFont="1" applyFill="1" applyBorder="1" applyAlignment="1" applyProtection="1">
      <alignment horizontal="right" vertical="center"/>
      <protection locked="0"/>
    </xf>
    <xf numFmtId="176" fontId="1" fillId="7" borderId="3" xfId="6" applyNumberFormat="1" applyFont="1" applyFill="1" applyBorder="1" applyAlignment="1" applyProtection="1">
      <alignment horizontal="right" vertical="center"/>
      <protection locked="0"/>
    </xf>
    <xf numFmtId="176" fontId="1" fillId="7" borderId="3" xfId="6" applyNumberFormat="1" applyFont="1" applyFill="1" applyBorder="1" applyAlignment="1" applyProtection="1">
      <alignment horizontal="right" vertical="center"/>
    </xf>
    <xf numFmtId="176" fontId="1" fillId="7" borderId="1" xfId="0" applyNumberFormat="1" applyFont="1" applyFill="1" applyBorder="1" applyAlignment="1" applyProtection="1">
      <alignment horizontal="center" vertical="center"/>
      <protection locked="0"/>
    </xf>
    <xf numFmtId="176" fontId="1" fillId="7" borderId="1" xfId="0" applyNumberFormat="1" applyFont="1" applyFill="1" applyBorder="1" applyAlignment="1" applyProtection="1">
      <alignment horizontal="right" vertical="center"/>
      <protection locked="0"/>
    </xf>
    <xf numFmtId="0" fontId="5" fillId="4" borderId="1" xfId="0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10" fontId="6" fillId="4" borderId="3" xfId="7" applyNumberFormat="1" applyFont="1" applyFill="1" applyBorder="1" applyAlignment="1" applyProtection="1">
      <alignment horizontal="right" vertical="center"/>
    </xf>
    <xf numFmtId="9" fontId="1" fillId="4" borderId="1" xfId="7" applyFont="1" applyFill="1" applyBorder="1" applyAlignment="1" applyProtection="1">
      <alignment horizontal="right" vertical="center"/>
    </xf>
    <xf numFmtId="10" fontId="6" fillId="6" borderId="3" xfId="7" applyNumberFormat="1" applyFont="1" applyFill="1" applyBorder="1" applyAlignment="1" applyProtection="1">
      <alignment horizontal="right" vertical="center"/>
    </xf>
    <xf numFmtId="0" fontId="5" fillId="7" borderId="1" xfId="0" applyFont="1" applyFill="1" applyBorder="1" applyAlignment="1">
      <alignment horizontal="left" vertical="center"/>
    </xf>
    <xf numFmtId="176" fontId="1" fillId="7" borderId="1" xfId="6" applyNumberFormat="1" applyFont="1" applyFill="1" applyBorder="1" applyAlignment="1" applyProtection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9" fontId="1" fillId="7" borderId="1" xfId="7" applyFont="1" applyFill="1" applyBorder="1" applyAlignment="1" applyProtection="1">
      <alignment horizontal="right" vertical="center"/>
    </xf>
    <xf numFmtId="0" fontId="8" fillId="7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 wrapText="1"/>
    </xf>
    <xf numFmtId="181" fontId="1" fillId="4" borderId="1" xfId="6" applyNumberFormat="1" applyFont="1" applyFill="1" applyBorder="1" applyAlignment="1" applyProtection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left" vertical="center" wrapText="1"/>
    </xf>
    <xf numFmtId="176" fontId="1" fillId="10" borderId="1" xfId="6" applyNumberFormat="1" applyFont="1" applyFill="1" applyBorder="1" applyAlignment="1" applyProtection="1">
      <alignment horizontal="right" vertical="center"/>
    </xf>
    <xf numFmtId="176" fontId="1" fillId="9" borderId="1" xfId="0" applyNumberFormat="1" applyFont="1" applyFill="1" applyBorder="1" applyAlignment="1">
      <alignment horizontal="right" vertical="center"/>
    </xf>
    <xf numFmtId="176" fontId="6" fillId="11" borderId="3" xfId="6" applyNumberFormat="1" applyFont="1" applyFill="1" applyBorder="1" applyAlignment="1" applyProtection="1">
      <alignment horizontal="right" vertical="center"/>
    </xf>
    <xf numFmtId="176" fontId="1" fillId="10" borderId="3" xfId="6" applyNumberFormat="1" applyFont="1" applyFill="1" applyBorder="1" applyAlignment="1" applyProtection="1">
      <alignment horizontal="right" vertical="center"/>
    </xf>
    <xf numFmtId="176" fontId="1" fillId="8" borderId="1" xfId="6" applyNumberFormat="1" applyFont="1" applyFill="1" applyBorder="1" applyAlignment="1" applyProtection="1">
      <alignment horizontal="right" vertical="center"/>
    </xf>
    <xf numFmtId="0" fontId="5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176" fontId="1" fillId="9" borderId="1" xfId="6" applyNumberFormat="1" applyFont="1" applyFill="1" applyBorder="1" applyAlignment="1" applyProtection="1">
      <alignment horizontal="right" vertical="center"/>
    </xf>
    <xf numFmtId="177" fontId="1" fillId="9" borderId="1" xfId="0" applyNumberFormat="1" applyFont="1" applyFill="1" applyBorder="1" applyAlignment="1">
      <alignment horizontal="center" vertical="center" wrapText="1"/>
    </xf>
    <xf numFmtId="177" fontId="1" fillId="10" borderId="3" xfId="6" applyNumberFormat="1" applyFont="1" applyFill="1" applyBorder="1" applyAlignment="1" applyProtection="1">
      <alignment horizontal="right" vertical="center"/>
    </xf>
    <xf numFmtId="177" fontId="1" fillId="9" borderId="1" xfId="6" applyNumberFormat="1" applyFont="1" applyFill="1" applyBorder="1" applyAlignment="1" applyProtection="1">
      <alignment horizontal="right" vertical="center"/>
    </xf>
    <xf numFmtId="177" fontId="6" fillId="6" borderId="3" xfId="6" applyNumberFormat="1" applyFont="1" applyFill="1" applyBorder="1" applyAlignment="1" applyProtection="1">
      <alignment horizontal="right" vertical="center"/>
    </xf>
    <xf numFmtId="176" fontId="6" fillId="12" borderId="3" xfId="6" applyNumberFormat="1" applyFont="1" applyFill="1" applyBorder="1" applyAlignment="1">
      <alignment horizontal="right"/>
    </xf>
    <xf numFmtId="177" fontId="1" fillId="10" borderId="1" xfId="6" applyNumberFormat="1" applyFont="1" applyFill="1" applyBorder="1" applyAlignment="1" applyProtection="1">
      <alignment horizontal="right" vertical="center"/>
    </xf>
    <xf numFmtId="9" fontId="1" fillId="10" borderId="3" xfId="7" applyFont="1" applyFill="1" applyBorder="1" applyAlignment="1">
      <alignment horizontal="right"/>
    </xf>
    <xf numFmtId="9" fontId="1" fillId="9" borderId="1" xfId="7" applyFont="1" applyFill="1" applyBorder="1" applyAlignment="1" applyProtection="1">
      <alignment horizontal="right" vertical="center"/>
    </xf>
    <xf numFmtId="9" fontId="6" fillId="6" borderId="3" xfId="7" applyFont="1" applyFill="1" applyBorder="1" applyAlignment="1">
      <alignment horizontal="right"/>
    </xf>
    <xf numFmtId="177" fontId="1" fillId="9" borderId="1" xfId="7" applyNumberFormat="1" applyFont="1" applyFill="1" applyBorder="1" applyAlignment="1" applyProtection="1">
      <alignment horizontal="right" vertical="center"/>
    </xf>
    <xf numFmtId="176" fontId="6" fillId="4" borderId="1" xfId="0" applyNumberFormat="1" applyFont="1" applyFill="1" applyBorder="1" applyAlignment="1" applyProtection="1">
      <alignment horizontal="right" vertical="center"/>
      <protection locked="0"/>
    </xf>
    <xf numFmtId="9" fontId="1" fillId="4" borderId="1" xfId="7" applyFont="1" applyFill="1" applyBorder="1" applyAlignment="1" applyProtection="1">
      <alignment horizontal="right" vertical="center"/>
      <protection locked="0"/>
    </xf>
    <xf numFmtId="182" fontId="5" fillId="0" borderId="1" xfId="0" applyNumberFormat="1" applyFont="1" applyBorder="1" applyAlignment="1" applyProtection="1">
      <alignment horizontal="center" vertical="center" wrapText="1"/>
      <protection locked="0"/>
    </xf>
    <xf numFmtId="182" fontId="9" fillId="0" borderId="1" xfId="0" applyNumberFormat="1" applyFont="1" applyBorder="1" applyAlignment="1" applyProtection="1">
      <alignment horizontal="center" vertical="center" wrapText="1"/>
      <protection locked="0"/>
    </xf>
    <xf numFmtId="181" fontId="1" fillId="4" borderId="3" xfId="6" applyNumberFormat="1" applyFont="1" applyFill="1" applyBorder="1" applyAlignment="1" applyProtection="1">
      <alignment horizontal="right" vertical="center"/>
    </xf>
    <xf numFmtId="181" fontId="1" fillId="8" borderId="3" xfId="6" applyNumberFormat="1" applyFont="1" applyFill="1" applyBorder="1" applyAlignment="1" applyProtection="1">
      <alignment horizontal="right" vertical="center"/>
    </xf>
    <xf numFmtId="181" fontId="1" fillId="0" borderId="3" xfId="6" applyNumberFormat="1" applyFont="1" applyFill="1" applyBorder="1" applyAlignment="1" applyProtection="1">
      <alignment horizontal="right" vertical="center"/>
    </xf>
    <xf numFmtId="181" fontId="1" fillId="8" borderId="3" xfId="6" applyNumberFormat="1" applyFont="1" applyFill="1" applyBorder="1" applyAlignment="1" applyProtection="1">
      <alignment horizontal="center" vertical="center"/>
    </xf>
    <xf numFmtId="177" fontId="1" fillId="8" borderId="3" xfId="6" applyNumberFormat="1" applyFont="1" applyFill="1" applyBorder="1" applyAlignment="1" applyProtection="1">
      <alignment horizontal="center" vertical="center"/>
    </xf>
    <xf numFmtId="177" fontId="1" fillId="8" borderId="3" xfId="6" applyNumberFormat="1" applyFont="1" applyFill="1" applyBorder="1" applyAlignment="1" applyProtection="1">
      <alignment horizontal="right" vertical="center"/>
    </xf>
    <xf numFmtId="9" fontId="1" fillId="8" borderId="3" xfId="7" applyFont="1" applyFill="1" applyBorder="1" applyAlignment="1">
      <alignment horizontal="right"/>
    </xf>
    <xf numFmtId="9" fontId="1" fillId="8" borderId="3" xfId="7" applyFont="1" applyFill="1" applyBorder="1" applyAlignment="1" applyProtection="1">
      <alignment horizontal="right" vertical="center"/>
    </xf>
    <xf numFmtId="176" fontId="8" fillId="4" borderId="1" xfId="0" applyNumberFormat="1" applyFont="1" applyFill="1" applyBorder="1" applyAlignment="1" applyProtection="1">
      <alignment horizontal="right" vertical="center"/>
      <protection locked="0"/>
    </xf>
    <xf numFmtId="176" fontId="7" fillId="4" borderId="1" xfId="0" applyNumberFormat="1" applyFont="1" applyFill="1" applyBorder="1" applyAlignment="1" applyProtection="1">
      <alignment horizontal="center" vertical="center"/>
      <protection locked="0"/>
    </xf>
    <xf numFmtId="176" fontId="5" fillId="9" borderId="1" xfId="0" applyNumberFormat="1" applyFont="1" applyFill="1" applyBorder="1" applyAlignment="1" applyProtection="1">
      <alignment horizontal="center" vertical="center" wrapText="1"/>
      <protection locked="0"/>
    </xf>
    <xf numFmtId="176" fontId="7" fillId="9" borderId="1" xfId="0" applyNumberFormat="1" applyFont="1" applyFill="1" applyBorder="1" applyAlignment="1" applyProtection="1">
      <alignment horizontal="center" vertical="center"/>
      <protection locked="0"/>
    </xf>
    <xf numFmtId="176" fontId="7" fillId="13" borderId="1" xfId="0" applyNumberFormat="1" applyFont="1" applyFill="1" applyBorder="1" applyAlignment="1" applyProtection="1">
      <alignment horizontal="center" vertical="center"/>
      <protection locked="0"/>
    </xf>
    <xf numFmtId="176" fontId="1" fillId="4" borderId="1" xfId="70" applyNumberFormat="1" applyFont="1" applyFill="1" applyBorder="1" applyAlignment="1" applyProtection="1">
      <alignment horizontal="right" vertical="center"/>
      <protection locked="0"/>
    </xf>
    <xf numFmtId="9" fontId="1" fillId="4" borderId="1" xfId="70" applyNumberFormat="1" applyFont="1" applyFill="1" applyBorder="1" applyAlignment="1" applyProtection="1">
      <alignment horizontal="right" vertical="center"/>
      <protection locked="0"/>
    </xf>
    <xf numFmtId="9" fontId="1" fillId="13" borderId="1" xfId="0" applyNumberFormat="1" applyFont="1" applyFill="1" applyBorder="1" applyAlignment="1" applyProtection="1">
      <alignment horizontal="right" vertical="center"/>
      <protection locked="0"/>
    </xf>
    <xf numFmtId="0" fontId="5" fillId="0" borderId="0" xfId="0" applyFont="1" applyAlignment="1">
      <alignment horizontal="center" vertical="center" wrapText="1"/>
    </xf>
    <xf numFmtId="176" fontId="1" fillId="0" borderId="8" xfId="0" applyNumberFormat="1" applyFont="1" applyBorder="1" applyAlignment="1" applyProtection="1">
      <alignment horizontal="right" vertical="center"/>
      <protection locked="0"/>
    </xf>
    <xf numFmtId="176" fontId="6" fillId="0" borderId="8" xfId="0" applyNumberFormat="1" applyFont="1" applyBorder="1" applyAlignment="1" applyProtection="1">
      <alignment horizontal="right" vertical="center"/>
      <protection locked="0"/>
    </xf>
    <xf numFmtId="183" fontId="6" fillId="14" borderId="1" xfId="0" applyNumberFormat="1" applyFont="1" applyFill="1" applyBorder="1" applyAlignment="1">
      <alignment horizontal="right" vertical="center"/>
    </xf>
    <xf numFmtId="176" fontId="1" fillId="14" borderId="3" xfId="6" applyNumberFormat="1" applyFont="1" applyFill="1" applyBorder="1" applyAlignment="1" applyProtection="1">
      <alignment horizontal="right" vertical="center"/>
    </xf>
    <xf numFmtId="176" fontId="1" fillId="14" borderId="1" xfId="0" applyNumberFormat="1" applyFont="1" applyFill="1" applyBorder="1" applyAlignment="1">
      <alignment horizontal="right" vertical="center"/>
    </xf>
    <xf numFmtId="9" fontId="1" fillId="14" borderId="1" xfId="7" applyFont="1" applyFill="1" applyBorder="1" applyAlignment="1" applyProtection="1">
      <alignment horizontal="right" vertical="center"/>
    </xf>
    <xf numFmtId="176" fontId="1" fillId="5" borderId="3" xfId="6" applyNumberFormat="1" applyFont="1" applyFill="1" applyBorder="1" applyAlignment="1" applyProtection="1">
      <alignment horizontal="right" vertical="center"/>
    </xf>
    <xf numFmtId="181" fontId="1" fillId="14" borderId="1" xfId="6" applyNumberFormat="1" applyFont="1" applyFill="1" applyBorder="1" applyAlignment="1" applyProtection="1">
      <alignment horizontal="right" vertical="center"/>
    </xf>
    <xf numFmtId="176" fontId="1" fillId="0" borderId="3" xfId="6" applyNumberFormat="1" applyFont="1" applyFill="1" applyBorder="1" applyAlignment="1" applyProtection="1">
      <alignment horizontal="right" vertical="center"/>
    </xf>
    <xf numFmtId="176" fontId="1" fillId="14" borderId="1" xfId="6" applyNumberFormat="1" applyFont="1" applyFill="1" applyBorder="1" applyAlignment="1" applyProtection="1">
      <alignment horizontal="right" vertical="center"/>
    </xf>
    <xf numFmtId="9" fontId="1" fillId="14" borderId="1" xfId="6" applyNumberFormat="1" applyFont="1" applyFill="1" applyBorder="1" applyAlignment="1" applyProtection="1">
      <alignment horizontal="right" vertical="center"/>
    </xf>
    <xf numFmtId="183" fontId="6" fillId="4" borderId="1" xfId="0" applyNumberFormat="1" applyFont="1" applyFill="1" applyBorder="1" applyAlignment="1">
      <alignment horizontal="right" vertical="center"/>
    </xf>
    <xf numFmtId="176" fontId="1" fillId="11" borderId="1" xfId="6" applyNumberFormat="1" applyFont="1" applyFill="1" applyBorder="1" applyAlignment="1" applyProtection="1">
      <alignment horizontal="right" vertical="center"/>
    </xf>
    <xf numFmtId="176" fontId="1" fillId="11" borderId="1" xfId="6" applyNumberFormat="1" applyFont="1" applyFill="1" applyBorder="1" applyAlignment="1">
      <alignment horizontal="right" vertical="center"/>
    </xf>
    <xf numFmtId="183" fontId="1" fillId="4" borderId="1" xfId="0" applyNumberFormat="1" applyFont="1" applyFill="1" applyBorder="1" applyAlignment="1">
      <alignment horizontal="right" vertical="center"/>
    </xf>
    <xf numFmtId="176" fontId="1" fillId="11" borderId="3" xfId="6" applyNumberFormat="1" applyFont="1" applyFill="1" applyBorder="1" applyAlignment="1">
      <alignment horizontal="right" vertical="center"/>
    </xf>
    <xf numFmtId="9" fontId="1" fillId="4" borderId="1" xfId="6" applyNumberFormat="1" applyFont="1" applyFill="1" applyBorder="1" applyAlignment="1" applyProtection="1">
      <alignment horizontal="right" vertical="center"/>
    </xf>
    <xf numFmtId="183" fontId="1" fillId="14" borderId="1" xfId="0" applyNumberFormat="1" applyFont="1" applyFill="1" applyBorder="1" applyAlignment="1">
      <alignment horizontal="right" vertical="center"/>
    </xf>
    <xf numFmtId="9" fontId="1" fillId="0" borderId="0" xfId="0" applyNumberFormat="1" applyFont="1" applyAlignment="1">
      <alignment vertical="center"/>
    </xf>
    <xf numFmtId="181" fontId="1" fillId="14" borderId="3" xfId="6" applyNumberFormat="1" applyFont="1" applyFill="1" applyBorder="1" applyAlignment="1" applyProtection="1">
      <alignment horizontal="right" vertical="center"/>
    </xf>
    <xf numFmtId="176" fontId="11" fillId="7" borderId="1" xfId="0" applyNumberFormat="1" applyFont="1" applyFill="1" applyBorder="1" applyAlignment="1">
      <alignment horizontal="left" vertical="center"/>
    </xf>
    <xf numFmtId="176" fontId="2" fillId="7" borderId="1" xfId="6" applyNumberFormat="1" applyFont="1" applyFill="1" applyBorder="1" applyAlignment="1" applyProtection="1">
      <alignment horizontal="right" vertical="center"/>
    </xf>
    <xf numFmtId="176" fontId="2" fillId="0" borderId="1" xfId="6" applyNumberFormat="1" applyFont="1" applyFill="1" applyBorder="1" applyAlignment="1" applyProtection="1">
      <alignment horizontal="right" vertical="center"/>
    </xf>
    <xf numFmtId="176" fontId="2" fillId="11" borderId="3" xfId="6" applyNumberFormat="1" applyFont="1" applyFill="1" applyBorder="1" applyAlignment="1" applyProtection="1">
      <alignment horizontal="right" vertical="center"/>
    </xf>
    <xf numFmtId="176" fontId="2" fillId="7" borderId="1" xfId="0" applyNumberFormat="1" applyFont="1" applyFill="1" applyBorder="1" applyAlignment="1">
      <alignment horizontal="left" vertical="center"/>
    </xf>
    <xf numFmtId="176" fontId="2" fillId="0" borderId="3" xfId="6" applyNumberFormat="1" applyFont="1" applyFill="1" applyBorder="1" applyAlignment="1" applyProtection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vertical="center"/>
    </xf>
    <xf numFmtId="176" fontId="3" fillId="0" borderId="0" xfId="0" applyNumberFormat="1" applyFont="1"/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182" fontId="5" fillId="3" borderId="3" xfId="0" applyNumberFormat="1" applyFont="1" applyFill="1" applyBorder="1" applyAlignment="1" applyProtection="1">
      <alignment horizontal="center" vertical="center" wrapText="1"/>
      <protection locked="0"/>
    </xf>
    <xf numFmtId="176" fontId="1" fillId="6" borderId="3" xfId="6" applyNumberFormat="1" applyFont="1" applyFill="1" applyBorder="1" applyAlignment="1" applyProtection="1">
      <alignment horizontal="right" vertical="center"/>
    </xf>
    <xf numFmtId="9" fontId="1" fillId="6" borderId="3" xfId="7" applyFont="1" applyFill="1" applyBorder="1" applyAlignment="1" applyProtection="1">
      <alignment horizontal="right" vertical="center"/>
    </xf>
    <xf numFmtId="176" fontId="5" fillId="8" borderId="1" xfId="0" applyNumberFormat="1" applyFont="1" applyFill="1" applyBorder="1" applyAlignment="1" applyProtection="1">
      <alignment horizontal="left" vertical="center"/>
      <protection locked="0"/>
    </xf>
    <xf numFmtId="176" fontId="1" fillId="8" borderId="1" xfId="6" applyNumberFormat="1" applyFont="1" applyFill="1" applyBorder="1" applyAlignment="1" applyProtection="1">
      <alignment horizontal="right" vertical="center"/>
      <protection locked="0"/>
    </xf>
    <xf numFmtId="176" fontId="1" fillId="8" borderId="3" xfId="6" applyNumberFormat="1" applyFont="1" applyFill="1" applyBorder="1" applyAlignment="1" applyProtection="1">
      <alignment horizontal="right" vertical="center"/>
      <protection locked="0"/>
    </xf>
    <xf numFmtId="176" fontId="1" fillId="8" borderId="1" xfId="0" applyNumberFormat="1" applyFont="1" applyFill="1" applyBorder="1" applyAlignment="1" applyProtection="1">
      <alignment horizontal="center" vertical="center"/>
      <protection locked="0"/>
    </xf>
    <xf numFmtId="176" fontId="1" fillId="8" borderId="1" xfId="0" applyNumberFormat="1" applyFont="1" applyFill="1" applyBorder="1" applyAlignment="1" applyProtection="1">
      <alignment horizontal="right" vertical="center"/>
      <protection locked="0"/>
    </xf>
    <xf numFmtId="0" fontId="5" fillId="4" borderId="1" xfId="0" applyNumberFormat="1" applyFont="1" applyFill="1" applyBorder="1" applyAlignment="1" applyProtection="1">
      <alignment horizontal="left" vertical="center"/>
    </xf>
    <xf numFmtId="176" fontId="1" fillId="4" borderId="1" xfId="0" applyNumberFormat="1" applyFont="1" applyFill="1" applyBorder="1" applyAlignment="1" applyProtection="1">
      <alignment horizontal="right" vertical="center"/>
    </xf>
    <xf numFmtId="176" fontId="13" fillId="4" borderId="1" xfId="0" applyNumberFormat="1" applyFont="1" applyFill="1" applyBorder="1" applyAlignment="1" applyProtection="1">
      <alignment horizontal="left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179" fontId="1" fillId="4" borderId="3" xfId="7" applyNumberFormat="1" applyFont="1" applyFill="1" applyBorder="1" applyAlignment="1" applyProtection="1">
      <alignment horizontal="right" vertical="center"/>
    </xf>
    <xf numFmtId="179" fontId="1" fillId="4" borderId="1" xfId="0" applyNumberFormat="1" applyFont="1" applyFill="1" applyBorder="1" applyAlignment="1" applyProtection="1">
      <alignment horizontal="right" vertical="center"/>
    </xf>
    <xf numFmtId="179" fontId="1" fillId="6" borderId="3" xfId="7" applyNumberFormat="1" applyFont="1" applyFill="1" applyBorder="1" applyAlignment="1" applyProtection="1">
      <alignment horizontal="right" vertical="center"/>
    </xf>
    <xf numFmtId="0" fontId="5" fillId="8" borderId="1" xfId="0" applyNumberFormat="1" applyFont="1" applyFill="1" applyBorder="1" applyAlignment="1" applyProtection="1">
      <alignment horizontal="left" vertical="center"/>
    </xf>
    <xf numFmtId="0" fontId="1" fillId="8" borderId="1" xfId="0" applyNumberFormat="1" applyFont="1" applyFill="1" applyBorder="1" applyAlignment="1" applyProtection="1">
      <alignment horizontal="center" vertical="center"/>
    </xf>
    <xf numFmtId="9" fontId="1" fillId="8" borderId="1" xfId="0" applyNumberFormat="1" applyFont="1" applyFill="1" applyBorder="1" applyAlignment="1" applyProtection="1">
      <alignment horizontal="right" vertical="center"/>
    </xf>
    <xf numFmtId="176" fontId="9" fillId="15" borderId="1" xfId="0" applyNumberFormat="1" applyFont="1" applyFill="1" applyBorder="1" applyAlignment="1" applyProtection="1">
      <alignment horizontal="center" vertical="center"/>
    </xf>
    <xf numFmtId="176" fontId="1" fillId="11" borderId="3" xfId="6" applyNumberFormat="1" applyFont="1" applyFill="1" applyBorder="1" applyAlignment="1" applyProtection="1">
      <alignment horizontal="right" vertical="center"/>
    </xf>
    <xf numFmtId="0" fontId="14" fillId="8" borderId="1" xfId="0" applyNumberFormat="1" applyFont="1" applyFill="1" applyBorder="1" applyAlignment="1" applyProtection="1">
      <alignment horizontal="center" vertical="center"/>
    </xf>
    <xf numFmtId="183" fontId="10" fillId="8" borderId="1" xfId="0" applyNumberFormat="1" applyFont="1" applyFill="1" applyBorder="1" applyAlignment="1" applyProtection="1">
      <alignment horizontal="center" vertical="center"/>
    </xf>
    <xf numFmtId="176" fontId="1" fillId="6" borderId="3" xfId="0" applyNumberFormat="1" applyFont="1" applyFill="1" applyBorder="1" applyAlignment="1" applyProtection="1">
      <alignment horizontal="right" vertical="center"/>
    </xf>
    <xf numFmtId="0" fontId="5" fillId="4" borderId="1" xfId="0" applyFont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177" fontId="1" fillId="4" borderId="3" xfId="6" applyNumberFormat="1" applyFont="1" applyFill="1" applyBorder="1" applyAlignment="1" applyProtection="1">
      <alignment horizontal="right" vertical="center"/>
    </xf>
    <xf numFmtId="177" fontId="1" fillId="6" borderId="3" xfId="6" applyNumberFormat="1" applyFont="1" applyFill="1" applyBorder="1" applyAlignment="1" applyProtection="1">
      <alignment horizontal="right" vertical="center"/>
    </xf>
    <xf numFmtId="9" fontId="1" fillId="4" borderId="1" xfId="0" applyNumberFormat="1" applyFont="1" applyFill="1" applyBorder="1" applyAlignment="1" applyProtection="1">
      <alignment horizontal="right" vertical="center"/>
    </xf>
    <xf numFmtId="0" fontId="5" fillId="8" borderId="1" xfId="0" applyFont="1" applyFill="1" applyBorder="1" applyAlignment="1" applyProtection="1">
      <alignment horizontal="left" vertical="center" wrapText="1"/>
    </xf>
    <xf numFmtId="176" fontId="1" fillId="16" borderId="1" xfId="6" applyNumberFormat="1" applyFont="1" applyFill="1" applyBorder="1" applyAlignment="1" applyProtection="1">
      <alignment horizontal="right" vertical="center"/>
    </xf>
    <xf numFmtId="176" fontId="1" fillId="8" borderId="1" xfId="0" applyNumberFormat="1" applyFont="1" applyFill="1" applyBorder="1" applyAlignment="1" applyProtection="1">
      <alignment horizontal="right" vertical="center"/>
    </xf>
    <xf numFmtId="176" fontId="1" fillId="16" borderId="3" xfId="6" applyNumberFormat="1" applyFont="1" applyFill="1" applyBorder="1" applyAlignment="1" applyProtection="1">
      <alignment horizontal="right" vertical="center"/>
    </xf>
    <xf numFmtId="0" fontId="1" fillId="8" borderId="1" xfId="0" applyFont="1" applyFill="1" applyBorder="1" applyAlignment="1" applyProtection="1">
      <alignment horizontal="center" vertical="center" wrapText="1"/>
    </xf>
    <xf numFmtId="177" fontId="1" fillId="16" borderId="3" xfId="6" applyNumberFormat="1" applyFont="1" applyFill="1" applyBorder="1" applyAlignment="1" applyProtection="1">
      <alignment horizontal="right" vertical="center"/>
    </xf>
    <xf numFmtId="176" fontId="1" fillId="6" borderId="1" xfId="6" applyNumberFormat="1" applyFont="1" applyFill="1" applyBorder="1" applyAlignment="1" applyProtection="1">
      <alignment horizontal="right" vertical="center"/>
    </xf>
    <xf numFmtId="9" fontId="1" fillId="8" borderId="1" xfId="6" applyNumberFormat="1" applyFont="1" applyFill="1" applyBorder="1" applyAlignment="1" applyProtection="1">
      <alignment horizontal="right" vertical="center"/>
    </xf>
    <xf numFmtId="9" fontId="5" fillId="8" borderId="1" xfId="0" applyNumberFormat="1" applyFont="1" applyFill="1" applyBorder="1" applyAlignment="1" applyProtection="1">
      <alignment horizontal="left" vertical="center" wrapText="1"/>
    </xf>
    <xf numFmtId="9" fontId="1" fillId="16" borderId="3" xfId="7" applyFont="1" applyFill="1" applyBorder="1" applyAlignment="1" applyProtection="1">
      <alignment horizontal="right" vertical="center"/>
    </xf>
    <xf numFmtId="9" fontId="1" fillId="8" borderId="1" xfId="7" applyFont="1" applyFill="1" applyBorder="1" applyAlignment="1" applyProtection="1">
      <alignment horizontal="right" vertical="center"/>
    </xf>
    <xf numFmtId="176" fontId="1" fillId="5" borderId="3" xfId="0" applyNumberFormat="1" applyFont="1" applyFill="1" applyBorder="1" applyAlignment="1" applyProtection="1">
      <alignment horizontal="right" vertical="center"/>
    </xf>
    <xf numFmtId="176" fontId="1" fillId="0" borderId="3" xfId="0" applyNumberFormat="1" applyFont="1" applyFill="1" applyBorder="1" applyAlignment="1" applyProtection="1">
      <alignment horizontal="right" vertical="center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9" fontId="1" fillId="5" borderId="3" xfId="7" applyFont="1" applyFill="1" applyBorder="1" applyAlignment="1" applyProtection="1">
      <alignment horizontal="right" vertical="center"/>
    </xf>
    <xf numFmtId="177" fontId="1" fillId="4" borderId="3" xfId="0" applyNumberFormat="1" applyFont="1" applyFill="1" applyBorder="1" applyAlignment="1" applyProtection="1">
      <alignment horizontal="right" vertical="center"/>
    </xf>
    <xf numFmtId="177" fontId="1" fillId="6" borderId="3" xfId="0" applyNumberFormat="1" applyFont="1" applyFill="1" applyBorder="1" applyAlignment="1" applyProtection="1">
      <alignment horizontal="right" vertical="center"/>
    </xf>
    <xf numFmtId="182" fontId="5" fillId="0" borderId="1" xfId="0" applyNumberFormat="1" applyFont="1" applyFill="1" applyBorder="1" applyAlignment="1" applyProtection="1">
      <alignment horizontal="center" vertical="center"/>
      <protection locked="0"/>
    </xf>
    <xf numFmtId="182" fontId="1" fillId="0" borderId="1" xfId="0" applyNumberFormat="1" applyFont="1" applyFill="1" applyBorder="1" applyAlignment="1" applyProtection="1">
      <alignment horizontal="center" vertical="center"/>
      <protection locked="0"/>
    </xf>
    <xf numFmtId="182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8" borderId="1" xfId="0" applyNumberFormat="1" applyFont="1" applyFill="1" applyBorder="1" applyAlignment="1" applyProtection="1">
      <alignment horizontal="center" vertical="center"/>
    </xf>
    <xf numFmtId="9" fontId="1" fillId="8" borderId="1" xfId="0" applyNumberFormat="1" applyFont="1" applyFill="1" applyBorder="1" applyAlignment="1" applyProtection="1">
      <alignment horizontal="center" vertical="center"/>
    </xf>
    <xf numFmtId="0" fontId="5" fillId="13" borderId="1" xfId="0" applyNumberFormat="1" applyFont="1" applyFill="1" applyBorder="1" applyAlignment="1" applyProtection="1">
      <alignment horizontal="left" vertical="center"/>
    </xf>
    <xf numFmtId="9" fontId="1" fillId="13" borderId="1" xfId="6" applyNumberFormat="1" applyFont="1" applyFill="1" applyBorder="1" applyAlignment="1" applyProtection="1">
      <alignment horizontal="right" vertical="center"/>
    </xf>
    <xf numFmtId="176" fontId="1" fillId="13" borderId="1" xfId="6" applyNumberFormat="1" applyFont="1" applyFill="1" applyBorder="1" applyAlignment="1" applyProtection="1">
      <alignment horizontal="right" vertical="center"/>
    </xf>
    <xf numFmtId="0" fontId="10" fillId="4" borderId="1" xfId="0" applyNumberFormat="1" applyFont="1" applyFill="1" applyBorder="1" applyAlignment="1" applyProtection="1">
      <alignment horizontal="center" vertical="center"/>
    </xf>
    <xf numFmtId="0" fontId="1" fillId="13" borderId="1" xfId="0" applyNumberFormat="1" applyFont="1" applyFill="1" applyBorder="1" applyAlignment="1" applyProtection="1">
      <alignment horizontal="center" vertical="center"/>
    </xf>
    <xf numFmtId="176" fontId="1" fillId="13" borderId="1" xfId="0" applyNumberFormat="1" applyFont="1" applyFill="1" applyBorder="1" applyAlignment="1" applyProtection="1">
      <alignment horizontal="right" vertical="center"/>
    </xf>
    <xf numFmtId="0" fontId="4" fillId="13" borderId="1" xfId="0" applyNumberFormat="1" applyFont="1" applyFill="1" applyBorder="1" applyAlignment="1" applyProtection="1">
      <alignment horizontal="left" vertical="center"/>
    </xf>
    <xf numFmtId="0" fontId="5" fillId="13" borderId="1" xfId="0" applyNumberFormat="1" applyFont="1" applyFill="1" applyBorder="1" applyAlignment="1" applyProtection="1">
      <alignment horizontal="center" vertical="center"/>
    </xf>
    <xf numFmtId="183" fontId="1" fillId="13" borderId="1" xfId="0" applyNumberFormat="1" applyFont="1" applyFill="1" applyBorder="1" applyAlignment="1" applyProtection="1">
      <alignment horizontal="center" vertical="center"/>
    </xf>
    <xf numFmtId="176" fontId="5" fillId="8" borderId="1" xfId="0" applyNumberFormat="1" applyFont="1" applyFill="1" applyBorder="1" applyAlignment="1" applyProtection="1">
      <alignment horizontal="center" vertical="center"/>
      <protection locked="0"/>
    </xf>
    <xf numFmtId="176" fontId="13" fillId="8" borderId="1" xfId="0" applyNumberFormat="1" applyFont="1" applyFill="1" applyBorder="1" applyAlignment="1" applyProtection="1">
      <alignment horizontal="center" vertical="center"/>
      <protection locked="0"/>
    </xf>
    <xf numFmtId="9" fontId="10" fillId="8" borderId="1" xfId="0" applyNumberFormat="1" applyFont="1" applyFill="1" applyBorder="1" applyAlignment="1" applyProtection="1">
      <alignment horizontal="right" vertical="center"/>
      <protection locked="0"/>
    </xf>
    <xf numFmtId="9" fontId="1" fillId="6" borderId="1" xfId="7" applyFont="1" applyFill="1" applyBorder="1" applyAlignment="1" applyProtection="1">
      <alignment horizontal="right" vertical="center"/>
    </xf>
    <xf numFmtId="9" fontId="1" fillId="8" borderId="1" xfId="0" applyNumberFormat="1" applyFont="1" applyFill="1" applyBorder="1" applyAlignment="1" applyProtection="1">
      <alignment horizontal="right" vertical="center"/>
      <protection locked="0"/>
    </xf>
    <xf numFmtId="0" fontId="10" fillId="13" borderId="1" xfId="0" applyNumberFormat="1" applyFont="1" applyFill="1" applyBorder="1" applyAlignment="1" applyProtection="1">
      <alignment horizontal="center" vertical="center"/>
    </xf>
    <xf numFmtId="9" fontId="1" fillId="13" borderId="1" xfId="0" applyNumberFormat="1" applyFont="1" applyFill="1" applyBorder="1" applyAlignment="1" applyProtection="1">
      <alignment horizontal="center" vertical="center"/>
    </xf>
    <xf numFmtId="9" fontId="1" fillId="13" borderId="1" xfId="0" applyNumberFormat="1" applyFont="1" applyFill="1" applyBorder="1" applyAlignment="1" applyProtection="1">
      <alignment horizontal="right" vertical="center"/>
    </xf>
    <xf numFmtId="176" fontId="1" fillId="9" borderId="1" xfId="0" applyNumberFormat="1" applyFont="1" applyFill="1" applyBorder="1" applyAlignment="1" applyProtection="1">
      <alignment horizontal="left" vertical="center"/>
    </xf>
    <xf numFmtId="176" fontId="1" fillId="13" borderId="1" xfId="0" applyNumberFormat="1" applyFont="1" applyFill="1" applyBorder="1" applyAlignment="1" applyProtection="1">
      <alignment horizontal="left" vertical="center"/>
    </xf>
    <xf numFmtId="176" fontId="5" fillId="13" borderId="1" xfId="0" applyNumberFormat="1" applyFont="1" applyFill="1" applyBorder="1" applyAlignment="1" applyProtection="1">
      <alignment horizontal="left" vertical="center"/>
    </xf>
    <xf numFmtId="9" fontId="1" fillId="4" borderId="3" xfId="0" applyNumberFormat="1" applyFont="1" applyFill="1" applyBorder="1" applyAlignment="1" applyProtection="1">
      <alignment horizontal="right" vertical="center"/>
    </xf>
    <xf numFmtId="9" fontId="1" fillId="5" borderId="3" xfId="0" applyNumberFormat="1" applyFont="1" applyFill="1" applyBorder="1" applyAlignment="1" applyProtection="1">
      <alignment horizontal="right" vertical="center"/>
    </xf>
    <xf numFmtId="176" fontId="1" fillId="0" borderId="1" xfId="6" applyNumberFormat="1" applyFont="1" applyFill="1" applyBorder="1" applyAlignment="1" applyProtection="1">
      <alignment horizontal="right" vertical="center"/>
      <protection locked="0"/>
    </xf>
    <xf numFmtId="183" fontId="5" fillId="0" borderId="1" xfId="0" applyNumberFormat="1" applyFont="1" applyFill="1" applyBorder="1" applyAlignment="1" applyProtection="1">
      <alignment horizontal="left" vertical="center"/>
    </xf>
    <xf numFmtId="176" fontId="1" fillId="0" borderId="3" xfId="0" applyNumberFormat="1" applyFont="1" applyFill="1" applyBorder="1" applyAlignment="1" applyProtection="1">
      <alignment horizontal="right" vertical="center"/>
      <protection locked="0"/>
    </xf>
    <xf numFmtId="9" fontId="1" fillId="18" borderId="1" xfId="6" applyNumberFormat="1" applyFont="1" applyFill="1" applyBorder="1" applyAlignment="1" applyProtection="1">
      <alignment horizontal="right" vertical="center"/>
    </xf>
    <xf numFmtId="176" fontId="1" fillId="12" borderId="3" xfId="0" applyNumberFormat="1" applyFont="1" applyFill="1" applyBorder="1" applyAlignment="1" applyProtection="1">
      <alignment horizontal="right" vertical="center"/>
      <protection locked="0"/>
    </xf>
    <xf numFmtId="176" fontId="1" fillId="12" borderId="1" xfId="0" applyNumberFormat="1" applyFont="1" applyFill="1" applyBorder="1" applyAlignment="1" applyProtection="1">
      <alignment horizontal="right" vertical="center"/>
    </xf>
    <xf numFmtId="183" fontId="5" fillId="4" borderId="1" xfId="0" applyNumberFormat="1" applyFont="1" applyFill="1" applyBorder="1" applyAlignment="1" applyProtection="1">
      <alignment horizontal="left" vertical="center"/>
    </xf>
    <xf numFmtId="176" fontId="1" fillId="4" borderId="3" xfId="0" applyNumberFormat="1" applyFont="1" applyFill="1" applyBorder="1" applyAlignment="1" applyProtection="1">
      <alignment horizontal="right" vertical="center"/>
      <protection locked="0"/>
    </xf>
    <xf numFmtId="176" fontId="1" fillId="4" borderId="3" xfId="0" applyNumberFormat="1" applyFont="1" applyFill="1" applyBorder="1" applyAlignment="1" applyProtection="1">
      <alignment horizontal="right" vertical="center"/>
    </xf>
    <xf numFmtId="176" fontId="13" fillId="0" borderId="1" xfId="0" applyNumberFormat="1" applyFont="1" applyFill="1" applyBorder="1" applyAlignment="1" applyProtection="1">
      <alignment vertical="center" wrapText="1"/>
      <protection locked="0"/>
    </xf>
    <xf numFmtId="176" fontId="5" fillId="0" borderId="1" xfId="0" applyNumberFormat="1" applyFont="1" applyFill="1" applyBorder="1" applyAlignment="1" applyProtection="1">
      <alignment vertical="center"/>
      <protection locked="0"/>
    </xf>
    <xf numFmtId="176" fontId="2" fillId="8" borderId="1" xfId="0" applyNumberFormat="1" applyFont="1" applyFill="1" applyBorder="1"/>
    <xf numFmtId="176" fontId="2" fillId="8" borderId="1" xfId="0" applyNumberFormat="1" applyFont="1" applyFill="1" applyBorder="1" applyAlignment="1">
      <alignment horizontal="right"/>
    </xf>
    <xf numFmtId="176" fontId="2" fillId="0" borderId="1" xfId="0" applyNumberFormat="1" applyFont="1" applyFill="1" applyBorder="1" applyAlignment="1">
      <alignment horizontal="right"/>
    </xf>
    <xf numFmtId="176" fontId="2" fillId="8" borderId="4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/>
    <xf numFmtId="176" fontId="1" fillId="0" borderId="0" xfId="0" applyNumberFormat="1" applyFont="1"/>
    <xf numFmtId="177" fontId="3" fillId="0" borderId="0" xfId="0" applyNumberFormat="1" applyFont="1"/>
    <xf numFmtId="176" fontId="3" fillId="0" borderId="0" xfId="0" applyNumberFormat="1" applyFont="1" applyAlignment="1">
      <alignment vertical="center"/>
    </xf>
    <xf numFmtId="176" fontId="5" fillId="4" borderId="1" xfId="0" applyNumberFormat="1" applyFont="1" applyFill="1" applyBorder="1" applyAlignment="1" applyProtection="1">
      <alignment horizontal="left" vertical="center"/>
    </xf>
    <xf numFmtId="176" fontId="5" fillId="7" borderId="1" xfId="0" applyNumberFormat="1" applyFont="1" applyFill="1" applyBorder="1" applyAlignment="1" applyProtection="1">
      <alignment horizontal="left" vertical="center"/>
    </xf>
    <xf numFmtId="176" fontId="1" fillId="7" borderId="1" xfId="0" applyNumberFormat="1" applyFont="1" applyFill="1" applyBorder="1" applyAlignment="1" applyProtection="1">
      <alignment horizontal="center" vertical="center"/>
    </xf>
    <xf numFmtId="176" fontId="1" fillId="7" borderId="1" xfId="0" applyNumberFormat="1" applyFont="1" applyFill="1" applyBorder="1" applyAlignment="1" applyProtection="1">
      <alignment horizontal="right" vertical="center"/>
    </xf>
    <xf numFmtId="176" fontId="10" fillId="7" borderId="1" xfId="0" applyNumberFormat="1" applyFont="1" applyFill="1" applyBorder="1" applyAlignment="1" applyProtection="1">
      <alignment horizontal="center" vertical="center"/>
    </xf>
    <xf numFmtId="176" fontId="5" fillId="4" borderId="1" xfId="0" applyNumberFormat="1" applyFont="1" applyFill="1" applyBorder="1" applyAlignment="1" applyProtection="1">
      <alignment horizontal="left" vertical="center" wrapText="1"/>
    </xf>
    <xf numFmtId="176" fontId="1" fillId="4" borderId="1" xfId="0" applyNumberFormat="1" applyFont="1" applyFill="1" applyBorder="1" applyAlignment="1" applyProtection="1">
      <alignment horizontal="center" vertical="center" wrapText="1"/>
    </xf>
    <xf numFmtId="177" fontId="1" fillId="4" borderId="1" xfId="0" applyNumberFormat="1" applyFont="1" applyFill="1" applyBorder="1" applyAlignment="1" applyProtection="1">
      <alignment horizontal="center" vertical="center" wrapText="1"/>
    </xf>
    <xf numFmtId="0" fontId="5" fillId="9" borderId="1" xfId="0" applyFont="1" applyFill="1" applyBorder="1" applyAlignment="1" applyProtection="1">
      <alignment horizontal="left" vertical="center" wrapText="1"/>
    </xf>
    <xf numFmtId="0" fontId="1" fillId="9" borderId="1" xfId="0" applyFont="1" applyFill="1" applyBorder="1" applyAlignment="1" applyProtection="1">
      <alignment horizontal="center" vertical="center" wrapText="1"/>
    </xf>
    <xf numFmtId="9" fontId="5" fillId="9" borderId="1" xfId="0" applyNumberFormat="1" applyFont="1" applyFill="1" applyBorder="1" applyAlignment="1" applyProtection="1">
      <alignment horizontal="left" vertical="center" wrapText="1"/>
    </xf>
    <xf numFmtId="0" fontId="5" fillId="9" borderId="1" xfId="0" applyNumberFormat="1" applyFont="1" applyFill="1" applyBorder="1" applyAlignment="1" applyProtection="1">
      <alignment horizontal="left" vertical="center"/>
    </xf>
    <xf numFmtId="0" fontId="10" fillId="9" borderId="1" xfId="0" applyNumberFormat="1" applyFont="1" applyFill="1" applyBorder="1" applyAlignment="1" applyProtection="1">
      <alignment horizontal="center" vertical="center"/>
    </xf>
    <xf numFmtId="0" fontId="1" fillId="9" borderId="1" xfId="0" applyNumberFormat="1" applyFont="1" applyFill="1" applyBorder="1" applyAlignment="1" applyProtection="1">
      <alignment horizontal="center" vertical="center"/>
    </xf>
    <xf numFmtId="9" fontId="1" fillId="9" borderId="1" xfId="0" applyNumberFormat="1" applyFont="1" applyFill="1" applyBorder="1" applyAlignment="1" applyProtection="1">
      <alignment horizontal="center" vertical="center"/>
    </xf>
    <xf numFmtId="182" fontId="5" fillId="0" borderId="0" xfId="0" applyNumberFormat="1" applyFont="1" applyFill="1" applyBorder="1" applyAlignment="1" applyProtection="1">
      <alignment horizontal="center" vertical="center"/>
      <protection locked="0"/>
    </xf>
    <xf numFmtId="176" fontId="1" fillId="4" borderId="3" xfId="6" applyNumberFormat="1" applyFont="1" applyFill="1" applyBorder="1" applyAlignment="1" applyProtection="1">
      <alignment vertical="center"/>
    </xf>
    <xf numFmtId="177" fontId="3" fillId="0" borderId="0" xfId="0" applyNumberFormat="1" applyFont="1" applyAlignment="1">
      <alignment vertical="center"/>
    </xf>
    <xf numFmtId="177" fontId="1" fillId="4" borderId="3" xfId="6" applyNumberFormat="1" applyFont="1" applyFill="1" applyBorder="1" applyAlignment="1" applyProtection="1">
      <alignment vertical="center"/>
    </xf>
    <xf numFmtId="176" fontId="1" fillId="8" borderId="3" xfId="6" applyNumberFormat="1" applyFont="1" applyFill="1" applyBorder="1" applyAlignment="1" applyProtection="1">
      <alignment vertical="center"/>
    </xf>
    <xf numFmtId="177" fontId="1" fillId="8" borderId="3" xfId="6" applyNumberFormat="1" applyFont="1" applyFill="1" applyBorder="1" applyAlignment="1" applyProtection="1">
      <alignment vertical="center"/>
    </xf>
    <xf numFmtId="176" fontId="1" fillId="8" borderId="1" xfId="6" applyNumberFormat="1" applyFont="1" applyFill="1" applyBorder="1" applyAlignment="1" applyProtection="1">
      <alignment vertical="center"/>
    </xf>
    <xf numFmtId="176" fontId="5" fillId="13" borderId="1" xfId="0" applyNumberFormat="1" applyFont="1" applyFill="1" applyBorder="1" applyAlignment="1" applyProtection="1">
      <alignment horizontal="center" vertical="center"/>
    </xf>
    <xf numFmtId="176" fontId="1" fillId="13" borderId="1" xfId="0" applyNumberFormat="1" applyFont="1" applyFill="1" applyBorder="1" applyAlignment="1" applyProtection="1">
      <alignment horizontal="center" vertical="center"/>
    </xf>
    <xf numFmtId="176" fontId="5" fillId="9" borderId="1" xfId="0" applyNumberFormat="1" applyFont="1" applyFill="1" applyBorder="1" applyAlignment="1" applyProtection="1">
      <alignment horizontal="center" vertical="center"/>
      <protection locked="0"/>
    </xf>
    <xf numFmtId="176" fontId="13" fillId="9" borderId="1" xfId="0" applyNumberFormat="1" applyFont="1" applyFill="1" applyBorder="1" applyAlignment="1" applyProtection="1">
      <alignment horizontal="center" vertical="center"/>
      <protection locked="0"/>
    </xf>
    <xf numFmtId="9" fontId="10" fillId="9" borderId="1" xfId="0" applyNumberFormat="1" applyFont="1" applyFill="1" applyBorder="1" applyAlignment="1" applyProtection="1">
      <alignment horizontal="right" vertical="center"/>
      <protection locked="0"/>
    </xf>
    <xf numFmtId="9" fontId="1" fillId="9" borderId="1" xfId="0" applyNumberFormat="1" applyFont="1" applyFill="1" applyBorder="1" applyAlignment="1" applyProtection="1">
      <alignment horizontal="right" vertical="center"/>
      <protection locked="0"/>
    </xf>
    <xf numFmtId="176" fontId="10" fillId="13" borderId="1" xfId="0" applyNumberFormat="1" applyFont="1" applyFill="1" applyBorder="1" applyAlignment="1" applyProtection="1">
      <alignment horizontal="center" vertical="center"/>
    </xf>
    <xf numFmtId="176" fontId="5" fillId="9" borderId="1" xfId="0" applyNumberFormat="1" applyFont="1" applyFill="1" applyBorder="1" applyAlignment="1" applyProtection="1">
      <alignment horizontal="left" vertical="center"/>
    </xf>
    <xf numFmtId="176" fontId="13" fillId="13" borderId="1" xfId="0" applyNumberFormat="1" applyFont="1" applyFill="1" applyBorder="1" applyAlignment="1" applyProtection="1">
      <alignment horizontal="left" vertical="center"/>
    </xf>
    <xf numFmtId="176" fontId="5" fillId="0" borderId="1" xfId="0" applyNumberFormat="1" applyFont="1" applyFill="1" applyBorder="1" applyAlignment="1" applyProtection="1">
      <alignment horizontal="left" vertical="center"/>
    </xf>
    <xf numFmtId="9" fontId="1" fillId="18" borderId="1" xfId="7" applyFont="1" applyFill="1" applyBorder="1" applyAlignment="1" applyProtection="1">
      <alignment horizontal="right" vertical="center"/>
    </xf>
    <xf numFmtId="176" fontId="13" fillId="0" borderId="1" xfId="0" applyNumberFormat="1" applyFont="1" applyFill="1" applyBorder="1" applyAlignment="1" applyProtection="1">
      <alignment horizontal="left" vertical="center"/>
    </xf>
    <xf numFmtId="176" fontId="12" fillId="0" borderId="0" xfId="0" applyNumberFormat="1" applyFont="1" applyAlignment="1">
      <alignment vertical="center"/>
    </xf>
    <xf numFmtId="176" fontId="12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/>
    </xf>
    <xf numFmtId="176" fontId="12" fillId="0" borderId="0" xfId="0" applyNumberFormat="1" applyFont="1" applyAlignment="1">
      <alignment horizontal="right" vertical="center"/>
    </xf>
    <xf numFmtId="176" fontId="17" fillId="8" borderId="1" xfId="0" applyNumberFormat="1" applyFont="1" applyFill="1" applyBorder="1"/>
    <xf numFmtId="176" fontId="2" fillId="0" borderId="0" xfId="0" applyNumberFormat="1" applyFont="1" applyAlignment="1">
      <alignment vertical="top"/>
    </xf>
    <xf numFmtId="176" fontId="18" fillId="4" borderId="1" xfId="0" applyNumberFormat="1" applyFont="1" applyFill="1" applyBorder="1" applyAlignment="1" applyProtection="1">
      <alignment horizontal="left" vertical="center"/>
      <protection locked="0"/>
    </xf>
    <xf numFmtId="0" fontId="18" fillId="7" borderId="1" xfId="0" applyNumberFormat="1" applyFont="1" applyFill="1" applyBorder="1" applyAlignment="1" applyProtection="1">
      <alignment vertical="center"/>
    </xf>
    <xf numFmtId="9" fontId="6" fillId="7" borderId="1" xfId="0" applyNumberFormat="1" applyFont="1" applyFill="1" applyBorder="1" applyAlignment="1" applyProtection="1">
      <alignment horizontal="right" vertical="center"/>
    </xf>
    <xf numFmtId="0" fontId="18" fillId="16" borderId="1" xfId="0" applyNumberFormat="1" applyFont="1" applyFill="1" applyBorder="1" applyAlignment="1" applyProtection="1">
      <alignment vertical="center"/>
    </xf>
    <xf numFmtId="9" fontId="6" fillId="16" borderId="1" xfId="0" applyNumberFormat="1" applyFont="1" applyFill="1" applyBorder="1" applyAlignment="1" applyProtection="1">
      <alignment horizontal="right" vertical="center"/>
    </xf>
    <xf numFmtId="0" fontId="19" fillId="7" borderId="1" xfId="0" applyNumberFormat="1" applyFont="1" applyFill="1" applyBorder="1" applyAlignment="1" applyProtection="1">
      <alignment horizontal="right" vertical="center"/>
    </xf>
    <xf numFmtId="183" fontId="20" fillId="7" borderId="1" xfId="0" applyNumberFormat="1" applyFont="1" applyFill="1" applyBorder="1" applyAlignment="1" applyProtection="1">
      <alignment horizontal="right" vertical="center"/>
    </xf>
    <xf numFmtId="176" fontId="1" fillId="4" borderId="1" xfId="0" applyNumberFormat="1" applyFont="1" applyFill="1" applyBorder="1" applyAlignment="1" applyProtection="1">
      <alignment horizontal="right" vertical="center"/>
      <protection locked="0"/>
    </xf>
    <xf numFmtId="176" fontId="13" fillId="7" borderId="1" xfId="0" applyNumberFormat="1" applyFont="1" applyFill="1" applyBorder="1" applyAlignment="1" applyProtection="1">
      <alignment horizontal="left"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179" fontId="1" fillId="7" borderId="3" xfId="7" applyNumberFormat="1" applyFont="1" applyFill="1" applyBorder="1" applyAlignment="1" applyProtection="1">
      <alignment horizontal="right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176" fontId="10" fillId="4" borderId="1" xfId="0" applyNumberFormat="1" applyFont="1" applyFill="1" applyBorder="1" applyAlignment="1" applyProtection="1">
      <alignment horizontal="center" vertical="center"/>
    </xf>
    <xf numFmtId="176" fontId="5" fillId="7" borderId="1" xfId="0" applyNumberFormat="1" applyFont="1" applyFill="1" applyBorder="1" applyAlignment="1" applyProtection="1">
      <alignment horizontal="left" vertical="center" wrapText="1"/>
    </xf>
    <xf numFmtId="176" fontId="1" fillId="7" borderId="1" xfId="0" applyNumberFormat="1" applyFont="1" applyFill="1" applyBorder="1" applyAlignment="1" applyProtection="1">
      <alignment horizontal="center" vertical="center" wrapText="1"/>
    </xf>
    <xf numFmtId="177" fontId="1" fillId="7" borderId="1" xfId="0" applyNumberFormat="1" applyFont="1" applyFill="1" applyBorder="1" applyAlignment="1" applyProtection="1">
      <alignment horizontal="center" vertical="center" wrapText="1"/>
    </xf>
    <xf numFmtId="177" fontId="1" fillId="7" borderId="3" xfId="6" applyNumberFormat="1" applyFont="1" applyFill="1" applyBorder="1" applyAlignment="1" applyProtection="1">
      <alignment horizontal="right" vertical="center"/>
    </xf>
    <xf numFmtId="0" fontId="10" fillId="4" borderId="1" xfId="0" applyFont="1" applyFill="1" applyBorder="1" applyAlignment="1" applyProtection="1">
      <alignment horizontal="center" vertical="center" wrapText="1"/>
    </xf>
    <xf numFmtId="9" fontId="13" fillId="4" borderId="1" xfId="0" applyNumberFormat="1" applyFont="1" applyFill="1" applyBorder="1" applyAlignment="1" applyProtection="1">
      <alignment vertical="center"/>
    </xf>
    <xf numFmtId="176" fontId="5" fillId="7" borderId="1" xfId="0" applyNumberFormat="1" applyFont="1" applyFill="1" applyBorder="1" applyAlignment="1" applyProtection="1">
      <alignment horizontal="center" vertical="center"/>
      <protection locked="0"/>
    </xf>
    <xf numFmtId="9" fontId="1" fillId="7" borderId="1" xfId="0" applyNumberFormat="1" applyFont="1" applyFill="1" applyBorder="1" applyAlignment="1" applyProtection="1">
      <alignment horizontal="right" vertical="center"/>
      <protection locked="0"/>
    </xf>
    <xf numFmtId="182" fontId="9" fillId="0" borderId="1" xfId="0" applyNumberFormat="1" applyFont="1" applyFill="1" applyBorder="1" applyAlignment="1" applyProtection="1">
      <alignment horizontal="center" vertical="center"/>
      <protection locked="0"/>
    </xf>
    <xf numFmtId="176" fontId="1" fillId="6" borderId="3" xfId="0" applyNumberFormat="1" applyFont="1" applyFill="1" applyBorder="1" applyAlignment="1" applyProtection="1">
      <alignment horizontal="right" vertical="center"/>
      <protection locked="0"/>
    </xf>
    <xf numFmtId="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76" fontId="13" fillId="4" borderId="1" xfId="0" applyNumberFormat="1" applyFont="1" applyFill="1" applyBorder="1" applyAlignment="1" applyProtection="1">
      <alignment horizontal="left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0" fontId="18" fillId="7" borderId="1" xfId="0" applyNumberFormat="1" applyFont="1" applyFill="1" applyBorder="1" applyAlignment="1" applyProtection="1">
      <alignment horizontal="left" vertical="center"/>
    </xf>
    <xf numFmtId="9" fontId="6" fillId="7" borderId="1" xfId="0" applyNumberFormat="1" applyFont="1" applyFill="1" applyBorder="1" applyAlignment="1" applyProtection="1">
      <alignment horizontal="center" vertical="center"/>
    </xf>
    <xf numFmtId="9" fontId="19" fillId="7" borderId="1" xfId="0" applyNumberFormat="1" applyFont="1" applyFill="1" applyBorder="1" applyAlignment="1" applyProtection="1">
      <alignment horizontal="center" vertical="center"/>
    </xf>
    <xf numFmtId="9" fontId="6" fillId="7" borderId="1" xfId="6" applyNumberFormat="1" applyFont="1" applyFill="1" applyBorder="1" applyAlignment="1" applyProtection="1">
      <alignment horizontal="right" vertical="center"/>
    </xf>
    <xf numFmtId="9" fontId="6" fillId="6" borderId="1" xfId="6" applyNumberFormat="1" applyFont="1" applyFill="1" applyBorder="1" applyAlignment="1" applyProtection="1">
      <alignment horizontal="right" vertical="center"/>
    </xf>
    <xf numFmtId="176" fontId="13" fillId="16" borderId="1" xfId="0" applyNumberFormat="1" applyFont="1" applyFill="1" applyBorder="1" applyAlignment="1" applyProtection="1">
      <alignment horizontal="left" vertical="center"/>
    </xf>
    <xf numFmtId="0" fontId="1" fillId="7" borderId="1" xfId="0" applyNumberFormat="1" applyFont="1" applyFill="1" applyBorder="1" applyAlignment="1" applyProtection="1">
      <alignment horizontal="right" vertical="center"/>
    </xf>
    <xf numFmtId="0" fontId="10" fillId="7" borderId="1" xfId="0" applyNumberFormat="1" applyFont="1" applyFill="1" applyBorder="1" applyAlignment="1" applyProtection="1">
      <alignment horizontal="right" vertical="center"/>
    </xf>
    <xf numFmtId="0" fontId="5" fillId="7" borderId="1" xfId="0" applyFont="1" applyFill="1" applyBorder="1" applyAlignment="1" applyProtection="1">
      <alignment horizontal="left" vertical="center" wrapText="1"/>
    </xf>
    <xf numFmtId="9" fontId="13" fillId="7" borderId="1" xfId="0" applyNumberFormat="1" applyFont="1" applyFill="1" applyBorder="1" applyAlignment="1" applyProtection="1">
      <alignment vertical="center"/>
    </xf>
    <xf numFmtId="9" fontId="1" fillId="7" borderId="3" xfId="7" applyFont="1" applyFill="1" applyBorder="1" applyAlignment="1" applyProtection="1">
      <alignment horizontal="right" vertical="center"/>
    </xf>
    <xf numFmtId="176" fontId="5" fillId="4" borderId="1" xfId="0" applyNumberFormat="1" applyFont="1" applyFill="1" applyBorder="1" applyAlignment="1" applyProtection="1">
      <alignment horizontal="center" vertical="center"/>
      <protection locked="0"/>
    </xf>
    <xf numFmtId="9" fontId="1" fillId="4" borderId="1" xfId="0" applyNumberFormat="1" applyFont="1" applyFill="1" applyBorder="1" applyAlignment="1" applyProtection="1">
      <alignment horizontal="right" vertical="center"/>
      <protection locked="0"/>
    </xf>
    <xf numFmtId="176" fontId="5" fillId="13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7" xfId="0" applyFont="1" applyFill="1" applyBorder="1" applyAlignment="1" applyProtection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 applyProtection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 applyProtection="1">
      <alignment horizontal="center" vertical="center"/>
      <protection locked="0"/>
    </xf>
    <xf numFmtId="182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176" fontId="5" fillId="4" borderId="4" xfId="0" applyNumberFormat="1" applyFont="1" applyFill="1" applyBorder="1" applyAlignment="1" applyProtection="1">
      <alignment horizontal="center" vertical="center" wrapText="1"/>
      <protection locked="0"/>
    </xf>
    <xf numFmtId="176" fontId="5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21" fillId="7" borderId="7" xfId="0" applyFont="1" applyFill="1" applyBorder="1" applyAlignment="1">
      <alignment horizontal="center" vertical="center" wrapText="1"/>
    </xf>
    <xf numFmtId="176" fontId="5" fillId="4" borderId="2" xfId="0" applyNumberFormat="1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 wrapText="1"/>
    </xf>
    <xf numFmtId="176" fontId="5" fillId="4" borderId="1" xfId="0" applyNumberFormat="1" applyFont="1" applyFill="1" applyBorder="1" applyAlignment="1" applyProtection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" xfId="0" applyNumberFormat="1" applyFont="1" applyFill="1" applyBorder="1" applyAlignment="1" applyProtection="1">
      <alignment horizontal="center" vertical="center"/>
      <protection locked="0"/>
    </xf>
    <xf numFmtId="176" fontId="4" fillId="4" borderId="1" xfId="0" applyNumberFormat="1" applyFont="1" applyFill="1" applyBorder="1" applyAlignment="1" applyProtection="1">
      <alignment horizontal="center" vertical="center" wrapText="1"/>
    </xf>
    <xf numFmtId="176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8" borderId="1" xfId="0" applyNumberFormat="1" applyFont="1" applyFill="1" applyBorder="1" applyAlignment="1">
      <alignment horizontal="center" vertical="center"/>
    </xf>
    <xf numFmtId="176" fontId="5" fillId="4" borderId="6" xfId="0" applyNumberFormat="1" applyFont="1" applyFill="1" applyBorder="1" applyAlignment="1" applyProtection="1">
      <alignment horizontal="center" vertical="center" wrapText="1"/>
      <protection locked="0"/>
    </xf>
    <xf numFmtId="176" fontId="5" fillId="4" borderId="7" xfId="0" applyNumberFormat="1" applyFont="1" applyFill="1" applyBorder="1" applyAlignment="1" applyProtection="1">
      <alignment horizontal="center" vertical="center" wrapText="1"/>
      <protection locked="0"/>
    </xf>
    <xf numFmtId="176" fontId="4" fillId="4" borderId="6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" xfId="0" applyNumberFormat="1" applyFont="1" applyFill="1" applyBorder="1" applyAlignment="1" applyProtection="1">
      <alignment horizontal="center" vertical="center" wrapText="1"/>
    </xf>
    <xf numFmtId="176" fontId="16" fillId="4" borderId="6" xfId="0" applyNumberFormat="1" applyFont="1" applyFill="1" applyBorder="1" applyAlignment="1" applyProtection="1">
      <alignment horizontal="center" vertical="center" wrapText="1"/>
      <protection locked="0"/>
    </xf>
    <xf numFmtId="176" fontId="16" fillId="4" borderId="7" xfId="0" applyNumberFormat="1" applyFont="1" applyFill="1" applyBorder="1" applyAlignment="1" applyProtection="1">
      <alignment horizontal="center" vertical="center" wrapText="1"/>
      <protection locked="0"/>
    </xf>
    <xf numFmtId="0" fontId="12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76" fontId="12" fillId="3" borderId="10" xfId="0" applyNumberFormat="1" applyFont="1" applyFill="1" applyBorder="1" applyAlignment="1">
      <alignment horizontal="center" vertical="center" wrapText="1"/>
    </xf>
    <xf numFmtId="176" fontId="3" fillId="3" borderId="11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76" fontId="5" fillId="4" borderId="2" xfId="0" applyNumberFormat="1" applyFont="1" applyFill="1" applyBorder="1" applyAlignment="1" applyProtection="1">
      <alignment horizontal="center" vertical="center"/>
      <protection locked="0"/>
    </xf>
    <xf numFmtId="176" fontId="5" fillId="4" borderId="4" xfId="0" applyNumberFormat="1" applyFont="1" applyFill="1" applyBorder="1" applyAlignment="1" applyProtection="1">
      <alignment horizontal="center" vertical="center"/>
      <protection locked="0"/>
    </xf>
    <xf numFmtId="176" fontId="5" fillId="4" borderId="5" xfId="0" applyNumberFormat="1" applyFont="1" applyFill="1" applyBorder="1" applyAlignment="1" applyProtection="1">
      <alignment horizontal="center" vertical="center"/>
      <protection locked="0"/>
    </xf>
    <xf numFmtId="176" fontId="18" fillId="7" borderId="6" xfId="0" applyNumberFormat="1" applyFont="1" applyFill="1" applyBorder="1" applyAlignment="1" applyProtection="1">
      <alignment horizontal="center" vertical="center" wrapText="1"/>
      <protection locked="0"/>
    </xf>
    <xf numFmtId="0" fontId="0" fillId="7" borderId="7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176" fontId="3" fillId="4" borderId="7" xfId="0" applyNumberFormat="1" applyFont="1" applyFill="1" applyBorder="1" applyAlignment="1">
      <alignment horizontal="center" vertical="center" wrapText="1"/>
    </xf>
    <xf numFmtId="176" fontId="3" fillId="4" borderId="9" xfId="0" applyNumberFormat="1" applyFont="1" applyFill="1" applyBorder="1" applyAlignment="1">
      <alignment horizontal="center" vertical="center" wrapText="1"/>
    </xf>
    <xf numFmtId="0" fontId="5" fillId="7" borderId="7" xfId="0" applyFont="1" applyFill="1" applyBorder="1" applyAlignment="1" applyProtection="1">
      <alignment horizontal="center" vertical="center" wrapText="1"/>
    </xf>
    <xf numFmtId="176" fontId="5" fillId="7" borderId="1" xfId="0" applyNumberFormat="1" applyFont="1" applyFill="1" applyBorder="1" applyAlignment="1" applyProtection="1">
      <alignment horizontal="center" vertical="center"/>
      <protection locked="0"/>
    </xf>
    <xf numFmtId="176" fontId="5" fillId="4" borderId="6" xfId="0" applyNumberFormat="1" applyFont="1" applyFill="1" applyBorder="1" applyAlignment="1" applyProtection="1">
      <alignment horizontal="center" vertical="center" wrapText="1"/>
    </xf>
    <xf numFmtId="176" fontId="5" fillId="4" borderId="7" xfId="0" applyNumberFormat="1" applyFont="1" applyFill="1" applyBorder="1" applyAlignment="1" applyProtection="1">
      <alignment horizontal="center" vertical="center" wrapText="1"/>
    </xf>
    <xf numFmtId="176" fontId="5" fillId="4" borderId="9" xfId="0" applyNumberFormat="1" applyFont="1" applyFill="1" applyBorder="1" applyAlignment="1" applyProtection="1">
      <alignment horizontal="center" vertical="center" wrapText="1"/>
    </xf>
    <xf numFmtId="176" fontId="13" fillId="0" borderId="6" xfId="0" applyNumberFormat="1" applyFont="1" applyFill="1" applyBorder="1" applyAlignment="1" applyProtection="1">
      <alignment horizontal="center" vertical="center" wrapText="1"/>
      <protection locked="0"/>
    </xf>
    <xf numFmtId="176" fontId="13" fillId="0" borderId="7" xfId="0" applyNumberFormat="1" applyFont="1" applyFill="1" applyBorder="1" applyAlignment="1" applyProtection="1">
      <alignment horizontal="center" vertical="center" wrapText="1"/>
      <protection locked="0"/>
    </xf>
    <xf numFmtId="176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176" fontId="2" fillId="8" borderId="2" xfId="0" applyNumberFormat="1" applyFont="1" applyFill="1" applyBorder="1" applyAlignment="1">
      <alignment horizontal="center" vertical="center"/>
    </xf>
    <xf numFmtId="176" fontId="2" fillId="8" borderId="4" xfId="0" applyNumberFormat="1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 applyProtection="1">
      <alignment horizontal="center" vertical="center" wrapText="1"/>
    </xf>
    <xf numFmtId="0" fontId="5" fillId="13" borderId="1" xfId="0" applyFont="1" applyFill="1" applyBorder="1" applyAlignment="1" applyProtection="1">
      <alignment horizontal="center" vertical="center" wrapText="1"/>
    </xf>
    <xf numFmtId="176" fontId="13" fillId="9" borderId="1" xfId="0" applyNumberFormat="1" applyFont="1" applyFill="1" applyBorder="1" applyAlignment="1" applyProtection="1">
      <alignment horizontal="center" vertical="center" wrapText="1"/>
    </xf>
    <xf numFmtId="176" fontId="5" fillId="9" borderId="1" xfId="0" applyNumberFormat="1" applyFont="1" applyFill="1" applyBorder="1" applyAlignment="1" applyProtection="1">
      <alignment horizontal="center" vertical="center" wrapText="1"/>
    </xf>
    <xf numFmtId="176" fontId="5" fillId="13" borderId="1" xfId="0" applyNumberFormat="1" applyFont="1" applyFill="1" applyBorder="1" applyAlignment="1" applyProtection="1">
      <alignment horizontal="center" vertical="center" wrapText="1"/>
    </xf>
    <xf numFmtId="176" fontId="5" fillId="7" borderId="2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176" fontId="5" fillId="7" borderId="6" xfId="0" applyNumberFormat="1" applyFont="1" applyFill="1" applyBorder="1" applyAlignment="1" applyProtection="1">
      <alignment horizontal="center" vertical="center" wrapText="1"/>
      <protection locked="0"/>
    </xf>
    <xf numFmtId="176" fontId="3" fillId="7" borderId="7" xfId="0" applyNumberFormat="1" applyFont="1" applyFill="1" applyBorder="1" applyAlignment="1">
      <alignment horizontal="center" vertical="center" wrapText="1"/>
    </xf>
    <xf numFmtId="176" fontId="3" fillId="7" borderId="9" xfId="0" applyNumberFormat="1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9" borderId="6" xfId="0" applyFont="1" applyFill="1" applyBorder="1" applyAlignment="1" applyProtection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176" fontId="5" fillId="9" borderId="6" xfId="0" applyNumberFormat="1" applyFont="1" applyFill="1" applyBorder="1" applyAlignment="1" applyProtection="1">
      <alignment horizontal="center" vertical="center" wrapText="1"/>
      <protection locked="0"/>
    </xf>
    <xf numFmtId="176" fontId="5" fillId="9" borderId="7" xfId="0" applyNumberFormat="1" applyFont="1" applyFill="1" applyBorder="1" applyAlignment="1" applyProtection="1">
      <alignment horizontal="center" vertical="center" wrapText="1"/>
      <protection locked="0"/>
    </xf>
    <xf numFmtId="176" fontId="5" fillId="9" borderId="9" xfId="0" applyNumberFormat="1" applyFont="1" applyFill="1" applyBorder="1" applyAlignment="1" applyProtection="1">
      <alignment horizontal="center" vertical="center" wrapText="1"/>
      <protection locked="0"/>
    </xf>
    <xf numFmtId="176" fontId="5" fillId="13" borderId="6" xfId="0" applyNumberFormat="1" applyFont="1" applyFill="1" applyBorder="1" applyAlignment="1" applyProtection="1">
      <alignment horizontal="center" vertical="center" wrapText="1"/>
      <protection locked="0"/>
    </xf>
    <xf numFmtId="176" fontId="5" fillId="13" borderId="7" xfId="0" applyNumberFormat="1" applyFont="1" applyFill="1" applyBorder="1" applyAlignment="1" applyProtection="1">
      <alignment horizontal="center" vertical="center" wrapText="1"/>
      <protection locked="0"/>
    </xf>
    <xf numFmtId="176" fontId="5" fillId="13" borderId="9" xfId="0" applyNumberFormat="1" applyFont="1" applyFill="1" applyBorder="1" applyAlignment="1" applyProtection="1">
      <alignment horizontal="center" vertical="center" wrapText="1"/>
      <protection locked="0"/>
    </xf>
    <xf numFmtId="176" fontId="13" fillId="13" borderId="6" xfId="0" applyNumberFormat="1" applyFont="1" applyFill="1" applyBorder="1" applyAlignment="1" applyProtection="1">
      <alignment horizontal="center" vertical="center" wrapText="1"/>
    </xf>
    <xf numFmtId="176" fontId="5" fillId="13" borderId="7" xfId="0" applyNumberFormat="1" applyFont="1" applyFill="1" applyBorder="1" applyAlignment="1" applyProtection="1">
      <alignment horizontal="center" vertical="center" wrapText="1"/>
    </xf>
    <xf numFmtId="176" fontId="5" fillId="13" borderId="9" xfId="0" applyNumberFormat="1" applyFont="1" applyFill="1" applyBorder="1" applyAlignment="1" applyProtection="1">
      <alignment horizontal="center" vertical="center" wrapText="1"/>
    </xf>
    <xf numFmtId="176" fontId="5" fillId="9" borderId="1" xfId="0" applyNumberFormat="1" applyFont="1" applyFill="1" applyBorder="1" applyAlignment="1" applyProtection="1">
      <alignment horizontal="center" vertical="center"/>
      <protection locked="0"/>
    </xf>
    <xf numFmtId="0" fontId="5" fillId="9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183" fontId="5" fillId="4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183" fontId="5" fillId="0" borderId="1" xfId="0" applyNumberFormat="1" applyFont="1" applyFill="1" applyBorder="1" applyAlignment="1" applyProtection="1">
      <alignment horizontal="center" vertical="center" wrapText="1"/>
    </xf>
    <xf numFmtId="0" fontId="5" fillId="4" borderId="6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183" fontId="5" fillId="4" borderId="6" xfId="0" applyNumberFormat="1" applyFont="1" applyFill="1" applyBorder="1" applyAlignment="1" applyProtection="1">
      <alignment horizontal="center" vertical="center" wrapText="1"/>
    </xf>
    <xf numFmtId="183" fontId="5" fillId="4" borderId="7" xfId="0" applyNumberFormat="1" applyFont="1" applyFill="1" applyBorder="1" applyAlignment="1" applyProtection="1">
      <alignment horizontal="center" vertical="center" wrapText="1"/>
    </xf>
    <xf numFmtId="183" fontId="5" fillId="4" borderId="9" xfId="0" applyNumberFormat="1" applyFont="1" applyFill="1" applyBorder="1" applyAlignment="1" applyProtection="1">
      <alignment horizontal="center" vertical="center" wrapText="1"/>
    </xf>
    <xf numFmtId="0" fontId="5" fillId="8" borderId="1" xfId="0" applyFont="1" applyFill="1" applyBorder="1" applyAlignment="1" applyProtection="1">
      <alignment horizontal="center" vertical="center" wrapText="1"/>
    </xf>
    <xf numFmtId="0" fontId="5" fillId="17" borderId="1" xfId="0" applyFont="1" applyFill="1" applyBorder="1" applyAlignment="1" applyProtection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176" fontId="5" fillId="8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8" borderId="7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 applyProtection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176" fontId="5" fillId="8" borderId="7" xfId="0" applyNumberFormat="1" applyFont="1" applyFill="1" applyBorder="1" applyAlignment="1" applyProtection="1">
      <alignment horizontal="center" vertical="center" wrapText="1"/>
      <protection locked="0"/>
    </xf>
    <xf numFmtId="176" fontId="5" fillId="8" borderId="9" xfId="0" applyNumberFormat="1" applyFont="1" applyFill="1" applyBorder="1" applyAlignment="1" applyProtection="1">
      <alignment horizontal="center" vertical="center" wrapText="1"/>
      <protection locked="0"/>
    </xf>
    <xf numFmtId="0" fontId="13" fillId="13" borderId="6" xfId="0" applyNumberFormat="1" applyFont="1" applyFill="1" applyBorder="1" applyAlignment="1" applyProtection="1">
      <alignment horizontal="center" vertical="center" wrapText="1"/>
    </xf>
    <xf numFmtId="0" fontId="5" fillId="13" borderId="7" xfId="0" applyNumberFormat="1" applyFont="1" applyFill="1" applyBorder="1" applyAlignment="1" applyProtection="1">
      <alignment horizontal="center" vertical="center" wrapText="1"/>
    </xf>
    <xf numFmtId="0" fontId="5" fillId="13" borderId="9" xfId="0" applyNumberFormat="1" applyFont="1" applyFill="1" applyBorder="1" applyAlignment="1" applyProtection="1">
      <alignment horizontal="center" vertical="center" wrapText="1"/>
    </xf>
    <xf numFmtId="176" fontId="5" fillId="8" borderId="1" xfId="0" applyNumberFormat="1" applyFont="1" applyFill="1" applyBorder="1" applyAlignment="1" applyProtection="1">
      <alignment horizontal="center" vertical="center"/>
      <protection locked="0"/>
    </xf>
    <xf numFmtId="0" fontId="5" fillId="14" borderId="6" xfId="0" applyFont="1" applyFill="1" applyBorder="1" applyAlignment="1" applyProtection="1">
      <alignment horizontal="center" vertical="center" wrapText="1"/>
      <protection locked="0"/>
    </xf>
    <xf numFmtId="0" fontId="5" fillId="14" borderId="7" xfId="0" applyFont="1" applyFill="1" applyBorder="1" applyAlignment="1" applyProtection="1">
      <alignment horizontal="center" vertical="center" wrapText="1"/>
      <protection locked="0"/>
    </xf>
    <xf numFmtId="0" fontId="5" fillId="14" borderId="9" xfId="0" applyFont="1" applyFill="1" applyBorder="1" applyAlignment="1" applyProtection="1">
      <alignment horizontal="center" vertical="center" wrapText="1"/>
      <protection locked="0"/>
    </xf>
    <xf numFmtId="0" fontId="4" fillId="4" borderId="6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176" fontId="2" fillId="8" borderId="2" xfId="0" applyNumberFormat="1" applyFont="1" applyFill="1" applyBorder="1" applyAlignment="1">
      <alignment horizontal="center" vertical="center" wrapText="1"/>
    </xf>
    <xf numFmtId="176" fontId="2" fillId="8" borderId="4" xfId="0" applyNumberFormat="1" applyFont="1" applyFill="1" applyBorder="1" applyAlignment="1">
      <alignment horizontal="center" vertical="center" wrapText="1"/>
    </xf>
    <xf numFmtId="176" fontId="2" fillId="8" borderId="5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176" fontId="5" fillId="13" borderId="1" xfId="0" applyNumberFormat="1" applyFont="1" applyFill="1" applyBorder="1" applyAlignment="1" applyProtection="1">
      <alignment horizontal="center" vertical="center"/>
      <protection locked="0"/>
    </xf>
    <xf numFmtId="182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5" fillId="7" borderId="6" xfId="0" applyNumberFormat="1" applyFont="1" applyFill="1" applyBorder="1" applyAlignment="1" applyProtection="1">
      <alignment horizontal="left" vertical="center" wrapText="1"/>
      <protection locked="0"/>
    </xf>
    <xf numFmtId="176" fontId="5" fillId="7" borderId="7" xfId="0" applyNumberFormat="1" applyFont="1" applyFill="1" applyBorder="1" applyAlignment="1" applyProtection="1">
      <alignment horizontal="left" vertical="center" wrapText="1"/>
      <protection locked="0"/>
    </xf>
    <xf numFmtId="184" fontId="1" fillId="13" borderId="3" xfId="6" applyNumberFormat="1" applyFont="1" applyFill="1" applyBorder="1" applyAlignment="1" applyProtection="1">
      <alignment horizontal="right" vertical="center"/>
    </xf>
    <xf numFmtId="9" fontId="1" fillId="39" borderId="1" xfId="6" applyNumberFormat="1" applyFont="1" applyFill="1" applyBorder="1" applyAlignment="1" applyProtection="1">
      <alignment horizontal="right" vertical="center"/>
    </xf>
    <xf numFmtId="179" fontId="1" fillId="13" borderId="3" xfId="7" applyNumberFormat="1" applyFont="1" applyFill="1" applyBorder="1" applyAlignment="1" applyProtection="1">
      <alignment horizontal="right" vertical="center"/>
    </xf>
    <xf numFmtId="179" fontId="6" fillId="6" borderId="3" xfId="7" applyNumberFormat="1" applyFont="1" applyFill="1" applyBorder="1" applyAlignment="1">
      <alignment horizontal="right"/>
    </xf>
  </cellXfs>
  <cellStyles count="81">
    <cellStyle name="20% - 强调文字颜色 2 2" xfId="24"/>
    <cellStyle name="20% - 着色 1 2" xfId="14"/>
    <cellStyle name="20% - 着色 2 2" xfId="16"/>
    <cellStyle name="20% - 着色 3 2" xfId="22"/>
    <cellStyle name="20% - 着色 4 2" xfId="25"/>
    <cellStyle name="20% - 着色 5 2" xfId="27"/>
    <cellStyle name="20% - 着色 6 2" xfId="2"/>
    <cellStyle name="40% - 着色 1 2" xfId="28"/>
    <cellStyle name="40% - 着色 2 2" xfId="13"/>
    <cellStyle name="40% - 着色 3 2" xfId="11"/>
    <cellStyle name="40% - 着色 4 2" xfId="4"/>
    <cellStyle name="40% - 着色 5 2" xfId="15"/>
    <cellStyle name="40% - 着色 6 2" xfId="29"/>
    <cellStyle name="60% - 着色 1 2" xfId="23"/>
    <cellStyle name="60% - 着色 2 2" xfId="30"/>
    <cellStyle name="60% - 着色 3 2" xfId="31"/>
    <cellStyle name="60% - 着色 4 2" xfId="32"/>
    <cellStyle name="60% - 着色 5 2" xfId="33"/>
    <cellStyle name="60% - 着色 6 2" xfId="19"/>
    <cellStyle name="Normal_analytical review" xfId="34"/>
    <cellStyle name="百分比" xfId="7" builtinId="5"/>
    <cellStyle name="百分比 2" xfId="35"/>
    <cellStyle name="百分比 3" xfId="36"/>
    <cellStyle name="百分比 4" xfId="10"/>
    <cellStyle name="百分比 5" xfId="12"/>
    <cellStyle name="标题 1 2" xfId="37"/>
    <cellStyle name="标题 2 2" xfId="38"/>
    <cellStyle name="标题 3 2" xfId="39"/>
    <cellStyle name="标题 4 2" xfId="41"/>
    <cellStyle name="标题 5" xfId="42"/>
    <cellStyle name="差 2" xfId="43"/>
    <cellStyle name="常规" xfId="0" builtinId="0"/>
    <cellStyle name="常规 2" xfId="44"/>
    <cellStyle name="常规 2 12" xfId="45"/>
    <cellStyle name="常规 2 2" xfId="46"/>
    <cellStyle name="常规 2 2 10" xfId="47"/>
    <cellStyle name="常规 2 2 2" xfId="48"/>
    <cellStyle name="常规 2 2 27" xfId="50"/>
    <cellStyle name="常规 2 2_%e5%b9%b4%e6%8a%a5(1)" xfId="51"/>
    <cellStyle name="常规 2 3" xfId="52"/>
    <cellStyle name="常规 2 31" xfId="3"/>
    <cellStyle name="常规 2 4" xfId="53"/>
    <cellStyle name="常规 2 5" xfId="54"/>
    <cellStyle name="常规 3" xfId="55"/>
    <cellStyle name="常规 3 2" xfId="56"/>
    <cellStyle name="常规 4" xfId="57"/>
    <cellStyle name="常规 4 2" xfId="58"/>
    <cellStyle name="常规 5" xfId="59"/>
    <cellStyle name="常规 5 2" xfId="9"/>
    <cellStyle name="常规 6" xfId="8"/>
    <cellStyle name="常规 7" xfId="60"/>
    <cellStyle name="常规 8" xfId="61"/>
    <cellStyle name="常规 9" xfId="62"/>
    <cellStyle name="超链接 2" xfId="63"/>
    <cellStyle name="好 2" xfId="64"/>
    <cellStyle name="汇总 2" xfId="65"/>
    <cellStyle name="计算 2" xfId="5"/>
    <cellStyle name="检查单元格 2" xfId="67"/>
    <cellStyle name="解释性文本 2" xfId="68"/>
    <cellStyle name="警告文本 2" xfId="69"/>
    <cellStyle name="链接单元格 2" xfId="49"/>
    <cellStyle name="千位分隔" xfId="6" builtinId="3"/>
    <cellStyle name="千位分隔 2" xfId="70"/>
    <cellStyle name="千位分隔 2 10" xfId="72"/>
    <cellStyle name="千位分隔 3" xfId="40"/>
    <cellStyle name="千位分隔 4" xfId="73"/>
    <cellStyle name="千位分隔 5" xfId="66"/>
    <cellStyle name="千位分隔 6" xfId="74"/>
    <cellStyle name="千位分隔 7" xfId="71"/>
    <cellStyle name="千位分隔[0] 2" xfId="18"/>
    <cellStyle name="适中 2" xfId="21"/>
    <cellStyle name="输出 2" xfId="17"/>
    <cellStyle name="输入 2" xfId="75"/>
    <cellStyle name="样式 1" xfId="76"/>
    <cellStyle name="着色 1 2" xfId="26"/>
    <cellStyle name="着色 2 2" xfId="1"/>
    <cellStyle name="着色 3 2" xfId="77"/>
    <cellStyle name="着色 4 2" xfId="78"/>
    <cellStyle name="着色 5 2" xfId="20"/>
    <cellStyle name="着色 6 2" xfId="79"/>
    <cellStyle name="注释 2" xfId="80"/>
  </cellStyles>
  <dxfs count="0"/>
  <tableStyles count="0" defaultTableStyle="TableStyleMedium2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2"/>
  <sheetViews>
    <sheetView tabSelected="1" zoomScale="110" zoomScaleNormal="110" workbookViewId="0">
      <pane xSplit="4" ySplit="1" topLeftCell="E2" activePane="bottomRight" state="frozen"/>
      <selection pane="topRight"/>
      <selection pane="bottomLeft"/>
      <selection pane="bottomRight" sqref="A1:B1"/>
    </sheetView>
  </sheetViews>
  <sheetFormatPr defaultColWidth="9" defaultRowHeight="14.25" x14ac:dyDescent="0.2"/>
  <cols>
    <col min="1" max="1" width="6.125" style="281" customWidth="1"/>
    <col min="2" max="2" width="21.25" customWidth="1"/>
    <col min="3" max="3" width="13.375" customWidth="1"/>
    <col min="4" max="16" width="11.125" customWidth="1"/>
    <col min="17" max="17" width="17.75" customWidth="1"/>
    <col min="18" max="18" width="3.75" customWidth="1"/>
    <col min="19" max="19" width="8.25" customWidth="1"/>
    <col min="20" max="20" width="3.75" customWidth="1"/>
    <col min="21" max="21" width="8.25" customWidth="1"/>
    <col min="22" max="22" width="5" customWidth="1"/>
    <col min="23" max="26" width="9" hidden="1" customWidth="1"/>
    <col min="27" max="27" width="9" customWidth="1"/>
  </cols>
  <sheetData>
    <row r="1" spans="1:27" x14ac:dyDescent="0.2">
      <c r="A1" s="304" t="s">
        <v>0</v>
      </c>
      <c r="B1" s="304"/>
      <c r="C1" s="14" t="s">
        <v>1</v>
      </c>
      <c r="D1" s="14" t="s">
        <v>2</v>
      </c>
      <c r="E1" s="123" t="s">
        <v>3</v>
      </c>
      <c r="F1" s="123" t="s">
        <v>4</v>
      </c>
      <c r="G1" s="123" t="s">
        <v>5</v>
      </c>
      <c r="H1" s="123" t="s">
        <v>6</v>
      </c>
      <c r="I1" s="123" t="s">
        <v>7</v>
      </c>
      <c r="J1" s="123" t="s">
        <v>8</v>
      </c>
      <c r="K1" s="123" t="s">
        <v>9</v>
      </c>
      <c r="L1" s="123" t="s">
        <v>10</v>
      </c>
      <c r="M1" s="123" t="s">
        <v>11</v>
      </c>
      <c r="N1" s="123" t="s">
        <v>12</v>
      </c>
      <c r="O1" s="123" t="s">
        <v>13</v>
      </c>
      <c r="P1" s="123" t="s">
        <v>14</v>
      </c>
      <c r="Q1" s="70" t="s">
        <v>229</v>
      </c>
      <c r="R1" s="168"/>
      <c r="S1" s="168" t="s">
        <v>15</v>
      </c>
      <c r="T1" s="168"/>
      <c r="U1" s="277"/>
      <c r="V1" s="230"/>
      <c r="W1" s="14" t="s">
        <v>16</v>
      </c>
      <c r="X1" s="14" t="s">
        <v>17</v>
      </c>
      <c r="Y1" s="14" t="s">
        <v>18</v>
      </c>
      <c r="Z1" s="14" t="s">
        <v>19</v>
      </c>
      <c r="AA1" s="230"/>
    </row>
    <row r="2" spans="1:27" ht="13.5" customHeight="1" x14ac:dyDescent="0.2">
      <c r="A2" s="305" t="s">
        <v>20</v>
      </c>
      <c r="B2" s="15" t="s">
        <v>21</v>
      </c>
      <c r="C2" s="17">
        <f>SUM(E2:P2)</f>
        <v>0</v>
      </c>
      <c r="D2" s="17"/>
      <c r="E2" s="124">
        <f>成人合并!E2+K12合并!E2</f>
        <v>0</v>
      </c>
      <c r="F2" s="124">
        <f>成人合并!F2+K12合并!F2</f>
        <v>0</v>
      </c>
      <c r="G2" s="124">
        <f>成人合并!G2+K12合并!G2</f>
        <v>0</v>
      </c>
      <c r="H2" s="124">
        <f>成人合并!H2+K12合并!H2</f>
        <v>0</v>
      </c>
      <c r="I2" s="124">
        <f>成人合并!I2+K12合并!I2</f>
        <v>0</v>
      </c>
      <c r="J2" s="124">
        <f>成人合并!J2+K12合并!J2</f>
        <v>0</v>
      </c>
      <c r="K2" s="124">
        <f>成人合并!K2+K12合并!K2</f>
        <v>0</v>
      </c>
      <c r="L2" s="124">
        <f>成人合并!L2+K12合并!L2</f>
        <v>0</v>
      </c>
      <c r="M2" s="124">
        <f>成人合并!M2+K12合并!M2</f>
        <v>0</v>
      </c>
      <c r="N2" s="124">
        <f>成人合并!N2+K12合并!N2</f>
        <v>0</v>
      </c>
      <c r="O2" s="124">
        <f>成人合并!O2+K12合并!O2</f>
        <v>0</v>
      </c>
      <c r="P2" s="124">
        <f>成人合并!P2+K12合并!P2</f>
        <v>0</v>
      </c>
      <c r="Q2" s="214"/>
      <c r="R2" s="214"/>
      <c r="S2" s="214"/>
      <c r="T2" s="214"/>
      <c r="U2" s="214"/>
      <c r="V2" s="214"/>
      <c r="W2" s="17">
        <f t="shared" ref="W2:W9" si="0">SUM(E2:G2)</f>
        <v>0</v>
      </c>
      <c r="X2" s="17">
        <f t="shared" ref="X2:X9" si="1">SUM(H2:J2)</f>
        <v>0</v>
      </c>
      <c r="Y2" s="17">
        <f t="shared" ref="Y2:Y9" si="2">SUM(K2:M2)</f>
        <v>0</v>
      </c>
      <c r="Z2" s="17">
        <f t="shared" ref="Z2:Z9" si="3">SUM(N2:P2)</f>
        <v>0</v>
      </c>
      <c r="AA2" s="214"/>
    </row>
    <row r="3" spans="1:27" ht="15" x14ac:dyDescent="0.2">
      <c r="A3" s="306"/>
      <c r="B3" s="256" t="s">
        <v>22</v>
      </c>
      <c r="C3" s="17">
        <f t="shared" ref="C3:C9" si="4">SUM(E3:P3)</f>
        <v>0</v>
      </c>
      <c r="D3" s="1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214"/>
      <c r="R3" s="214"/>
      <c r="S3" s="214"/>
      <c r="T3" s="214"/>
      <c r="U3" s="214"/>
      <c r="V3" s="214"/>
      <c r="W3" s="17">
        <f t="shared" si="0"/>
        <v>0</v>
      </c>
      <c r="X3" s="17">
        <f t="shared" si="1"/>
        <v>0</v>
      </c>
      <c r="Y3" s="17">
        <f t="shared" si="2"/>
        <v>0</v>
      </c>
      <c r="Z3" s="17">
        <f t="shared" si="3"/>
        <v>0</v>
      </c>
      <c r="AA3" s="214"/>
    </row>
    <row r="4" spans="1:27" ht="15" x14ac:dyDescent="0.2">
      <c r="A4" s="306"/>
      <c r="B4" s="19" t="s">
        <v>23</v>
      </c>
      <c r="C4" s="17">
        <f t="shared" si="4"/>
        <v>0</v>
      </c>
      <c r="D4" s="17"/>
      <c r="E4" s="124">
        <f>成人合并!E4+K12合并!E3</f>
        <v>0</v>
      </c>
      <c r="F4" s="124">
        <f>成人合并!F4+K12合并!F3</f>
        <v>0</v>
      </c>
      <c r="G4" s="124">
        <f>成人合并!G4+K12合并!G3</f>
        <v>0</v>
      </c>
      <c r="H4" s="124">
        <f>成人合并!H4+K12合并!H3</f>
        <v>0</v>
      </c>
      <c r="I4" s="124">
        <f>成人合并!I4+K12合并!I3</f>
        <v>0</v>
      </c>
      <c r="J4" s="124">
        <f>成人合并!J4+K12合并!J3</f>
        <v>0</v>
      </c>
      <c r="K4" s="124">
        <f>成人合并!K4+K12合并!K3</f>
        <v>0</v>
      </c>
      <c r="L4" s="124">
        <f>成人合并!L4+K12合并!L3</f>
        <v>0</v>
      </c>
      <c r="M4" s="124">
        <f>成人合并!M4+K12合并!M3</f>
        <v>0</v>
      </c>
      <c r="N4" s="124">
        <f>成人合并!N4+K12合并!N3</f>
        <v>0</v>
      </c>
      <c r="O4" s="124">
        <f>成人合并!O4+K12合并!O3</f>
        <v>0</v>
      </c>
      <c r="P4" s="124">
        <f>成人合并!P4+K12合并!P3</f>
        <v>0</v>
      </c>
      <c r="Q4" s="214"/>
      <c r="R4" s="214"/>
      <c r="S4" s="214"/>
      <c r="T4" s="214"/>
      <c r="U4" s="214"/>
      <c r="V4" s="214"/>
      <c r="W4" s="17">
        <f t="shared" si="0"/>
        <v>0</v>
      </c>
      <c r="X4" s="17">
        <f t="shared" si="1"/>
        <v>0</v>
      </c>
      <c r="Y4" s="17">
        <f t="shared" si="2"/>
        <v>0</v>
      </c>
      <c r="Z4" s="17">
        <f t="shared" si="3"/>
        <v>0</v>
      </c>
      <c r="AA4" s="214"/>
    </row>
    <row r="5" spans="1:27" ht="15" x14ac:dyDescent="0.2">
      <c r="A5" s="306"/>
      <c r="B5" s="15" t="s">
        <v>24</v>
      </c>
      <c r="C5" s="17">
        <f t="shared" si="4"/>
        <v>0</v>
      </c>
      <c r="D5" s="17"/>
      <c r="E5" s="124">
        <f>成人合并!E5+K12合并!E5</f>
        <v>0</v>
      </c>
      <c r="F5" s="124">
        <f>成人合并!F5+K12合并!F5</f>
        <v>0</v>
      </c>
      <c r="G5" s="124">
        <f>成人合并!G5+K12合并!G5</f>
        <v>0</v>
      </c>
      <c r="H5" s="124">
        <f>成人合并!H5+K12合并!H5</f>
        <v>0</v>
      </c>
      <c r="I5" s="124">
        <f>成人合并!I5+K12合并!I5</f>
        <v>0</v>
      </c>
      <c r="J5" s="124">
        <f>成人合并!J5+K12合并!J5</f>
        <v>0</v>
      </c>
      <c r="K5" s="124">
        <f>成人合并!K5+K12合并!K5</f>
        <v>0</v>
      </c>
      <c r="L5" s="124">
        <f>成人合并!L5+K12合并!L5</f>
        <v>0</v>
      </c>
      <c r="M5" s="124">
        <f>成人合并!M5+K12合并!M5</f>
        <v>0</v>
      </c>
      <c r="N5" s="124">
        <f>成人合并!N5+K12合并!N5</f>
        <v>0</v>
      </c>
      <c r="O5" s="124">
        <f>成人合并!O5+K12合并!O5</f>
        <v>0</v>
      </c>
      <c r="P5" s="124">
        <f>成人合并!P5+K12合并!P5</f>
        <v>0</v>
      </c>
      <c r="Q5" s="214"/>
      <c r="R5" s="214"/>
      <c r="S5" s="214"/>
      <c r="T5" s="214"/>
      <c r="U5" s="214"/>
      <c r="V5" s="214"/>
      <c r="W5" s="17">
        <f t="shared" si="0"/>
        <v>0</v>
      </c>
      <c r="X5" s="17">
        <f t="shared" si="1"/>
        <v>0</v>
      </c>
      <c r="Y5" s="17">
        <f t="shared" si="2"/>
        <v>0</v>
      </c>
      <c r="Z5" s="17">
        <f t="shared" si="3"/>
        <v>0</v>
      </c>
      <c r="AA5" s="214"/>
    </row>
    <row r="6" spans="1:27" ht="15" x14ac:dyDescent="0.2">
      <c r="A6" s="306"/>
      <c r="B6" s="19" t="s">
        <v>25</v>
      </c>
      <c r="C6" s="17">
        <f t="shared" si="4"/>
        <v>0</v>
      </c>
      <c r="D6" s="17"/>
      <c r="E6" s="124">
        <f>成人合并!E6+K12合并!E5</f>
        <v>0</v>
      </c>
      <c r="F6" s="124">
        <f>成人合并!F6+K12合并!F5</f>
        <v>0</v>
      </c>
      <c r="G6" s="124">
        <f>成人合并!G6+K12合并!G5</f>
        <v>0</v>
      </c>
      <c r="H6" s="124">
        <f>成人合并!H6+K12合并!H5</f>
        <v>0</v>
      </c>
      <c r="I6" s="124">
        <f>成人合并!I6+K12合并!I5</f>
        <v>0</v>
      </c>
      <c r="J6" s="124">
        <f>成人合并!J6+K12合并!J5</f>
        <v>0</v>
      </c>
      <c r="K6" s="124">
        <f>成人合并!K6+K12合并!K5</f>
        <v>0</v>
      </c>
      <c r="L6" s="124">
        <f>成人合并!L6+K12合并!L5</f>
        <v>0</v>
      </c>
      <c r="M6" s="124">
        <f>成人合并!M6+K12合并!M5</f>
        <v>0</v>
      </c>
      <c r="N6" s="124">
        <f>成人合并!N6+K12合并!N5</f>
        <v>0</v>
      </c>
      <c r="O6" s="124">
        <f>成人合并!O6+K12合并!O5</f>
        <v>0</v>
      </c>
      <c r="P6" s="124">
        <f>成人合并!P6+K12合并!P5</f>
        <v>0</v>
      </c>
      <c r="Q6" s="214"/>
      <c r="R6" s="214"/>
      <c r="S6" s="214"/>
      <c r="T6" s="214"/>
      <c r="U6" s="214"/>
      <c r="V6" s="214"/>
      <c r="W6" s="17">
        <f t="shared" si="0"/>
        <v>0</v>
      </c>
      <c r="X6" s="17">
        <f t="shared" si="1"/>
        <v>0</v>
      </c>
      <c r="Y6" s="17">
        <f t="shared" si="2"/>
        <v>0</v>
      </c>
      <c r="Z6" s="17">
        <f t="shared" si="3"/>
        <v>0</v>
      </c>
      <c r="AA6" s="214"/>
    </row>
    <row r="7" spans="1:27" ht="15" x14ac:dyDescent="0.2">
      <c r="A7" s="306"/>
      <c r="B7" s="282" t="s">
        <v>26</v>
      </c>
      <c r="C7" s="17">
        <f t="shared" si="4"/>
        <v>0</v>
      </c>
      <c r="D7" s="17"/>
      <c r="E7" s="124">
        <f>成人合并!E7</f>
        <v>0</v>
      </c>
      <c r="F7" s="124">
        <f>成人合并!F7</f>
        <v>0</v>
      </c>
      <c r="G7" s="124">
        <f>成人合并!G7</f>
        <v>0</v>
      </c>
      <c r="H7" s="124">
        <f>成人合并!H7</f>
        <v>0</v>
      </c>
      <c r="I7" s="124">
        <f>成人合并!I7</f>
        <v>0</v>
      </c>
      <c r="J7" s="124">
        <f>成人合并!J7</f>
        <v>0</v>
      </c>
      <c r="K7" s="124">
        <f>成人合并!K7</f>
        <v>0</v>
      </c>
      <c r="L7" s="124">
        <f>成人合并!L7</f>
        <v>0</v>
      </c>
      <c r="M7" s="124">
        <f>成人合并!M7</f>
        <v>0</v>
      </c>
      <c r="N7" s="124">
        <f>成人合并!N7</f>
        <v>0</v>
      </c>
      <c r="O7" s="124">
        <f>成人合并!O7</f>
        <v>0</v>
      </c>
      <c r="P7" s="124">
        <f>成人合并!P7</f>
        <v>0</v>
      </c>
      <c r="Q7" s="214"/>
      <c r="R7" s="214"/>
      <c r="S7" s="214"/>
      <c r="T7" s="214"/>
      <c r="U7" s="214"/>
      <c r="V7" s="214"/>
      <c r="W7" s="17">
        <f t="shared" si="0"/>
        <v>0</v>
      </c>
      <c r="X7" s="17">
        <f t="shared" si="1"/>
        <v>0</v>
      </c>
      <c r="Y7" s="17">
        <f t="shared" si="2"/>
        <v>0</v>
      </c>
      <c r="Z7" s="17">
        <f t="shared" si="3"/>
        <v>0</v>
      </c>
      <c r="AA7" s="214"/>
    </row>
    <row r="8" spans="1:27" ht="15" x14ac:dyDescent="0.2">
      <c r="A8" s="306"/>
      <c r="B8" s="283" t="s">
        <v>27</v>
      </c>
      <c r="C8" s="17">
        <f ca="1">INDIRECT(ADDRESS(ROW(),$T$1+4))</f>
        <v>0</v>
      </c>
      <c r="D8" s="17"/>
      <c r="E8" s="124">
        <f>成人合并!E8</f>
        <v>0</v>
      </c>
      <c r="F8" s="124">
        <f>成人合并!F8</f>
        <v>0</v>
      </c>
      <c r="G8" s="124">
        <f>成人合并!G8</f>
        <v>0</v>
      </c>
      <c r="H8" s="124">
        <f>成人合并!H8</f>
        <v>0</v>
      </c>
      <c r="I8" s="124">
        <f>成人合并!I8</f>
        <v>0</v>
      </c>
      <c r="J8" s="124">
        <f>成人合并!J8</f>
        <v>0</v>
      </c>
      <c r="K8" s="124">
        <f>成人合并!K8</f>
        <v>0</v>
      </c>
      <c r="L8" s="124">
        <f>成人合并!L8</f>
        <v>0</v>
      </c>
      <c r="M8" s="124">
        <f>成人合并!M8</f>
        <v>0</v>
      </c>
      <c r="N8" s="124">
        <f>成人合并!N8</f>
        <v>0</v>
      </c>
      <c r="O8" s="124">
        <f>成人合并!O8</f>
        <v>0</v>
      </c>
      <c r="P8" s="124">
        <f>成人合并!P8</f>
        <v>0</v>
      </c>
      <c r="Q8" s="214"/>
      <c r="R8" s="214"/>
      <c r="S8" s="214"/>
      <c r="T8" s="214"/>
      <c r="U8" s="214"/>
      <c r="V8" s="214"/>
      <c r="W8" s="17">
        <f t="shared" si="0"/>
        <v>0</v>
      </c>
      <c r="X8" s="17">
        <f t="shared" si="1"/>
        <v>0</v>
      </c>
      <c r="Y8" s="17">
        <f t="shared" si="2"/>
        <v>0</v>
      </c>
      <c r="Z8" s="17">
        <f t="shared" si="3"/>
        <v>0</v>
      </c>
      <c r="AA8" s="214"/>
    </row>
    <row r="9" spans="1:27" ht="15" x14ac:dyDescent="0.2">
      <c r="A9" s="306"/>
      <c r="B9" s="15" t="s">
        <v>28</v>
      </c>
      <c r="C9" s="17">
        <f t="shared" si="4"/>
        <v>0</v>
      </c>
      <c r="D9" s="17"/>
      <c r="E9" s="124">
        <f>成人合并!E9+K12合并!E8</f>
        <v>0</v>
      </c>
      <c r="F9" s="124">
        <f>成人合并!F9+K12合并!F8</f>
        <v>0</v>
      </c>
      <c r="G9" s="124">
        <f>成人合并!G9+K12合并!G8</f>
        <v>0</v>
      </c>
      <c r="H9" s="124">
        <f>成人合并!H9+K12合并!H8</f>
        <v>0</v>
      </c>
      <c r="I9" s="124">
        <f>成人合并!I9+K12合并!I8</f>
        <v>0</v>
      </c>
      <c r="J9" s="124">
        <f>成人合并!J9+K12合并!J8</f>
        <v>0</v>
      </c>
      <c r="K9" s="124">
        <f>成人合并!K9+K12合并!K8</f>
        <v>0</v>
      </c>
      <c r="L9" s="124">
        <f>成人合并!L9+K12合并!L8</f>
        <v>0</v>
      </c>
      <c r="M9" s="124">
        <f>成人合并!M9+K12合并!M8</f>
        <v>0</v>
      </c>
      <c r="N9" s="124">
        <f>成人合并!N9+K12合并!N8</f>
        <v>0</v>
      </c>
      <c r="O9" s="124">
        <f>成人合并!O9+K12合并!O8</f>
        <v>0</v>
      </c>
      <c r="P9" s="124">
        <f>成人合并!P9+K12合并!P8</f>
        <v>0</v>
      </c>
      <c r="Q9" s="214"/>
      <c r="R9" s="214"/>
      <c r="S9" s="214"/>
      <c r="T9" s="214"/>
      <c r="U9" s="214"/>
      <c r="V9" s="214"/>
      <c r="W9" s="17">
        <f t="shared" si="0"/>
        <v>0</v>
      </c>
      <c r="X9" s="17">
        <f t="shared" si="1"/>
        <v>0</v>
      </c>
      <c r="Y9" s="17">
        <f t="shared" si="2"/>
        <v>0</v>
      </c>
      <c r="Z9" s="17">
        <f t="shared" si="3"/>
        <v>0</v>
      </c>
      <c r="AA9" s="214"/>
    </row>
    <row r="10" spans="1:27" ht="15" x14ac:dyDescent="0.2">
      <c r="A10" s="306"/>
      <c r="B10" s="19" t="s">
        <v>29</v>
      </c>
      <c r="C10" s="16">
        <f>IF(C2=0,,C5/C2)</f>
        <v>0</v>
      </c>
      <c r="D10" s="16"/>
      <c r="E10" s="124">
        <f>IF(E2=0,,E5/E2)</f>
        <v>0</v>
      </c>
      <c r="F10" s="124">
        <f t="shared" ref="F10:P10" si="5">IF(F2=0,,F5/F2)</f>
        <v>0</v>
      </c>
      <c r="G10" s="124">
        <f t="shared" si="5"/>
        <v>0</v>
      </c>
      <c r="H10" s="124">
        <f t="shared" si="5"/>
        <v>0</v>
      </c>
      <c r="I10" s="124">
        <f t="shared" si="5"/>
        <v>0</v>
      </c>
      <c r="J10" s="124">
        <f t="shared" si="5"/>
        <v>0</v>
      </c>
      <c r="K10" s="124">
        <f t="shared" si="5"/>
        <v>0</v>
      </c>
      <c r="L10" s="124">
        <f t="shared" si="5"/>
        <v>0</v>
      </c>
      <c r="M10" s="124">
        <f t="shared" si="5"/>
        <v>0</v>
      </c>
      <c r="N10" s="124">
        <f t="shared" si="5"/>
        <v>0</v>
      </c>
      <c r="O10" s="124">
        <f t="shared" si="5"/>
        <v>0</v>
      </c>
      <c r="P10" s="124">
        <f t="shared" si="5"/>
        <v>0</v>
      </c>
      <c r="Q10" s="214"/>
      <c r="R10" s="214"/>
      <c r="S10" s="214"/>
      <c r="T10" s="214"/>
      <c r="U10" s="214"/>
      <c r="V10" s="214"/>
      <c r="W10" s="16">
        <f t="shared" ref="W10:Z10" si="6">IF(W2=0,,W5/W2)</f>
        <v>0</v>
      </c>
      <c r="X10" s="16">
        <f t="shared" si="6"/>
        <v>0</v>
      </c>
      <c r="Y10" s="16">
        <f t="shared" si="6"/>
        <v>0</v>
      </c>
      <c r="Z10" s="16">
        <f t="shared" si="6"/>
        <v>0</v>
      </c>
      <c r="AA10" s="214"/>
    </row>
    <row r="11" spans="1:27" ht="15" x14ac:dyDescent="0.2">
      <c r="A11" s="306"/>
      <c r="B11" s="19" t="s">
        <v>30</v>
      </c>
      <c r="C11" s="16">
        <f>IF(C2=0,,C9/C2)</f>
        <v>0</v>
      </c>
      <c r="D11" s="16"/>
      <c r="E11" s="124">
        <f>IF(E2=0,,E9/E2)</f>
        <v>0</v>
      </c>
      <c r="F11" s="124">
        <f t="shared" ref="F11:P11" si="7">IF(F2=0,,F9/F2)</f>
        <v>0</v>
      </c>
      <c r="G11" s="124">
        <f t="shared" si="7"/>
        <v>0</v>
      </c>
      <c r="H11" s="124">
        <f t="shared" si="7"/>
        <v>0</v>
      </c>
      <c r="I11" s="124">
        <f t="shared" si="7"/>
        <v>0</v>
      </c>
      <c r="J11" s="124">
        <f t="shared" si="7"/>
        <v>0</v>
      </c>
      <c r="K11" s="124">
        <f t="shared" si="7"/>
        <v>0</v>
      </c>
      <c r="L11" s="124">
        <f t="shared" si="7"/>
        <v>0</v>
      </c>
      <c r="M11" s="124">
        <f t="shared" si="7"/>
        <v>0</v>
      </c>
      <c r="N11" s="124">
        <f t="shared" si="7"/>
        <v>0</v>
      </c>
      <c r="O11" s="124">
        <f t="shared" si="7"/>
        <v>0</v>
      </c>
      <c r="P11" s="124">
        <f t="shared" si="7"/>
        <v>0</v>
      </c>
      <c r="Q11" s="214"/>
      <c r="R11" s="214"/>
      <c r="S11" s="214"/>
      <c r="T11" s="214"/>
      <c r="U11" s="214"/>
      <c r="V11" s="214"/>
      <c r="W11" s="16">
        <f t="shared" ref="W11:Z11" si="8">IF(W2=0,,W9/W2)</f>
        <v>0</v>
      </c>
      <c r="X11" s="16">
        <f t="shared" si="8"/>
        <v>0</v>
      </c>
      <c r="Y11" s="16">
        <f t="shared" si="8"/>
        <v>0</v>
      </c>
      <c r="Z11" s="16">
        <f t="shared" si="8"/>
        <v>0</v>
      </c>
      <c r="AA11" s="214"/>
    </row>
    <row r="12" spans="1:27" ht="15" x14ac:dyDescent="0.2">
      <c r="A12" s="307"/>
      <c r="B12" s="19" t="s">
        <v>31</v>
      </c>
      <c r="C12" s="25">
        <f>IF(C5=0,,C9/C5)</f>
        <v>0</v>
      </c>
      <c r="D12" s="25"/>
      <c r="E12" s="125">
        <f>IF(E5=0,,E9/E5)</f>
        <v>0</v>
      </c>
      <c r="F12" s="125">
        <f t="shared" ref="F12:P12" si="9">IF(F5=0,,F9/F5)</f>
        <v>0</v>
      </c>
      <c r="G12" s="125">
        <f t="shared" si="9"/>
        <v>0</v>
      </c>
      <c r="H12" s="125">
        <f t="shared" si="9"/>
        <v>0</v>
      </c>
      <c r="I12" s="125">
        <f t="shared" si="9"/>
        <v>0</v>
      </c>
      <c r="J12" s="125">
        <f t="shared" si="9"/>
        <v>0</v>
      </c>
      <c r="K12" s="125">
        <f t="shared" si="9"/>
        <v>0</v>
      </c>
      <c r="L12" s="125">
        <f t="shared" si="9"/>
        <v>0</v>
      </c>
      <c r="M12" s="125">
        <f t="shared" si="9"/>
        <v>0</v>
      </c>
      <c r="N12" s="125">
        <f t="shared" si="9"/>
        <v>0</v>
      </c>
      <c r="O12" s="125">
        <f t="shared" si="9"/>
        <v>0</v>
      </c>
      <c r="P12" s="125">
        <f t="shared" si="9"/>
        <v>0</v>
      </c>
      <c r="Q12" s="10"/>
      <c r="R12" s="10"/>
      <c r="S12" s="10"/>
      <c r="T12" s="10"/>
      <c r="U12" s="10"/>
      <c r="V12" s="10"/>
      <c r="W12" s="25">
        <f t="shared" ref="W12:Z12" si="10">IF(W5=0,,W9/W5)</f>
        <v>0</v>
      </c>
      <c r="X12" s="25">
        <f t="shared" si="10"/>
        <v>0</v>
      </c>
      <c r="Y12" s="25">
        <f t="shared" si="10"/>
        <v>0</v>
      </c>
      <c r="Z12" s="25">
        <f t="shared" si="10"/>
        <v>0</v>
      </c>
      <c r="AA12" s="10"/>
    </row>
    <row r="13" spans="1:27" ht="13.5" customHeight="1" x14ac:dyDescent="0.2">
      <c r="A13" s="308" t="s">
        <v>32</v>
      </c>
      <c r="B13" s="284" t="s">
        <v>33</v>
      </c>
      <c r="C13" s="42">
        <f t="shared" ref="C13" si="11">SUM(E13:P13)</f>
        <v>0</v>
      </c>
      <c r="D13" s="285"/>
      <c r="E13" s="124">
        <f>社招合并!E8</f>
        <v>0</v>
      </c>
      <c r="F13" s="124">
        <f>社招合并!F8</f>
        <v>0</v>
      </c>
      <c r="G13" s="124">
        <f>社招合并!G8</f>
        <v>0</v>
      </c>
      <c r="H13" s="124">
        <f>社招合并!H8</f>
        <v>0</v>
      </c>
      <c r="I13" s="124">
        <f>社招合并!I8</f>
        <v>0</v>
      </c>
      <c r="J13" s="124">
        <f>社招合并!J8</f>
        <v>0</v>
      </c>
      <c r="K13" s="124">
        <f>社招合并!K8</f>
        <v>0</v>
      </c>
      <c r="L13" s="124">
        <f>社招合并!L8</f>
        <v>0</v>
      </c>
      <c r="M13" s="124">
        <f>社招合并!M8</f>
        <v>0</v>
      </c>
      <c r="N13" s="124">
        <f>社招合并!N8</f>
        <v>0</v>
      </c>
      <c r="O13" s="124">
        <f>社招合并!O8</f>
        <v>0</v>
      </c>
      <c r="P13" s="124">
        <f>社招合并!P8</f>
        <v>0</v>
      </c>
      <c r="Q13" s="10"/>
      <c r="R13" s="10"/>
      <c r="S13" s="10"/>
      <c r="T13" s="10"/>
      <c r="U13" s="10"/>
      <c r="V13" s="10"/>
      <c r="W13" s="42">
        <f>SUM(E13:G13)</f>
        <v>0</v>
      </c>
      <c r="X13" s="42">
        <f>SUM(H13:J13)</f>
        <v>0</v>
      </c>
      <c r="Y13" s="42">
        <f>SUM(K13:M13)</f>
        <v>0</v>
      </c>
      <c r="Z13" s="42">
        <f>SUM(N13:P13)</f>
        <v>0</v>
      </c>
      <c r="AA13" s="10"/>
    </row>
    <row r="14" spans="1:27" s="279" customFormat="1" ht="15" x14ac:dyDescent="0.2">
      <c r="A14" s="308"/>
      <c r="B14" s="286" t="s">
        <v>34</v>
      </c>
      <c r="C14" s="287">
        <f>IF(C9=0,,C13/C$9)</f>
        <v>0</v>
      </c>
      <c r="D14" s="287"/>
      <c r="E14" s="288">
        <f>IF(E9=0,,E13/E$9)</f>
        <v>0</v>
      </c>
      <c r="F14" s="288">
        <f t="shared" ref="F14:P14" si="12">IF(F9=0,,F13/F$9)</f>
        <v>0</v>
      </c>
      <c r="G14" s="288">
        <f t="shared" si="12"/>
        <v>0</v>
      </c>
      <c r="H14" s="288">
        <f t="shared" si="12"/>
        <v>0</v>
      </c>
      <c r="I14" s="288">
        <f t="shared" si="12"/>
        <v>0</v>
      </c>
      <c r="J14" s="288">
        <f t="shared" si="12"/>
        <v>0</v>
      </c>
      <c r="K14" s="288">
        <f t="shared" si="12"/>
        <v>0</v>
      </c>
      <c r="L14" s="288">
        <f t="shared" si="12"/>
        <v>0</v>
      </c>
      <c r="M14" s="288">
        <f t="shared" si="12"/>
        <v>0</v>
      </c>
      <c r="N14" s="288">
        <f t="shared" si="12"/>
        <v>0</v>
      </c>
      <c r="O14" s="288">
        <f t="shared" si="12"/>
        <v>0</v>
      </c>
      <c r="P14" s="288">
        <f t="shared" si="12"/>
        <v>0</v>
      </c>
      <c r="Q14" s="10"/>
      <c r="R14" s="10"/>
      <c r="S14" s="10"/>
      <c r="T14" s="10"/>
      <c r="U14" s="10"/>
      <c r="V14" s="10"/>
      <c r="W14" s="287">
        <f t="shared" ref="W14:Z14" si="13">IF(W9=0,,W13/W$9)</f>
        <v>0</v>
      </c>
      <c r="X14" s="287">
        <f t="shared" si="13"/>
        <v>0</v>
      </c>
      <c r="Y14" s="287">
        <f t="shared" si="13"/>
        <v>0</v>
      </c>
      <c r="Z14" s="287">
        <f t="shared" si="13"/>
        <v>0</v>
      </c>
      <c r="AA14" s="10"/>
    </row>
    <row r="15" spans="1:27" ht="15" x14ac:dyDescent="0.2">
      <c r="A15" s="308"/>
      <c r="B15" s="284" t="s">
        <v>35</v>
      </c>
      <c r="C15" s="42">
        <f t="shared" ref="C15" si="14">SUM(E15:P15)</f>
        <v>0</v>
      </c>
      <c r="D15" s="285"/>
      <c r="E15" s="124">
        <f>渠道合并!E8</f>
        <v>0</v>
      </c>
      <c r="F15" s="124">
        <f>渠道合并!F8</f>
        <v>0</v>
      </c>
      <c r="G15" s="124">
        <f>渠道合并!G8</f>
        <v>0</v>
      </c>
      <c r="H15" s="124">
        <f>渠道合并!H8</f>
        <v>0</v>
      </c>
      <c r="I15" s="124">
        <f>渠道合并!I8</f>
        <v>0</v>
      </c>
      <c r="J15" s="124">
        <f>渠道合并!J8</f>
        <v>0</v>
      </c>
      <c r="K15" s="124">
        <f>渠道合并!K8</f>
        <v>0</v>
      </c>
      <c r="L15" s="124">
        <f>渠道合并!L8</f>
        <v>0</v>
      </c>
      <c r="M15" s="124">
        <f>渠道合并!M8</f>
        <v>0</v>
      </c>
      <c r="N15" s="124">
        <f>渠道合并!N8</f>
        <v>0</v>
      </c>
      <c r="O15" s="124">
        <f>渠道合并!O8</f>
        <v>0</v>
      </c>
      <c r="P15" s="124">
        <f>渠道合并!P8</f>
        <v>0</v>
      </c>
      <c r="Q15" s="10"/>
      <c r="R15" s="10"/>
      <c r="S15" s="10"/>
      <c r="T15" s="10"/>
      <c r="U15" s="10"/>
      <c r="V15" s="10"/>
      <c r="W15" s="42">
        <f>SUM(E15:G15)</f>
        <v>0</v>
      </c>
      <c r="X15" s="42">
        <f>SUM(H15:J15)</f>
        <v>0</v>
      </c>
      <c r="Y15" s="42">
        <f>SUM(K15:M15)</f>
        <v>0</v>
      </c>
      <c r="Z15" s="42">
        <f>SUM(N15:P15)</f>
        <v>0</v>
      </c>
      <c r="AA15" s="10"/>
    </row>
    <row r="16" spans="1:27" s="279" customFormat="1" ht="15" x14ac:dyDescent="0.2">
      <c r="A16" s="308"/>
      <c r="B16" s="286" t="s">
        <v>34</v>
      </c>
      <c r="C16" s="287">
        <f>IF(C9=0,,C15/C$9)</f>
        <v>0</v>
      </c>
      <c r="D16" s="287"/>
      <c r="E16" s="288">
        <f>IF(E9=0,,E15/E$9)</f>
        <v>0</v>
      </c>
      <c r="F16" s="288">
        <f t="shared" ref="F16:P16" si="15">IF(F9=0,,F15/F$9)</f>
        <v>0</v>
      </c>
      <c r="G16" s="288">
        <f t="shared" si="15"/>
        <v>0</v>
      </c>
      <c r="H16" s="288">
        <f t="shared" si="15"/>
        <v>0</v>
      </c>
      <c r="I16" s="288">
        <f t="shared" si="15"/>
        <v>0</v>
      </c>
      <c r="J16" s="288">
        <f t="shared" si="15"/>
        <v>0</v>
      </c>
      <c r="K16" s="288">
        <f t="shared" si="15"/>
        <v>0</v>
      </c>
      <c r="L16" s="288">
        <f t="shared" si="15"/>
        <v>0</v>
      </c>
      <c r="M16" s="288">
        <f t="shared" si="15"/>
        <v>0</v>
      </c>
      <c r="N16" s="288">
        <f t="shared" si="15"/>
        <v>0</v>
      </c>
      <c r="O16" s="288">
        <f t="shared" si="15"/>
        <v>0</v>
      </c>
      <c r="P16" s="288">
        <f t="shared" si="15"/>
        <v>0</v>
      </c>
      <c r="Q16" s="10"/>
      <c r="R16" s="10"/>
      <c r="S16" s="10"/>
      <c r="T16" s="10"/>
      <c r="U16" s="10"/>
      <c r="V16" s="10"/>
      <c r="W16" s="287">
        <f t="shared" ref="W16:Z16" si="16">IF(W9=0,,W15/W$9)</f>
        <v>0</v>
      </c>
      <c r="X16" s="287">
        <f t="shared" si="16"/>
        <v>0</v>
      </c>
      <c r="Y16" s="287">
        <f t="shared" si="16"/>
        <v>0</v>
      </c>
      <c r="Z16" s="287">
        <f t="shared" si="16"/>
        <v>0</v>
      </c>
      <c r="AA16" s="10"/>
    </row>
    <row r="17" spans="1:27" ht="15" x14ac:dyDescent="0.2">
      <c r="A17" s="308"/>
      <c r="B17" s="284" t="s">
        <v>36</v>
      </c>
      <c r="C17" s="42">
        <f t="shared" ref="C17" si="17">SUM(E17:P17)</f>
        <v>0</v>
      </c>
      <c r="D17" s="285"/>
      <c r="E17" s="124">
        <f>K12合并!E8</f>
        <v>0</v>
      </c>
      <c r="F17" s="124">
        <f>K12合并!F8</f>
        <v>0</v>
      </c>
      <c r="G17" s="124">
        <f>K12合并!G8</f>
        <v>0</v>
      </c>
      <c r="H17" s="124">
        <f>K12合并!H8</f>
        <v>0</v>
      </c>
      <c r="I17" s="124">
        <f>K12合并!I8</f>
        <v>0</v>
      </c>
      <c r="J17" s="124">
        <f>K12合并!J8</f>
        <v>0</v>
      </c>
      <c r="K17" s="124">
        <f>K12合并!K8</f>
        <v>0</v>
      </c>
      <c r="L17" s="124">
        <f>K12合并!L8</f>
        <v>0</v>
      </c>
      <c r="M17" s="124">
        <f>K12合并!M8</f>
        <v>0</v>
      </c>
      <c r="N17" s="124">
        <f>K12合并!N8</f>
        <v>0</v>
      </c>
      <c r="O17" s="124">
        <f>K12合并!O8</f>
        <v>0</v>
      </c>
      <c r="P17" s="124">
        <f>K12合并!P8</f>
        <v>0</v>
      </c>
      <c r="Q17" s="10"/>
      <c r="R17" s="10"/>
      <c r="S17" s="10"/>
      <c r="T17" s="10"/>
      <c r="U17" s="10"/>
      <c r="V17" s="10"/>
      <c r="W17" s="42">
        <f>SUM(E17:G17)</f>
        <v>0</v>
      </c>
      <c r="X17" s="42">
        <f>SUM(H17:J17)</f>
        <v>0</v>
      </c>
      <c r="Y17" s="42">
        <f>SUM(K17:M17)</f>
        <v>0</v>
      </c>
      <c r="Z17" s="42">
        <f>SUM(N17:P17)</f>
        <v>0</v>
      </c>
      <c r="AA17" s="10"/>
    </row>
    <row r="18" spans="1:27" s="279" customFormat="1" ht="15" x14ac:dyDescent="0.2">
      <c r="A18" s="308"/>
      <c r="B18" s="286" t="s">
        <v>34</v>
      </c>
      <c r="C18" s="287">
        <f>IF(C9=0,,C17/C$9)</f>
        <v>0</v>
      </c>
      <c r="D18" s="287"/>
      <c r="E18" s="288">
        <f>IF(E9=0,,E17/E$9)</f>
        <v>0</v>
      </c>
      <c r="F18" s="288">
        <f t="shared" ref="F18:P18" si="18">IF(F9=0,,F17/F$9)</f>
        <v>0</v>
      </c>
      <c r="G18" s="288">
        <f t="shared" si="18"/>
        <v>0</v>
      </c>
      <c r="H18" s="288">
        <f t="shared" si="18"/>
        <v>0</v>
      </c>
      <c r="I18" s="288">
        <f t="shared" si="18"/>
        <v>0</v>
      </c>
      <c r="J18" s="288">
        <f t="shared" si="18"/>
        <v>0</v>
      </c>
      <c r="K18" s="288">
        <f t="shared" si="18"/>
        <v>0</v>
      </c>
      <c r="L18" s="288">
        <f t="shared" si="18"/>
        <v>0</v>
      </c>
      <c r="M18" s="288">
        <f t="shared" si="18"/>
        <v>0</v>
      </c>
      <c r="N18" s="288">
        <f t="shared" si="18"/>
        <v>0</v>
      </c>
      <c r="O18" s="288">
        <f t="shared" si="18"/>
        <v>0</v>
      </c>
      <c r="P18" s="288">
        <f t="shared" si="18"/>
        <v>0</v>
      </c>
      <c r="Q18" s="10"/>
      <c r="R18" s="10"/>
      <c r="S18" s="10"/>
      <c r="T18" s="10"/>
      <c r="U18" s="10"/>
      <c r="V18" s="10"/>
      <c r="W18" s="287">
        <f t="shared" ref="W18:Z18" si="19">IF(W9=0,,W17/W$9)</f>
        <v>0</v>
      </c>
      <c r="X18" s="287">
        <f t="shared" si="19"/>
        <v>0</v>
      </c>
      <c r="Y18" s="287">
        <f t="shared" si="19"/>
        <v>0</v>
      </c>
      <c r="Z18" s="287">
        <f t="shared" si="19"/>
        <v>0</v>
      </c>
      <c r="AA18" s="10"/>
    </row>
    <row r="19" spans="1:27" ht="15" x14ac:dyDescent="0.2">
      <c r="A19" s="309" t="s">
        <v>37</v>
      </c>
      <c r="B19" s="15" t="s">
        <v>38</v>
      </c>
      <c r="C19" s="17">
        <f t="shared" ref="C19:C20" si="20">SUM(E19:P19)</f>
        <v>0</v>
      </c>
      <c r="D19" s="17"/>
      <c r="E19" s="124">
        <f>成人合并!E22+K12合并!E12</f>
        <v>0</v>
      </c>
      <c r="F19" s="124">
        <f>成人合并!F22+K12合并!F12</f>
        <v>0</v>
      </c>
      <c r="G19" s="124">
        <f>成人合并!G22+K12合并!G12</f>
        <v>0</v>
      </c>
      <c r="H19" s="124">
        <f>成人合并!H22+K12合并!H12</f>
        <v>0</v>
      </c>
      <c r="I19" s="124">
        <f>成人合并!I22+K12合并!I12</f>
        <v>0</v>
      </c>
      <c r="J19" s="124">
        <f>成人合并!J22+K12合并!J12</f>
        <v>0</v>
      </c>
      <c r="K19" s="124">
        <f>成人合并!K22+K12合并!K12</f>
        <v>0</v>
      </c>
      <c r="L19" s="124">
        <f>成人合并!L22+K12合并!L12</f>
        <v>0</v>
      </c>
      <c r="M19" s="124">
        <f>成人合并!M22+K12合并!M12</f>
        <v>0</v>
      </c>
      <c r="N19" s="124">
        <f>成人合并!N22+K12合并!N12</f>
        <v>0</v>
      </c>
      <c r="O19" s="124">
        <f>成人合并!O22+K12合并!O12</f>
        <v>0</v>
      </c>
      <c r="P19" s="124">
        <f>成人合并!P22+K12合并!P12</f>
        <v>0</v>
      </c>
      <c r="Q19" s="214"/>
      <c r="R19" s="214"/>
      <c r="S19" s="214"/>
      <c r="T19" s="214"/>
      <c r="U19" s="214"/>
      <c r="V19" s="214"/>
      <c r="W19" s="17">
        <f>SUM(E19:G19)</f>
        <v>0</v>
      </c>
      <c r="X19" s="17">
        <f>SUM(H19:J19)</f>
        <v>0</v>
      </c>
      <c r="Y19" s="17">
        <f>SUM(K19:M19)</f>
        <v>0</v>
      </c>
      <c r="Z19" s="17">
        <f>SUM(N19:P19)</f>
        <v>0</v>
      </c>
      <c r="AA19" s="214"/>
    </row>
    <row r="20" spans="1:27" ht="15" x14ac:dyDescent="0.2">
      <c r="A20" s="310"/>
      <c r="B20" s="15" t="s">
        <v>39</v>
      </c>
      <c r="C20" s="17">
        <f t="shared" si="20"/>
        <v>0</v>
      </c>
      <c r="D20" s="17"/>
      <c r="E20" s="124">
        <f>成人合并!E23+K12合并!E13</f>
        <v>0</v>
      </c>
      <c r="F20" s="124">
        <f>成人合并!F23+K12合并!F13</f>
        <v>0</v>
      </c>
      <c r="G20" s="124">
        <f>成人合并!G23+K12合并!G13</f>
        <v>0</v>
      </c>
      <c r="H20" s="124">
        <f>成人合并!H23+K12合并!H13</f>
        <v>0</v>
      </c>
      <c r="I20" s="124">
        <f>成人合并!I23+K12合并!I13</f>
        <v>0</v>
      </c>
      <c r="J20" s="124">
        <f>成人合并!J23+K12合并!J13</f>
        <v>0</v>
      </c>
      <c r="K20" s="124">
        <f>成人合并!K23+K12合并!K13</f>
        <v>0</v>
      </c>
      <c r="L20" s="124">
        <f>成人合并!L23+K12合并!L13</f>
        <v>0</v>
      </c>
      <c r="M20" s="124">
        <f>成人合并!M23+K12合并!M13</f>
        <v>0</v>
      </c>
      <c r="N20" s="124">
        <f>成人合并!N23+K12合并!N13</f>
        <v>0</v>
      </c>
      <c r="O20" s="124">
        <f>成人合并!O23+K12合并!O13</f>
        <v>0</v>
      </c>
      <c r="P20" s="124">
        <f>成人合并!P23+K12合并!P13</f>
        <v>0</v>
      </c>
      <c r="Q20" s="214"/>
      <c r="R20" s="214"/>
      <c r="S20" s="214"/>
      <c r="T20" s="214"/>
      <c r="U20" s="214"/>
      <c r="V20" s="214"/>
      <c r="W20" s="17">
        <f>SUM(E20:G20)</f>
        <v>0</v>
      </c>
      <c r="X20" s="17">
        <f>SUM(H20:J20)</f>
        <v>0</v>
      </c>
      <c r="Y20" s="17">
        <f>SUM(K20:M20)</f>
        <v>0</v>
      </c>
      <c r="Z20" s="17">
        <f>SUM(N20:P20)</f>
        <v>0</v>
      </c>
      <c r="AA20" s="214"/>
    </row>
    <row r="21" spans="1:27" ht="15" x14ac:dyDescent="0.2">
      <c r="A21" s="310"/>
      <c r="B21" s="15" t="s">
        <v>40</v>
      </c>
      <c r="C21" s="16">
        <f t="shared" ref="C21" si="21">IF(C2=0,,C19/C2)</f>
        <v>0</v>
      </c>
      <c r="D21" s="16"/>
      <c r="E21" s="124">
        <f>IF(E2=0,,E19/E2)</f>
        <v>0</v>
      </c>
      <c r="F21" s="124">
        <f t="shared" ref="F21:P21" si="22">IF(F2=0,,F19/F2)</f>
        <v>0</v>
      </c>
      <c r="G21" s="124">
        <f t="shared" si="22"/>
        <v>0</v>
      </c>
      <c r="H21" s="124">
        <f t="shared" si="22"/>
        <v>0</v>
      </c>
      <c r="I21" s="124">
        <f t="shared" si="22"/>
        <v>0</v>
      </c>
      <c r="J21" s="124">
        <f t="shared" si="22"/>
        <v>0</v>
      </c>
      <c r="K21" s="124">
        <f t="shared" si="22"/>
        <v>0</v>
      </c>
      <c r="L21" s="124">
        <f t="shared" si="22"/>
        <v>0</v>
      </c>
      <c r="M21" s="124">
        <f t="shared" si="22"/>
        <v>0</v>
      </c>
      <c r="N21" s="124">
        <f t="shared" si="22"/>
        <v>0</v>
      </c>
      <c r="O21" s="124">
        <f t="shared" si="22"/>
        <v>0</v>
      </c>
      <c r="P21" s="124">
        <f t="shared" si="22"/>
        <v>0</v>
      </c>
      <c r="Q21" s="214"/>
      <c r="R21" s="214"/>
      <c r="S21" s="214"/>
      <c r="T21" s="214"/>
      <c r="U21" s="214"/>
      <c r="V21" s="214"/>
      <c r="W21" s="16">
        <f t="shared" ref="W21:Z21" si="23">IF(W2=0,,W19/W2)</f>
        <v>0</v>
      </c>
      <c r="X21" s="16">
        <f t="shared" si="23"/>
        <v>0</v>
      </c>
      <c r="Y21" s="16">
        <f t="shared" si="23"/>
        <v>0</v>
      </c>
      <c r="Z21" s="16">
        <f t="shared" si="23"/>
        <v>0</v>
      </c>
      <c r="AA21" s="214"/>
    </row>
    <row r="22" spans="1:27" ht="15" x14ac:dyDescent="0.2">
      <c r="A22" s="310"/>
      <c r="B22" s="19" t="s">
        <v>41</v>
      </c>
      <c r="C22" s="16">
        <f>IF(C$2=0,,(成人合并!C260+K12合并!C331)/C$2)</f>
        <v>0</v>
      </c>
      <c r="D22" s="16"/>
      <c r="E22" s="124">
        <f>IF(E$2=0,,(成人合并!E260+K12合并!E331)/E$2)</f>
        <v>0</v>
      </c>
      <c r="F22" s="124">
        <f>IF(F$2=0,,(成人合并!F260+K12合并!F331)/F$2)</f>
        <v>0</v>
      </c>
      <c r="G22" s="124">
        <f>IF(G$2=0,,(成人合并!G260+K12合并!G331)/G$2)</f>
        <v>0</v>
      </c>
      <c r="H22" s="124">
        <f>IF(H$2=0,,(成人合并!H260+K12合并!H331)/H$2)</f>
        <v>0</v>
      </c>
      <c r="I22" s="124">
        <f>IF(I$2=0,,(成人合并!I260+K12合并!I331)/I$2)</f>
        <v>0</v>
      </c>
      <c r="J22" s="124">
        <f>IF(J$2=0,,(成人合并!J260+K12合并!J331)/J$2)</f>
        <v>0</v>
      </c>
      <c r="K22" s="124">
        <f>IF(K$2=0,,(成人合并!K260+K12合并!K331)/K$2)</f>
        <v>0</v>
      </c>
      <c r="L22" s="124">
        <f>IF(L$2=0,,(成人合并!L260+K12合并!L331)/L$2)</f>
        <v>0</v>
      </c>
      <c r="M22" s="124">
        <f>IF(M$2=0,,(成人合并!M260+K12合并!M331)/M$2)</f>
        <v>0</v>
      </c>
      <c r="N22" s="124">
        <f>IF(N$2=0,,(成人合并!N260+K12合并!N331)/N$2)</f>
        <v>0</v>
      </c>
      <c r="O22" s="124">
        <f>IF(O$2=0,,(成人合并!O260+K12合并!O331)/O$2)</f>
        <v>0</v>
      </c>
      <c r="P22" s="124">
        <f>IF(P$2=0,,(成人合并!P260+K12合并!P331)/P$2)</f>
        <v>0</v>
      </c>
      <c r="Q22" s="214"/>
      <c r="R22" s="214"/>
      <c r="S22" s="214"/>
      <c r="T22" s="214"/>
      <c r="U22" s="214"/>
      <c r="V22" s="214"/>
      <c r="W22" s="16">
        <f>IF(W$2=0,,(成人合并!W260+K12合并!W331)/W$2)</f>
        <v>0</v>
      </c>
      <c r="X22" s="16">
        <f>IF(X$2=0,,(成人合并!X260+K12合并!X331)/X$2)</f>
        <v>0</v>
      </c>
      <c r="Y22" s="16">
        <f>IF(Y$2=0,,(成人合并!Y260+K12合并!Y331)/Y$2)</f>
        <v>0</v>
      </c>
      <c r="Z22" s="16">
        <f>IF(Z$2=0,,(成人合并!Z260+K12合并!Z331)/Z$2)</f>
        <v>0</v>
      </c>
      <c r="AA22" s="214"/>
    </row>
    <row r="23" spans="1:27" ht="15" x14ac:dyDescent="0.2">
      <c r="A23" s="310"/>
      <c r="B23" s="263" t="s">
        <v>42</v>
      </c>
      <c r="C23" s="16">
        <f>IF(C$2=0,,(成人合并!C261+K12合并!C332)/C$2)</f>
        <v>0</v>
      </c>
      <c r="D23" s="16"/>
      <c r="E23" s="124">
        <f>IF(E$2=0,,(成人合并!E261+K12合并!E332)/E$2)</f>
        <v>0</v>
      </c>
      <c r="F23" s="124">
        <f>IF(F$2=0,,(成人合并!F261+K12合并!F332)/F$2)</f>
        <v>0</v>
      </c>
      <c r="G23" s="124">
        <f>IF(G$2=0,,(成人合并!G261+K12合并!G332)/G$2)</f>
        <v>0</v>
      </c>
      <c r="H23" s="124">
        <f>IF(H$2=0,,(成人合并!H261+K12合并!H332)/H$2)</f>
        <v>0</v>
      </c>
      <c r="I23" s="124">
        <f>IF(I$2=0,,(成人合并!I261+K12合并!I332)/I$2)</f>
        <v>0</v>
      </c>
      <c r="J23" s="124">
        <f>IF(J$2=0,,(成人合并!J261+K12合并!J332)/J$2)</f>
        <v>0</v>
      </c>
      <c r="K23" s="124">
        <f>IF(K$2=0,,(成人合并!K261+K12合并!K332)/K$2)</f>
        <v>0</v>
      </c>
      <c r="L23" s="124">
        <f>IF(L$2=0,,(成人合并!L261+K12合并!L332)/L$2)</f>
        <v>0</v>
      </c>
      <c r="M23" s="124">
        <f>IF(M$2=0,,(成人合并!M261+K12合并!M332)/M$2)</f>
        <v>0</v>
      </c>
      <c r="N23" s="124">
        <f>IF(N$2=0,,(成人合并!N261+K12合并!N332)/N$2)</f>
        <v>0</v>
      </c>
      <c r="O23" s="124">
        <f>IF(O$2=0,,(成人合并!O261+K12合并!O332)/O$2)</f>
        <v>0</v>
      </c>
      <c r="P23" s="124">
        <f>IF(P$2=0,,(成人合并!P261+K12合并!P332)/P$2)</f>
        <v>0</v>
      </c>
      <c r="Q23" s="214"/>
      <c r="R23" s="214"/>
      <c r="S23" s="214"/>
      <c r="T23" s="214"/>
      <c r="U23" s="214"/>
      <c r="V23" s="214"/>
      <c r="W23" s="16">
        <f>IF(W$2=0,,(成人合并!W261+K12合并!W332)/W$2)</f>
        <v>0</v>
      </c>
      <c r="X23" s="16">
        <f>IF(X$2=0,,(成人合并!X261+K12合并!X332)/X$2)</f>
        <v>0</v>
      </c>
      <c r="Y23" s="16">
        <f>IF(Y$2=0,,(成人合并!Y261+K12合并!Y332)/Y$2)</f>
        <v>0</v>
      </c>
      <c r="Z23" s="16">
        <f>IF(Z$2=0,,(成人合并!Z261+K12合并!Z332)/Z$2)</f>
        <v>0</v>
      </c>
      <c r="AA23" s="214"/>
    </row>
    <row r="24" spans="1:27" ht="13.5" customHeight="1" x14ac:dyDescent="0.2">
      <c r="A24" s="310"/>
      <c r="B24" s="19" t="s">
        <v>43</v>
      </c>
      <c r="C24" s="16">
        <f>IF(C$2=0,,(成人合并!C262+K12合并!C333)/C$2)</f>
        <v>0</v>
      </c>
      <c r="D24" s="16"/>
      <c r="E24" s="124">
        <f>IF(E$2=0,,(成人合并!E262+K12合并!E333)/E$2)</f>
        <v>0</v>
      </c>
      <c r="F24" s="124">
        <f>IF(F$2=0,,(成人合并!F262+K12合并!F333)/F$2)</f>
        <v>0</v>
      </c>
      <c r="G24" s="124">
        <f>IF(G$2=0,,(成人合并!G262+K12合并!G333)/G$2)</f>
        <v>0</v>
      </c>
      <c r="H24" s="124">
        <f>IF(H$2=0,,(成人合并!H262+K12合并!H333)/H$2)</f>
        <v>0</v>
      </c>
      <c r="I24" s="124">
        <f>IF(I$2=0,,(成人合并!I262+K12合并!I333)/I$2)</f>
        <v>0</v>
      </c>
      <c r="J24" s="124">
        <f>IF(J$2=0,,(成人合并!J262+K12合并!J333)/J$2)</f>
        <v>0</v>
      </c>
      <c r="K24" s="124">
        <f>IF(K$2=0,,(成人合并!K262+K12合并!K333)/K$2)</f>
        <v>0</v>
      </c>
      <c r="L24" s="124">
        <f>IF(L$2=0,,(成人合并!L262+K12合并!L333)/L$2)</f>
        <v>0</v>
      </c>
      <c r="M24" s="124">
        <f>IF(M$2=0,,(成人合并!M262+K12合并!M333)/M$2)</f>
        <v>0</v>
      </c>
      <c r="N24" s="124">
        <f>IF(N$2=0,,(成人合并!N262+K12合并!N333)/N$2)</f>
        <v>0</v>
      </c>
      <c r="O24" s="124">
        <f>IF(O$2=0,,(成人合并!O262+K12合并!O333)/O$2)</f>
        <v>0</v>
      </c>
      <c r="P24" s="124">
        <f>IF(P$2=0,,(成人合并!P262+K12合并!P333)/P$2)</f>
        <v>0</v>
      </c>
      <c r="Q24" s="214"/>
      <c r="R24" s="214"/>
      <c r="S24" s="214"/>
      <c r="T24" s="214"/>
      <c r="U24" s="214"/>
      <c r="V24" s="214"/>
      <c r="W24" s="16">
        <f>IF(W$2=0,,(成人合并!W262+K12合并!W333)/W$2)</f>
        <v>0</v>
      </c>
      <c r="X24" s="16">
        <f>IF(X$2=0,,(成人合并!X262+K12合并!X333)/X$2)</f>
        <v>0</v>
      </c>
      <c r="Y24" s="16">
        <f>IF(Y$2=0,,(成人合并!Y262+K12合并!Y333)/Y$2)</f>
        <v>0</v>
      </c>
      <c r="Z24" s="16">
        <f>IF(Z$2=0,,(成人合并!Z262+K12合并!Z333)/Z$2)</f>
        <v>0</v>
      </c>
      <c r="AA24" s="214"/>
    </row>
    <row r="25" spans="1:27" ht="15" x14ac:dyDescent="0.2">
      <c r="A25" s="310"/>
      <c r="B25" s="19" t="s">
        <v>44</v>
      </c>
      <c r="C25" s="16">
        <f>IF(C$2=0,,(成人合并!C263+K12合并!C334)/C$2)</f>
        <v>0</v>
      </c>
      <c r="D25" s="16"/>
      <c r="E25" s="124">
        <f>IF(E$2=0,,(成人合并!E263+K12合并!E334)/E$2)</f>
        <v>0</v>
      </c>
      <c r="F25" s="124">
        <f>IF(F$2=0,,(成人合并!F263+K12合并!F334)/F$2)</f>
        <v>0</v>
      </c>
      <c r="G25" s="124">
        <f>IF(G$2=0,,(成人合并!G263+K12合并!G334)/G$2)</f>
        <v>0</v>
      </c>
      <c r="H25" s="124">
        <f>IF(H$2=0,,(成人合并!H263+K12合并!H334)/H$2)</f>
        <v>0</v>
      </c>
      <c r="I25" s="124">
        <f>IF(I$2=0,,(成人合并!I263+K12合并!I334)/I$2)</f>
        <v>0</v>
      </c>
      <c r="J25" s="124">
        <f>IF(J$2=0,,(成人合并!J263+K12合并!J334)/J$2)</f>
        <v>0</v>
      </c>
      <c r="K25" s="124">
        <f>IF(K$2=0,,(成人合并!K263+K12合并!K334)/K$2)</f>
        <v>0</v>
      </c>
      <c r="L25" s="124">
        <f>IF(L$2=0,,(成人合并!L263+K12合并!L334)/L$2)</f>
        <v>0</v>
      </c>
      <c r="M25" s="124">
        <f>IF(M$2=0,,(成人合并!M263+K12合并!M334)/M$2)</f>
        <v>0</v>
      </c>
      <c r="N25" s="124">
        <f>IF(N$2=0,,(成人合并!N263+K12合并!N334)/N$2)</f>
        <v>0</v>
      </c>
      <c r="O25" s="124">
        <f>IF(O$2=0,,(成人合并!O263+K12合并!O334)/O$2)</f>
        <v>0</v>
      </c>
      <c r="P25" s="124">
        <f>IF(P$2=0,,(成人合并!P263+K12合并!P334)/P$2)</f>
        <v>0</v>
      </c>
      <c r="Q25" s="214"/>
      <c r="R25" s="214"/>
      <c r="S25" s="214"/>
      <c r="T25" s="214"/>
      <c r="U25" s="214"/>
      <c r="V25" s="214"/>
      <c r="W25" s="16">
        <f>IF(W$2=0,,(成人合并!W263+K12合并!W334)/W$2)</f>
        <v>0</v>
      </c>
      <c r="X25" s="16">
        <f>IF(X$2=0,,(成人合并!X263+K12合并!X334)/X$2)</f>
        <v>0</v>
      </c>
      <c r="Y25" s="16">
        <f>IF(Y$2=0,,(成人合并!Y263+K12合并!Y334)/Y$2)</f>
        <v>0</v>
      </c>
      <c r="Z25" s="16">
        <f>IF(Z$2=0,,(成人合并!Z263+K12合并!Z334)/Z$2)</f>
        <v>0</v>
      </c>
      <c r="AA25" s="214"/>
    </row>
    <row r="26" spans="1:27" ht="15" x14ac:dyDescent="0.2">
      <c r="A26" s="310"/>
      <c r="B26" s="283" t="s">
        <v>45</v>
      </c>
      <c r="C26" s="16"/>
      <c r="D26" s="16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214"/>
      <c r="R26" s="214"/>
      <c r="S26" s="214"/>
      <c r="T26" s="214"/>
      <c r="U26" s="214"/>
      <c r="V26" s="214"/>
      <c r="W26" s="16"/>
      <c r="X26" s="16"/>
      <c r="Y26" s="16"/>
      <c r="Z26" s="16"/>
      <c r="AA26" s="214"/>
    </row>
    <row r="27" spans="1:27" ht="15" x14ac:dyDescent="0.2">
      <c r="A27" s="311" t="s">
        <v>46</v>
      </c>
      <c r="B27" s="289" t="s">
        <v>47</v>
      </c>
      <c r="C27" s="42">
        <f t="shared" ref="C27:C30" si="24">SUM(E27:P27)</f>
        <v>0</v>
      </c>
      <c r="D27" s="42"/>
      <c r="E27" s="124">
        <f>成人合并!E29+K12合并!E19</f>
        <v>0</v>
      </c>
      <c r="F27" s="124">
        <f>成人合并!F29+K12合并!F19</f>
        <v>0</v>
      </c>
      <c r="G27" s="124">
        <f>成人合并!G29+K12合并!G19</f>
        <v>0</v>
      </c>
      <c r="H27" s="124">
        <f>成人合并!H29+K12合并!H19</f>
        <v>0</v>
      </c>
      <c r="I27" s="124">
        <f>成人合并!I29+K12合并!I19</f>
        <v>0</v>
      </c>
      <c r="J27" s="124">
        <f>成人合并!J29+K12合并!J19</f>
        <v>0</v>
      </c>
      <c r="K27" s="124">
        <f>成人合并!K29+K12合并!K19</f>
        <v>0</v>
      </c>
      <c r="L27" s="124">
        <f>成人合并!L29+K12合并!L19</f>
        <v>0</v>
      </c>
      <c r="M27" s="124">
        <f>成人合并!M29+K12合并!M19</f>
        <v>0</v>
      </c>
      <c r="N27" s="124">
        <f>成人合并!N29+K12合并!N19</f>
        <v>0</v>
      </c>
      <c r="O27" s="124">
        <f>成人合并!O29+K12合并!O19</f>
        <v>0</v>
      </c>
      <c r="P27" s="124">
        <f>成人合并!P29+K12合并!P19</f>
        <v>0</v>
      </c>
      <c r="Q27" s="214"/>
      <c r="R27" s="214"/>
      <c r="S27" s="214"/>
      <c r="T27" s="214"/>
      <c r="U27" s="214"/>
      <c r="V27" s="214"/>
      <c r="W27" s="42">
        <f>SUM(E27:G27)</f>
        <v>0</v>
      </c>
      <c r="X27" s="42">
        <f>SUM(H27:J27)</f>
        <v>0</v>
      </c>
      <c r="Y27" s="42">
        <f>SUM(K27:M27)</f>
        <v>0</v>
      </c>
      <c r="Z27" s="42">
        <f>SUM(N27:P27)</f>
        <v>0</v>
      </c>
      <c r="AA27" s="214"/>
    </row>
    <row r="28" spans="1:27" ht="15" x14ac:dyDescent="0.2">
      <c r="A28" s="311"/>
      <c r="B28" s="289" t="s">
        <v>48</v>
      </c>
      <c r="C28" s="42">
        <f t="shared" si="24"/>
        <v>0</v>
      </c>
      <c r="D28" s="42"/>
      <c r="E28" s="124">
        <f>成人合并!E30+K12合并!E20</f>
        <v>0</v>
      </c>
      <c r="F28" s="124">
        <f>成人合并!F30+K12合并!F20</f>
        <v>0</v>
      </c>
      <c r="G28" s="124">
        <f>成人合并!G30+K12合并!G20</f>
        <v>0</v>
      </c>
      <c r="H28" s="124">
        <f>成人合并!H30+K12合并!H20</f>
        <v>0</v>
      </c>
      <c r="I28" s="124">
        <f>成人合并!I30+K12合并!I20</f>
        <v>0</v>
      </c>
      <c r="J28" s="124">
        <f>成人合并!J30+K12合并!J20</f>
        <v>0</v>
      </c>
      <c r="K28" s="124">
        <f>成人合并!K30+K12合并!K20</f>
        <v>0</v>
      </c>
      <c r="L28" s="124">
        <f>成人合并!L30+K12合并!L20</f>
        <v>0</v>
      </c>
      <c r="M28" s="124">
        <f>成人合并!M30+K12合并!M20</f>
        <v>0</v>
      </c>
      <c r="N28" s="124">
        <f>成人合并!N30+K12合并!N20</f>
        <v>0</v>
      </c>
      <c r="O28" s="124">
        <f>成人合并!O30+K12合并!O20</f>
        <v>0</v>
      </c>
      <c r="P28" s="124">
        <f>成人合并!P30+K12合并!P20</f>
        <v>0</v>
      </c>
      <c r="Q28" s="214"/>
      <c r="R28" s="214"/>
      <c r="S28" s="214"/>
      <c r="T28" s="214"/>
      <c r="U28" s="214"/>
      <c r="V28" s="214"/>
      <c r="W28" s="42">
        <f>SUM(E28:G28)</f>
        <v>0</v>
      </c>
      <c r="X28" s="42">
        <f>SUM(H28:J28)</f>
        <v>0</v>
      </c>
      <c r="Y28" s="42">
        <f>SUM(K28:M28)</f>
        <v>0</v>
      </c>
      <c r="Z28" s="42">
        <f>SUM(N28:P28)</f>
        <v>0</v>
      </c>
      <c r="AA28" s="214"/>
    </row>
    <row r="29" spans="1:27" ht="15" x14ac:dyDescent="0.2">
      <c r="A29" s="311"/>
      <c r="B29" s="289" t="s">
        <v>49</v>
      </c>
      <c r="C29" s="42">
        <f t="shared" si="24"/>
        <v>0</v>
      </c>
      <c r="D29" s="42"/>
      <c r="E29" s="124">
        <f>成人合并!E31+K12合并!E20</f>
        <v>0</v>
      </c>
      <c r="F29" s="124">
        <f>成人合并!F31+K12合并!F20</f>
        <v>0</v>
      </c>
      <c r="G29" s="124">
        <f>成人合并!G31+K12合并!G20</f>
        <v>0</v>
      </c>
      <c r="H29" s="124">
        <f>成人合并!H31+K12合并!H20</f>
        <v>0</v>
      </c>
      <c r="I29" s="124">
        <f>成人合并!I31+K12合并!I20</f>
        <v>0</v>
      </c>
      <c r="J29" s="124">
        <f>成人合并!J31+K12合并!J20</f>
        <v>0</v>
      </c>
      <c r="K29" s="124">
        <f>成人合并!K31+K12合并!K20</f>
        <v>0</v>
      </c>
      <c r="L29" s="124">
        <f>成人合并!L31+K12合并!L20</f>
        <v>0</v>
      </c>
      <c r="M29" s="124">
        <f>成人合并!M31+K12合并!M20</f>
        <v>0</v>
      </c>
      <c r="N29" s="124">
        <f>成人合并!N31+K12合并!N20</f>
        <v>0</v>
      </c>
      <c r="O29" s="124">
        <f>成人合并!O31+K12合并!O20</f>
        <v>0</v>
      </c>
      <c r="P29" s="124">
        <f>成人合并!P31+K12合并!P20</f>
        <v>0</v>
      </c>
      <c r="Q29" s="214"/>
      <c r="R29" s="214"/>
      <c r="S29" s="214"/>
      <c r="T29" s="214"/>
      <c r="U29" s="214"/>
      <c r="V29" s="214"/>
      <c r="W29" s="42">
        <f>SUM(E29:G29)</f>
        <v>0</v>
      </c>
      <c r="X29" s="42">
        <f>SUM(H29:J29)</f>
        <v>0</v>
      </c>
      <c r="Y29" s="42">
        <f>SUM(K29:M29)</f>
        <v>0</v>
      </c>
      <c r="Z29" s="42">
        <f>SUM(N29:P29)</f>
        <v>0</v>
      </c>
      <c r="AA29" s="214"/>
    </row>
    <row r="30" spans="1:27" ht="15" x14ac:dyDescent="0.2">
      <c r="A30" s="311"/>
      <c r="B30" s="289" t="s">
        <v>50</v>
      </c>
      <c r="C30" s="42">
        <f t="shared" si="24"/>
        <v>0</v>
      </c>
      <c r="D30" s="42"/>
      <c r="E30" s="124">
        <f>成人合并!E32+K12合并!E19</f>
        <v>0</v>
      </c>
      <c r="F30" s="124">
        <f>成人合并!F32+K12合并!F19</f>
        <v>0</v>
      </c>
      <c r="G30" s="124">
        <f>成人合并!G32+K12合并!G19</f>
        <v>0</v>
      </c>
      <c r="H30" s="124">
        <f>成人合并!H32+K12合并!H19</f>
        <v>0</v>
      </c>
      <c r="I30" s="124">
        <f>成人合并!I32+K12合并!I19</f>
        <v>0</v>
      </c>
      <c r="J30" s="124">
        <f>成人合并!J32+K12合并!J19</f>
        <v>0</v>
      </c>
      <c r="K30" s="124">
        <f>成人合并!K32+K12合并!K19</f>
        <v>0</v>
      </c>
      <c r="L30" s="124">
        <f>成人合并!L32+K12合并!L19</f>
        <v>0</v>
      </c>
      <c r="M30" s="124">
        <f>成人合并!M32+K12合并!M19</f>
        <v>0</v>
      </c>
      <c r="N30" s="124">
        <f>成人合并!N32+K12合并!N19</f>
        <v>0</v>
      </c>
      <c r="O30" s="124">
        <f>成人合并!O32+K12合并!O19</f>
        <v>0</v>
      </c>
      <c r="P30" s="124">
        <f>成人合并!P32+K12合并!P19</f>
        <v>0</v>
      </c>
      <c r="Q30" s="214"/>
      <c r="R30" s="214"/>
      <c r="S30" s="214"/>
      <c r="T30" s="214"/>
      <c r="U30" s="214"/>
      <c r="V30" s="214"/>
      <c r="W30" s="42">
        <f>SUM(E30:G30)</f>
        <v>0</v>
      </c>
      <c r="X30" s="42">
        <f>SUM(H30:J30)</f>
        <v>0</v>
      </c>
      <c r="Y30" s="42">
        <f>SUM(K30:M30)</f>
        <v>0</v>
      </c>
      <c r="Z30" s="42">
        <f>SUM(N30:P30)</f>
        <v>0</v>
      </c>
      <c r="AA30" s="214"/>
    </row>
    <row r="31" spans="1:27" ht="15" x14ac:dyDescent="0.2">
      <c r="A31" s="311"/>
      <c r="B31" s="290" t="s">
        <v>51</v>
      </c>
      <c r="C31" s="266">
        <f t="shared" ref="C31" si="25">IFERROR(IF(C28&lt;0,-ABS(C28/C5),ABS(C28/C5)),0)</f>
        <v>0</v>
      </c>
      <c r="D31" s="266"/>
      <c r="E31" s="137">
        <f>IFERROR(IF(E28&lt;0,-ABS(E28/E5),ABS(E28/E5)),0)</f>
        <v>0</v>
      </c>
      <c r="F31" s="137">
        <f t="shared" ref="F31:P31" si="26">IFERROR(IF(F28&lt;0,-ABS(F28/F5),ABS(F28/F5)),0)</f>
        <v>0</v>
      </c>
      <c r="G31" s="137">
        <f t="shared" si="26"/>
        <v>0</v>
      </c>
      <c r="H31" s="137">
        <f t="shared" si="26"/>
        <v>0</v>
      </c>
      <c r="I31" s="137">
        <f t="shared" si="26"/>
        <v>0</v>
      </c>
      <c r="J31" s="137">
        <f t="shared" si="26"/>
        <v>0</v>
      </c>
      <c r="K31" s="137">
        <f t="shared" si="26"/>
        <v>0</v>
      </c>
      <c r="L31" s="137">
        <f t="shared" si="26"/>
        <v>0</v>
      </c>
      <c r="M31" s="137">
        <f t="shared" si="26"/>
        <v>0</v>
      </c>
      <c r="N31" s="137">
        <f t="shared" si="26"/>
        <v>0</v>
      </c>
      <c r="O31" s="137">
        <f t="shared" si="26"/>
        <v>0</v>
      </c>
      <c r="P31" s="137">
        <f t="shared" si="26"/>
        <v>0</v>
      </c>
      <c r="Q31" s="10"/>
      <c r="R31" s="10"/>
      <c r="S31" s="10"/>
      <c r="T31" s="10"/>
      <c r="U31" s="10"/>
      <c r="V31" s="10"/>
      <c r="W31" s="266">
        <f t="shared" ref="W31:Z31" si="27">IFERROR(IF(W28&lt;0,-ABS(W28/W5),ABS(W28/W5)),0)</f>
        <v>0</v>
      </c>
      <c r="X31" s="266">
        <f t="shared" si="27"/>
        <v>0</v>
      </c>
      <c r="Y31" s="266">
        <f t="shared" si="27"/>
        <v>0</v>
      </c>
      <c r="Z31" s="266">
        <f t="shared" si="27"/>
        <v>0</v>
      </c>
      <c r="AA31" s="10"/>
    </row>
    <row r="32" spans="1:27" ht="13.5" customHeight="1" x14ac:dyDescent="0.2">
      <c r="A32" s="311"/>
      <c r="B32" s="290" t="s">
        <v>52</v>
      </c>
      <c r="C32" s="266">
        <f>IFERROR(IF(C27&lt;0,-ABS(C27/C9),ABS(C27/C9)),0)</f>
        <v>0</v>
      </c>
      <c r="D32" s="266"/>
      <c r="E32" s="137">
        <f>IFERROR(IF(E27&lt;0,-ABS(E27/E9),ABS(E27/E9)),0)</f>
        <v>0</v>
      </c>
      <c r="F32" s="137">
        <f t="shared" ref="F32:P32" si="28">IFERROR(IF(F27&lt;0,-ABS(F27/F9),ABS(F27/F9)),0)</f>
        <v>0</v>
      </c>
      <c r="G32" s="137">
        <f t="shared" si="28"/>
        <v>0</v>
      </c>
      <c r="H32" s="137">
        <f t="shared" si="28"/>
        <v>0</v>
      </c>
      <c r="I32" s="137">
        <f t="shared" si="28"/>
        <v>0</v>
      </c>
      <c r="J32" s="137">
        <f t="shared" si="28"/>
        <v>0</v>
      </c>
      <c r="K32" s="137">
        <f t="shared" si="28"/>
        <v>0</v>
      </c>
      <c r="L32" s="137">
        <f t="shared" si="28"/>
        <v>0</v>
      </c>
      <c r="M32" s="137">
        <f t="shared" si="28"/>
        <v>0</v>
      </c>
      <c r="N32" s="137">
        <f t="shared" si="28"/>
        <v>0</v>
      </c>
      <c r="O32" s="137">
        <f t="shared" si="28"/>
        <v>0</v>
      </c>
      <c r="P32" s="137">
        <f t="shared" si="28"/>
        <v>0</v>
      </c>
      <c r="Q32" s="10"/>
      <c r="R32" s="10"/>
      <c r="S32" s="10"/>
      <c r="T32" s="10"/>
      <c r="U32" s="10"/>
      <c r="V32" s="10"/>
      <c r="W32" s="266">
        <f t="shared" ref="W32:Z32" si="29">IFERROR(IF(W27&lt;0,-ABS(W27/W9),ABS(W27/W9)),0)</f>
        <v>0</v>
      </c>
      <c r="X32" s="266">
        <f t="shared" si="29"/>
        <v>0</v>
      </c>
      <c r="Y32" s="266">
        <f t="shared" si="29"/>
        <v>0</v>
      </c>
      <c r="Z32" s="266">
        <f t="shared" si="29"/>
        <v>0</v>
      </c>
      <c r="AA32" s="10"/>
    </row>
    <row r="33" spans="1:27" ht="13.5" customHeight="1" x14ac:dyDescent="0.2">
      <c r="A33" s="311"/>
      <c r="B33" s="291" t="s">
        <v>53</v>
      </c>
      <c r="C33" s="266">
        <f>IFERROR(IF(C29&lt;0,-ABS(C29/C6),ABS(C29/C6)),0)</f>
        <v>0</v>
      </c>
      <c r="D33" s="266"/>
      <c r="E33" s="137">
        <f>IFERROR(IF(E29&lt;0,-ABS(E29/E6),ABS(E29/E6)),0)</f>
        <v>0</v>
      </c>
      <c r="F33" s="137">
        <f t="shared" ref="F33:P33" si="30">IFERROR(IF(F29&lt;0,-ABS(F29/F6),ABS(F29/F6)),0)</f>
        <v>0</v>
      </c>
      <c r="G33" s="137">
        <f t="shared" si="30"/>
        <v>0</v>
      </c>
      <c r="H33" s="137">
        <f t="shared" si="30"/>
        <v>0</v>
      </c>
      <c r="I33" s="137">
        <f t="shared" si="30"/>
        <v>0</v>
      </c>
      <c r="J33" s="137">
        <f t="shared" si="30"/>
        <v>0</v>
      </c>
      <c r="K33" s="137">
        <f t="shared" si="30"/>
        <v>0</v>
      </c>
      <c r="L33" s="137">
        <f t="shared" si="30"/>
        <v>0</v>
      </c>
      <c r="M33" s="137">
        <f t="shared" si="30"/>
        <v>0</v>
      </c>
      <c r="N33" s="137">
        <f t="shared" si="30"/>
        <v>0</v>
      </c>
      <c r="O33" s="137">
        <f t="shared" si="30"/>
        <v>0</v>
      </c>
      <c r="P33" s="137">
        <f t="shared" si="30"/>
        <v>0</v>
      </c>
      <c r="Q33" s="10"/>
      <c r="R33" s="10"/>
      <c r="S33" s="10"/>
      <c r="T33" s="10"/>
      <c r="U33" s="10"/>
      <c r="V33" s="10"/>
      <c r="W33" s="266">
        <f t="shared" ref="W33:Z33" si="31">IFERROR(IF(W29&lt;0,-ABS(W29/W6),ABS(W29/W6)),0)</f>
        <v>0</v>
      </c>
      <c r="X33" s="266">
        <f t="shared" si="31"/>
        <v>0</v>
      </c>
      <c r="Y33" s="266">
        <f t="shared" si="31"/>
        <v>0</v>
      </c>
      <c r="Z33" s="266">
        <f t="shared" si="31"/>
        <v>0</v>
      </c>
      <c r="AA33" s="10"/>
    </row>
    <row r="34" spans="1:27" ht="15" x14ac:dyDescent="0.2">
      <c r="A34" s="298" t="s">
        <v>54</v>
      </c>
      <c r="B34" s="220" t="s">
        <v>55</v>
      </c>
      <c r="C34" s="17">
        <f t="shared" ref="C34:C51" si="32">SUM(E34:P34)</f>
        <v>0</v>
      </c>
      <c r="D34" s="17"/>
      <c r="E34" s="124">
        <f>成人合并!E42+K12合并!E33</f>
        <v>0</v>
      </c>
      <c r="F34" s="124">
        <f>成人合并!F42+K12合并!F33</f>
        <v>0</v>
      </c>
      <c r="G34" s="124">
        <f>成人合并!G42+K12合并!G33</f>
        <v>0</v>
      </c>
      <c r="H34" s="124">
        <f>成人合并!H42+K12合并!H33</f>
        <v>0</v>
      </c>
      <c r="I34" s="124">
        <f>成人合并!I42+K12合并!I33</f>
        <v>0</v>
      </c>
      <c r="J34" s="124">
        <f>成人合并!J42+K12合并!J33</f>
        <v>0</v>
      </c>
      <c r="K34" s="124">
        <f>成人合并!K42+K12合并!K33</f>
        <v>0</v>
      </c>
      <c r="L34" s="124">
        <f>成人合并!L42+K12合并!L33</f>
        <v>0</v>
      </c>
      <c r="M34" s="124">
        <f>成人合并!M42+K12合并!M33</f>
        <v>0</v>
      </c>
      <c r="N34" s="124">
        <f>成人合并!N42+K12合并!N33</f>
        <v>0</v>
      </c>
      <c r="O34" s="124">
        <f>成人合并!O42+K12合并!O33</f>
        <v>0</v>
      </c>
      <c r="P34" s="124">
        <f>成人合并!P42+K12合并!P33</f>
        <v>0</v>
      </c>
      <c r="Q34" s="214"/>
      <c r="R34" s="214"/>
      <c r="S34" s="214"/>
      <c r="T34" s="214"/>
      <c r="U34" s="214"/>
      <c r="V34" s="214"/>
      <c r="W34" s="17">
        <f>SUM(E34:G34)</f>
        <v>0</v>
      </c>
      <c r="X34" s="17">
        <f>SUM(H34:J34)</f>
        <v>0</v>
      </c>
      <c r="Y34" s="17">
        <f>SUM(K34:M34)</f>
        <v>0</v>
      </c>
      <c r="Z34" s="17">
        <f>SUM(N34:P34)</f>
        <v>0</v>
      </c>
      <c r="AA34" s="214"/>
    </row>
    <row r="35" spans="1:27" ht="15" x14ac:dyDescent="0.2">
      <c r="A35" s="299"/>
      <c r="B35" s="221" t="s">
        <v>56</v>
      </c>
      <c r="C35" s="16">
        <f>IF(C34=0,,(社招合并!C329+社招合并!C330+渠道合并!C459+渠道合并!C460+K12合并!C338+K12合并!C339)/C34)</f>
        <v>0</v>
      </c>
      <c r="D35" s="16"/>
      <c r="E35" s="124">
        <f>IF(E34=0,,(社招合并!E329+社招合并!E330+渠道合并!E459+渠道合并!E460+K12合并!E338+K12合并!E339)/E34)</f>
        <v>0</v>
      </c>
      <c r="F35" s="124">
        <f>IF(F34=0,,(社招合并!F329+社招合并!F330+渠道合并!F459+渠道合并!F460+K12合并!F338+K12合并!F339)/F34)</f>
        <v>0</v>
      </c>
      <c r="G35" s="124">
        <f>IF(G34=0,,(社招合并!G329+社招合并!G330+渠道合并!G459+渠道合并!G460+K12合并!G338+K12合并!G339)/G34)</f>
        <v>0</v>
      </c>
      <c r="H35" s="124">
        <f>IF(H34=0,,(社招合并!H329+社招合并!H330+渠道合并!H459+渠道合并!H460+K12合并!H338+K12合并!H339)/H34)</f>
        <v>0</v>
      </c>
      <c r="I35" s="124">
        <f>IF(I34=0,,(社招合并!I329+社招合并!I330+渠道合并!I459+渠道合并!I460+K12合并!I338+K12合并!I339)/I34)</f>
        <v>0</v>
      </c>
      <c r="J35" s="124">
        <f>IF(J34=0,,(社招合并!J329+社招合并!J330+渠道合并!J459+渠道合并!J460+K12合并!J338+K12合并!J339)/J34)</f>
        <v>0</v>
      </c>
      <c r="K35" s="124">
        <f>IF(K34=0,,(社招合并!K329+社招合并!K330+渠道合并!K459+渠道合并!K460+K12合并!K338+K12合并!K339)/K34)</f>
        <v>0</v>
      </c>
      <c r="L35" s="124">
        <f>IF(L34=0,,(社招合并!L329+社招合并!L330+渠道合并!L459+渠道合并!L460+K12合并!L338+K12合并!L339)/L34)</f>
        <v>0</v>
      </c>
      <c r="M35" s="124">
        <f>IF(M34=0,,(社招合并!M329+社招合并!M330+渠道合并!M459+渠道合并!M460+K12合并!M338+K12合并!M339)/M34)</f>
        <v>0</v>
      </c>
      <c r="N35" s="124">
        <f>IF(N34=0,,(社招合并!N329+社招合并!N330+渠道合并!N459+渠道合并!N460+K12合并!N338+K12合并!N339)/N34)</f>
        <v>0</v>
      </c>
      <c r="O35" s="124">
        <f>IF(O34=0,,(社招合并!O329+社招合并!O330+渠道合并!O459+渠道合并!O460+K12合并!O338+K12合并!O339)/O34)</f>
        <v>0</v>
      </c>
      <c r="P35" s="124">
        <f>IF(P34=0,,(社招合并!P329+社招合并!P330+渠道合并!P459+渠道合并!P460+K12合并!P338+K12合并!P339)/P34)</f>
        <v>0</v>
      </c>
      <c r="Q35" s="214"/>
      <c r="R35" s="214"/>
      <c r="S35" s="214"/>
      <c r="T35" s="214"/>
      <c r="U35" s="214"/>
      <c r="V35" s="214"/>
      <c r="W35" s="16">
        <f>IF(W34=0,,(社招合并!W329+社招合并!W330+渠道合并!W459+渠道合并!W460+K12合并!W338+K12合并!W339)/W34)</f>
        <v>0</v>
      </c>
      <c r="X35" s="16">
        <f>IF(X34=0,,(社招合并!X329+社招合并!X330+渠道合并!X459+渠道合并!X460+K12合并!X338+K12合并!X339)/X34)</f>
        <v>0</v>
      </c>
      <c r="Y35" s="16">
        <f>IF(Y34=0,,(社招合并!Y329+社招合并!Y330+渠道合并!Y459+渠道合并!Y460+K12合并!Y338+K12合并!Y339)/Y34)</f>
        <v>0</v>
      </c>
      <c r="Z35" s="16">
        <f>IF(Z34=0,,(社招合并!Z329+社招合并!Z330+渠道合并!Z459+渠道合并!Z460+K12合并!Z338+K12合并!Z339)/Z34)</f>
        <v>0</v>
      </c>
      <c r="AA35" s="214"/>
    </row>
    <row r="36" spans="1:27" ht="15" x14ac:dyDescent="0.2">
      <c r="A36" s="300"/>
      <c r="B36" s="221" t="s">
        <v>57</v>
      </c>
      <c r="C36" s="16">
        <f>IF(C34=0,,C9/C34)</f>
        <v>0</v>
      </c>
      <c r="D36" s="16"/>
      <c r="E36" s="124">
        <f>IF(E34=0,,E9/E34)</f>
        <v>0</v>
      </c>
      <c r="F36" s="124">
        <f t="shared" ref="F36:P36" si="33">IF(F34=0,,F9/F34)</f>
        <v>0</v>
      </c>
      <c r="G36" s="124">
        <f t="shared" si="33"/>
        <v>0</v>
      </c>
      <c r="H36" s="124">
        <f t="shared" si="33"/>
        <v>0</v>
      </c>
      <c r="I36" s="124">
        <f t="shared" si="33"/>
        <v>0</v>
      </c>
      <c r="J36" s="124">
        <f t="shared" si="33"/>
        <v>0</v>
      </c>
      <c r="K36" s="124">
        <f t="shared" si="33"/>
        <v>0</v>
      </c>
      <c r="L36" s="124">
        <f t="shared" si="33"/>
        <v>0</v>
      </c>
      <c r="M36" s="124">
        <f t="shared" si="33"/>
        <v>0</v>
      </c>
      <c r="N36" s="124">
        <f t="shared" si="33"/>
        <v>0</v>
      </c>
      <c r="O36" s="124">
        <f t="shared" si="33"/>
        <v>0</v>
      </c>
      <c r="P36" s="124">
        <f t="shared" si="33"/>
        <v>0</v>
      </c>
      <c r="Q36" s="214"/>
      <c r="R36" s="214"/>
      <c r="S36" s="214"/>
      <c r="T36" s="214"/>
      <c r="U36" s="214"/>
      <c r="V36" s="214"/>
      <c r="W36" s="16">
        <f t="shared" ref="W36:Z36" si="34">IF(W34=0,,W9/W34)</f>
        <v>0</v>
      </c>
      <c r="X36" s="16">
        <f t="shared" si="34"/>
        <v>0</v>
      </c>
      <c r="Y36" s="16">
        <f t="shared" si="34"/>
        <v>0</v>
      </c>
      <c r="Z36" s="16">
        <f t="shared" si="34"/>
        <v>0</v>
      </c>
      <c r="AA36" s="214"/>
    </row>
    <row r="37" spans="1:27" ht="15" x14ac:dyDescent="0.2">
      <c r="A37" s="300"/>
      <c r="B37" s="222" t="s">
        <v>58</v>
      </c>
      <c r="C37" s="148">
        <f>IF(C34=0,,C2/C34)</f>
        <v>0</v>
      </c>
      <c r="D37" s="148"/>
      <c r="E37" s="149">
        <f>IF(E34=0,,E2/E34)</f>
        <v>0</v>
      </c>
      <c r="F37" s="149">
        <f t="shared" ref="F37:P37" si="35">IF(F34=0,,F2/F34)</f>
        <v>0</v>
      </c>
      <c r="G37" s="149">
        <f t="shared" si="35"/>
        <v>0</v>
      </c>
      <c r="H37" s="149">
        <f t="shared" si="35"/>
        <v>0</v>
      </c>
      <c r="I37" s="149">
        <f t="shared" si="35"/>
        <v>0</v>
      </c>
      <c r="J37" s="149">
        <f t="shared" si="35"/>
        <v>0</v>
      </c>
      <c r="K37" s="149">
        <f t="shared" si="35"/>
        <v>0</v>
      </c>
      <c r="L37" s="149">
        <f t="shared" si="35"/>
        <v>0</v>
      </c>
      <c r="M37" s="149">
        <f t="shared" si="35"/>
        <v>0</v>
      </c>
      <c r="N37" s="149">
        <f t="shared" si="35"/>
        <v>0</v>
      </c>
      <c r="O37" s="149">
        <f t="shared" si="35"/>
        <v>0</v>
      </c>
      <c r="P37" s="149">
        <f t="shared" si="35"/>
        <v>0</v>
      </c>
      <c r="Q37" s="232"/>
      <c r="R37" s="232"/>
      <c r="S37" s="232"/>
      <c r="T37" s="232"/>
      <c r="U37" s="232"/>
      <c r="V37" s="232"/>
      <c r="W37" s="148">
        <f t="shared" ref="W37:Z37" si="36">IF(W34=0,,W2/W34)</f>
        <v>0</v>
      </c>
      <c r="X37" s="148">
        <f t="shared" si="36"/>
        <v>0</v>
      </c>
      <c r="Y37" s="148">
        <f t="shared" si="36"/>
        <v>0</v>
      </c>
      <c r="Z37" s="148">
        <f t="shared" si="36"/>
        <v>0</v>
      </c>
      <c r="AA37" s="232"/>
    </row>
    <row r="38" spans="1:27" ht="15" x14ac:dyDescent="0.2">
      <c r="A38" s="300"/>
      <c r="B38" s="220" t="s">
        <v>59</v>
      </c>
      <c r="C38" s="17">
        <f t="shared" si="32"/>
        <v>0</v>
      </c>
      <c r="D38" s="39">
        <f>IF(C34=0,,C38/$C$34)</f>
        <v>0</v>
      </c>
      <c r="E38" s="124">
        <f>成人合并!E46+K12合并!E37</f>
        <v>0</v>
      </c>
      <c r="F38" s="124">
        <f>成人合并!F46+K12合并!F37</f>
        <v>0</v>
      </c>
      <c r="G38" s="124">
        <f>成人合并!G46+K12合并!G37</f>
        <v>0</v>
      </c>
      <c r="H38" s="124">
        <f>成人合并!H46+K12合并!H37</f>
        <v>0</v>
      </c>
      <c r="I38" s="124">
        <f>成人合并!I46+K12合并!I37</f>
        <v>0</v>
      </c>
      <c r="J38" s="124">
        <f>成人合并!J46+K12合并!J37</f>
        <v>0</v>
      </c>
      <c r="K38" s="124">
        <f>成人合并!K46+K12合并!K37</f>
        <v>0</v>
      </c>
      <c r="L38" s="124">
        <f>成人合并!L46+K12合并!L37</f>
        <v>0</v>
      </c>
      <c r="M38" s="124">
        <f>成人合并!M46+K12合并!M37</f>
        <v>0</v>
      </c>
      <c r="N38" s="124">
        <f>成人合并!N46+K12合并!N37</f>
        <v>0</v>
      </c>
      <c r="O38" s="124">
        <f>成人合并!O46+K12合并!O37</f>
        <v>0</v>
      </c>
      <c r="P38" s="124">
        <f>成人合并!P46+K12合并!P37</f>
        <v>0</v>
      </c>
      <c r="Q38" s="214"/>
      <c r="R38" s="214"/>
      <c r="S38" s="214"/>
      <c r="T38" s="214"/>
      <c r="U38" s="214"/>
      <c r="V38" s="214"/>
      <c r="W38" s="17">
        <f>SUM(E38:G38)</f>
        <v>0</v>
      </c>
      <c r="X38" s="17">
        <f>SUM(H38:J38)</f>
        <v>0</v>
      </c>
      <c r="Y38" s="17">
        <f>SUM(K38:M38)</f>
        <v>0</v>
      </c>
      <c r="Z38" s="17">
        <f>SUM(N38:P38)</f>
        <v>0</v>
      </c>
      <c r="AA38" s="214"/>
    </row>
    <row r="39" spans="1:27" ht="15" x14ac:dyDescent="0.2">
      <c r="A39" s="300"/>
      <c r="B39" s="222" t="s">
        <v>58</v>
      </c>
      <c r="C39" s="148">
        <f>IF(C38=0,,C2/C38)</f>
        <v>0</v>
      </c>
      <c r="D39" s="148"/>
      <c r="E39" s="149">
        <f>IF(E38=0,,E2/E38)</f>
        <v>0</v>
      </c>
      <c r="F39" s="149">
        <f t="shared" ref="F39:P39" si="37">IF(F38=0,,F2/F38)</f>
        <v>0</v>
      </c>
      <c r="G39" s="149">
        <f t="shared" si="37"/>
        <v>0</v>
      </c>
      <c r="H39" s="149">
        <f t="shared" si="37"/>
        <v>0</v>
      </c>
      <c r="I39" s="149">
        <f t="shared" si="37"/>
        <v>0</v>
      </c>
      <c r="J39" s="149">
        <f t="shared" si="37"/>
        <v>0</v>
      </c>
      <c r="K39" s="149">
        <f t="shared" si="37"/>
        <v>0</v>
      </c>
      <c r="L39" s="149">
        <f t="shared" si="37"/>
        <v>0</v>
      </c>
      <c r="M39" s="149">
        <f t="shared" si="37"/>
        <v>0</v>
      </c>
      <c r="N39" s="149">
        <f t="shared" si="37"/>
        <v>0</v>
      </c>
      <c r="O39" s="149">
        <f t="shared" si="37"/>
        <v>0</v>
      </c>
      <c r="P39" s="149">
        <f t="shared" si="37"/>
        <v>0</v>
      </c>
      <c r="Q39" s="232"/>
      <c r="R39" s="232"/>
      <c r="S39" s="232"/>
      <c r="T39" s="232"/>
      <c r="U39" s="232"/>
      <c r="V39" s="232"/>
      <c r="W39" s="148">
        <f t="shared" ref="W39:Z39" si="38">IF(W38=0,,W2/W38)</f>
        <v>0</v>
      </c>
      <c r="X39" s="148">
        <f t="shared" si="38"/>
        <v>0</v>
      </c>
      <c r="Y39" s="148">
        <f t="shared" si="38"/>
        <v>0</v>
      </c>
      <c r="Z39" s="148">
        <f t="shared" si="38"/>
        <v>0</v>
      </c>
      <c r="AA39" s="232"/>
    </row>
    <row r="40" spans="1:27" ht="15" x14ac:dyDescent="0.2">
      <c r="A40" s="301" t="s">
        <v>60</v>
      </c>
      <c r="B40" s="292" t="s">
        <v>61</v>
      </c>
      <c r="C40" s="152">
        <f ca="1">INDIRECT(ADDRESS(ROW(),$T$1+4))</f>
        <v>0</v>
      </c>
      <c r="D40" s="42"/>
      <c r="E40" s="124">
        <f>成人合并!E48+K12合并!E39</f>
        <v>0</v>
      </c>
      <c r="F40" s="124">
        <f>成人合并!F48+K12合并!F39</f>
        <v>0</v>
      </c>
      <c r="G40" s="124">
        <f>成人合并!G48+K12合并!G39</f>
        <v>0</v>
      </c>
      <c r="H40" s="124">
        <f>成人合并!H48+K12合并!H39</f>
        <v>0</v>
      </c>
      <c r="I40" s="124">
        <f>成人合并!I48+K12合并!I39</f>
        <v>0</v>
      </c>
      <c r="J40" s="124">
        <f>成人合并!J48+K12合并!J39</f>
        <v>0</v>
      </c>
      <c r="K40" s="124">
        <f>成人合并!K48+K12合并!K39</f>
        <v>0</v>
      </c>
      <c r="L40" s="124">
        <f>成人合并!L48+K12合并!L39</f>
        <v>0</v>
      </c>
      <c r="M40" s="124">
        <f>成人合并!M48+K12合并!M39</f>
        <v>0</v>
      </c>
      <c r="N40" s="124">
        <f>成人合并!N48+K12合并!N39</f>
        <v>0</v>
      </c>
      <c r="O40" s="124">
        <f>成人合并!O48+K12合并!O39</f>
        <v>0</v>
      </c>
      <c r="P40" s="124">
        <f>成人合并!P48+K12合并!P39</f>
        <v>0</v>
      </c>
      <c r="Q40" s="10"/>
      <c r="R40" s="10"/>
      <c r="S40" s="10"/>
      <c r="T40" s="10"/>
      <c r="U40" s="10"/>
      <c r="V40" s="10"/>
      <c r="W40" s="42">
        <f>SUM(E40:G40)</f>
        <v>0</v>
      </c>
      <c r="X40" s="42">
        <f>SUM(H40:J40)</f>
        <v>0</v>
      </c>
      <c r="Y40" s="42">
        <f>SUM(K40:M40)</f>
        <v>0</v>
      </c>
      <c r="Z40" s="42">
        <f>SUM(N40:P40)</f>
        <v>0</v>
      </c>
      <c r="AA40" s="10"/>
    </row>
    <row r="41" spans="1:27" ht="15" x14ac:dyDescent="0.2">
      <c r="A41" s="302"/>
      <c r="B41" s="292" t="s">
        <v>62</v>
      </c>
      <c r="C41" s="152">
        <f ca="1">INDIRECT(ADDRESS(ROW(),$T$1+4))</f>
        <v>0</v>
      </c>
      <c r="D41" s="42"/>
      <c r="E41" s="124">
        <f>成人合并!E49+K12合并!E40</f>
        <v>0</v>
      </c>
      <c r="F41" s="124">
        <f>成人合并!F49+K12合并!F40</f>
        <v>0</v>
      </c>
      <c r="G41" s="124">
        <f>成人合并!G49+K12合并!G40</f>
        <v>0</v>
      </c>
      <c r="H41" s="124">
        <f>成人合并!H49+K12合并!H40</f>
        <v>0</v>
      </c>
      <c r="I41" s="124">
        <f>成人合并!I49+K12合并!I40</f>
        <v>0</v>
      </c>
      <c r="J41" s="124">
        <f>成人合并!J49+K12合并!J40</f>
        <v>0</v>
      </c>
      <c r="K41" s="124">
        <f>成人合并!K49+K12合并!K40</f>
        <v>0</v>
      </c>
      <c r="L41" s="124">
        <f>成人合并!L49+K12合并!L40</f>
        <v>0</v>
      </c>
      <c r="M41" s="124">
        <f>成人合并!M49+K12合并!M40</f>
        <v>0</v>
      </c>
      <c r="N41" s="124">
        <f>成人合并!N49+K12合并!N40</f>
        <v>0</v>
      </c>
      <c r="O41" s="124">
        <f>成人合并!O49+K12合并!O40</f>
        <v>0</v>
      </c>
      <c r="P41" s="124">
        <f>成人合并!P49+K12合并!P40</f>
        <v>0</v>
      </c>
      <c r="Q41" s="10"/>
      <c r="R41" s="10"/>
      <c r="S41" s="10"/>
      <c r="T41" s="10"/>
      <c r="U41" s="10"/>
      <c r="V41" s="10"/>
      <c r="W41" s="42">
        <f>SUM(E41:G41)</f>
        <v>0</v>
      </c>
      <c r="X41" s="42">
        <f>SUM(H41:J41)</f>
        <v>0</v>
      </c>
      <c r="Y41" s="42">
        <f>SUM(K41:M41)</f>
        <v>0</v>
      </c>
      <c r="Z41" s="42">
        <f>SUM(N41:P41)</f>
        <v>0</v>
      </c>
      <c r="AA41" s="10"/>
    </row>
    <row r="42" spans="1:27" ht="15" x14ac:dyDescent="0.2">
      <c r="A42" s="302"/>
      <c r="B42" s="292" t="s">
        <v>63</v>
      </c>
      <c r="C42" s="154">
        <f>IF(SUM(E41:P41)=0,,SUM(E46:P46)/SUM(E41:P41))</f>
        <v>0</v>
      </c>
      <c r="D42" s="32"/>
      <c r="E42" s="124">
        <f>IF(E41=0,,E46/E41)</f>
        <v>0</v>
      </c>
      <c r="F42" s="124">
        <f t="shared" ref="F42:P42" si="39">IF(F41=0,,F46/F41)</f>
        <v>0</v>
      </c>
      <c r="G42" s="124">
        <f t="shared" si="39"/>
        <v>0</v>
      </c>
      <c r="H42" s="124">
        <f t="shared" si="39"/>
        <v>0</v>
      </c>
      <c r="I42" s="124">
        <f t="shared" si="39"/>
        <v>0</v>
      </c>
      <c r="J42" s="124">
        <f t="shared" si="39"/>
        <v>0</v>
      </c>
      <c r="K42" s="124">
        <f t="shared" si="39"/>
        <v>0</v>
      </c>
      <c r="L42" s="124">
        <f t="shared" si="39"/>
        <v>0</v>
      </c>
      <c r="M42" s="124">
        <f t="shared" si="39"/>
        <v>0</v>
      </c>
      <c r="N42" s="124">
        <f t="shared" si="39"/>
        <v>0</v>
      </c>
      <c r="O42" s="124">
        <f t="shared" si="39"/>
        <v>0</v>
      </c>
      <c r="P42" s="124">
        <f t="shared" si="39"/>
        <v>0</v>
      </c>
      <c r="Q42" s="10"/>
      <c r="R42" s="10"/>
      <c r="S42" s="10"/>
      <c r="T42" s="10"/>
      <c r="U42" s="10"/>
      <c r="V42" s="10"/>
      <c r="W42" s="32">
        <f>IF(W41=0,,W46/W41)</f>
        <v>0</v>
      </c>
      <c r="X42" s="32">
        <f>IF(X41=0,,X46/X41)</f>
        <v>0</v>
      </c>
      <c r="Y42" s="32">
        <f>IF(Y41=0,,Y46/Y41)</f>
        <v>0</v>
      </c>
      <c r="Z42" s="32">
        <f>IF(Z41=0,,Z46/Z41)</f>
        <v>0</v>
      </c>
      <c r="AA42" s="10"/>
    </row>
    <row r="43" spans="1:27" ht="15" x14ac:dyDescent="0.2">
      <c r="A43" s="302"/>
      <c r="B43" s="292" t="s">
        <v>64</v>
      </c>
      <c r="C43" s="152">
        <f ca="1">INDIRECT(ADDRESS(ROW(),$T$1+4))</f>
        <v>0</v>
      </c>
      <c r="D43" s="42"/>
      <c r="E43" s="124">
        <f>成人合并!E55+K12合并!E47</f>
        <v>0</v>
      </c>
      <c r="F43" s="124">
        <f>成人合并!F55+K12合并!F47</f>
        <v>0</v>
      </c>
      <c r="G43" s="124">
        <f>成人合并!G55+K12合并!G47</f>
        <v>0</v>
      </c>
      <c r="H43" s="124">
        <f>成人合并!H55+K12合并!H47</f>
        <v>0</v>
      </c>
      <c r="I43" s="124">
        <f>成人合并!I55+K12合并!I47</f>
        <v>0</v>
      </c>
      <c r="J43" s="124">
        <f>成人合并!J55+K12合并!J47</f>
        <v>0</v>
      </c>
      <c r="K43" s="124">
        <f>成人合并!K55+K12合并!K47</f>
        <v>0</v>
      </c>
      <c r="L43" s="124">
        <f>成人合并!L55+K12合并!L47</f>
        <v>0</v>
      </c>
      <c r="M43" s="124">
        <f>成人合并!M55+K12合并!M47</f>
        <v>0</v>
      </c>
      <c r="N43" s="124">
        <f>成人合并!N55+K12合并!N47</f>
        <v>0</v>
      </c>
      <c r="O43" s="124">
        <f>成人合并!O55+K12合并!O47</f>
        <v>0</v>
      </c>
      <c r="P43" s="124">
        <f>成人合并!P55+K12合并!P47</f>
        <v>0</v>
      </c>
      <c r="Q43" s="10"/>
      <c r="R43" s="10"/>
      <c r="S43" s="10"/>
      <c r="T43" s="10"/>
      <c r="U43" s="10"/>
      <c r="V43" s="10"/>
      <c r="W43" s="42">
        <f>SUM(E43:G43)</f>
        <v>0</v>
      </c>
      <c r="X43" s="42">
        <f>SUM(H43:J43)</f>
        <v>0</v>
      </c>
      <c r="Y43" s="42">
        <f>SUM(K43:M43)</f>
        <v>0</v>
      </c>
      <c r="Z43" s="42">
        <f>SUM(N43:P43)</f>
        <v>0</v>
      </c>
      <c r="AA43" s="10"/>
    </row>
    <row r="44" spans="1:27" s="280" customFormat="1" ht="15" x14ac:dyDescent="0.2">
      <c r="A44" s="302"/>
      <c r="B44" s="292" t="s">
        <v>65</v>
      </c>
      <c r="C44" s="152">
        <f ca="1">INDIRECT(ADDRESS(ROW(),$T$1+4))</f>
        <v>0</v>
      </c>
      <c r="D44" s="42"/>
      <c r="E44" s="124">
        <f>成人合并!E56+K12合并!E48</f>
        <v>0</v>
      </c>
      <c r="F44" s="124">
        <f>成人合并!F56+K12合并!F48</f>
        <v>0</v>
      </c>
      <c r="G44" s="124">
        <f>成人合并!G56+K12合并!G48</f>
        <v>0</v>
      </c>
      <c r="H44" s="124">
        <f>成人合并!H56+K12合并!H48</f>
        <v>0</v>
      </c>
      <c r="I44" s="124">
        <f>成人合并!I56+K12合并!I48</f>
        <v>0</v>
      </c>
      <c r="J44" s="124">
        <f>成人合并!J56+K12合并!J48</f>
        <v>0</v>
      </c>
      <c r="K44" s="124">
        <f>成人合并!K56+K12合并!K48</f>
        <v>0</v>
      </c>
      <c r="L44" s="124">
        <f>成人合并!L56+K12合并!L48</f>
        <v>0</v>
      </c>
      <c r="M44" s="124">
        <f>成人合并!M56+K12合并!M48</f>
        <v>0</v>
      </c>
      <c r="N44" s="124">
        <f>成人合并!N56+K12合并!N48</f>
        <v>0</v>
      </c>
      <c r="O44" s="124">
        <f>成人合并!O56+K12合并!O48</f>
        <v>0</v>
      </c>
      <c r="P44" s="124">
        <f>成人合并!P56+K12合并!P48</f>
        <v>0</v>
      </c>
      <c r="Q44" s="10"/>
      <c r="R44" s="10"/>
      <c r="S44" s="10"/>
      <c r="T44" s="10"/>
      <c r="U44" s="10"/>
      <c r="V44" s="10"/>
      <c r="W44" s="42">
        <f>SUM(E44:G44)</f>
        <v>0</v>
      </c>
      <c r="X44" s="42">
        <f>SUM(H44:J44)</f>
        <v>0</v>
      </c>
      <c r="Y44" s="42">
        <f>SUM(K44:M44)</f>
        <v>0</v>
      </c>
      <c r="Z44" s="42">
        <f>SUM(N44:P44)</f>
        <v>0</v>
      </c>
      <c r="AA44" s="10"/>
    </row>
    <row r="45" spans="1:27" s="280" customFormat="1" ht="15" x14ac:dyDescent="0.2">
      <c r="A45" s="302"/>
      <c r="B45" s="292" t="s">
        <v>66</v>
      </c>
      <c r="C45" s="152">
        <f>IF(SUM(E43:P43)=0,,C9/SUM(E43:P43))</f>
        <v>0</v>
      </c>
      <c r="D45" s="42"/>
      <c r="E45" s="157">
        <f>IF(E43=0,,E9/E43)</f>
        <v>0</v>
      </c>
      <c r="F45" s="157">
        <f t="shared" ref="F45:P45" si="40">IF(F43=0,,F9/F43)</f>
        <v>0</v>
      </c>
      <c r="G45" s="157">
        <f t="shared" si="40"/>
        <v>0</v>
      </c>
      <c r="H45" s="157">
        <f t="shared" si="40"/>
        <v>0</v>
      </c>
      <c r="I45" s="157">
        <f t="shared" si="40"/>
        <v>0</v>
      </c>
      <c r="J45" s="157">
        <f t="shared" si="40"/>
        <v>0</v>
      </c>
      <c r="K45" s="157">
        <f t="shared" si="40"/>
        <v>0</v>
      </c>
      <c r="L45" s="157">
        <f t="shared" si="40"/>
        <v>0</v>
      </c>
      <c r="M45" s="157">
        <f t="shared" si="40"/>
        <v>0</v>
      </c>
      <c r="N45" s="157">
        <f t="shared" si="40"/>
        <v>0</v>
      </c>
      <c r="O45" s="157">
        <f t="shared" si="40"/>
        <v>0</v>
      </c>
      <c r="P45" s="157">
        <f t="shared" si="40"/>
        <v>0</v>
      </c>
      <c r="Q45" s="10"/>
      <c r="R45" s="10"/>
      <c r="S45" s="10"/>
      <c r="T45" s="10"/>
      <c r="U45" s="10"/>
      <c r="V45" s="10"/>
      <c r="W45" s="42">
        <f>IF(W43=0,,W9/W43)</f>
        <v>0</v>
      </c>
      <c r="X45" s="42">
        <f>IF(X43=0,,X9/X43)</f>
        <v>0</v>
      </c>
      <c r="Y45" s="42">
        <f>IF(Y43=0,,Y9/Y43)</f>
        <v>0</v>
      </c>
      <c r="Z45" s="42">
        <f>IF(Z43=0,,Z9/Z43)</f>
        <v>0</v>
      </c>
      <c r="AA45" s="10"/>
    </row>
    <row r="46" spans="1:27" s="280" customFormat="1" ht="15" x14ac:dyDescent="0.2">
      <c r="A46" s="302"/>
      <c r="B46" s="292" t="s">
        <v>67</v>
      </c>
      <c r="C46" s="152">
        <f ca="1">INDIRECT(ADDRESS(ROW(),$T$1+4))</f>
        <v>0</v>
      </c>
      <c r="D46" s="42"/>
      <c r="E46" s="124">
        <f>成人合并!E58+K12合并!E50</f>
        <v>0</v>
      </c>
      <c r="F46" s="124">
        <f>成人合并!F58+K12合并!F50</f>
        <v>0</v>
      </c>
      <c r="G46" s="124">
        <f>成人合并!G58+K12合并!G50</f>
        <v>0</v>
      </c>
      <c r="H46" s="124">
        <f>成人合并!H58+K12合并!H50</f>
        <v>0</v>
      </c>
      <c r="I46" s="124">
        <f>成人合并!I58+K12合并!I50</f>
        <v>0</v>
      </c>
      <c r="J46" s="124">
        <f>成人合并!J58+K12合并!J50</f>
        <v>0</v>
      </c>
      <c r="K46" s="124">
        <f>成人合并!K58+K12合并!K50</f>
        <v>0</v>
      </c>
      <c r="L46" s="124">
        <f>成人合并!L58+K12合并!L50</f>
        <v>0</v>
      </c>
      <c r="M46" s="124">
        <f>成人合并!M58+K12合并!M50</f>
        <v>0</v>
      </c>
      <c r="N46" s="124">
        <f>成人合并!N58+K12合并!N50</f>
        <v>0</v>
      </c>
      <c r="O46" s="124">
        <f>成人合并!O58+K12合并!O50</f>
        <v>0</v>
      </c>
      <c r="P46" s="124">
        <f>成人合并!P58+K12合并!P50</f>
        <v>0</v>
      </c>
      <c r="Q46" s="10"/>
      <c r="R46" s="10"/>
      <c r="S46" s="10"/>
      <c r="T46" s="10"/>
      <c r="U46" s="10"/>
      <c r="V46" s="10"/>
      <c r="W46" s="42">
        <f>SUM(E46:G46)</f>
        <v>0</v>
      </c>
      <c r="X46" s="42">
        <f>SUM(H46:J46)</f>
        <v>0</v>
      </c>
      <c r="Y46" s="42">
        <f>SUM(K46:M46)</f>
        <v>0</v>
      </c>
      <c r="Z46" s="42">
        <f>SUM(N46:P46)</f>
        <v>0</v>
      </c>
      <c r="AA46" s="10"/>
    </row>
    <row r="47" spans="1:27" ht="15" x14ac:dyDescent="0.2">
      <c r="A47" s="302"/>
      <c r="B47" s="293" t="s">
        <v>68</v>
      </c>
      <c r="C47" s="294">
        <f>成人合并!C61</f>
        <v>0</v>
      </c>
      <c r="D47" s="294"/>
      <c r="E47" s="125">
        <f>成人合并!E61</f>
        <v>0</v>
      </c>
      <c r="F47" s="125">
        <f>成人合并!F61</f>
        <v>0</v>
      </c>
      <c r="G47" s="125">
        <f>成人合并!G61</f>
        <v>0</v>
      </c>
      <c r="H47" s="125">
        <f>成人合并!H61</f>
        <v>0</v>
      </c>
      <c r="I47" s="125">
        <f>成人合并!I61</f>
        <v>0</v>
      </c>
      <c r="J47" s="125">
        <f>成人合并!J61</f>
        <v>0</v>
      </c>
      <c r="K47" s="125">
        <f>成人合并!K61</f>
        <v>0</v>
      </c>
      <c r="L47" s="125">
        <f>成人合并!L61</f>
        <v>0</v>
      </c>
      <c r="M47" s="125">
        <f>成人合并!M61</f>
        <v>0</v>
      </c>
      <c r="N47" s="125">
        <f>成人合并!N61</f>
        <v>0</v>
      </c>
      <c r="O47" s="125">
        <f>成人合并!O61</f>
        <v>0</v>
      </c>
      <c r="P47" s="125">
        <f>成人合并!P61</f>
        <v>0</v>
      </c>
      <c r="Q47" s="118"/>
      <c r="R47" s="118"/>
      <c r="S47" s="118"/>
      <c r="T47" s="118"/>
      <c r="U47" s="118"/>
      <c r="V47" s="118"/>
      <c r="W47" s="294">
        <f>成人合并!W61</f>
        <v>0</v>
      </c>
      <c r="X47" s="294">
        <f>成人合并!X61</f>
        <v>0</v>
      </c>
      <c r="Y47" s="294">
        <f>成人合并!Y61</f>
        <v>0</v>
      </c>
      <c r="Z47" s="294">
        <f>成人合并!Z61</f>
        <v>0</v>
      </c>
      <c r="AA47" s="118"/>
    </row>
    <row r="48" spans="1:27" ht="15" x14ac:dyDescent="0.2">
      <c r="A48" s="302"/>
      <c r="B48" s="293" t="s">
        <v>69</v>
      </c>
      <c r="C48" s="294">
        <f>K12合并!C64</f>
        <v>0</v>
      </c>
      <c r="D48" s="294"/>
      <c r="E48" s="125">
        <f>K12合并!E61</f>
        <v>0</v>
      </c>
      <c r="F48" s="125">
        <f>K12合并!F61</f>
        <v>0</v>
      </c>
      <c r="G48" s="125">
        <f>K12合并!G61</f>
        <v>0</v>
      </c>
      <c r="H48" s="125">
        <f>K12合并!H61</f>
        <v>0</v>
      </c>
      <c r="I48" s="125">
        <f>K12合并!I61</f>
        <v>0</v>
      </c>
      <c r="J48" s="125">
        <f>K12合并!J61</f>
        <v>0</v>
      </c>
      <c r="K48" s="125">
        <f>K12合并!K61</f>
        <v>0</v>
      </c>
      <c r="L48" s="125">
        <f>K12合并!L61</f>
        <v>0</v>
      </c>
      <c r="M48" s="125">
        <f>K12合并!M61</f>
        <v>0</v>
      </c>
      <c r="N48" s="125">
        <f>K12合并!N61</f>
        <v>0</v>
      </c>
      <c r="O48" s="125">
        <f>K12合并!O61</f>
        <v>0</v>
      </c>
      <c r="P48" s="125">
        <f>K12合并!P61</f>
        <v>0</v>
      </c>
      <c r="Q48" s="118"/>
      <c r="R48" s="118"/>
      <c r="S48" s="118"/>
      <c r="T48" s="118"/>
      <c r="U48" s="118"/>
      <c r="V48" s="118"/>
      <c r="W48" s="294">
        <f>K12合并!W64</f>
        <v>0</v>
      </c>
      <c r="X48" s="294">
        <f>K12合并!X64</f>
        <v>0</v>
      </c>
      <c r="Y48" s="294">
        <f>K12合并!Y64</f>
        <v>0</v>
      </c>
      <c r="Z48" s="294">
        <f>K12合并!Z64</f>
        <v>0</v>
      </c>
      <c r="AA48" s="118"/>
    </row>
    <row r="49" spans="1:27" ht="15" x14ac:dyDescent="0.2">
      <c r="A49" s="303" t="s">
        <v>70</v>
      </c>
      <c r="B49" s="295" t="s">
        <v>71</v>
      </c>
      <c r="C49" s="17">
        <f t="shared" si="32"/>
        <v>0</v>
      </c>
      <c r="D49" s="17"/>
      <c r="E49" s="124">
        <f>成人合并!E62+K12合并!E76</f>
        <v>0</v>
      </c>
      <c r="F49" s="124">
        <f>成人合并!F62+K12合并!F76</f>
        <v>0</v>
      </c>
      <c r="G49" s="124">
        <f>成人合并!G62+K12合并!G76</f>
        <v>0</v>
      </c>
      <c r="H49" s="124">
        <f>成人合并!H62+K12合并!H76</f>
        <v>0</v>
      </c>
      <c r="I49" s="124">
        <f>成人合并!I62+K12合并!I76</f>
        <v>0</v>
      </c>
      <c r="J49" s="124">
        <f>成人合并!J62+K12合并!J76</f>
        <v>0</v>
      </c>
      <c r="K49" s="124">
        <f>成人合并!K62+K12合并!K76</f>
        <v>0</v>
      </c>
      <c r="L49" s="124">
        <f>成人合并!L62+K12合并!L76</f>
        <v>0</v>
      </c>
      <c r="M49" s="124">
        <f>成人合并!M62+K12合并!M76</f>
        <v>0</v>
      </c>
      <c r="N49" s="124">
        <f>成人合并!N62+K12合并!N76</f>
        <v>0</v>
      </c>
      <c r="O49" s="124">
        <f>成人合并!O62+K12合并!O76</f>
        <v>0</v>
      </c>
      <c r="P49" s="124">
        <f>成人合并!P62+K12合并!P76</f>
        <v>0</v>
      </c>
      <c r="Q49" s="214"/>
      <c r="R49" s="214"/>
      <c r="S49" s="214"/>
      <c r="T49" s="214"/>
      <c r="U49" s="214"/>
      <c r="V49" s="214"/>
      <c r="W49" s="17">
        <f>SUM(E49:G49)</f>
        <v>0</v>
      </c>
      <c r="X49" s="17">
        <f>SUM(H49:J49)</f>
        <v>0</v>
      </c>
      <c r="Y49" s="17">
        <f>SUM(K49:M49)</f>
        <v>0</v>
      </c>
      <c r="Z49" s="17">
        <f>SUM(N49:P49)</f>
        <v>0</v>
      </c>
      <c r="AA49" s="214"/>
    </row>
    <row r="50" spans="1:27" ht="15" x14ac:dyDescent="0.2">
      <c r="A50" s="303"/>
      <c r="B50" s="296" t="s">
        <v>72</v>
      </c>
      <c r="C50" s="39">
        <f>IF(C5=0,,C49/C5)</f>
        <v>0</v>
      </c>
      <c r="D50" s="39"/>
      <c r="E50" s="185">
        <f>IF(E5=0,,E49/E5)</f>
        <v>0</v>
      </c>
      <c r="F50" s="185">
        <f t="shared" ref="F50:P50" si="41">IF(F5=0,,F49/F5)</f>
        <v>0</v>
      </c>
      <c r="G50" s="185">
        <f t="shared" si="41"/>
        <v>0</v>
      </c>
      <c r="H50" s="185">
        <f t="shared" si="41"/>
        <v>0</v>
      </c>
      <c r="I50" s="185">
        <f t="shared" si="41"/>
        <v>0</v>
      </c>
      <c r="J50" s="185">
        <f t="shared" si="41"/>
        <v>0</v>
      </c>
      <c r="K50" s="185">
        <f t="shared" si="41"/>
        <v>0</v>
      </c>
      <c r="L50" s="185">
        <f t="shared" si="41"/>
        <v>0</v>
      </c>
      <c r="M50" s="185">
        <f t="shared" si="41"/>
        <v>0</v>
      </c>
      <c r="N50" s="185">
        <f t="shared" si="41"/>
        <v>0</v>
      </c>
      <c r="O50" s="185">
        <f t="shared" si="41"/>
        <v>0</v>
      </c>
      <c r="P50" s="185">
        <f t="shared" si="41"/>
        <v>0</v>
      </c>
      <c r="Q50" s="118"/>
      <c r="R50" s="118"/>
      <c r="S50" s="118"/>
      <c r="T50" s="118"/>
      <c r="U50" s="118"/>
      <c r="V50" s="118"/>
      <c r="W50" s="39">
        <f>IF(W5=0,,W49/W5)</f>
        <v>0</v>
      </c>
      <c r="X50" s="39">
        <f>IF(X5=0,,X49/X5)</f>
        <v>0</v>
      </c>
      <c r="Y50" s="39">
        <f>IF(Y5=0,,Y49/Y5)</f>
        <v>0</v>
      </c>
      <c r="Z50" s="39">
        <f>IF(Z5=0,,Z49/Z5)</f>
        <v>0</v>
      </c>
      <c r="AA50" s="118"/>
    </row>
    <row r="51" spans="1:27" ht="15" x14ac:dyDescent="0.2">
      <c r="A51" s="303"/>
      <c r="B51" s="295" t="s">
        <v>73</v>
      </c>
      <c r="C51" s="17">
        <f t="shared" si="32"/>
        <v>0</v>
      </c>
      <c r="D51" s="17"/>
      <c r="E51" s="124">
        <f>成人合并!E64+K12合并!E78</f>
        <v>0</v>
      </c>
      <c r="F51" s="124">
        <f>成人合并!F64+K12合并!F78</f>
        <v>0</v>
      </c>
      <c r="G51" s="124">
        <f>成人合并!G64+K12合并!G78</f>
        <v>0</v>
      </c>
      <c r="H51" s="124">
        <f>成人合并!H64+K12合并!H78</f>
        <v>0</v>
      </c>
      <c r="I51" s="124">
        <f>成人合并!I64+K12合并!I78</f>
        <v>0</v>
      </c>
      <c r="J51" s="124">
        <f>成人合并!J64+K12合并!J78</f>
        <v>0</v>
      </c>
      <c r="K51" s="124">
        <f>成人合并!K64+K12合并!K78</f>
        <v>0</v>
      </c>
      <c r="L51" s="124">
        <f>成人合并!L64+K12合并!L78</f>
        <v>0</v>
      </c>
      <c r="M51" s="124">
        <f>成人合并!M64+K12合并!M78</f>
        <v>0</v>
      </c>
      <c r="N51" s="124">
        <f>成人合并!N64+K12合并!N78</f>
        <v>0</v>
      </c>
      <c r="O51" s="124">
        <f>成人合并!O64+K12合并!O78</f>
        <v>0</v>
      </c>
      <c r="P51" s="124">
        <f>成人合并!P64+K12合并!P78</f>
        <v>0</v>
      </c>
      <c r="Q51" s="214"/>
      <c r="R51" s="214"/>
      <c r="S51" s="214"/>
      <c r="T51" s="214"/>
      <c r="U51" s="214"/>
      <c r="V51" s="214"/>
      <c r="W51" s="17">
        <f>SUM(E51:G51)</f>
        <v>0</v>
      </c>
      <c r="X51" s="17">
        <f>SUM(H51:J51)</f>
        <v>0</v>
      </c>
      <c r="Y51" s="17">
        <f>SUM(K51:M51)</f>
        <v>0</v>
      </c>
      <c r="Z51" s="17">
        <f>SUM(N51:P51)</f>
        <v>0</v>
      </c>
      <c r="AA51" s="214"/>
    </row>
    <row r="52" spans="1:27" ht="15" x14ac:dyDescent="0.2">
      <c r="A52" s="303"/>
      <c r="B52" s="296" t="s">
        <v>74</v>
      </c>
      <c r="C52" s="39">
        <f>IF(C28=0,,C51/C28)</f>
        <v>0</v>
      </c>
      <c r="D52" s="39"/>
      <c r="E52" s="185">
        <f>IF(E28=0,,E51/E28)</f>
        <v>0</v>
      </c>
      <c r="F52" s="185">
        <f t="shared" ref="F52:P52" si="42">IF(F28=0,,F51/F28)</f>
        <v>0</v>
      </c>
      <c r="G52" s="185">
        <f t="shared" si="42"/>
        <v>0</v>
      </c>
      <c r="H52" s="185">
        <f t="shared" si="42"/>
        <v>0</v>
      </c>
      <c r="I52" s="185">
        <f t="shared" si="42"/>
        <v>0</v>
      </c>
      <c r="J52" s="185">
        <f t="shared" si="42"/>
        <v>0</v>
      </c>
      <c r="K52" s="185">
        <f t="shared" si="42"/>
        <v>0</v>
      </c>
      <c r="L52" s="185">
        <f t="shared" si="42"/>
        <v>0</v>
      </c>
      <c r="M52" s="185">
        <f t="shared" si="42"/>
        <v>0</v>
      </c>
      <c r="N52" s="185">
        <f t="shared" si="42"/>
        <v>0</v>
      </c>
      <c r="O52" s="185">
        <f t="shared" si="42"/>
        <v>0</v>
      </c>
      <c r="P52" s="185">
        <f t="shared" si="42"/>
        <v>0</v>
      </c>
      <c r="Q52" s="118"/>
      <c r="R52" s="118"/>
      <c r="S52" s="118"/>
      <c r="T52" s="118"/>
      <c r="U52" s="118"/>
      <c r="V52" s="118"/>
      <c r="W52" s="39">
        <f>IF(W28=0,,W51/W28)</f>
        <v>0</v>
      </c>
      <c r="X52" s="39">
        <f>IF(X28=0,,X51/X28)</f>
        <v>0</v>
      </c>
      <c r="Y52" s="39">
        <f>IF(Y28=0,,Y51/Y28)</f>
        <v>0</v>
      </c>
      <c r="Z52" s="39">
        <f>IF(Z28=0,,Z51/Z28)</f>
        <v>0</v>
      </c>
      <c r="AA52" s="118"/>
    </row>
  </sheetData>
  <mergeCells count="8">
    <mergeCell ref="A34:A39"/>
    <mergeCell ref="A40:A48"/>
    <mergeCell ref="A49:A52"/>
    <mergeCell ref="A1:B1"/>
    <mergeCell ref="A2:A12"/>
    <mergeCell ref="A13:A18"/>
    <mergeCell ref="A19:A26"/>
    <mergeCell ref="A27:A33"/>
  </mergeCells>
  <phoneticPr fontId="56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63"/>
  <sheetViews>
    <sheetView zoomScale="110" zoomScaleNormal="110" workbookViewId="0">
      <pane xSplit="4" ySplit="1" topLeftCell="E2" activePane="bottomRight" state="frozen"/>
      <selection pane="topRight"/>
      <selection pane="bottomLeft"/>
      <selection pane="bottomRight" sqref="A1:B1"/>
    </sheetView>
  </sheetViews>
  <sheetFormatPr defaultColWidth="9" defaultRowHeight="15" x14ac:dyDescent="0.25"/>
  <cols>
    <col min="1" max="1" width="9.875" style="116" customWidth="1"/>
    <col min="2" max="2" width="19" style="116" customWidth="1"/>
    <col min="3" max="3" width="13.375" style="12" customWidth="1"/>
    <col min="4" max="16" width="11.125" style="12" customWidth="1"/>
    <col min="17" max="17" width="17.75" style="116" customWidth="1"/>
    <col min="18" max="18" width="3.75" style="116" customWidth="1"/>
    <col min="19" max="19" width="8.25" style="116" customWidth="1"/>
    <col min="20" max="20" width="3.75" style="116" customWidth="1"/>
    <col min="21" max="22" width="8.25" style="116" customWidth="1"/>
    <col min="23" max="26" width="7.625" style="12" hidden="1" customWidth="1"/>
    <col min="27" max="27" width="8.25" style="116" customWidth="1"/>
    <col min="28" max="16384" width="9" style="116"/>
  </cols>
  <sheetData>
    <row r="1" spans="1:27" x14ac:dyDescent="0.25">
      <c r="A1" s="304" t="s">
        <v>0</v>
      </c>
      <c r="B1" s="304"/>
      <c r="C1" s="14" t="s">
        <v>1</v>
      </c>
      <c r="D1" s="14" t="s">
        <v>2</v>
      </c>
      <c r="E1" s="123" t="s">
        <v>3</v>
      </c>
      <c r="F1" s="123" t="s">
        <v>4</v>
      </c>
      <c r="G1" s="123" t="s">
        <v>5</v>
      </c>
      <c r="H1" s="123" t="s">
        <v>6</v>
      </c>
      <c r="I1" s="123" t="s">
        <v>7</v>
      </c>
      <c r="J1" s="123" t="s">
        <v>8</v>
      </c>
      <c r="K1" s="123" t="s">
        <v>9</v>
      </c>
      <c r="L1" s="123" t="s">
        <v>10</v>
      </c>
      <c r="M1" s="123" t="s">
        <v>11</v>
      </c>
      <c r="N1" s="123" t="s">
        <v>12</v>
      </c>
      <c r="O1" s="123" t="s">
        <v>13</v>
      </c>
      <c r="P1" s="123" t="s">
        <v>14</v>
      </c>
      <c r="Q1" s="70" t="s">
        <v>229</v>
      </c>
      <c r="R1" s="168"/>
      <c r="S1" s="168" t="s">
        <v>15</v>
      </c>
      <c r="T1" s="168"/>
      <c r="U1" s="277"/>
      <c r="V1" s="230"/>
      <c r="W1" s="14" t="s">
        <v>16</v>
      </c>
      <c r="X1" s="14" t="s">
        <v>17</v>
      </c>
      <c r="Y1" s="14" t="s">
        <v>18</v>
      </c>
      <c r="Z1" s="14" t="s">
        <v>19</v>
      </c>
      <c r="AA1" s="230"/>
    </row>
    <row r="2" spans="1:27" s="119" customFormat="1" x14ac:dyDescent="0.25">
      <c r="A2" s="330" t="s">
        <v>20</v>
      </c>
      <c r="B2" s="15" t="s">
        <v>21</v>
      </c>
      <c r="C2" s="17">
        <f>SUM(E2:P2)</f>
        <v>0</v>
      </c>
      <c r="D2" s="17"/>
      <c r="E2" s="124">
        <f>社招合并!E2+渠道合并!E2-社招合并!E304</f>
        <v>0</v>
      </c>
      <c r="F2" s="124">
        <f>社招合并!F2+渠道合并!F2-社招合并!F304</f>
        <v>0</v>
      </c>
      <c r="G2" s="124">
        <f>社招合并!G2+渠道合并!G2</f>
        <v>0</v>
      </c>
      <c r="H2" s="124">
        <f>社招合并!H2+渠道合并!H2</f>
        <v>0</v>
      </c>
      <c r="I2" s="124">
        <f>社招合并!I2+渠道合并!I2</f>
        <v>0</v>
      </c>
      <c r="J2" s="124">
        <f>社招合并!J2+渠道合并!J2</f>
        <v>0</v>
      </c>
      <c r="K2" s="124">
        <f>社招合并!K2+渠道合并!K2</f>
        <v>0</v>
      </c>
      <c r="L2" s="124">
        <f>社招合并!L2+渠道合并!L2</f>
        <v>0</v>
      </c>
      <c r="M2" s="124">
        <f>社招合并!M2+渠道合并!M2</f>
        <v>0</v>
      </c>
      <c r="N2" s="124">
        <f>社招合并!N2+渠道合并!N2</f>
        <v>0</v>
      </c>
      <c r="O2" s="124">
        <f>社招合并!O2+渠道合并!O2</f>
        <v>0</v>
      </c>
      <c r="P2" s="124">
        <f>社招合并!P2+渠道合并!P2</f>
        <v>0</v>
      </c>
      <c r="Q2" s="214"/>
      <c r="R2" s="214"/>
      <c r="S2" s="214"/>
      <c r="T2" s="214"/>
      <c r="U2" s="214"/>
      <c r="V2" s="214"/>
      <c r="W2" s="17">
        <f t="shared" ref="W2" si="0">SUM(E2:G2)</f>
        <v>0</v>
      </c>
      <c r="X2" s="17">
        <f t="shared" ref="X2" si="1">SUM(H2:J2)</f>
        <v>0</v>
      </c>
      <c r="Y2" s="17">
        <f t="shared" ref="Y2" si="2">SUM(K2:M2)</f>
        <v>0</v>
      </c>
      <c r="Z2" s="17">
        <f t="shared" ref="Z2" si="3">SUM(N2:P2)</f>
        <v>0</v>
      </c>
      <c r="AA2" s="214"/>
    </row>
    <row r="3" spans="1:27" s="119" customFormat="1" x14ac:dyDescent="0.25">
      <c r="A3" s="331"/>
      <c r="B3" s="256" t="s">
        <v>22</v>
      </c>
      <c r="C3" s="17">
        <f t="shared" ref="C3:C9" si="4">SUM(E3:P3)</f>
        <v>0</v>
      </c>
      <c r="D3" s="1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214"/>
      <c r="R3" s="214"/>
      <c r="S3" s="214"/>
      <c r="T3" s="214"/>
      <c r="U3" s="214"/>
      <c r="V3" s="214"/>
      <c r="W3" s="17">
        <f t="shared" ref="W3:W9" si="5">SUM(E3:G3)</f>
        <v>0</v>
      </c>
      <c r="X3" s="17">
        <f t="shared" ref="X3:X9" si="6">SUM(H3:J3)</f>
        <v>0</v>
      </c>
      <c r="Y3" s="17">
        <f t="shared" ref="Y3:Y9" si="7">SUM(K3:M3)</f>
        <v>0</v>
      </c>
      <c r="Z3" s="17">
        <f t="shared" ref="Z3:Z9" si="8">SUM(N3:P3)</f>
        <v>0</v>
      </c>
      <c r="AA3" s="214"/>
    </row>
    <row r="4" spans="1:27" s="119" customFormat="1" x14ac:dyDescent="0.25">
      <c r="A4" s="331"/>
      <c r="B4" s="19" t="s">
        <v>23</v>
      </c>
      <c r="C4" s="17">
        <f t="shared" si="4"/>
        <v>0</v>
      </c>
      <c r="D4" s="17"/>
      <c r="E4" s="124">
        <f>社招合并!E3+渠道合并!E3</f>
        <v>0</v>
      </c>
      <c r="F4" s="124">
        <f>社招合并!F3+渠道合并!F3</f>
        <v>0</v>
      </c>
      <c r="G4" s="124">
        <f>社招合并!G3+渠道合并!G3</f>
        <v>0</v>
      </c>
      <c r="H4" s="124">
        <f>社招合并!H3+渠道合并!H3</f>
        <v>0</v>
      </c>
      <c r="I4" s="124">
        <f>社招合并!I3+渠道合并!I3</f>
        <v>0</v>
      </c>
      <c r="J4" s="124">
        <f>社招合并!J3+渠道合并!J3</f>
        <v>0</v>
      </c>
      <c r="K4" s="124">
        <f>社招合并!K3+渠道合并!K3</f>
        <v>0</v>
      </c>
      <c r="L4" s="124">
        <f>社招合并!L3+渠道合并!L3</f>
        <v>0</v>
      </c>
      <c r="M4" s="124">
        <f>社招合并!M3+渠道合并!M3</f>
        <v>0</v>
      </c>
      <c r="N4" s="124">
        <f>社招合并!N3+渠道合并!N3</f>
        <v>0</v>
      </c>
      <c r="O4" s="124">
        <f>社招合并!O3+渠道合并!O3</f>
        <v>0</v>
      </c>
      <c r="P4" s="124">
        <f>社招合并!P3+渠道合并!P3</f>
        <v>0</v>
      </c>
      <c r="Q4" s="214"/>
      <c r="R4" s="214"/>
      <c r="S4" s="214"/>
      <c r="T4" s="214"/>
      <c r="U4" s="214"/>
      <c r="V4" s="214"/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214"/>
    </row>
    <row r="5" spans="1:27" s="119" customFormat="1" x14ac:dyDescent="0.25">
      <c r="A5" s="331"/>
      <c r="B5" s="15" t="s">
        <v>24</v>
      </c>
      <c r="C5" s="17">
        <f t="shared" si="4"/>
        <v>0</v>
      </c>
      <c r="D5" s="17"/>
      <c r="E5" s="124">
        <f>社招合并!E4+渠道合并!E4</f>
        <v>0</v>
      </c>
      <c r="F5" s="124">
        <f>社招合并!F4+渠道合并!F4</f>
        <v>0</v>
      </c>
      <c r="G5" s="124">
        <f>社招合并!G4+渠道合并!G4</f>
        <v>0</v>
      </c>
      <c r="H5" s="124">
        <f>社招合并!H4+渠道合并!H4</f>
        <v>0</v>
      </c>
      <c r="I5" s="124">
        <f>社招合并!I4+渠道合并!I4</f>
        <v>0</v>
      </c>
      <c r="J5" s="124">
        <f>社招合并!J4+渠道合并!J4</f>
        <v>0</v>
      </c>
      <c r="K5" s="124">
        <f>社招合并!K4+渠道合并!K4</f>
        <v>0</v>
      </c>
      <c r="L5" s="124">
        <f>社招合并!L4+渠道合并!L4</f>
        <v>0</v>
      </c>
      <c r="M5" s="124">
        <f>社招合并!M4+渠道合并!M4</f>
        <v>0</v>
      </c>
      <c r="N5" s="124">
        <f>社招合并!N4+渠道合并!N4</f>
        <v>0</v>
      </c>
      <c r="O5" s="124">
        <f>社招合并!O4+渠道合并!O4</f>
        <v>0</v>
      </c>
      <c r="P5" s="124">
        <f>社招合并!P4+渠道合并!P4</f>
        <v>0</v>
      </c>
      <c r="Q5" s="214"/>
      <c r="R5" s="214"/>
      <c r="S5" s="214"/>
      <c r="T5" s="214"/>
      <c r="U5" s="214"/>
      <c r="V5" s="214"/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214"/>
    </row>
    <row r="6" spans="1:27" s="119" customFormat="1" x14ac:dyDescent="0.25">
      <c r="A6" s="331"/>
      <c r="B6" s="19" t="s">
        <v>25</v>
      </c>
      <c r="C6" s="17">
        <f t="shared" si="4"/>
        <v>0</v>
      </c>
      <c r="D6" s="17"/>
      <c r="E6" s="124">
        <f>社招合并!E5+渠道合并!E5</f>
        <v>0</v>
      </c>
      <c r="F6" s="124">
        <f>社招合并!F5+渠道合并!F5</f>
        <v>0</v>
      </c>
      <c r="G6" s="124">
        <f>社招合并!G5+渠道合并!G5</f>
        <v>0</v>
      </c>
      <c r="H6" s="124">
        <f>社招合并!H5+渠道合并!H5</f>
        <v>0</v>
      </c>
      <c r="I6" s="124">
        <f>社招合并!I5+渠道合并!I5</f>
        <v>0</v>
      </c>
      <c r="J6" s="124">
        <f>社招合并!J5+渠道合并!J5</f>
        <v>0</v>
      </c>
      <c r="K6" s="124">
        <f>社招合并!K5+渠道合并!K5</f>
        <v>0</v>
      </c>
      <c r="L6" s="124">
        <f>社招合并!L5+渠道合并!L5</f>
        <v>0</v>
      </c>
      <c r="M6" s="124">
        <f>社招合并!M5+渠道合并!M5</f>
        <v>0</v>
      </c>
      <c r="N6" s="124">
        <f>社招合并!N5+渠道合并!N5</f>
        <v>0</v>
      </c>
      <c r="O6" s="124">
        <f>社招合并!O5+渠道合并!O5</f>
        <v>0</v>
      </c>
      <c r="P6" s="124">
        <f>社招合并!P5+渠道合并!P5</f>
        <v>0</v>
      </c>
      <c r="Q6" s="214"/>
      <c r="R6" s="214"/>
      <c r="S6" s="214"/>
      <c r="T6" s="214"/>
      <c r="U6" s="214"/>
      <c r="V6" s="214"/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214"/>
    </row>
    <row r="7" spans="1:27" s="119" customFormat="1" x14ac:dyDescent="0.25">
      <c r="A7" s="331"/>
      <c r="B7" s="15" t="s">
        <v>75</v>
      </c>
      <c r="C7" s="17">
        <f t="shared" si="4"/>
        <v>0</v>
      </c>
      <c r="D7" s="17"/>
      <c r="E7" s="124">
        <f>社招合并!E6+渠道合并!E6</f>
        <v>0</v>
      </c>
      <c r="F7" s="124">
        <f>社招合并!F6+渠道合并!F6</f>
        <v>0</v>
      </c>
      <c r="G7" s="124">
        <f>社招合并!G6+渠道合并!G6</f>
        <v>0</v>
      </c>
      <c r="H7" s="124">
        <f>社招合并!H6+渠道合并!H6</f>
        <v>0</v>
      </c>
      <c r="I7" s="124">
        <f>社招合并!I6+渠道合并!I6</f>
        <v>0</v>
      </c>
      <c r="J7" s="124">
        <f>社招合并!J6+渠道合并!J6</f>
        <v>0</v>
      </c>
      <c r="K7" s="124">
        <f>社招合并!K6+渠道合并!K6</f>
        <v>0</v>
      </c>
      <c r="L7" s="124">
        <f>社招合并!L6+渠道合并!L6</f>
        <v>0</v>
      </c>
      <c r="M7" s="124">
        <f>社招合并!M6+渠道合并!M6</f>
        <v>0</v>
      </c>
      <c r="N7" s="124">
        <f>社招合并!N6+渠道合并!N6</f>
        <v>0</v>
      </c>
      <c r="O7" s="124">
        <f>社招合并!O6+渠道合并!O6</f>
        <v>0</v>
      </c>
      <c r="P7" s="124">
        <f>社招合并!P6+渠道合并!P6</f>
        <v>0</v>
      </c>
      <c r="Q7" s="214"/>
      <c r="R7" s="214"/>
      <c r="S7" s="214"/>
      <c r="T7" s="214"/>
      <c r="U7" s="214"/>
      <c r="V7" s="214"/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214"/>
    </row>
    <row r="8" spans="1:27" s="119" customFormat="1" x14ac:dyDescent="0.25">
      <c r="A8" s="331"/>
      <c r="B8" s="19" t="s">
        <v>76</v>
      </c>
      <c r="C8" s="17">
        <f ca="1">INDIRECT(ADDRESS(ROW(),$T$1+4))</f>
        <v>0</v>
      </c>
      <c r="D8" s="17"/>
      <c r="E8" s="124">
        <f>社招合并!E7+渠道合并!E7</f>
        <v>0</v>
      </c>
      <c r="F8" s="124">
        <f>社招合并!F7+渠道合并!F7</f>
        <v>0</v>
      </c>
      <c r="G8" s="124">
        <f>社招合并!G7+渠道合并!G7</f>
        <v>0</v>
      </c>
      <c r="H8" s="124">
        <f>社招合并!H7+渠道合并!H7</f>
        <v>0</v>
      </c>
      <c r="I8" s="124">
        <f>社招合并!I7+渠道合并!I7</f>
        <v>0</v>
      </c>
      <c r="J8" s="124">
        <f>社招合并!J7+渠道合并!J7</f>
        <v>0</v>
      </c>
      <c r="K8" s="124">
        <f>社招合并!K7+渠道合并!K7</f>
        <v>0</v>
      </c>
      <c r="L8" s="124">
        <f>社招合并!L7+渠道合并!L7</f>
        <v>0</v>
      </c>
      <c r="M8" s="124">
        <f>社招合并!M7+渠道合并!M7</f>
        <v>0</v>
      </c>
      <c r="N8" s="124">
        <f>社招合并!N7+渠道合并!N7</f>
        <v>0</v>
      </c>
      <c r="O8" s="124">
        <f>社招合并!O7+渠道合并!O7</f>
        <v>0</v>
      </c>
      <c r="P8" s="124">
        <f>社招合并!P7+渠道合并!P7</f>
        <v>0</v>
      </c>
      <c r="Q8" s="214"/>
      <c r="R8" s="214"/>
      <c r="S8" s="214"/>
      <c r="T8" s="214"/>
      <c r="U8" s="214"/>
      <c r="V8" s="214"/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214"/>
    </row>
    <row r="9" spans="1:27" s="119" customFormat="1" x14ac:dyDescent="0.25">
      <c r="A9" s="331"/>
      <c r="B9" s="15" t="s">
        <v>28</v>
      </c>
      <c r="C9" s="17">
        <f t="shared" si="4"/>
        <v>0</v>
      </c>
      <c r="D9" s="17"/>
      <c r="E9" s="124">
        <f>社招合并!E8+渠道合并!E8-社招合并!E305-社招合并!E306-渠道合并!E446-渠道合并!E447</f>
        <v>0</v>
      </c>
      <c r="F9" s="124">
        <f>社招合并!F8+渠道合并!F8-社招合并!F305-社招合并!F306-渠道合并!F446-渠道合并!F447</f>
        <v>0</v>
      </c>
      <c r="G9" s="124">
        <f>社招合并!G8+渠道合并!G8</f>
        <v>0</v>
      </c>
      <c r="H9" s="124">
        <f>社招合并!H8+渠道合并!H8</f>
        <v>0</v>
      </c>
      <c r="I9" s="124">
        <f>社招合并!I8+渠道合并!I8</f>
        <v>0</v>
      </c>
      <c r="J9" s="124">
        <f>社招合并!J8+渠道合并!J8</f>
        <v>0</v>
      </c>
      <c r="K9" s="124">
        <f>社招合并!K8+渠道合并!K8</f>
        <v>0</v>
      </c>
      <c r="L9" s="124">
        <f>社招合并!L8+渠道合并!L8</f>
        <v>0</v>
      </c>
      <c r="M9" s="124">
        <f>社招合并!M8+渠道合并!M8</f>
        <v>0</v>
      </c>
      <c r="N9" s="124">
        <f>社招合并!N8+渠道合并!N8</f>
        <v>0</v>
      </c>
      <c r="O9" s="124">
        <f>社招合并!O8+渠道合并!O8</f>
        <v>0</v>
      </c>
      <c r="P9" s="124">
        <f>社招合并!P8+渠道合并!P8</f>
        <v>0</v>
      </c>
      <c r="Q9" s="214"/>
      <c r="R9" s="214"/>
      <c r="S9" s="214"/>
      <c r="T9" s="214"/>
      <c r="U9" s="214"/>
      <c r="V9" s="214"/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214"/>
    </row>
    <row r="10" spans="1:27" s="119" customFormat="1" x14ac:dyDescent="0.25">
      <c r="A10" s="331"/>
      <c r="B10" s="19" t="s">
        <v>29</v>
      </c>
      <c r="C10" s="16">
        <f>IF(C2=0,,C5/C2)</f>
        <v>0</v>
      </c>
      <c r="D10" s="16"/>
      <c r="E10" s="124">
        <f>IF(E2=0,,E5/E2)</f>
        <v>0</v>
      </c>
      <c r="F10" s="124">
        <f t="shared" ref="F10:P10" si="9">IF(F2=0,,F5/F2)</f>
        <v>0</v>
      </c>
      <c r="G10" s="124">
        <f t="shared" si="9"/>
        <v>0</v>
      </c>
      <c r="H10" s="124">
        <f t="shared" si="9"/>
        <v>0</v>
      </c>
      <c r="I10" s="124">
        <f t="shared" si="9"/>
        <v>0</v>
      </c>
      <c r="J10" s="124">
        <f t="shared" si="9"/>
        <v>0</v>
      </c>
      <c r="K10" s="124">
        <f t="shared" si="9"/>
        <v>0</v>
      </c>
      <c r="L10" s="124">
        <f t="shared" si="9"/>
        <v>0</v>
      </c>
      <c r="M10" s="124">
        <f t="shared" si="9"/>
        <v>0</v>
      </c>
      <c r="N10" s="124">
        <f t="shared" si="9"/>
        <v>0</v>
      </c>
      <c r="O10" s="124">
        <f t="shared" si="9"/>
        <v>0</v>
      </c>
      <c r="P10" s="124">
        <f t="shared" si="9"/>
        <v>0</v>
      </c>
      <c r="Q10" s="214"/>
      <c r="R10" s="214"/>
      <c r="S10" s="214"/>
      <c r="T10" s="214"/>
      <c r="U10" s="214"/>
      <c r="V10" s="214"/>
      <c r="W10" s="16">
        <f>IF(W2=0,,W5/W2)</f>
        <v>0</v>
      </c>
      <c r="X10" s="16">
        <f>IF(X2=0,,X5/X2)</f>
        <v>0</v>
      </c>
      <c r="Y10" s="16">
        <f>IF(Y2=0,,Y5/Y2)</f>
        <v>0</v>
      </c>
      <c r="Z10" s="16">
        <f>IF(Z2=0,,Z5/Z2)</f>
        <v>0</v>
      </c>
      <c r="AA10" s="214"/>
    </row>
    <row r="11" spans="1:27" s="119" customFormat="1" x14ac:dyDescent="0.25">
      <c r="A11" s="331"/>
      <c r="B11" s="19" t="s">
        <v>30</v>
      </c>
      <c r="C11" s="16">
        <f>IF(C2=0,,C9/C2)</f>
        <v>0</v>
      </c>
      <c r="D11" s="16"/>
      <c r="E11" s="124">
        <f>IF(E2=0,,E9/E2)</f>
        <v>0</v>
      </c>
      <c r="F11" s="124">
        <f t="shared" ref="F11:P11" si="10">IF(F2=0,,F9/F2)</f>
        <v>0</v>
      </c>
      <c r="G11" s="124">
        <f t="shared" si="10"/>
        <v>0</v>
      </c>
      <c r="H11" s="124">
        <f t="shared" si="10"/>
        <v>0</v>
      </c>
      <c r="I11" s="124">
        <f t="shared" si="10"/>
        <v>0</v>
      </c>
      <c r="J11" s="124">
        <f t="shared" si="10"/>
        <v>0</v>
      </c>
      <c r="K11" s="124">
        <f t="shared" si="10"/>
        <v>0</v>
      </c>
      <c r="L11" s="124">
        <f t="shared" si="10"/>
        <v>0</v>
      </c>
      <c r="M11" s="124">
        <f t="shared" si="10"/>
        <v>0</v>
      </c>
      <c r="N11" s="124">
        <f t="shared" si="10"/>
        <v>0</v>
      </c>
      <c r="O11" s="124">
        <f t="shared" si="10"/>
        <v>0</v>
      </c>
      <c r="P11" s="124">
        <f t="shared" si="10"/>
        <v>0</v>
      </c>
      <c r="Q11" s="214"/>
      <c r="R11" s="214"/>
      <c r="S11" s="214"/>
      <c r="T11" s="214"/>
      <c r="U11" s="214"/>
      <c r="V11" s="214"/>
      <c r="W11" s="16">
        <f>IF(W2=0,,W9/W2)</f>
        <v>0</v>
      </c>
      <c r="X11" s="16">
        <f t="shared" ref="X11:Z11" si="11">IF(X2=0,,X9/X2)</f>
        <v>0</v>
      </c>
      <c r="Y11" s="16">
        <f t="shared" si="11"/>
        <v>0</v>
      </c>
      <c r="Z11" s="16">
        <f t="shared" si="11"/>
        <v>0</v>
      </c>
      <c r="AA11" s="214"/>
    </row>
    <row r="12" spans="1:27" x14ac:dyDescent="0.25">
      <c r="A12" s="332"/>
      <c r="B12" s="19" t="s">
        <v>31</v>
      </c>
      <c r="C12" s="25">
        <f>IF(C5=0,,C9/C5)</f>
        <v>0</v>
      </c>
      <c r="D12" s="25"/>
      <c r="E12" s="125">
        <f>IF(E5=0,,E9/E5)</f>
        <v>0</v>
      </c>
      <c r="F12" s="125">
        <f t="shared" ref="F12:P12" si="12">IF(F5=0,,F9/F5)</f>
        <v>0</v>
      </c>
      <c r="G12" s="125">
        <f t="shared" si="12"/>
        <v>0</v>
      </c>
      <c r="H12" s="125">
        <f t="shared" si="12"/>
        <v>0</v>
      </c>
      <c r="I12" s="125">
        <f t="shared" si="12"/>
        <v>0</v>
      </c>
      <c r="J12" s="125">
        <f t="shared" si="12"/>
        <v>0</v>
      </c>
      <c r="K12" s="125">
        <f t="shared" si="12"/>
        <v>0</v>
      </c>
      <c r="L12" s="125">
        <f t="shared" si="12"/>
        <v>0</v>
      </c>
      <c r="M12" s="125">
        <f t="shared" si="12"/>
        <v>0</v>
      </c>
      <c r="N12" s="125">
        <f t="shared" si="12"/>
        <v>0</v>
      </c>
      <c r="O12" s="125">
        <f t="shared" si="12"/>
        <v>0</v>
      </c>
      <c r="P12" s="125">
        <f t="shared" si="12"/>
        <v>0</v>
      </c>
      <c r="Q12" s="10"/>
      <c r="R12" s="10"/>
      <c r="S12" s="10"/>
      <c r="T12" s="10"/>
      <c r="U12" s="10"/>
      <c r="V12" s="10"/>
      <c r="W12" s="25">
        <f>IF(W5=0,,W9/W5)</f>
        <v>0</v>
      </c>
      <c r="X12" s="25">
        <f>IF(X5=0,,X9/X5)</f>
        <v>0</v>
      </c>
      <c r="Y12" s="25">
        <f>IF(Y5=0,,Y9/Y5)</f>
        <v>0</v>
      </c>
      <c r="Z12" s="25">
        <f>IF(Z5=0,,Z9/Z5)</f>
        <v>0</v>
      </c>
      <c r="AA12" s="10"/>
    </row>
    <row r="13" spans="1:27" x14ac:dyDescent="0.25">
      <c r="A13" s="333" t="s">
        <v>77</v>
      </c>
      <c r="B13" s="257" t="s">
        <v>78</v>
      </c>
      <c r="C13" s="42">
        <f t="shared" ref="C13:C23" si="13">SUM(E13:P13)</f>
        <v>0</v>
      </c>
      <c r="D13" s="258">
        <f>IF(C2=0,,C13/C2)</f>
        <v>0</v>
      </c>
      <c r="E13" s="124">
        <f>渠道合并!E2</f>
        <v>0</v>
      </c>
      <c r="F13" s="124">
        <f>渠道合并!F2</f>
        <v>0</v>
      </c>
      <c r="G13" s="124">
        <f>渠道合并!G2</f>
        <v>0</v>
      </c>
      <c r="H13" s="124">
        <f>渠道合并!H2</f>
        <v>0</v>
      </c>
      <c r="I13" s="124">
        <f>渠道合并!I2</f>
        <v>0</v>
      </c>
      <c r="J13" s="124">
        <f>渠道合并!J2</f>
        <v>0</v>
      </c>
      <c r="K13" s="124">
        <f>渠道合并!K2</f>
        <v>0</v>
      </c>
      <c r="L13" s="124">
        <f>渠道合并!L2</f>
        <v>0</v>
      </c>
      <c r="M13" s="124">
        <f>渠道合并!M2</f>
        <v>0</v>
      </c>
      <c r="N13" s="124">
        <f>渠道合并!N2</f>
        <v>0</v>
      </c>
      <c r="O13" s="124">
        <f>渠道合并!O2</f>
        <v>0</v>
      </c>
      <c r="P13" s="124">
        <f>渠道合并!P2</f>
        <v>0</v>
      </c>
      <c r="Q13" s="10"/>
      <c r="R13" s="10"/>
      <c r="S13" s="10"/>
      <c r="T13" s="10"/>
      <c r="U13" s="10"/>
      <c r="V13" s="10"/>
      <c r="W13" s="42">
        <f>SUM(E13:G13)</f>
        <v>0</v>
      </c>
      <c r="X13" s="42">
        <f>SUM(H13:J13)</f>
        <v>0</v>
      </c>
      <c r="Y13" s="42">
        <f>SUM(K13:M13)</f>
        <v>0</v>
      </c>
      <c r="Z13" s="42">
        <f>SUM(N13:P13)</f>
        <v>0</v>
      </c>
      <c r="AA13" s="10"/>
    </row>
    <row r="14" spans="1:27" x14ac:dyDescent="0.25">
      <c r="A14" s="334"/>
      <c r="B14" s="259" t="s">
        <v>79</v>
      </c>
      <c r="C14" s="42">
        <f t="shared" si="13"/>
        <v>0</v>
      </c>
      <c r="D14" s="260">
        <f>IF(C3=0,,C14/C3)</f>
        <v>0</v>
      </c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10"/>
      <c r="R14" s="10"/>
      <c r="S14" s="10"/>
      <c r="T14" s="10"/>
      <c r="U14" s="10"/>
      <c r="V14" s="10"/>
      <c r="W14" s="42">
        <f t="shared" ref="W14:W23" si="14">SUM(E14:G14)</f>
        <v>0</v>
      </c>
      <c r="X14" s="42">
        <f t="shared" ref="X14:X23" si="15">SUM(H14:J14)</f>
        <v>0</v>
      </c>
      <c r="Y14" s="42">
        <f t="shared" ref="Y14:Y23" si="16">SUM(K14:M14)</f>
        <v>0</v>
      </c>
      <c r="Z14" s="42">
        <f t="shared" ref="Z14:Z23" si="17">SUM(N14:P14)</f>
        <v>0</v>
      </c>
      <c r="AA14" s="10"/>
    </row>
    <row r="15" spans="1:27" x14ac:dyDescent="0.25">
      <c r="A15" s="334"/>
      <c r="B15" s="261" t="s">
        <v>80</v>
      </c>
      <c r="C15" s="42">
        <f t="shared" si="13"/>
        <v>0</v>
      </c>
      <c r="D15" s="258">
        <f>IF(C5=0,,C15/C5)</f>
        <v>0</v>
      </c>
      <c r="E15" s="124">
        <f>渠道合并!E4</f>
        <v>0</v>
      </c>
      <c r="F15" s="124">
        <f>渠道合并!F4</f>
        <v>0</v>
      </c>
      <c r="G15" s="124">
        <f>渠道合并!G4</f>
        <v>0</v>
      </c>
      <c r="H15" s="124">
        <f>渠道合并!H4</f>
        <v>0</v>
      </c>
      <c r="I15" s="124">
        <f>渠道合并!I4</f>
        <v>0</v>
      </c>
      <c r="J15" s="124">
        <f>渠道合并!J4</f>
        <v>0</v>
      </c>
      <c r="K15" s="124">
        <f>渠道合并!K4</f>
        <v>0</v>
      </c>
      <c r="L15" s="124">
        <f>渠道合并!L4</f>
        <v>0</v>
      </c>
      <c r="M15" s="124">
        <f>渠道合并!M4</f>
        <v>0</v>
      </c>
      <c r="N15" s="124">
        <f>渠道合并!N4</f>
        <v>0</v>
      </c>
      <c r="O15" s="124">
        <f>渠道合并!O4</f>
        <v>0</v>
      </c>
      <c r="P15" s="124">
        <f>渠道合并!P4</f>
        <v>0</v>
      </c>
      <c r="Q15" s="10"/>
      <c r="R15" s="10"/>
      <c r="S15" s="10"/>
      <c r="T15" s="10"/>
      <c r="U15" s="10"/>
      <c r="V15" s="10"/>
      <c r="W15" s="42">
        <f t="shared" si="14"/>
        <v>0</v>
      </c>
      <c r="X15" s="42">
        <f t="shared" si="15"/>
        <v>0</v>
      </c>
      <c r="Y15" s="42">
        <f t="shared" si="16"/>
        <v>0</v>
      </c>
      <c r="Z15" s="42">
        <f t="shared" si="17"/>
        <v>0</v>
      </c>
      <c r="AA15" s="10"/>
    </row>
    <row r="16" spans="1:27" x14ac:dyDescent="0.25">
      <c r="A16" s="334"/>
      <c r="B16" s="261" t="s">
        <v>81</v>
      </c>
      <c r="C16" s="42">
        <f t="shared" si="13"/>
        <v>0</v>
      </c>
      <c r="D16" s="258">
        <f>IF(C9=0,,C16/C9)</f>
        <v>0</v>
      </c>
      <c r="E16" s="124">
        <f>渠道合并!E8</f>
        <v>0</v>
      </c>
      <c r="F16" s="124">
        <f>渠道合并!F8</f>
        <v>0</v>
      </c>
      <c r="G16" s="124">
        <f>渠道合并!G8</f>
        <v>0</v>
      </c>
      <c r="H16" s="124">
        <f>渠道合并!H8</f>
        <v>0</v>
      </c>
      <c r="I16" s="124">
        <f>渠道合并!I8</f>
        <v>0</v>
      </c>
      <c r="J16" s="124">
        <f>渠道合并!J8</f>
        <v>0</v>
      </c>
      <c r="K16" s="124">
        <f>渠道合并!K8</f>
        <v>0</v>
      </c>
      <c r="L16" s="124">
        <f>渠道合并!L8</f>
        <v>0</v>
      </c>
      <c r="M16" s="124">
        <f>渠道合并!M8</f>
        <v>0</v>
      </c>
      <c r="N16" s="124">
        <f>渠道合并!N8</f>
        <v>0</v>
      </c>
      <c r="O16" s="124">
        <f>渠道合并!O8</f>
        <v>0</v>
      </c>
      <c r="P16" s="124">
        <f>渠道合并!P8</f>
        <v>0</v>
      </c>
      <c r="Q16" s="10"/>
      <c r="R16" s="10"/>
      <c r="S16" s="10"/>
      <c r="T16" s="10"/>
      <c r="U16" s="10"/>
      <c r="V16" s="10"/>
      <c r="W16" s="42">
        <f t="shared" si="14"/>
        <v>0</v>
      </c>
      <c r="X16" s="42">
        <f t="shared" si="15"/>
        <v>0</v>
      </c>
      <c r="Y16" s="42">
        <f t="shared" si="16"/>
        <v>0</v>
      </c>
      <c r="Z16" s="42">
        <f t="shared" si="17"/>
        <v>0</v>
      </c>
      <c r="AA16" s="10"/>
    </row>
    <row r="17" spans="1:27" x14ac:dyDescent="0.25">
      <c r="A17" s="334"/>
      <c r="B17" s="261" t="s">
        <v>82</v>
      </c>
      <c r="C17" s="42">
        <f t="shared" si="13"/>
        <v>0</v>
      </c>
      <c r="D17" s="258">
        <f>IF(C6=0,,C17/C6)</f>
        <v>0</v>
      </c>
      <c r="E17" s="124">
        <f>渠道合并!E5</f>
        <v>0</v>
      </c>
      <c r="F17" s="124">
        <f>渠道合并!F5</f>
        <v>0</v>
      </c>
      <c r="G17" s="124">
        <f>渠道合并!G5</f>
        <v>0</v>
      </c>
      <c r="H17" s="124">
        <f>渠道合并!H5</f>
        <v>0</v>
      </c>
      <c r="I17" s="124">
        <f>渠道合并!I5</f>
        <v>0</v>
      </c>
      <c r="J17" s="124">
        <f>渠道合并!J5</f>
        <v>0</v>
      </c>
      <c r="K17" s="124">
        <f>渠道合并!K5</f>
        <v>0</v>
      </c>
      <c r="L17" s="124">
        <f>渠道合并!L5</f>
        <v>0</v>
      </c>
      <c r="M17" s="124">
        <f>渠道合并!M5</f>
        <v>0</v>
      </c>
      <c r="N17" s="124">
        <f>渠道合并!N5</f>
        <v>0</v>
      </c>
      <c r="O17" s="124">
        <f>渠道合并!O5</f>
        <v>0</v>
      </c>
      <c r="P17" s="124">
        <f>渠道合并!P5</f>
        <v>0</v>
      </c>
      <c r="Q17" s="10"/>
      <c r="R17" s="10"/>
      <c r="S17" s="10"/>
      <c r="T17" s="10"/>
      <c r="U17" s="10"/>
      <c r="V17" s="10"/>
      <c r="W17" s="42">
        <f t="shared" si="14"/>
        <v>0</v>
      </c>
      <c r="X17" s="42">
        <f t="shared" si="15"/>
        <v>0</v>
      </c>
      <c r="Y17" s="42">
        <f t="shared" si="16"/>
        <v>0</v>
      </c>
      <c r="Z17" s="42">
        <f t="shared" si="17"/>
        <v>0</v>
      </c>
      <c r="AA17" s="10"/>
    </row>
    <row r="18" spans="1:27" x14ac:dyDescent="0.25">
      <c r="A18" s="334"/>
      <c r="B18" s="257" t="s">
        <v>48</v>
      </c>
      <c r="C18" s="42">
        <f t="shared" si="13"/>
        <v>0</v>
      </c>
      <c r="D18" s="258">
        <f>IF(C30=0,,C18/C30)</f>
        <v>0</v>
      </c>
      <c r="E18" s="124">
        <f>渠道合并!E20</f>
        <v>0</v>
      </c>
      <c r="F18" s="124">
        <f>渠道合并!F20</f>
        <v>0</v>
      </c>
      <c r="G18" s="124">
        <f>渠道合并!G20</f>
        <v>0</v>
      </c>
      <c r="H18" s="124">
        <f>渠道合并!H20</f>
        <v>0</v>
      </c>
      <c r="I18" s="124">
        <f>渠道合并!I20</f>
        <v>0</v>
      </c>
      <c r="J18" s="124">
        <f>渠道合并!J20</f>
        <v>0</v>
      </c>
      <c r="K18" s="124">
        <f>渠道合并!K20</f>
        <v>0</v>
      </c>
      <c r="L18" s="124">
        <f>渠道合并!L20</f>
        <v>0</v>
      </c>
      <c r="M18" s="124">
        <f>渠道合并!M20</f>
        <v>0</v>
      </c>
      <c r="N18" s="124">
        <f>渠道合并!N20</f>
        <v>0</v>
      </c>
      <c r="O18" s="124">
        <f>渠道合并!O20</f>
        <v>0</v>
      </c>
      <c r="P18" s="124">
        <f>渠道合并!P20</f>
        <v>0</v>
      </c>
      <c r="Q18" s="10"/>
      <c r="R18" s="10"/>
      <c r="S18" s="10"/>
      <c r="T18" s="10"/>
      <c r="U18" s="10"/>
      <c r="V18" s="10"/>
      <c r="W18" s="42">
        <f t="shared" si="14"/>
        <v>0</v>
      </c>
      <c r="X18" s="42">
        <f t="shared" si="15"/>
        <v>0</v>
      </c>
      <c r="Y18" s="42">
        <f t="shared" si="16"/>
        <v>0</v>
      </c>
      <c r="Z18" s="42">
        <f t="shared" si="17"/>
        <v>0</v>
      </c>
      <c r="AA18" s="10"/>
    </row>
    <row r="19" spans="1:27" x14ac:dyDescent="0.25">
      <c r="A19" s="334"/>
      <c r="B19" s="257" t="s">
        <v>50</v>
      </c>
      <c r="C19" s="42">
        <f t="shared" si="13"/>
        <v>0</v>
      </c>
      <c r="D19" s="258">
        <f>IF(C32=0,,C19/C32)</f>
        <v>0</v>
      </c>
      <c r="E19" s="124">
        <f>渠道合并!E22</f>
        <v>0</v>
      </c>
      <c r="F19" s="124">
        <f>渠道合并!F22</f>
        <v>0</v>
      </c>
      <c r="G19" s="124">
        <f>渠道合并!G22</f>
        <v>0</v>
      </c>
      <c r="H19" s="124">
        <f>渠道合并!H22</f>
        <v>0</v>
      </c>
      <c r="I19" s="124">
        <f>渠道合并!I22</f>
        <v>0</v>
      </c>
      <c r="J19" s="124">
        <f>渠道合并!J22</f>
        <v>0</v>
      </c>
      <c r="K19" s="124">
        <f>渠道合并!K22</f>
        <v>0</v>
      </c>
      <c r="L19" s="124">
        <f>渠道合并!L22</f>
        <v>0</v>
      </c>
      <c r="M19" s="124">
        <f>渠道合并!M22</f>
        <v>0</v>
      </c>
      <c r="N19" s="124">
        <f>渠道合并!N22</f>
        <v>0</v>
      </c>
      <c r="O19" s="124">
        <f>渠道合并!O22</f>
        <v>0</v>
      </c>
      <c r="P19" s="124">
        <f>渠道合并!P22</f>
        <v>0</v>
      </c>
      <c r="Q19" s="10"/>
      <c r="R19" s="10"/>
      <c r="S19" s="10"/>
      <c r="T19" s="10"/>
      <c r="U19" s="10"/>
      <c r="V19" s="10"/>
      <c r="W19" s="42">
        <f t="shared" si="14"/>
        <v>0</v>
      </c>
      <c r="X19" s="42">
        <f t="shared" si="15"/>
        <v>0</v>
      </c>
      <c r="Y19" s="42">
        <f t="shared" si="16"/>
        <v>0</v>
      </c>
      <c r="Z19" s="42">
        <f t="shared" si="17"/>
        <v>0</v>
      </c>
      <c r="AA19" s="10"/>
    </row>
    <row r="20" spans="1:27" x14ac:dyDescent="0.25">
      <c r="A20" s="334"/>
      <c r="B20" s="257" t="s">
        <v>47</v>
      </c>
      <c r="C20" s="42">
        <f t="shared" si="13"/>
        <v>0</v>
      </c>
      <c r="D20" s="258">
        <f>IF(C29=0,,C20/C29)</f>
        <v>0</v>
      </c>
      <c r="E20" s="124">
        <f>渠道合并!E19</f>
        <v>0</v>
      </c>
      <c r="F20" s="124">
        <f>渠道合并!F19</f>
        <v>0</v>
      </c>
      <c r="G20" s="124">
        <f>渠道合并!G19</f>
        <v>0</v>
      </c>
      <c r="H20" s="124">
        <f>渠道合并!H19</f>
        <v>0</v>
      </c>
      <c r="I20" s="124">
        <f>渠道合并!I19</f>
        <v>0</v>
      </c>
      <c r="J20" s="124">
        <f>渠道合并!J19</f>
        <v>0</v>
      </c>
      <c r="K20" s="124">
        <f>渠道合并!K19</f>
        <v>0</v>
      </c>
      <c r="L20" s="124">
        <f>渠道合并!L19</f>
        <v>0</v>
      </c>
      <c r="M20" s="124">
        <f>渠道合并!M19</f>
        <v>0</v>
      </c>
      <c r="N20" s="124">
        <f>渠道合并!N19</f>
        <v>0</v>
      </c>
      <c r="O20" s="124">
        <f>渠道合并!O19</f>
        <v>0</v>
      </c>
      <c r="P20" s="124">
        <f>渠道合并!P19</f>
        <v>0</v>
      </c>
      <c r="Q20" s="10"/>
      <c r="R20" s="10"/>
      <c r="S20" s="10"/>
      <c r="T20" s="10"/>
      <c r="U20" s="10"/>
      <c r="V20" s="10"/>
      <c r="W20" s="42">
        <f t="shared" si="14"/>
        <v>0</v>
      </c>
      <c r="X20" s="42">
        <f t="shared" si="15"/>
        <v>0</v>
      </c>
      <c r="Y20" s="42">
        <f t="shared" si="16"/>
        <v>0</v>
      </c>
      <c r="Z20" s="42">
        <f t="shared" si="17"/>
        <v>0</v>
      </c>
      <c r="AA20" s="10"/>
    </row>
    <row r="21" spans="1:27" x14ac:dyDescent="0.25">
      <c r="A21" s="335"/>
      <c r="B21" s="262" t="s">
        <v>83</v>
      </c>
      <c r="C21" s="42">
        <f t="shared" si="13"/>
        <v>0</v>
      </c>
      <c r="D21" s="258">
        <f>IF(C31=0,,C21/C31)</f>
        <v>0</v>
      </c>
      <c r="E21" s="124">
        <f>渠道合并!E21</f>
        <v>0</v>
      </c>
      <c r="F21" s="124">
        <f>渠道合并!F21</f>
        <v>0</v>
      </c>
      <c r="G21" s="124">
        <f>渠道合并!G21</f>
        <v>0</v>
      </c>
      <c r="H21" s="124">
        <f>渠道合并!H21</f>
        <v>0</v>
      </c>
      <c r="I21" s="124">
        <f>渠道合并!I21</f>
        <v>0</v>
      </c>
      <c r="J21" s="124">
        <f>渠道合并!J21</f>
        <v>0</v>
      </c>
      <c r="K21" s="124">
        <f>渠道合并!K21</f>
        <v>0</v>
      </c>
      <c r="L21" s="124">
        <f>渠道合并!L21</f>
        <v>0</v>
      </c>
      <c r="M21" s="124">
        <f>渠道合并!M21</f>
        <v>0</v>
      </c>
      <c r="N21" s="124">
        <f>渠道合并!N21</f>
        <v>0</v>
      </c>
      <c r="O21" s="124">
        <f>渠道合并!O21</f>
        <v>0</v>
      </c>
      <c r="P21" s="124">
        <f>渠道合并!P21</f>
        <v>0</v>
      </c>
      <c r="Q21" s="10"/>
      <c r="R21" s="10"/>
      <c r="S21" s="10"/>
      <c r="T21" s="10"/>
      <c r="U21" s="10"/>
      <c r="V21" s="10"/>
      <c r="W21" s="42">
        <f t="shared" si="14"/>
        <v>0</v>
      </c>
      <c r="X21" s="42">
        <f t="shared" si="15"/>
        <v>0</v>
      </c>
      <c r="Y21" s="42">
        <f t="shared" si="16"/>
        <v>0</v>
      </c>
      <c r="Z21" s="42">
        <f t="shared" si="17"/>
        <v>0</v>
      </c>
      <c r="AA21" s="10"/>
    </row>
    <row r="22" spans="1:27" s="119" customFormat="1" x14ac:dyDescent="0.25">
      <c r="A22" s="309" t="s">
        <v>37</v>
      </c>
      <c r="B22" s="15" t="s">
        <v>38</v>
      </c>
      <c r="C22" s="17">
        <f t="shared" si="13"/>
        <v>0</v>
      </c>
      <c r="D22" s="17"/>
      <c r="E22" s="124">
        <f>社招合并!E12+渠道合并!E12</f>
        <v>0</v>
      </c>
      <c r="F22" s="124">
        <f>社招合并!F12+渠道合并!F12</f>
        <v>0</v>
      </c>
      <c r="G22" s="124">
        <f>社招合并!G12+渠道合并!G12</f>
        <v>0</v>
      </c>
      <c r="H22" s="124">
        <f>社招合并!H12+渠道合并!H12</f>
        <v>0</v>
      </c>
      <c r="I22" s="124">
        <f>社招合并!I12+渠道合并!I12</f>
        <v>0</v>
      </c>
      <c r="J22" s="124">
        <f>社招合并!J12+渠道合并!J12</f>
        <v>0</v>
      </c>
      <c r="K22" s="124">
        <f>社招合并!K12+渠道合并!K12</f>
        <v>0</v>
      </c>
      <c r="L22" s="124">
        <f>社招合并!L12+渠道合并!L12</f>
        <v>0</v>
      </c>
      <c r="M22" s="124">
        <f>社招合并!M12+渠道合并!M12</f>
        <v>0</v>
      </c>
      <c r="N22" s="124">
        <f>社招合并!N12+渠道合并!N12</f>
        <v>0</v>
      </c>
      <c r="O22" s="124">
        <f>社招合并!O12+渠道合并!O12</f>
        <v>0</v>
      </c>
      <c r="P22" s="124">
        <f>社招合并!P12+渠道合并!P12</f>
        <v>0</v>
      </c>
      <c r="Q22" s="214"/>
      <c r="R22" s="214"/>
      <c r="S22" s="214"/>
      <c r="T22" s="214"/>
      <c r="U22" s="214"/>
      <c r="V22" s="214"/>
      <c r="W22" s="17">
        <f t="shared" si="14"/>
        <v>0</v>
      </c>
      <c r="X22" s="17">
        <f t="shared" si="15"/>
        <v>0</v>
      </c>
      <c r="Y22" s="17">
        <f t="shared" si="16"/>
        <v>0</v>
      </c>
      <c r="Z22" s="17">
        <f t="shared" si="17"/>
        <v>0</v>
      </c>
      <c r="AA22" s="214"/>
    </row>
    <row r="23" spans="1:27" s="119" customFormat="1" x14ac:dyDescent="0.25">
      <c r="A23" s="310"/>
      <c r="B23" s="15" t="s">
        <v>39</v>
      </c>
      <c r="C23" s="17">
        <f t="shared" si="13"/>
        <v>0</v>
      </c>
      <c r="D23" s="17"/>
      <c r="E23" s="124">
        <f>社招合并!E13+渠道合并!E13</f>
        <v>0</v>
      </c>
      <c r="F23" s="124">
        <f>社招合并!F13+渠道合并!F13</f>
        <v>0</v>
      </c>
      <c r="G23" s="124">
        <f>社招合并!G13+渠道合并!G13</f>
        <v>0</v>
      </c>
      <c r="H23" s="124">
        <f>社招合并!H13+渠道合并!H13</f>
        <v>0</v>
      </c>
      <c r="I23" s="124">
        <f>社招合并!I13+渠道合并!I13</f>
        <v>0</v>
      </c>
      <c r="J23" s="124">
        <f>社招合并!J13+渠道合并!J13</f>
        <v>0</v>
      </c>
      <c r="K23" s="124">
        <f>社招合并!K13+渠道合并!K13</f>
        <v>0</v>
      </c>
      <c r="L23" s="124">
        <f>社招合并!L13+渠道合并!L13</f>
        <v>0</v>
      </c>
      <c r="M23" s="124">
        <f>社招合并!M13+渠道合并!M13</f>
        <v>0</v>
      </c>
      <c r="N23" s="124">
        <f>社招合并!N13+渠道合并!N13</f>
        <v>0</v>
      </c>
      <c r="O23" s="124">
        <f>社招合并!O13+渠道合并!O13</f>
        <v>0</v>
      </c>
      <c r="P23" s="124">
        <f>社招合并!P13+渠道合并!P13</f>
        <v>0</v>
      </c>
      <c r="Q23" s="214"/>
      <c r="R23" s="214"/>
      <c r="S23" s="214"/>
      <c r="T23" s="214"/>
      <c r="U23" s="214"/>
      <c r="V23" s="214"/>
      <c r="W23" s="17">
        <f t="shared" si="14"/>
        <v>0</v>
      </c>
      <c r="X23" s="17">
        <f t="shared" si="15"/>
        <v>0</v>
      </c>
      <c r="Y23" s="17">
        <f t="shared" si="16"/>
        <v>0</v>
      </c>
      <c r="Z23" s="17">
        <f t="shared" si="17"/>
        <v>0</v>
      </c>
      <c r="AA23" s="214"/>
    </row>
    <row r="24" spans="1:27" s="119" customFormat="1" x14ac:dyDescent="0.25">
      <c r="A24" s="310"/>
      <c r="B24" s="15" t="s">
        <v>40</v>
      </c>
      <c r="C24" s="16">
        <f>IF(C2=0,,C22/C2)</f>
        <v>0</v>
      </c>
      <c r="D24" s="16"/>
      <c r="E24" s="124">
        <f>IF(E2=0,,E22/E2)</f>
        <v>0</v>
      </c>
      <c r="F24" s="124">
        <f t="shared" ref="F24:P24" si="18">IF(F2=0,,F22/F2)</f>
        <v>0</v>
      </c>
      <c r="G24" s="124">
        <f t="shared" si="18"/>
        <v>0</v>
      </c>
      <c r="H24" s="124">
        <f t="shared" si="18"/>
        <v>0</v>
      </c>
      <c r="I24" s="124">
        <f t="shared" si="18"/>
        <v>0</v>
      </c>
      <c r="J24" s="124">
        <f t="shared" si="18"/>
        <v>0</v>
      </c>
      <c r="K24" s="124">
        <f t="shared" si="18"/>
        <v>0</v>
      </c>
      <c r="L24" s="124">
        <f t="shared" si="18"/>
        <v>0</v>
      </c>
      <c r="M24" s="124">
        <f t="shared" si="18"/>
        <v>0</v>
      </c>
      <c r="N24" s="124">
        <f t="shared" si="18"/>
        <v>0</v>
      </c>
      <c r="O24" s="124">
        <f t="shared" si="18"/>
        <v>0</v>
      </c>
      <c r="P24" s="124">
        <f t="shared" si="18"/>
        <v>0</v>
      </c>
      <c r="Q24" s="214"/>
      <c r="R24" s="214"/>
      <c r="S24" s="214"/>
      <c r="T24" s="214"/>
      <c r="U24" s="214"/>
      <c r="V24" s="214"/>
      <c r="W24" s="16">
        <f>IF(W2=0,,W22/W2)</f>
        <v>0</v>
      </c>
      <c r="X24" s="16">
        <f>IF(X2=0,,X22/X2)</f>
        <v>0</v>
      </c>
      <c r="Y24" s="16">
        <f>IF(Y2=0,,Y22/Y2)</f>
        <v>0</v>
      </c>
      <c r="Z24" s="16">
        <f>IF(Z2=0,,Z22/Z2)</f>
        <v>0</v>
      </c>
      <c r="AA24" s="214"/>
    </row>
    <row r="25" spans="1:27" s="119" customFormat="1" x14ac:dyDescent="0.25">
      <c r="A25" s="310"/>
      <c r="B25" s="19" t="s">
        <v>41</v>
      </c>
      <c r="C25" s="16">
        <f>IF(C2=0,,C260/C2)</f>
        <v>0</v>
      </c>
      <c r="D25" s="16"/>
      <c r="E25" s="124">
        <f t="shared" ref="E25:P25" si="19">IF(E2=0,,E260/E2)</f>
        <v>0</v>
      </c>
      <c r="F25" s="124">
        <f t="shared" si="19"/>
        <v>0</v>
      </c>
      <c r="G25" s="124">
        <f t="shared" si="19"/>
        <v>0</v>
      </c>
      <c r="H25" s="124">
        <f t="shared" si="19"/>
        <v>0</v>
      </c>
      <c r="I25" s="124">
        <f t="shared" si="19"/>
        <v>0</v>
      </c>
      <c r="J25" s="124">
        <f t="shared" si="19"/>
        <v>0</v>
      </c>
      <c r="K25" s="124">
        <f t="shared" si="19"/>
        <v>0</v>
      </c>
      <c r="L25" s="124">
        <f t="shared" si="19"/>
        <v>0</v>
      </c>
      <c r="M25" s="124">
        <f t="shared" si="19"/>
        <v>0</v>
      </c>
      <c r="N25" s="124">
        <f t="shared" si="19"/>
        <v>0</v>
      </c>
      <c r="O25" s="124">
        <f t="shared" si="19"/>
        <v>0</v>
      </c>
      <c r="P25" s="124">
        <f t="shared" si="19"/>
        <v>0</v>
      </c>
      <c r="Q25" s="214"/>
      <c r="R25" s="214"/>
      <c r="S25" s="214"/>
      <c r="T25" s="214"/>
      <c r="U25" s="214"/>
      <c r="V25" s="214"/>
      <c r="W25" s="16">
        <f>IF(W2=0,,W260/W2)</f>
        <v>0</v>
      </c>
      <c r="X25" s="16">
        <f>IF(X2=0,,X260/X2)</f>
        <v>0</v>
      </c>
      <c r="Y25" s="16">
        <f>IF(Y2=0,,Y260/Y2)</f>
        <v>0</v>
      </c>
      <c r="Z25" s="16">
        <f>IF(Z2=0,,Z260/Z2)</f>
        <v>0</v>
      </c>
      <c r="AA25" s="214"/>
    </row>
    <row r="26" spans="1:27" s="119" customFormat="1" x14ac:dyDescent="0.25">
      <c r="A26" s="310"/>
      <c r="B26" s="263" t="s">
        <v>42</v>
      </c>
      <c r="C26" s="16">
        <f>IF(C2=0,,C261/C2)</f>
        <v>0</v>
      </c>
      <c r="D26" s="16"/>
      <c r="E26" s="124">
        <f t="shared" ref="E26:P26" si="20">IF(E2=0,,E261/E2)</f>
        <v>0</v>
      </c>
      <c r="F26" s="124">
        <f t="shared" si="20"/>
        <v>0</v>
      </c>
      <c r="G26" s="124">
        <f t="shared" si="20"/>
        <v>0</v>
      </c>
      <c r="H26" s="124">
        <f t="shared" si="20"/>
        <v>0</v>
      </c>
      <c r="I26" s="124">
        <f t="shared" si="20"/>
        <v>0</v>
      </c>
      <c r="J26" s="124">
        <f t="shared" si="20"/>
        <v>0</v>
      </c>
      <c r="K26" s="124">
        <f t="shared" si="20"/>
        <v>0</v>
      </c>
      <c r="L26" s="124">
        <f t="shared" si="20"/>
        <v>0</v>
      </c>
      <c r="M26" s="124">
        <f t="shared" si="20"/>
        <v>0</v>
      </c>
      <c r="N26" s="124">
        <f t="shared" si="20"/>
        <v>0</v>
      </c>
      <c r="O26" s="124">
        <f t="shared" si="20"/>
        <v>0</v>
      </c>
      <c r="P26" s="124">
        <f t="shared" si="20"/>
        <v>0</v>
      </c>
      <c r="Q26" s="214"/>
      <c r="R26" s="214"/>
      <c r="S26" s="214"/>
      <c r="T26" s="214"/>
      <c r="U26" s="214"/>
      <c r="V26" s="214"/>
      <c r="W26" s="16">
        <f>IF(W2=0,,W261/W2)</f>
        <v>0</v>
      </c>
      <c r="X26" s="16">
        <f>IF(X2=0,,X261/X2)</f>
        <v>0</v>
      </c>
      <c r="Y26" s="16">
        <f>IF(Y2=0,,Y261/Y2)</f>
        <v>0</v>
      </c>
      <c r="Z26" s="16">
        <f>IF(Z2=0,,Z261/Z2)</f>
        <v>0</v>
      </c>
      <c r="AA26" s="214"/>
    </row>
    <row r="27" spans="1:27" s="119" customFormat="1" x14ac:dyDescent="0.25">
      <c r="A27" s="310"/>
      <c r="B27" s="19" t="s">
        <v>43</v>
      </c>
      <c r="C27" s="16">
        <f>IF(C2=0,,C262/C2)</f>
        <v>0</v>
      </c>
      <c r="D27" s="16"/>
      <c r="E27" s="124">
        <f t="shared" ref="E27:P27" si="21">IF(E2=0,,E262/E2)</f>
        <v>0</v>
      </c>
      <c r="F27" s="124">
        <f t="shared" si="21"/>
        <v>0</v>
      </c>
      <c r="G27" s="124">
        <f t="shared" si="21"/>
        <v>0</v>
      </c>
      <c r="H27" s="124">
        <f t="shared" si="21"/>
        <v>0</v>
      </c>
      <c r="I27" s="124">
        <f t="shared" si="21"/>
        <v>0</v>
      </c>
      <c r="J27" s="124">
        <f t="shared" si="21"/>
        <v>0</v>
      </c>
      <c r="K27" s="124">
        <f t="shared" si="21"/>
        <v>0</v>
      </c>
      <c r="L27" s="124">
        <f t="shared" si="21"/>
        <v>0</v>
      </c>
      <c r="M27" s="124">
        <f t="shared" si="21"/>
        <v>0</v>
      </c>
      <c r="N27" s="124">
        <f t="shared" si="21"/>
        <v>0</v>
      </c>
      <c r="O27" s="124">
        <f t="shared" si="21"/>
        <v>0</v>
      </c>
      <c r="P27" s="124">
        <f t="shared" si="21"/>
        <v>0</v>
      </c>
      <c r="Q27" s="214"/>
      <c r="R27" s="214"/>
      <c r="S27" s="214"/>
      <c r="T27" s="214"/>
      <c r="U27" s="214"/>
      <c r="V27" s="214"/>
      <c r="W27" s="16">
        <f>IF(W2=0,,W262/W2)</f>
        <v>0</v>
      </c>
      <c r="X27" s="16">
        <f>IF(X2=0,,X262/X2)</f>
        <v>0</v>
      </c>
      <c r="Y27" s="16">
        <f>IF(Y2=0,,Y262/Y2)</f>
        <v>0</v>
      </c>
      <c r="Z27" s="16">
        <f>IF(Z2=0,,Z262/Z2)</f>
        <v>0</v>
      </c>
      <c r="AA27" s="214"/>
    </row>
    <row r="28" spans="1:27" s="119" customFormat="1" x14ac:dyDescent="0.25">
      <c r="A28" s="310"/>
      <c r="B28" s="19" t="s">
        <v>44</v>
      </c>
      <c r="C28" s="16">
        <f>IF(C2=0,,C263/C2)</f>
        <v>0</v>
      </c>
      <c r="D28" s="16"/>
      <c r="E28" s="124">
        <f t="shared" ref="E28:P28" si="22">IF(E2=0,,E263/E2)</f>
        <v>0</v>
      </c>
      <c r="F28" s="124">
        <f t="shared" si="22"/>
        <v>0</v>
      </c>
      <c r="G28" s="124">
        <f t="shared" si="22"/>
        <v>0</v>
      </c>
      <c r="H28" s="124">
        <f t="shared" si="22"/>
        <v>0</v>
      </c>
      <c r="I28" s="124">
        <f t="shared" si="22"/>
        <v>0</v>
      </c>
      <c r="J28" s="124">
        <f t="shared" si="22"/>
        <v>0</v>
      </c>
      <c r="K28" s="124">
        <f t="shared" si="22"/>
        <v>0</v>
      </c>
      <c r="L28" s="124">
        <f t="shared" si="22"/>
        <v>0</v>
      </c>
      <c r="M28" s="124">
        <f t="shared" si="22"/>
        <v>0</v>
      </c>
      <c r="N28" s="124">
        <f t="shared" si="22"/>
        <v>0</v>
      </c>
      <c r="O28" s="124">
        <f t="shared" si="22"/>
        <v>0</v>
      </c>
      <c r="P28" s="124">
        <f t="shared" si="22"/>
        <v>0</v>
      </c>
      <c r="Q28" s="214"/>
      <c r="R28" s="214"/>
      <c r="S28" s="214"/>
      <c r="T28" s="214"/>
      <c r="U28" s="214"/>
      <c r="V28" s="214"/>
      <c r="W28" s="16">
        <f>IF(W2=0,,W263/W2)</f>
        <v>0</v>
      </c>
      <c r="X28" s="16">
        <f>IF(X2=0,,X263/X2)</f>
        <v>0</v>
      </c>
      <c r="Y28" s="16">
        <f>IF(Y2=0,,Y263/Y2)</f>
        <v>0</v>
      </c>
      <c r="Z28" s="16">
        <f>IF(Z2=0,,Z263/Z2)</f>
        <v>0</v>
      </c>
      <c r="AA28" s="214"/>
    </row>
    <row r="29" spans="1:27" s="119" customFormat="1" x14ac:dyDescent="0.25">
      <c r="A29" s="311" t="s">
        <v>46</v>
      </c>
      <c r="B29" s="216" t="s">
        <v>84</v>
      </c>
      <c r="C29" s="42">
        <f>SUM(E29:P29)</f>
        <v>0</v>
      </c>
      <c r="D29" s="42"/>
      <c r="E29" s="124">
        <f>(E9*96%*92.5%*90%-E22)*85%</f>
        <v>0</v>
      </c>
      <c r="F29" s="124">
        <f t="shared" ref="F29:P29" si="23">(F9*96%*92.5%*90%-F22)*85%</f>
        <v>0</v>
      </c>
      <c r="G29" s="124">
        <f t="shared" si="23"/>
        <v>0</v>
      </c>
      <c r="H29" s="124">
        <f t="shared" si="23"/>
        <v>0</v>
      </c>
      <c r="I29" s="124">
        <f t="shared" si="23"/>
        <v>0</v>
      </c>
      <c r="J29" s="124">
        <f t="shared" si="23"/>
        <v>0</v>
      </c>
      <c r="K29" s="124">
        <f t="shared" si="23"/>
        <v>0</v>
      </c>
      <c r="L29" s="124">
        <f t="shared" si="23"/>
        <v>0</v>
      </c>
      <c r="M29" s="124">
        <f t="shared" si="23"/>
        <v>0</v>
      </c>
      <c r="N29" s="124">
        <f t="shared" si="23"/>
        <v>0</v>
      </c>
      <c r="O29" s="124">
        <f t="shared" si="23"/>
        <v>0</v>
      </c>
      <c r="P29" s="124">
        <f t="shared" si="23"/>
        <v>0</v>
      </c>
      <c r="Q29" s="214"/>
      <c r="R29" s="214"/>
      <c r="S29" s="214"/>
      <c r="T29" s="214"/>
      <c r="U29" s="214"/>
      <c r="V29" s="214"/>
      <c r="W29" s="42">
        <f>SUM(E29:G29)</f>
        <v>0</v>
      </c>
      <c r="X29" s="42">
        <f>SUM(H29:J29)</f>
        <v>0</v>
      </c>
      <c r="Y29" s="42">
        <f>SUM(K29:M29)</f>
        <v>0</v>
      </c>
      <c r="Z29" s="42">
        <f>SUM(N29:P29)</f>
        <v>0</v>
      </c>
      <c r="AA29" s="214"/>
    </row>
    <row r="30" spans="1:27" s="119" customFormat="1" x14ac:dyDescent="0.25">
      <c r="A30" s="311"/>
      <c r="B30" s="216" t="s">
        <v>85</v>
      </c>
      <c r="C30" s="42">
        <f>SUM(E30:P30)</f>
        <v>0</v>
      </c>
      <c r="D30" s="42"/>
      <c r="E30" s="124">
        <f>(E5*98%*96%*92.5%*90%-E22)*85%</f>
        <v>0</v>
      </c>
      <c r="F30" s="124">
        <f t="shared" ref="F30:P30" si="24">(F5*98%*96%*92.5%*90%-F22)*85%</f>
        <v>0</v>
      </c>
      <c r="G30" s="124">
        <f t="shared" si="24"/>
        <v>0</v>
      </c>
      <c r="H30" s="124">
        <f t="shared" si="24"/>
        <v>0</v>
      </c>
      <c r="I30" s="124">
        <f t="shared" si="24"/>
        <v>0</v>
      </c>
      <c r="J30" s="124">
        <f t="shared" si="24"/>
        <v>0</v>
      </c>
      <c r="K30" s="124">
        <f t="shared" si="24"/>
        <v>0</v>
      </c>
      <c r="L30" s="124">
        <f t="shared" si="24"/>
        <v>0</v>
      </c>
      <c r="M30" s="124">
        <f t="shared" si="24"/>
        <v>0</v>
      </c>
      <c r="N30" s="124">
        <f t="shared" si="24"/>
        <v>0</v>
      </c>
      <c r="O30" s="124">
        <f t="shared" si="24"/>
        <v>0</v>
      </c>
      <c r="P30" s="124">
        <f t="shared" si="24"/>
        <v>0</v>
      </c>
      <c r="Q30" s="214"/>
      <c r="R30" s="214"/>
      <c r="S30" s="214"/>
      <c r="T30" s="214"/>
      <c r="U30" s="214"/>
      <c r="V30" s="214"/>
      <c r="W30" s="42">
        <f>SUM(E30:G30)</f>
        <v>0</v>
      </c>
      <c r="X30" s="42">
        <f>SUM(H30:J30)</f>
        <v>0</v>
      </c>
      <c r="Y30" s="42">
        <f>SUM(K30:M30)</f>
        <v>0</v>
      </c>
      <c r="Z30" s="42">
        <f>SUM(N30:P30)</f>
        <v>0</v>
      </c>
      <c r="AA30" s="214"/>
    </row>
    <row r="31" spans="1:27" s="119" customFormat="1" x14ac:dyDescent="0.25">
      <c r="A31" s="311"/>
      <c r="B31" s="264" t="s">
        <v>49</v>
      </c>
      <c r="C31" s="42">
        <f>SUM(E31:P31)</f>
        <v>0</v>
      </c>
      <c r="D31" s="42"/>
      <c r="E31" s="124">
        <f>社招合并!E21+渠道合并!E21</f>
        <v>0</v>
      </c>
      <c r="F31" s="124">
        <f>社招合并!F21+渠道合并!F21</f>
        <v>0</v>
      </c>
      <c r="G31" s="124">
        <f>社招合并!G21+渠道合并!G21</f>
        <v>0</v>
      </c>
      <c r="H31" s="124">
        <f>社招合并!H21+渠道合并!H21</f>
        <v>0</v>
      </c>
      <c r="I31" s="124">
        <f>社招合并!I21+渠道合并!I21</f>
        <v>0</v>
      </c>
      <c r="J31" s="124">
        <f>社招合并!J21+渠道合并!J21</f>
        <v>0</v>
      </c>
      <c r="K31" s="124">
        <f>社招合并!K21+渠道合并!K21</f>
        <v>0</v>
      </c>
      <c r="L31" s="124">
        <f>社招合并!L21+渠道合并!L21</f>
        <v>0</v>
      </c>
      <c r="M31" s="124">
        <f>社招合并!M21+渠道合并!M21</f>
        <v>0</v>
      </c>
      <c r="N31" s="124">
        <f>社招合并!N21+渠道合并!N21</f>
        <v>0</v>
      </c>
      <c r="O31" s="124">
        <f>社招合并!O21+渠道合并!O21</f>
        <v>0</v>
      </c>
      <c r="P31" s="124">
        <f>社招合并!P21+渠道合并!P21</f>
        <v>0</v>
      </c>
      <c r="Q31" s="214"/>
      <c r="R31" s="214"/>
      <c r="S31" s="214"/>
      <c r="T31" s="214"/>
      <c r="U31" s="214"/>
      <c r="V31" s="214"/>
      <c r="W31" s="42">
        <f>SUM(E31:G31)</f>
        <v>0</v>
      </c>
      <c r="X31" s="42">
        <f>SUM(H31:J31)</f>
        <v>0</v>
      </c>
      <c r="Y31" s="42">
        <f>SUM(K31:M31)</f>
        <v>0</v>
      </c>
      <c r="Z31" s="42">
        <f>SUM(N31:P31)</f>
        <v>0</v>
      </c>
      <c r="AA31" s="214"/>
    </row>
    <row r="32" spans="1:27" s="119" customFormat="1" x14ac:dyDescent="0.25">
      <c r="A32" s="311"/>
      <c r="B32" s="216" t="s">
        <v>86</v>
      </c>
      <c r="C32" s="42">
        <f>SUM(E32:P32)</f>
        <v>0</v>
      </c>
      <c r="D32" s="42"/>
      <c r="E32" s="124">
        <f>社招合并!E22+渠道合并!E22-社招合并!E305-社招合并!E306-渠道合并!E446-渠道合并!E447</f>
        <v>0</v>
      </c>
      <c r="F32" s="124">
        <f>社招合并!F22+渠道合并!F22-社招合并!F305-社招合并!F306-渠道合并!F446-渠道合并!F447</f>
        <v>0</v>
      </c>
      <c r="G32" s="124">
        <f>社招合并!G22+渠道合并!G22</f>
        <v>0</v>
      </c>
      <c r="H32" s="124">
        <f>社招合并!H22+渠道合并!H22</f>
        <v>0</v>
      </c>
      <c r="I32" s="124">
        <f>社招合并!I22+渠道合并!I22</f>
        <v>0</v>
      </c>
      <c r="J32" s="124">
        <f>社招合并!J22+渠道合并!J22</f>
        <v>0</v>
      </c>
      <c r="K32" s="124">
        <f>社招合并!K22+渠道合并!K22</f>
        <v>0</v>
      </c>
      <c r="L32" s="124">
        <f>社招合并!L22+渠道合并!L22</f>
        <v>0</v>
      </c>
      <c r="M32" s="124">
        <f>社招合并!M22+渠道合并!M22</f>
        <v>0</v>
      </c>
      <c r="N32" s="124">
        <f>社招合并!N22+渠道合并!N22</f>
        <v>0</v>
      </c>
      <c r="O32" s="124">
        <f>社招合并!O22+渠道合并!O22</f>
        <v>0</v>
      </c>
      <c r="P32" s="124">
        <f>社招合并!P22+渠道合并!P22</f>
        <v>0</v>
      </c>
      <c r="Q32" s="214"/>
      <c r="R32" s="214"/>
      <c r="S32" s="214"/>
      <c r="T32" s="214"/>
      <c r="U32" s="214"/>
      <c r="V32" s="214"/>
      <c r="W32" s="42">
        <f>SUM(E32:G32)</f>
        <v>0</v>
      </c>
      <c r="X32" s="42">
        <f>SUM(H32:J32)</f>
        <v>0</v>
      </c>
      <c r="Y32" s="42">
        <f>SUM(K32:M32)</f>
        <v>0</v>
      </c>
      <c r="Z32" s="42">
        <f>SUM(N32:P32)</f>
        <v>0</v>
      </c>
      <c r="AA32" s="214"/>
    </row>
    <row r="33" spans="1:27" x14ac:dyDescent="0.25">
      <c r="A33" s="311"/>
      <c r="B33" s="265" t="s">
        <v>51</v>
      </c>
      <c r="C33" s="266">
        <f>IFERROR(IF(C30&lt;0,-ABS(C30/C5),ABS(C30/C5)),0)</f>
        <v>0</v>
      </c>
      <c r="D33" s="266"/>
      <c r="E33" s="137">
        <f>IFERROR(IF(E30&lt;0,-ABS(E30/E5),ABS(E30/E5)),0)</f>
        <v>0</v>
      </c>
      <c r="F33" s="137">
        <f t="shared" ref="F33:P33" si="25">IFERROR(IF(F30&lt;0,-ABS(F30/F5),ABS(F30/F5)),0)</f>
        <v>0</v>
      </c>
      <c r="G33" s="137">
        <f t="shared" si="25"/>
        <v>0</v>
      </c>
      <c r="H33" s="137">
        <f t="shared" si="25"/>
        <v>0</v>
      </c>
      <c r="I33" s="137">
        <f t="shared" si="25"/>
        <v>0</v>
      </c>
      <c r="J33" s="137">
        <f t="shared" si="25"/>
        <v>0</v>
      </c>
      <c r="K33" s="137">
        <f t="shared" si="25"/>
        <v>0</v>
      </c>
      <c r="L33" s="137">
        <f t="shared" si="25"/>
        <v>0</v>
      </c>
      <c r="M33" s="137">
        <f t="shared" si="25"/>
        <v>0</v>
      </c>
      <c r="N33" s="137">
        <f t="shared" si="25"/>
        <v>0</v>
      </c>
      <c r="O33" s="137">
        <f t="shared" si="25"/>
        <v>0</v>
      </c>
      <c r="P33" s="137">
        <f t="shared" si="25"/>
        <v>0</v>
      </c>
      <c r="Q33" s="10"/>
      <c r="R33" s="10"/>
      <c r="S33" s="10"/>
      <c r="T33" s="10"/>
      <c r="U33" s="10"/>
      <c r="V33" s="10"/>
      <c r="W33" s="266">
        <f>IFERROR(IF(W30&lt;0,-ABS(W30/W5),ABS(W30/W5)),0)</f>
        <v>0</v>
      </c>
      <c r="X33" s="266">
        <f>IFERROR(IF(X30&lt;0,-ABS(X30/X5),ABS(X30/X5)),0)</f>
        <v>0</v>
      </c>
      <c r="Y33" s="266">
        <f>IFERROR(IF(Y30&lt;0,-ABS(Y30/Y5),ABS(Y30/Y5)),0)</f>
        <v>0</v>
      </c>
      <c r="Z33" s="266">
        <f>IFERROR(IF(Z30&lt;0,-ABS(Z30/Z5),ABS(Z30/Z5)),0)</f>
        <v>0</v>
      </c>
      <c r="AA33" s="10"/>
    </row>
    <row r="34" spans="1:27" x14ac:dyDescent="0.25">
      <c r="A34" s="311"/>
      <c r="B34" s="265" t="s">
        <v>52</v>
      </c>
      <c r="C34" s="266">
        <f>IFERROR(IF(C29&lt;0,-ABS(C29/C9),ABS(C29/C9)),0)</f>
        <v>0</v>
      </c>
      <c r="D34" s="266"/>
      <c r="E34" s="137">
        <f>IFERROR(IF(E29&lt;0,-ABS(E29/E9),ABS(E29/E9)),0)</f>
        <v>0</v>
      </c>
      <c r="F34" s="137">
        <f t="shared" ref="F34:P34" si="26">IFERROR(IF(F29&lt;0,-ABS(F29/F9),ABS(F29/F9)),0)</f>
        <v>0</v>
      </c>
      <c r="G34" s="137">
        <f t="shared" si="26"/>
        <v>0</v>
      </c>
      <c r="H34" s="137">
        <f t="shared" si="26"/>
        <v>0</v>
      </c>
      <c r="I34" s="137">
        <f t="shared" si="26"/>
        <v>0</v>
      </c>
      <c r="J34" s="137">
        <f t="shared" si="26"/>
        <v>0</v>
      </c>
      <c r="K34" s="137">
        <f t="shared" si="26"/>
        <v>0</v>
      </c>
      <c r="L34" s="137">
        <f t="shared" si="26"/>
        <v>0</v>
      </c>
      <c r="M34" s="137">
        <f t="shared" si="26"/>
        <v>0</v>
      </c>
      <c r="N34" s="137">
        <f t="shared" si="26"/>
        <v>0</v>
      </c>
      <c r="O34" s="137">
        <f t="shared" si="26"/>
        <v>0</v>
      </c>
      <c r="P34" s="137">
        <f t="shared" si="26"/>
        <v>0</v>
      </c>
      <c r="Q34" s="10"/>
      <c r="R34" s="10"/>
      <c r="S34" s="10"/>
      <c r="T34" s="10"/>
      <c r="U34" s="10"/>
      <c r="V34" s="10"/>
      <c r="W34" s="266">
        <f>IFERROR(IF(W29&lt;0,-ABS(W29/W9),ABS(W29/W9)),0)</f>
        <v>0</v>
      </c>
      <c r="X34" s="266">
        <f>IFERROR(IF(X29&lt;0,-ABS(X29/X9),ABS(X29/X9)),0)</f>
        <v>0</v>
      </c>
      <c r="Y34" s="266">
        <f>IFERROR(IF(Y29&lt;0,-ABS(Y29/Y9),ABS(Y29/Y9)),0)</f>
        <v>0</v>
      </c>
      <c r="Z34" s="266">
        <f>IFERROR(IF(Z29&lt;0,-ABS(Z29/Z9),ABS(Z29/Z9)),0)</f>
        <v>0</v>
      </c>
      <c r="AA34" s="10"/>
    </row>
    <row r="35" spans="1:27" s="119" customFormat="1" x14ac:dyDescent="0.25">
      <c r="A35" s="318" t="s">
        <v>87</v>
      </c>
      <c r="B35" s="215" t="s">
        <v>28</v>
      </c>
      <c r="C35" s="17">
        <f t="shared" ref="C35:C42" si="27">SUM(E35:P35)</f>
        <v>0</v>
      </c>
      <c r="D35" s="17"/>
      <c r="E35" s="124">
        <f>社招合并!E25+渠道合并!E25</f>
        <v>0</v>
      </c>
      <c r="F35" s="124">
        <f>社招合并!F25+渠道合并!F25</f>
        <v>0</v>
      </c>
      <c r="G35" s="124">
        <f>社招合并!G25+渠道合并!G25</f>
        <v>0</v>
      </c>
      <c r="H35" s="124">
        <f>社招合并!H25+渠道合并!H25</f>
        <v>0</v>
      </c>
      <c r="I35" s="124">
        <f>社招合并!I25+渠道合并!I25</f>
        <v>0</v>
      </c>
      <c r="J35" s="124">
        <f>社招合并!J25+渠道合并!J25</f>
        <v>0</v>
      </c>
      <c r="K35" s="124">
        <f>社招合并!K25+渠道合并!K25</f>
        <v>0</v>
      </c>
      <c r="L35" s="124">
        <f>社招合并!L25+渠道合并!L25</f>
        <v>0</v>
      </c>
      <c r="M35" s="124">
        <f>社招合并!M25+渠道合并!M25</f>
        <v>0</v>
      </c>
      <c r="N35" s="124">
        <f>社招合并!N25+渠道合并!N25</f>
        <v>0</v>
      </c>
      <c r="O35" s="124">
        <f>社招合并!O25+渠道合并!O25</f>
        <v>0</v>
      </c>
      <c r="P35" s="124">
        <f>社招合并!P25+渠道合并!P25</f>
        <v>0</v>
      </c>
      <c r="Q35" s="214"/>
      <c r="R35" s="214"/>
      <c r="S35" s="214"/>
      <c r="T35" s="214"/>
      <c r="U35" s="214"/>
      <c r="V35" s="214"/>
      <c r="W35" s="17">
        <f t="shared" ref="W35:W42" si="28">SUM(E35:G35)</f>
        <v>0</v>
      </c>
      <c r="X35" s="17">
        <f t="shared" ref="X35:X42" si="29">SUM(H35:J35)</f>
        <v>0</v>
      </c>
      <c r="Y35" s="17">
        <f t="shared" ref="Y35:Y42" si="30">SUM(K35:M35)</f>
        <v>0</v>
      </c>
      <c r="Z35" s="17">
        <f t="shared" ref="Z35:Z42" si="31">SUM(N35:P35)</f>
        <v>0</v>
      </c>
      <c r="AA35" s="214"/>
    </row>
    <row r="36" spans="1:27" s="119" customFormat="1" x14ac:dyDescent="0.25">
      <c r="A36" s="336"/>
      <c r="B36" s="267" t="s">
        <v>88</v>
      </c>
      <c r="C36" s="17">
        <f t="shared" si="27"/>
        <v>0</v>
      </c>
      <c r="D36" s="39">
        <f>IF($C$35=0,,C36/$C$35)</f>
        <v>0</v>
      </c>
      <c r="E36" s="124">
        <f>社招合并!E26+渠道合并!E26</f>
        <v>0</v>
      </c>
      <c r="F36" s="124">
        <f>社招合并!F26+渠道合并!F26</f>
        <v>0</v>
      </c>
      <c r="G36" s="124">
        <f>社招合并!G26+渠道合并!G26</f>
        <v>0</v>
      </c>
      <c r="H36" s="124">
        <f>社招合并!H26+渠道合并!H26</f>
        <v>0</v>
      </c>
      <c r="I36" s="124">
        <f>社招合并!I26+渠道合并!I26</f>
        <v>0</v>
      </c>
      <c r="J36" s="124">
        <f>社招合并!J26+渠道合并!J26</f>
        <v>0</v>
      </c>
      <c r="K36" s="124">
        <f>社招合并!K26+渠道合并!K26</f>
        <v>0</v>
      </c>
      <c r="L36" s="124">
        <f>社招合并!L26+渠道合并!L26</f>
        <v>0</v>
      </c>
      <c r="M36" s="124">
        <f>社招合并!M26+渠道合并!M26</f>
        <v>0</v>
      </c>
      <c r="N36" s="124">
        <f>社招合并!N26+渠道合并!N26</f>
        <v>0</v>
      </c>
      <c r="O36" s="124">
        <f>社招合并!O26+渠道合并!O26</f>
        <v>0</v>
      </c>
      <c r="P36" s="124">
        <f>社招合并!P26+渠道合并!P26</f>
        <v>0</v>
      </c>
      <c r="Q36" s="214"/>
      <c r="R36" s="214"/>
      <c r="S36" s="214"/>
      <c r="T36" s="214"/>
      <c r="U36" s="214"/>
      <c r="V36" s="214"/>
      <c r="W36" s="17">
        <f t="shared" si="28"/>
        <v>0</v>
      </c>
      <c r="X36" s="17">
        <f t="shared" si="29"/>
        <v>0</v>
      </c>
      <c r="Y36" s="17">
        <f t="shared" si="30"/>
        <v>0</v>
      </c>
      <c r="Z36" s="17">
        <f t="shared" si="31"/>
        <v>0</v>
      </c>
      <c r="AA36" s="214"/>
    </row>
    <row r="37" spans="1:27" s="119" customFormat="1" x14ac:dyDescent="0.25">
      <c r="A37" s="336"/>
      <c r="B37" s="141" t="s">
        <v>89</v>
      </c>
      <c r="C37" s="17">
        <f t="shared" si="27"/>
        <v>0</v>
      </c>
      <c r="D37" s="39">
        <f>IF($C$35=0,,C37/$C$35)</f>
        <v>0</v>
      </c>
      <c r="E37" s="124">
        <f>社招合并!E27+渠道合并!E27</f>
        <v>0</v>
      </c>
      <c r="F37" s="124">
        <f>社招合并!F27+渠道合并!F27</f>
        <v>0</v>
      </c>
      <c r="G37" s="124">
        <f>社招合并!G27+渠道合并!G27</f>
        <v>0</v>
      </c>
      <c r="H37" s="124">
        <f>社招合并!H27+渠道合并!H27</f>
        <v>0</v>
      </c>
      <c r="I37" s="124">
        <f>社招合并!I27+渠道合并!I27</f>
        <v>0</v>
      </c>
      <c r="J37" s="124">
        <f>社招合并!J27+渠道合并!J27</f>
        <v>0</v>
      </c>
      <c r="K37" s="124">
        <f>社招合并!K27+渠道合并!K27</f>
        <v>0</v>
      </c>
      <c r="L37" s="124">
        <f>社招合并!L27+渠道合并!L27</f>
        <v>0</v>
      </c>
      <c r="M37" s="124">
        <f>社招合并!M27+渠道合并!M27</f>
        <v>0</v>
      </c>
      <c r="N37" s="124">
        <f>社招合并!N27+渠道合并!N27</f>
        <v>0</v>
      </c>
      <c r="O37" s="124">
        <f>社招合并!O27+渠道合并!O27</f>
        <v>0</v>
      </c>
      <c r="P37" s="124">
        <f>社招合并!P27+渠道合并!P27</f>
        <v>0</v>
      </c>
      <c r="Q37" s="214"/>
      <c r="R37" s="214"/>
      <c r="S37" s="214"/>
      <c r="T37" s="214"/>
      <c r="U37" s="214"/>
      <c r="V37" s="214"/>
      <c r="W37" s="17">
        <f t="shared" si="28"/>
        <v>0</v>
      </c>
      <c r="X37" s="17">
        <f t="shared" si="29"/>
        <v>0</v>
      </c>
      <c r="Y37" s="17">
        <f t="shared" si="30"/>
        <v>0</v>
      </c>
      <c r="Z37" s="17">
        <f t="shared" si="31"/>
        <v>0</v>
      </c>
      <c r="AA37" s="214"/>
    </row>
    <row r="38" spans="1:27" s="119" customFormat="1" x14ac:dyDescent="0.25">
      <c r="A38" s="336"/>
      <c r="B38" s="267"/>
      <c r="C38" s="17">
        <f t="shared" si="27"/>
        <v>0</v>
      </c>
      <c r="D38" s="39">
        <f>IF($C$35=0,,C38/$C$35)</f>
        <v>0</v>
      </c>
      <c r="E38" s="124">
        <f>社招合并!E28+渠道合并!E28</f>
        <v>0</v>
      </c>
      <c r="F38" s="124">
        <f>社招合并!F28+渠道合并!F28</f>
        <v>0</v>
      </c>
      <c r="G38" s="124">
        <f>社招合并!G28+渠道合并!G28</f>
        <v>0</v>
      </c>
      <c r="H38" s="124">
        <f>社招合并!H28+渠道合并!H28</f>
        <v>0</v>
      </c>
      <c r="I38" s="124">
        <f>社招合并!I28+渠道合并!I28</f>
        <v>0</v>
      </c>
      <c r="J38" s="124">
        <f>社招合并!J28+渠道合并!J28</f>
        <v>0</v>
      </c>
      <c r="K38" s="124">
        <f>社招合并!K28+渠道合并!K28</f>
        <v>0</v>
      </c>
      <c r="L38" s="124">
        <f>社招合并!L28+渠道合并!L28</f>
        <v>0</v>
      </c>
      <c r="M38" s="124">
        <f>社招合并!M28+渠道合并!M28</f>
        <v>0</v>
      </c>
      <c r="N38" s="124">
        <f>社招合并!N28+渠道合并!N28</f>
        <v>0</v>
      </c>
      <c r="O38" s="124">
        <f>社招合并!O28+渠道合并!O28</f>
        <v>0</v>
      </c>
      <c r="P38" s="124">
        <f>社招合并!P28+渠道合并!P28</f>
        <v>0</v>
      </c>
      <c r="Q38" s="214"/>
      <c r="R38" s="214"/>
      <c r="S38" s="214"/>
      <c r="T38" s="214"/>
      <c r="U38" s="214"/>
      <c r="V38" s="214"/>
      <c r="W38" s="17">
        <f t="shared" si="28"/>
        <v>0</v>
      </c>
      <c r="X38" s="17">
        <f t="shared" si="29"/>
        <v>0</v>
      </c>
      <c r="Y38" s="17">
        <f t="shared" si="30"/>
        <v>0</v>
      </c>
      <c r="Z38" s="17">
        <f t="shared" si="31"/>
        <v>0</v>
      </c>
      <c r="AA38" s="214"/>
    </row>
    <row r="39" spans="1:27" s="119" customFormat="1" x14ac:dyDescent="0.25">
      <c r="A39" s="336"/>
      <c r="B39" s="267"/>
      <c r="C39" s="17">
        <f t="shared" si="27"/>
        <v>0</v>
      </c>
      <c r="D39" s="39">
        <f>IF($C$35=0,,C39/$C$35)</f>
        <v>0</v>
      </c>
      <c r="E39" s="124">
        <f>社招合并!E29+渠道合并!E29</f>
        <v>0</v>
      </c>
      <c r="F39" s="124">
        <f>社招合并!F29+渠道合并!F29</f>
        <v>0</v>
      </c>
      <c r="G39" s="124">
        <f>社招合并!G29+渠道合并!G29</f>
        <v>0</v>
      </c>
      <c r="H39" s="124">
        <f>社招合并!H29+渠道合并!H29</f>
        <v>0</v>
      </c>
      <c r="I39" s="124">
        <f>社招合并!I29+渠道合并!I29</f>
        <v>0</v>
      </c>
      <c r="J39" s="124">
        <f>社招合并!J29+渠道合并!J29</f>
        <v>0</v>
      </c>
      <c r="K39" s="124">
        <f>社招合并!K29+渠道合并!K29</f>
        <v>0</v>
      </c>
      <c r="L39" s="124">
        <f>社招合并!L29+渠道合并!L29</f>
        <v>0</v>
      </c>
      <c r="M39" s="124">
        <f>社招合并!M29+渠道合并!M29</f>
        <v>0</v>
      </c>
      <c r="N39" s="124">
        <f>社招合并!N29+渠道合并!N29</f>
        <v>0</v>
      </c>
      <c r="O39" s="124">
        <f>社招合并!O29+渠道合并!O29</f>
        <v>0</v>
      </c>
      <c r="P39" s="124">
        <f>社招合并!P29+渠道合并!P29</f>
        <v>0</v>
      </c>
      <c r="Q39" s="214"/>
      <c r="R39" s="214"/>
      <c r="S39" s="214"/>
      <c r="T39" s="214"/>
      <c r="U39" s="214"/>
      <c r="V39" s="214"/>
      <c r="W39" s="17">
        <f t="shared" si="28"/>
        <v>0</v>
      </c>
      <c r="X39" s="17">
        <f t="shared" si="29"/>
        <v>0</v>
      </c>
      <c r="Y39" s="17">
        <f t="shared" si="30"/>
        <v>0</v>
      </c>
      <c r="Z39" s="17">
        <f t="shared" si="31"/>
        <v>0</v>
      </c>
      <c r="AA39" s="214"/>
    </row>
    <row r="40" spans="1:27" s="119" customFormat="1" x14ac:dyDescent="0.25">
      <c r="A40" s="336"/>
      <c r="B40" s="267" t="s">
        <v>90</v>
      </c>
      <c r="C40" s="17">
        <f t="shared" si="27"/>
        <v>0</v>
      </c>
      <c r="D40" s="132"/>
      <c r="E40" s="124">
        <f>社招合并!E30+渠道合并!E30</f>
        <v>0</v>
      </c>
      <c r="F40" s="124">
        <f>社招合并!F30+渠道合并!F30</f>
        <v>0</v>
      </c>
      <c r="G40" s="124">
        <f>社招合并!G30+渠道合并!G30</f>
        <v>0</v>
      </c>
      <c r="H40" s="124">
        <f>社招合并!H30+渠道合并!H30</f>
        <v>0</v>
      </c>
      <c r="I40" s="124">
        <f>社招合并!I30+渠道合并!I30</f>
        <v>0</v>
      </c>
      <c r="J40" s="124">
        <f>社招合并!J30+渠道合并!J30</f>
        <v>0</v>
      </c>
      <c r="K40" s="124">
        <f>社招合并!K30+渠道合并!K30</f>
        <v>0</v>
      </c>
      <c r="L40" s="124">
        <f>社招合并!L30+渠道合并!L30</f>
        <v>0</v>
      </c>
      <c r="M40" s="124">
        <f>社招合并!M30+渠道合并!M30</f>
        <v>0</v>
      </c>
      <c r="N40" s="124">
        <f>社招合并!N30+渠道合并!N30</f>
        <v>0</v>
      </c>
      <c r="O40" s="124">
        <f>社招合并!O30+渠道合并!O30</f>
        <v>0</v>
      </c>
      <c r="P40" s="124">
        <f>社招合并!P30+渠道合并!P30</f>
        <v>0</v>
      </c>
      <c r="Q40" s="214"/>
      <c r="R40" s="214"/>
      <c r="S40" s="214"/>
      <c r="T40" s="214"/>
      <c r="U40" s="214"/>
      <c r="V40" s="214"/>
      <c r="W40" s="17">
        <f t="shared" si="28"/>
        <v>0</v>
      </c>
      <c r="X40" s="17">
        <f t="shared" si="29"/>
        <v>0</v>
      </c>
      <c r="Y40" s="17">
        <f t="shared" si="30"/>
        <v>0</v>
      </c>
      <c r="Z40" s="17">
        <f t="shared" si="31"/>
        <v>0</v>
      </c>
      <c r="AA40" s="214"/>
    </row>
    <row r="41" spans="1:27" s="119" customFormat="1" x14ac:dyDescent="0.25">
      <c r="A41" s="337"/>
      <c r="B41" s="268" t="s">
        <v>91</v>
      </c>
      <c r="C41" s="17">
        <f t="shared" si="27"/>
        <v>0</v>
      </c>
      <c r="D41" s="39">
        <f>IF($C$35=0,,C41/$C$35)</f>
        <v>0</v>
      </c>
      <c r="E41" s="124">
        <f>社招合并!E31+渠道合并!E31</f>
        <v>0</v>
      </c>
      <c r="F41" s="124">
        <f>社招合并!F31+渠道合并!F31</f>
        <v>0</v>
      </c>
      <c r="G41" s="124">
        <f>社招合并!G31+渠道合并!G31</f>
        <v>0</v>
      </c>
      <c r="H41" s="124">
        <f>社招合并!H31+渠道合并!H31</f>
        <v>0</v>
      </c>
      <c r="I41" s="124">
        <f>社招合并!I31+渠道合并!I31</f>
        <v>0</v>
      </c>
      <c r="J41" s="124">
        <f>社招合并!J31+渠道合并!J31</f>
        <v>0</v>
      </c>
      <c r="K41" s="124">
        <f>社招合并!K31+渠道合并!K31</f>
        <v>0</v>
      </c>
      <c r="L41" s="124">
        <f>社招合并!L31+渠道合并!L31</f>
        <v>0</v>
      </c>
      <c r="M41" s="124">
        <f>社招合并!M31+渠道合并!M31</f>
        <v>0</v>
      </c>
      <c r="N41" s="124">
        <f>社招合并!N31+渠道合并!N31</f>
        <v>0</v>
      </c>
      <c r="O41" s="124">
        <f>社招合并!O31+渠道合并!O31</f>
        <v>0</v>
      </c>
      <c r="P41" s="124">
        <f>社招合并!P31+渠道合并!P31</f>
        <v>0</v>
      </c>
      <c r="Q41" s="214"/>
      <c r="R41" s="214"/>
      <c r="S41" s="214"/>
      <c r="T41" s="214"/>
      <c r="U41" s="214"/>
      <c r="V41" s="214"/>
      <c r="W41" s="17">
        <f t="shared" si="28"/>
        <v>0</v>
      </c>
      <c r="X41" s="17">
        <f t="shared" si="29"/>
        <v>0</v>
      </c>
      <c r="Y41" s="17">
        <f t="shared" si="30"/>
        <v>0</v>
      </c>
      <c r="Z41" s="17">
        <f t="shared" si="31"/>
        <v>0</v>
      </c>
      <c r="AA41" s="214"/>
    </row>
    <row r="42" spans="1:27" s="119" customFormat="1" x14ac:dyDescent="0.25">
      <c r="A42" s="301" t="s">
        <v>54</v>
      </c>
      <c r="B42" s="269" t="s">
        <v>55</v>
      </c>
      <c r="C42" s="42">
        <f t="shared" si="27"/>
        <v>0</v>
      </c>
      <c r="D42" s="42"/>
      <c r="E42" s="124">
        <f>社招合并!E32+渠道合并!E32</f>
        <v>0</v>
      </c>
      <c r="F42" s="124">
        <f>社招合并!F32+渠道合并!F32</f>
        <v>0</v>
      </c>
      <c r="G42" s="124">
        <f>社招合并!G32+渠道合并!G32</f>
        <v>0</v>
      </c>
      <c r="H42" s="124">
        <f>社招合并!H32+渠道合并!H32</f>
        <v>0</v>
      </c>
      <c r="I42" s="124">
        <f>社招合并!I32+渠道合并!I32</f>
        <v>0</v>
      </c>
      <c r="J42" s="124">
        <f>社招合并!J32+渠道合并!J32</f>
        <v>0</v>
      </c>
      <c r="K42" s="124">
        <f>社招合并!K32+渠道合并!K32</f>
        <v>0</v>
      </c>
      <c r="L42" s="124">
        <f>社招合并!L32+渠道合并!L32</f>
        <v>0</v>
      </c>
      <c r="M42" s="124">
        <f>社招合并!M32+渠道合并!M32</f>
        <v>0</v>
      </c>
      <c r="N42" s="124">
        <f>社招合并!N32+渠道合并!N32</f>
        <v>0</v>
      </c>
      <c r="O42" s="124">
        <f>社招合并!O32+渠道合并!O32</f>
        <v>0</v>
      </c>
      <c r="P42" s="124">
        <f>社招合并!P32+渠道合并!P32</f>
        <v>0</v>
      </c>
      <c r="Q42" s="214"/>
      <c r="R42" s="214"/>
      <c r="S42" s="214"/>
      <c r="T42" s="214"/>
      <c r="U42" s="214"/>
      <c r="V42" s="214"/>
      <c r="W42" s="42">
        <f t="shared" si="28"/>
        <v>0</v>
      </c>
      <c r="X42" s="42">
        <f t="shared" si="29"/>
        <v>0</v>
      </c>
      <c r="Y42" s="42">
        <f t="shared" si="30"/>
        <v>0</v>
      </c>
      <c r="Z42" s="42">
        <f t="shared" si="31"/>
        <v>0</v>
      </c>
      <c r="AA42" s="214"/>
    </row>
    <row r="43" spans="1:27" s="119" customFormat="1" x14ac:dyDescent="0.25">
      <c r="A43" s="338"/>
      <c r="B43" s="270" t="s">
        <v>56</v>
      </c>
      <c r="C43" s="32">
        <f>IF(C42=0,,(社招合并!C329+社招合并!C330+渠道合并!C459+渠道合并!C460)/C42)</f>
        <v>0</v>
      </c>
      <c r="D43" s="32"/>
      <c r="E43" s="124">
        <f>IF(E42=0,,(社招合并!E329+社招合并!E330+渠道合并!E459+渠道合并!E460)/E42)</f>
        <v>0</v>
      </c>
      <c r="F43" s="124">
        <f>IF(F42=0,,(社招合并!F329+社招合并!F330+渠道合并!F459+渠道合并!F460)/F42)</f>
        <v>0</v>
      </c>
      <c r="G43" s="124">
        <f>IF(G42=0,,(社招合并!G329+社招合并!G330+渠道合并!G459+渠道合并!G460)/G42)</f>
        <v>0</v>
      </c>
      <c r="H43" s="124">
        <f>IF(H42=0,,(社招合并!H329+社招合并!H330+渠道合并!H459+渠道合并!H460)/H42)</f>
        <v>0</v>
      </c>
      <c r="I43" s="124">
        <f>IF(I42=0,,(社招合并!I329+社招合并!I330+渠道合并!I459+渠道合并!I460)/I42)</f>
        <v>0</v>
      </c>
      <c r="J43" s="124">
        <f>IF(J42=0,,(社招合并!J329+社招合并!J330+渠道合并!J459+渠道合并!J460)/J42)</f>
        <v>0</v>
      </c>
      <c r="K43" s="124">
        <f>IF(K42=0,,(社招合并!K329+社招合并!K330+渠道合并!K459+渠道合并!K460)/K42)</f>
        <v>0</v>
      </c>
      <c r="L43" s="124">
        <f>IF(L42=0,,(社招合并!L329+社招合并!L330+渠道合并!L459+渠道合并!L460)/L42)</f>
        <v>0</v>
      </c>
      <c r="M43" s="124">
        <f>IF(M42=0,,(社招合并!M329+社招合并!M330+渠道合并!M459+渠道合并!M460)/M42)</f>
        <v>0</v>
      </c>
      <c r="N43" s="124">
        <f>IF(N42=0,,(社招合并!N329+社招合并!N330+渠道合并!N459+渠道合并!N460)/N42)</f>
        <v>0</v>
      </c>
      <c r="O43" s="124">
        <f>IF(O42=0,,(社招合并!O329+社招合并!O330+渠道合并!O459+渠道合并!O460)/O42)</f>
        <v>0</v>
      </c>
      <c r="P43" s="124">
        <f>IF(P42=0,,(社招合并!P329+社招合并!P330+渠道合并!P459+渠道合并!P460)/P42)</f>
        <v>0</v>
      </c>
      <c r="Q43" s="214"/>
      <c r="R43" s="214"/>
      <c r="S43" s="214"/>
      <c r="T43" s="214"/>
      <c r="U43" s="214"/>
      <c r="V43" s="214"/>
      <c r="W43" s="32">
        <f>IF(W42=0,,(社招合并!W329+社招合并!W330+渠道合并!W459+渠道合并!W460)/W42)</f>
        <v>0</v>
      </c>
      <c r="X43" s="32">
        <f>IF(X42=0,,(社招合并!X329+社招合并!X330+渠道合并!X459+渠道合并!X460)/X42)</f>
        <v>0</v>
      </c>
      <c r="Y43" s="32">
        <f>IF(Y42=0,,(社招合并!Y329+社招合并!Y330+渠道合并!Y459+渠道合并!Y460)/Y42)</f>
        <v>0</v>
      </c>
      <c r="Z43" s="32">
        <f>IF(Z42=0,,(社招合并!Z329+社招合并!Z330+渠道合并!Z459+渠道合并!Z460)/Z42)</f>
        <v>0</v>
      </c>
      <c r="AA43" s="214"/>
    </row>
    <row r="44" spans="1:27" s="119" customFormat="1" x14ac:dyDescent="0.25">
      <c r="A44" s="302"/>
      <c r="B44" s="270" t="s">
        <v>57</v>
      </c>
      <c r="C44" s="32">
        <f>IF(C42=0,,C9/C42)</f>
        <v>0</v>
      </c>
      <c r="D44" s="32"/>
      <c r="E44" s="124">
        <f>IF(E42=0,,E9/E42)</f>
        <v>0</v>
      </c>
      <c r="F44" s="124">
        <f t="shared" ref="F44:P44" si="32">IF(F42=0,,F9/F42)</f>
        <v>0</v>
      </c>
      <c r="G44" s="124">
        <f t="shared" si="32"/>
        <v>0</v>
      </c>
      <c r="H44" s="124">
        <f t="shared" si="32"/>
        <v>0</v>
      </c>
      <c r="I44" s="124">
        <f t="shared" si="32"/>
        <v>0</v>
      </c>
      <c r="J44" s="124">
        <f t="shared" si="32"/>
        <v>0</v>
      </c>
      <c r="K44" s="124">
        <f t="shared" si="32"/>
        <v>0</v>
      </c>
      <c r="L44" s="124">
        <f t="shared" si="32"/>
        <v>0</v>
      </c>
      <c r="M44" s="124">
        <f t="shared" si="32"/>
        <v>0</v>
      </c>
      <c r="N44" s="124">
        <f t="shared" si="32"/>
        <v>0</v>
      </c>
      <c r="O44" s="124">
        <f t="shared" si="32"/>
        <v>0</v>
      </c>
      <c r="P44" s="124">
        <f t="shared" si="32"/>
        <v>0</v>
      </c>
      <c r="Q44" s="214"/>
      <c r="R44" s="214"/>
      <c r="S44" s="214"/>
      <c r="T44" s="214"/>
      <c r="U44" s="214"/>
      <c r="V44" s="214"/>
      <c r="W44" s="32">
        <f>IF(W42=0,,W9/W42)</f>
        <v>0</v>
      </c>
      <c r="X44" s="32">
        <f>IF(X42=0,,X9/X42)</f>
        <v>0</v>
      </c>
      <c r="Y44" s="32">
        <f>IF(Y42=0,,Y9/Y42)</f>
        <v>0</v>
      </c>
      <c r="Z44" s="32">
        <f>IF(Z42=0,,Z9/Z42)</f>
        <v>0</v>
      </c>
      <c r="AA44" s="214"/>
    </row>
    <row r="45" spans="1:27" s="213" customFormat="1" x14ac:dyDescent="0.25">
      <c r="A45" s="302"/>
      <c r="B45" s="271" t="s">
        <v>58</v>
      </c>
      <c r="C45" s="272">
        <f>IF(C42=0,,C2/C42)</f>
        <v>0</v>
      </c>
      <c r="D45" s="272"/>
      <c r="E45" s="149">
        <f>IF(E42=0,,E2/E42)</f>
        <v>0</v>
      </c>
      <c r="F45" s="149">
        <f t="shared" ref="F45:P45" si="33">IF(F42=0,,F2/F42)</f>
        <v>0</v>
      </c>
      <c r="G45" s="149">
        <f t="shared" si="33"/>
        <v>0</v>
      </c>
      <c r="H45" s="149">
        <f t="shared" si="33"/>
        <v>0</v>
      </c>
      <c r="I45" s="149">
        <f t="shared" si="33"/>
        <v>0</v>
      </c>
      <c r="J45" s="149">
        <f t="shared" si="33"/>
        <v>0</v>
      </c>
      <c r="K45" s="149">
        <f t="shared" si="33"/>
        <v>0</v>
      </c>
      <c r="L45" s="149">
        <f t="shared" si="33"/>
        <v>0</v>
      </c>
      <c r="M45" s="149">
        <f t="shared" si="33"/>
        <v>0</v>
      </c>
      <c r="N45" s="149">
        <f t="shared" si="33"/>
        <v>0</v>
      </c>
      <c r="O45" s="149">
        <f t="shared" si="33"/>
        <v>0</v>
      </c>
      <c r="P45" s="149">
        <f t="shared" si="33"/>
        <v>0</v>
      </c>
      <c r="Q45" s="232"/>
      <c r="R45" s="232"/>
      <c r="S45" s="232"/>
      <c r="T45" s="232"/>
      <c r="U45" s="232"/>
      <c r="V45" s="232"/>
      <c r="W45" s="272">
        <f>IF(W42=0,,W2/W42)</f>
        <v>0</v>
      </c>
      <c r="X45" s="272">
        <f>IF(X42=0,,X2/X42)</f>
        <v>0</v>
      </c>
      <c r="Y45" s="272">
        <f>IF(Y42=0,,Y2/Y42)</f>
        <v>0</v>
      </c>
      <c r="Z45" s="272">
        <f>IF(Z42=0,,Z2/Z42)</f>
        <v>0</v>
      </c>
      <c r="AA45" s="232"/>
    </row>
    <row r="46" spans="1:27" s="119" customFormat="1" x14ac:dyDescent="0.25">
      <c r="A46" s="302"/>
      <c r="B46" s="269" t="s">
        <v>59</v>
      </c>
      <c r="C46" s="42">
        <f>SUM(E46:P46)</f>
        <v>0</v>
      </c>
      <c r="D46" s="44">
        <f>IF(C42=0,,C46/$C$42)</f>
        <v>0</v>
      </c>
      <c r="E46" s="124">
        <f>社招合并!E36+渠道合并!E36</f>
        <v>0</v>
      </c>
      <c r="F46" s="124">
        <f>社招合并!F36+渠道合并!F36</f>
        <v>0</v>
      </c>
      <c r="G46" s="124">
        <f>社招合并!G36+渠道合并!G36</f>
        <v>0</v>
      </c>
      <c r="H46" s="124">
        <f>社招合并!H36+渠道合并!H36</f>
        <v>0</v>
      </c>
      <c r="I46" s="124">
        <f>社招合并!I36+渠道合并!I36</f>
        <v>0</v>
      </c>
      <c r="J46" s="124">
        <f>社招合并!J36+渠道合并!J36</f>
        <v>0</v>
      </c>
      <c r="K46" s="124">
        <f>社招合并!K36+渠道合并!K36</f>
        <v>0</v>
      </c>
      <c r="L46" s="124">
        <f>社招合并!L36+渠道合并!L36</f>
        <v>0</v>
      </c>
      <c r="M46" s="124">
        <f>社招合并!M36+渠道合并!M36</f>
        <v>0</v>
      </c>
      <c r="N46" s="124">
        <f>社招合并!N36+渠道合并!N36</f>
        <v>0</v>
      </c>
      <c r="O46" s="124">
        <f>社招合并!O36+渠道合并!O36</f>
        <v>0</v>
      </c>
      <c r="P46" s="124">
        <f>社招合并!P36+渠道合并!P36</f>
        <v>0</v>
      </c>
      <c r="Q46" s="214"/>
      <c r="R46" s="214"/>
      <c r="S46" s="214"/>
      <c r="T46" s="214"/>
      <c r="U46" s="214"/>
      <c r="V46" s="214"/>
      <c r="W46" s="42">
        <f>SUM(E46:G46)</f>
        <v>0</v>
      </c>
      <c r="X46" s="42">
        <f>SUM(H46:J46)</f>
        <v>0</v>
      </c>
      <c r="Y46" s="42">
        <f>SUM(K46:M46)</f>
        <v>0</v>
      </c>
      <c r="Z46" s="42">
        <f>SUM(N46:P46)</f>
        <v>0</v>
      </c>
      <c r="AA46" s="214"/>
    </row>
    <row r="47" spans="1:27" s="213" customFormat="1" x14ac:dyDescent="0.25">
      <c r="A47" s="302"/>
      <c r="B47" s="271" t="s">
        <v>58</v>
      </c>
      <c r="C47" s="272">
        <f>IF(C46=0,,C2/C46)</f>
        <v>0</v>
      </c>
      <c r="D47" s="272"/>
      <c r="E47" s="149">
        <f>IF(E46=0,,E2/E46)</f>
        <v>0</v>
      </c>
      <c r="F47" s="149">
        <f t="shared" ref="F47:P47" si="34">IF(F46=0,,F2/F46)</f>
        <v>0</v>
      </c>
      <c r="G47" s="149">
        <f t="shared" si="34"/>
        <v>0</v>
      </c>
      <c r="H47" s="149">
        <f t="shared" si="34"/>
        <v>0</v>
      </c>
      <c r="I47" s="149">
        <f t="shared" si="34"/>
        <v>0</v>
      </c>
      <c r="J47" s="149">
        <f t="shared" si="34"/>
        <v>0</v>
      </c>
      <c r="K47" s="149">
        <f t="shared" si="34"/>
        <v>0</v>
      </c>
      <c r="L47" s="149">
        <f t="shared" si="34"/>
        <v>0</v>
      </c>
      <c r="M47" s="149">
        <f t="shared" si="34"/>
        <v>0</v>
      </c>
      <c r="N47" s="149">
        <f t="shared" si="34"/>
        <v>0</v>
      </c>
      <c r="O47" s="149">
        <f t="shared" si="34"/>
        <v>0</v>
      </c>
      <c r="P47" s="149">
        <f t="shared" si="34"/>
        <v>0</v>
      </c>
      <c r="Q47" s="232"/>
      <c r="R47" s="232"/>
      <c r="S47" s="232"/>
      <c r="T47" s="232"/>
      <c r="U47" s="232"/>
      <c r="V47" s="232"/>
      <c r="W47" s="272">
        <f>IF(W46=0,,W2/W46)</f>
        <v>0</v>
      </c>
      <c r="X47" s="272">
        <f>IF(X46=0,,X2/X46)</f>
        <v>0</v>
      </c>
      <c r="Y47" s="272">
        <f>IF(Y46=0,,Y2/Y46)</f>
        <v>0</v>
      </c>
      <c r="Z47" s="272">
        <f>IF(Z46=0,,Z2/Z46)</f>
        <v>0</v>
      </c>
      <c r="AA47" s="232"/>
    </row>
    <row r="48" spans="1:27" x14ac:dyDescent="0.25">
      <c r="A48" s="298" t="s">
        <v>92</v>
      </c>
      <c r="B48" s="146" t="s">
        <v>61</v>
      </c>
      <c r="C48" s="17">
        <f ca="1">INDIRECT(ADDRESS(ROW(),$T$1+4))</f>
        <v>0</v>
      </c>
      <c r="D48" s="17"/>
      <c r="E48" s="124">
        <f>社招合并!E38+渠道合并!E38</f>
        <v>0</v>
      </c>
      <c r="F48" s="124">
        <f>社招合并!F38+渠道合并!F38</f>
        <v>0</v>
      </c>
      <c r="G48" s="124">
        <f>社招合并!G38+渠道合并!G38</f>
        <v>0</v>
      </c>
      <c r="H48" s="124">
        <f>社招合并!H38+渠道合并!H38</f>
        <v>0</v>
      </c>
      <c r="I48" s="124">
        <f>社招合并!I38+渠道合并!I38</f>
        <v>0</v>
      </c>
      <c r="J48" s="124">
        <f>社招合并!J38+渠道合并!J38</f>
        <v>0</v>
      </c>
      <c r="K48" s="124">
        <f>社招合并!K38+渠道合并!K38</f>
        <v>0</v>
      </c>
      <c r="L48" s="124">
        <f>社招合并!L38+渠道合并!L38</f>
        <v>0</v>
      </c>
      <c r="M48" s="124">
        <f>社招合并!M38+渠道合并!M38</f>
        <v>0</v>
      </c>
      <c r="N48" s="124">
        <f>社招合并!N38+渠道合并!N38</f>
        <v>0</v>
      </c>
      <c r="O48" s="124">
        <f>社招合并!O38+渠道合并!O38</f>
        <v>0</v>
      </c>
      <c r="P48" s="124">
        <f>社招合并!P38+渠道合并!P38</f>
        <v>0</v>
      </c>
      <c r="Q48" s="10"/>
      <c r="R48" s="10"/>
      <c r="S48" s="10"/>
      <c r="T48" s="10"/>
      <c r="U48" s="10"/>
      <c r="V48" s="10"/>
      <c r="W48" s="17">
        <f>SUM(E48:G48)</f>
        <v>0</v>
      </c>
      <c r="X48" s="17">
        <f>SUM(H48:J48)</f>
        <v>0</v>
      </c>
      <c r="Y48" s="17">
        <f>SUM(K48:M48)</f>
        <v>0</v>
      </c>
      <c r="Z48" s="17">
        <f>SUM(N48:P48)</f>
        <v>0</v>
      </c>
      <c r="AA48" s="10"/>
    </row>
    <row r="49" spans="1:27" x14ac:dyDescent="0.25">
      <c r="A49" s="300"/>
      <c r="B49" s="146" t="s">
        <v>62</v>
      </c>
      <c r="C49" s="17">
        <f ca="1">INDIRECT(ADDRESS(ROW(),$T$1+4))</f>
        <v>0</v>
      </c>
      <c r="D49" s="17"/>
      <c r="E49" s="124">
        <f>社招合并!E39+渠道合并!E39</f>
        <v>0</v>
      </c>
      <c r="F49" s="124">
        <f>社招合并!F39+渠道合并!F39</f>
        <v>0</v>
      </c>
      <c r="G49" s="124">
        <f>社招合并!G39+渠道合并!G39</f>
        <v>0</v>
      </c>
      <c r="H49" s="124">
        <f>社招合并!H39+渠道合并!H39</f>
        <v>0</v>
      </c>
      <c r="I49" s="124">
        <f>社招合并!I39+渠道合并!I39</f>
        <v>0</v>
      </c>
      <c r="J49" s="124">
        <f>社招合并!J39+渠道合并!J39</f>
        <v>0</v>
      </c>
      <c r="K49" s="124">
        <f>社招合并!K39+渠道合并!K39</f>
        <v>0</v>
      </c>
      <c r="L49" s="124">
        <f>社招合并!L39+渠道合并!L39</f>
        <v>0</v>
      </c>
      <c r="M49" s="124">
        <f>社招合并!M39+渠道合并!M39</f>
        <v>0</v>
      </c>
      <c r="N49" s="124">
        <f>社招合并!N39+渠道合并!N39</f>
        <v>0</v>
      </c>
      <c r="O49" s="124">
        <f>社招合并!O39+渠道合并!O39</f>
        <v>0</v>
      </c>
      <c r="P49" s="124">
        <f>社招合并!P39+渠道合并!P39</f>
        <v>0</v>
      </c>
      <c r="Q49" s="10"/>
      <c r="R49" s="10"/>
      <c r="S49" s="10"/>
      <c r="T49" s="10"/>
      <c r="U49" s="10"/>
      <c r="V49" s="10"/>
      <c r="W49" s="17">
        <f>SUM(E49:G49)</f>
        <v>0</v>
      </c>
      <c r="X49" s="17">
        <f>SUM(H49:J49)</f>
        <v>0</v>
      </c>
      <c r="Y49" s="17">
        <f>SUM(K49:M49)</f>
        <v>0</v>
      </c>
      <c r="Z49" s="17">
        <f>SUM(N49:P49)</f>
        <v>0</v>
      </c>
      <c r="AA49" s="10"/>
    </row>
    <row r="50" spans="1:27" x14ac:dyDescent="0.25">
      <c r="A50" s="300"/>
      <c r="B50" s="146" t="s">
        <v>63</v>
      </c>
      <c r="C50" s="16">
        <f>IF(SUM(E49:P49)=0,,SUM(E58:P58)/SUM(E49:P49))</f>
        <v>0</v>
      </c>
      <c r="D50" s="16"/>
      <c r="E50" s="124">
        <f>IF(E49=0,,E58/E49)</f>
        <v>0</v>
      </c>
      <c r="F50" s="124">
        <f t="shared" ref="F50:P50" si="35">IF(F49=0,,F58/F49)</f>
        <v>0</v>
      </c>
      <c r="G50" s="124">
        <f t="shared" si="35"/>
        <v>0</v>
      </c>
      <c r="H50" s="124">
        <f t="shared" si="35"/>
        <v>0</v>
      </c>
      <c r="I50" s="124">
        <f t="shared" si="35"/>
        <v>0</v>
      </c>
      <c r="J50" s="124">
        <f t="shared" si="35"/>
        <v>0</v>
      </c>
      <c r="K50" s="124">
        <f t="shared" si="35"/>
        <v>0</v>
      </c>
      <c r="L50" s="124">
        <f t="shared" si="35"/>
        <v>0</v>
      </c>
      <c r="M50" s="124">
        <f t="shared" si="35"/>
        <v>0</v>
      </c>
      <c r="N50" s="124">
        <f t="shared" si="35"/>
        <v>0</v>
      </c>
      <c r="O50" s="124">
        <f t="shared" si="35"/>
        <v>0</v>
      </c>
      <c r="P50" s="124">
        <f t="shared" si="35"/>
        <v>0</v>
      </c>
      <c r="Q50" s="10"/>
      <c r="R50" s="10"/>
      <c r="S50" s="10"/>
      <c r="T50" s="10"/>
      <c r="U50" s="10"/>
      <c r="V50" s="10"/>
      <c r="W50" s="16">
        <f>IF(W49=0,,W58/W49)</f>
        <v>0</v>
      </c>
      <c r="X50" s="16">
        <f>IF(X49=0,,X58/X49)</f>
        <v>0</v>
      </c>
      <c r="Y50" s="16">
        <f>IF(Y49=0,,Y58/Y49)</f>
        <v>0</v>
      </c>
      <c r="Z50" s="16">
        <f>IF(Z49=0,,Z58/Z49)</f>
        <v>0</v>
      </c>
      <c r="AA50" s="10"/>
    </row>
    <row r="51" spans="1:27" x14ac:dyDescent="0.25">
      <c r="A51" s="300"/>
      <c r="B51" s="146" t="s">
        <v>93</v>
      </c>
      <c r="C51" s="17">
        <f ca="1">INDIRECT(ADDRESS(ROW(),$T$1+4))</f>
        <v>0</v>
      </c>
      <c r="D51" s="39">
        <f>IF(C42=0,,C51/$C$42)</f>
        <v>0</v>
      </c>
      <c r="E51" s="124">
        <f>社招合并!E41+渠道合并!E41</f>
        <v>0</v>
      </c>
      <c r="F51" s="124">
        <f>社招合并!F41+渠道合并!F41</f>
        <v>0</v>
      </c>
      <c r="G51" s="124">
        <f>社招合并!G41+渠道合并!G41</f>
        <v>0</v>
      </c>
      <c r="H51" s="124">
        <f>社招合并!H41+渠道合并!H41</f>
        <v>0</v>
      </c>
      <c r="I51" s="124">
        <f>社招合并!I41+渠道合并!I41</f>
        <v>0</v>
      </c>
      <c r="J51" s="124">
        <f>社招合并!J41+渠道合并!J41</f>
        <v>0</v>
      </c>
      <c r="K51" s="124">
        <f>社招合并!K41+渠道合并!K41</f>
        <v>0</v>
      </c>
      <c r="L51" s="124">
        <f>社招合并!L41+渠道合并!L41</f>
        <v>0</v>
      </c>
      <c r="M51" s="124">
        <f>社招合并!M41+渠道合并!M41</f>
        <v>0</v>
      </c>
      <c r="N51" s="124">
        <f>社招合并!N41+渠道合并!N41</f>
        <v>0</v>
      </c>
      <c r="O51" s="124">
        <f>社招合并!O41+渠道合并!O41</f>
        <v>0</v>
      </c>
      <c r="P51" s="124">
        <f>社招合并!P41+渠道合并!P41</f>
        <v>0</v>
      </c>
      <c r="Q51" s="10"/>
      <c r="R51" s="10"/>
      <c r="S51" s="10"/>
      <c r="T51" s="10"/>
      <c r="U51" s="10"/>
      <c r="V51" s="10"/>
      <c r="W51" s="17">
        <f>SUM(E51:G51)</f>
        <v>0</v>
      </c>
      <c r="X51" s="17">
        <f>SUM(H51:J51)</f>
        <v>0</v>
      </c>
      <c r="Y51" s="17">
        <f>SUM(K51:M51)</f>
        <v>0</v>
      </c>
      <c r="Z51" s="17">
        <f>SUM(N51:P51)</f>
        <v>0</v>
      </c>
      <c r="AA51" s="10"/>
    </row>
    <row r="52" spans="1:27" x14ac:dyDescent="0.25">
      <c r="A52" s="300"/>
      <c r="B52" s="147" t="s">
        <v>94</v>
      </c>
      <c r="C52" s="148">
        <f>IF(SUM(E51:P51)=0,,SUM(E58:P58)/SUM(E51:P51))</f>
        <v>0</v>
      </c>
      <c r="D52" s="148"/>
      <c r="E52" s="149">
        <f>IF(E51=0,,E58/E51)</f>
        <v>0</v>
      </c>
      <c r="F52" s="149">
        <f t="shared" ref="F52:P52" si="36">IF(F51=0,,F58/F51)</f>
        <v>0</v>
      </c>
      <c r="G52" s="149">
        <f t="shared" si="36"/>
        <v>0</v>
      </c>
      <c r="H52" s="149">
        <f t="shared" si="36"/>
        <v>0</v>
      </c>
      <c r="I52" s="149">
        <f t="shared" si="36"/>
        <v>0</v>
      </c>
      <c r="J52" s="149">
        <f t="shared" si="36"/>
        <v>0</v>
      </c>
      <c r="K52" s="149">
        <f t="shared" si="36"/>
        <v>0</v>
      </c>
      <c r="L52" s="149">
        <f t="shared" si="36"/>
        <v>0</v>
      </c>
      <c r="M52" s="149">
        <f t="shared" si="36"/>
        <v>0</v>
      </c>
      <c r="N52" s="149">
        <f t="shared" si="36"/>
        <v>0</v>
      </c>
      <c r="O52" s="149">
        <f t="shared" si="36"/>
        <v>0</v>
      </c>
      <c r="P52" s="149">
        <f t="shared" si="36"/>
        <v>0</v>
      </c>
      <c r="Q52" s="117"/>
      <c r="R52" s="117"/>
      <c r="S52" s="117"/>
      <c r="T52" s="117"/>
      <c r="U52" s="117"/>
      <c r="V52" s="117"/>
      <c r="W52" s="148">
        <f>IF(W51=0,,W58/W51)</f>
        <v>0</v>
      </c>
      <c r="X52" s="148">
        <f>IF(X51=0,,X58/X51)</f>
        <v>0</v>
      </c>
      <c r="Y52" s="148">
        <f>IF(Y51=0,,Y58/Y51)</f>
        <v>0</v>
      </c>
      <c r="Z52" s="148">
        <f>IF(Z51=0,,Z58/Z51)</f>
        <v>0</v>
      </c>
      <c r="AA52" s="117"/>
    </row>
    <row r="53" spans="1:27" x14ac:dyDescent="0.25">
      <c r="A53" s="300"/>
      <c r="B53" s="146" t="s">
        <v>95</v>
      </c>
      <c r="C53" s="17">
        <f ca="1">INDIRECT(ADDRESS(ROW(),$T$1+4))</f>
        <v>0</v>
      </c>
      <c r="D53" s="39">
        <f>IF(C42=0,,C53/$C$42)</f>
        <v>0</v>
      </c>
      <c r="E53" s="124">
        <f>社招合并!E43+渠道合并!E43</f>
        <v>0</v>
      </c>
      <c r="F53" s="124">
        <f>社招合并!F43+渠道合并!F43</f>
        <v>0</v>
      </c>
      <c r="G53" s="124">
        <f>社招合并!G43+渠道合并!G43</f>
        <v>0</v>
      </c>
      <c r="H53" s="124">
        <f>社招合并!H43+渠道合并!H43</f>
        <v>0</v>
      </c>
      <c r="I53" s="124">
        <f>社招合并!I43+渠道合并!I43</f>
        <v>0</v>
      </c>
      <c r="J53" s="124">
        <f>社招合并!J43+渠道合并!J43</f>
        <v>0</v>
      </c>
      <c r="K53" s="124">
        <f>社招合并!K43+渠道合并!K43</f>
        <v>0</v>
      </c>
      <c r="L53" s="124">
        <f>社招合并!L43+渠道合并!L43</f>
        <v>0</v>
      </c>
      <c r="M53" s="124">
        <f>社招合并!M43+渠道合并!M43</f>
        <v>0</v>
      </c>
      <c r="N53" s="124">
        <f>社招合并!N43+渠道合并!N43</f>
        <v>0</v>
      </c>
      <c r="O53" s="124">
        <f>社招合并!O43+渠道合并!O43</f>
        <v>0</v>
      </c>
      <c r="P53" s="124">
        <f>社招合并!P43+渠道合并!P43</f>
        <v>0</v>
      </c>
      <c r="Q53" s="10"/>
      <c r="R53" s="10"/>
      <c r="S53" s="10"/>
      <c r="T53" s="10"/>
      <c r="U53" s="10"/>
      <c r="V53" s="10"/>
      <c r="W53" s="17">
        <f>SUM(E53:G53)</f>
        <v>0</v>
      </c>
      <c r="X53" s="17">
        <f>SUM(H53:J53)</f>
        <v>0</v>
      </c>
      <c r="Y53" s="17">
        <f>SUM(K53:M53)</f>
        <v>0</v>
      </c>
      <c r="Z53" s="17">
        <f>SUM(N53:P53)</f>
        <v>0</v>
      </c>
      <c r="AA53" s="10"/>
    </row>
    <row r="54" spans="1:27" x14ac:dyDescent="0.25">
      <c r="A54" s="300"/>
      <c r="B54" s="147" t="s">
        <v>96</v>
      </c>
      <c r="C54" s="148">
        <f>IF(SUM(E53:P53)=0,,SUM(E58:P58)/SUM(E53:P53))</f>
        <v>0</v>
      </c>
      <c r="D54" s="148"/>
      <c r="E54" s="149">
        <f>IF(E53=0,,E58/E53)</f>
        <v>0</v>
      </c>
      <c r="F54" s="149">
        <f t="shared" ref="F54:P54" si="37">IF(F53=0,,F58/F53)</f>
        <v>0</v>
      </c>
      <c r="G54" s="149">
        <f t="shared" si="37"/>
        <v>0</v>
      </c>
      <c r="H54" s="149">
        <f t="shared" si="37"/>
        <v>0</v>
      </c>
      <c r="I54" s="149">
        <f t="shared" si="37"/>
        <v>0</v>
      </c>
      <c r="J54" s="149">
        <f t="shared" si="37"/>
        <v>0</v>
      </c>
      <c r="K54" s="149">
        <f t="shared" si="37"/>
        <v>0</v>
      </c>
      <c r="L54" s="149">
        <f t="shared" si="37"/>
        <v>0</v>
      </c>
      <c r="M54" s="149">
        <f t="shared" si="37"/>
        <v>0</v>
      </c>
      <c r="N54" s="149">
        <f t="shared" si="37"/>
        <v>0</v>
      </c>
      <c r="O54" s="149">
        <f t="shared" si="37"/>
        <v>0</v>
      </c>
      <c r="P54" s="149">
        <f t="shared" si="37"/>
        <v>0</v>
      </c>
      <c r="Q54" s="117"/>
      <c r="R54" s="117"/>
      <c r="S54" s="117"/>
      <c r="T54" s="117"/>
      <c r="U54" s="117"/>
      <c r="V54" s="117"/>
      <c r="W54" s="148">
        <f>IF(W53=0,,W58/W53)</f>
        <v>0</v>
      </c>
      <c r="X54" s="148">
        <f>IF(X53=0,,X58/X53)</f>
        <v>0</v>
      </c>
      <c r="Y54" s="148">
        <f>IF(Y53=0,,Y58/Y53)</f>
        <v>0</v>
      </c>
      <c r="Z54" s="148">
        <f>IF(Z53=0,,Z58/Z53)</f>
        <v>0</v>
      </c>
      <c r="AA54" s="117"/>
    </row>
    <row r="55" spans="1:27" x14ac:dyDescent="0.25">
      <c r="A55" s="300"/>
      <c r="B55" s="146" t="s">
        <v>64</v>
      </c>
      <c r="C55" s="17">
        <f ca="1">INDIRECT(ADDRESS(ROW(),$T$1+4))</f>
        <v>0</v>
      </c>
      <c r="D55" s="17"/>
      <c r="E55" s="124">
        <f>社招合并!E45+渠道合并!E45</f>
        <v>0</v>
      </c>
      <c r="F55" s="124">
        <f>社招合并!F45+渠道合并!F45</f>
        <v>0</v>
      </c>
      <c r="G55" s="124">
        <f>社招合并!G45+渠道合并!G45</f>
        <v>0</v>
      </c>
      <c r="H55" s="124">
        <f>社招合并!H45+渠道合并!H45</f>
        <v>0</v>
      </c>
      <c r="I55" s="124">
        <f>社招合并!I45+渠道合并!I45</f>
        <v>0</v>
      </c>
      <c r="J55" s="124">
        <f>社招合并!J45+渠道合并!J45</f>
        <v>0</v>
      </c>
      <c r="K55" s="124">
        <f>社招合并!K45+渠道合并!K45</f>
        <v>0</v>
      </c>
      <c r="L55" s="124">
        <f>社招合并!L45+渠道合并!L45</f>
        <v>0</v>
      </c>
      <c r="M55" s="124">
        <f>社招合并!M45+渠道合并!M45</f>
        <v>0</v>
      </c>
      <c r="N55" s="124">
        <f>社招合并!N45+渠道合并!N45</f>
        <v>0</v>
      </c>
      <c r="O55" s="124">
        <f>社招合并!O45+渠道合并!O45</f>
        <v>0</v>
      </c>
      <c r="P55" s="124">
        <f>社招合并!P45+渠道合并!P45</f>
        <v>0</v>
      </c>
      <c r="Q55" s="10"/>
      <c r="R55" s="10"/>
      <c r="S55" s="10"/>
      <c r="T55" s="10"/>
      <c r="U55" s="10"/>
      <c r="V55" s="10"/>
      <c r="W55" s="17">
        <f t="shared" ref="W55:W60" si="38">SUM(E55:G55)</f>
        <v>0</v>
      </c>
      <c r="X55" s="17">
        <f t="shared" ref="X55:X60" si="39">SUM(H55:J55)</f>
        <v>0</v>
      </c>
      <c r="Y55" s="17">
        <f t="shared" ref="Y55:Y60" si="40">SUM(K55:M55)</f>
        <v>0</v>
      </c>
      <c r="Z55" s="17">
        <f t="shared" ref="Z55:Z60" si="41">SUM(N55:P55)</f>
        <v>0</v>
      </c>
      <c r="AA55" s="10"/>
    </row>
    <row r="56" spans="1:27" x14ac:dyDescent="0.25">
      <c r="A56" s="300"/>
      <c r="B56" s="146" t="s">
        <v>65</v>
      </c>
      <c r="C56" s="17">
        <f ca="1">INDIRECT(ADDRESS(ROW(),$T$1+4))</f>
        <v>0</v>
      </c>
      <c r="D56" s="17"/>
      <c r="E56" s="124">
        <f>社招合并!E46+渠道合并!E46</f>
        <v>0</v>
      </c>
      <c r="F56" s="124">
        <f>社招合并!F46+渠道合并!F46</f>
        <v>0</v>
      </c>
      <c r="G56" s="124">
        <f>社招合并!G46+渠道合并!G46</f>
        <v>0</v>
      </c>
      <c r="H56" s="124">
        <f>社招合并!H46+渠道合并!H46</f>
        <v>0</v>
      </c>
      <c r="I56" s="124">
        <f>社招合并!I46+渠道合并!I46</f>
        <v>0</v>
      </c>
      <c r="J56" s="124">
        <f>社招合并!J46+渠道合并!J46</f>
        <v>0</v>
      </c>
      <c r="K56" s="124">
        <f>社招合并!K46+渠道合并!K46</f>
        <v>0</v>
      </c>
      <c r="L56" s="124">
        <f>社招合并!L46+渠道合并!L46</f>
        <v>0</v>
      </c>
      <c r="M56" s="124">
        <f>社招合并!M46+渠道合并!M46</f>
        <v>0</v>
      </c>
      <c r="N56" s="124">
        <f>社招合并!N46+渠道合并!N46</f>
        <v>0</v>
      </c>
      <c r="O56" s="124">
        <f>社招合并!O46+渠道合并!O46</f>
        <v>0</v>
      </c>
      <c r="P56" s="124">
        <f>社招合并!P46+渠道合并!P46</f>
        <v>0</v>
      </c>
      <c r="Q56" s="10"/>
      <c r="R56" s="10"/>
      <c r="S56" s="10"/>
      <c r="T56" s="10"/>
      <c r="U56" s="10"/>
      <c r="V56" s="10"/>
      <c r="W56" s="17">
        <f t="shared" si="38"/>
        <v>0</v>
      </c>
      <c r="X56" s="17">
        <f t="shared" si="39"/>
        <v>0</v>
      </c>
      <c r="Y56" s="17">
        <f t="shared" si="40"/>
        <v>0</v>
      </c>
      <c r="Z56" s="17">
        <f t="shared" si="41"/>
        <v>0</v>
      </c>
      <c r="AA56" s="10"/>
    </row>
    <row r="57" spans="1:27" x14ac:dyDescent="0.25">
      <c r="A57" s="300"/>
      <c r="B57" s="146" t="s">
        <v>66</v>
      </c>
      <c r="C57" s="17">
        <f>IF(SUM(E55:P55)=0,,C9/SUM(E55:P55))</f>
        <v>0</v>
      </c>
      <c r="D57" s="17"/>
      <c r="E57" s="157">
        <f>IF(E55=0,,E9/E55)</f>
        <v>0</v>
      </c>
      <c r="F57" s="157">
        <f t="shared" ref="F57:P57" si="42">IF(F55=0,,F9/F55)</f>
        <v>0</v>
      </c>
      <c r="G57" s="157">
        <f t="shared" si="42"/>
        <v>0</v>
      </c>
      <c r="H57" s="157">
        <f t="shared" si="42"/>
        <v>0</v>
      </c>
      <c r="I57" s="157">
        <f t="shared" si="42"/>
        <v>0</v>
      </c>
      <c r="J57" s="157">
        <f t="shared" si="42"/>
        <v>0</v>
      </c>
      <c r="K57" s="157">
        <f t="shared" si="42"/>
        <v>0</v>
      </c>
      <c r="L57" s="157">
        <f t="shared" si="42"/>
        <v>0</v>
      </c>
      <c r="M57" s="157">
        <f t="shared" si="42"/>
        <v>0</v>
      </c>
      <c r="N57" s="157">
        <f t="shared" si="42"/>
        <v>0</v>
      </c>
      <c r="O57" s="157">
        <f t="shared" si="42"/>
        <v>0</v>
      </c>
      <c r="P57" s="157">
        <f t="shared" si="42"/>
        <v>0</v>
      </c>
      <c r="Q57" s="10"/>
      <c r="R57" s="10"/>
      <c r="S57" s="10"/>
      <c r="T57" s="10"/>
      <c r="U57" s="10"/>
      <c r="V57" s="10"/>
      <c r="W57" s="17">
        <f>IF(W55=0,,W9/W55)</f>
        <v>0</v>
      </c>
      <c r="X57" s="17">
        <f>IF(X55=0,,X9/X55)</f>
        <v>0</v>
      </c>
      <c r="Y57" s="17">
        <f>IF(Y55=0,,Y9/Y55)</f>
        <v>0</v>
      </c>
      <c r="Z57" s="17">
        <f>IF(Z55=0,,Z9/Z55)</f>
        <v>0</v>
      </c>
      <c r="AA57" s="10"/>
    </row>
    <row r="58" spans="1:27" x14ac:dyDescent="0.25">
      <c r="A58" s="300"/>
      <c r="B58" s="146" t="s">
        <v>67</v>
      </c>
      <c r="C58" s="17">
        <f ca="1">INDIRECT(ADDRESS(ROW(),$T$1+4))</f>
        <v>0</v>
      </c>
      <c r="D58" s="17"/>
      <c r="E58" s="124">
        <f>E59+E60</f>
        <v>0</v>
      </c>
      <c r="F58" s="124">
        <f t="shared" ref="F58:P58" si="43">F59+F60</f>
        <v>0</v>
      </c>
      <c r="G58" s="124">
        <f t="shared" si="43"/>
        <v>0</v>
      </c>
      <c r="H58" s="124">
        <f t="shared" si="43"/>
        <v>0</v>
      </c>
      <c r="I58" s="124">
        <f t="shared" si="43"/>
        <v>0</v>
      </c>
      <c r="J58" s="124">
        <f t="shared" si="43"/>
        <v>0</v>
      </c>
      <c r="K58" s="124">
        <f t="shared" si="43"/>
        <v>0</v>
      </c>
      <c r="L58" s="124">
        <f t="shared" si="43"/>
        <v>0</v>
      </c>
      <c r="M58" s="124">
        <f t="shared" si="43"/>
        <v>0</v>
      </c>
      <c r="N58" s="124">
        <f t="shared" si="43"/>
        <v>0</v>
      </c>
      <c r="O58" s="124">
        <f t="shared" si="43"/>
        <v>0</v>
      </c>
      <c r="P58" s="124">
        <f t="shared" si="43"/>
        <v>0</v>
      </c>
      <c r="Q58" s="10"/>
      <c r="R58" s="10"/>
      <c r="S58" s="10"/>
      <c r="T58" s="10"/>
      <c r="U58" s="10"/>
      <c r="V58" s="10"/>
      <c r="W58" s="16">
        <f>W59+W60</f>
        <v>0</v>
      </c>
      <c r="X58" s="16">
        <f>X59+X60</f>
        <v>0</v>
      </c>
      <c r="Y58" s="16">
        <f>Y59+Y60</f>
        <v>0</v>
      </c>
      <c r="Z58" s="16">
        <f>Z59+Z60</f>
        <v>0</v>
      </c>
      <c r="AA58" s="10"/>
    </row>
    <row r="59" spans="1:27" x14ac:dyDescent="0.25">
      <c r="A59" s="300"/>
      <c r="B59" s="273" t="s">
        <v>97</v>
      </c>
      <c r="C59" s="17">
        <f ca="1">INDIRECT(ADDRESS(ROW(),$T$1+4))</f>
        <v>0</v>
      </c>
      <c r="D59" s="39">
        <f ca="1">IF(C58=0,,C59/C58)</f>
        <v>0</v>
      </c>
      <c r="E59" s="124">
        <f>社招合并!E49+渠道合并!E49</f>
        <v>0</v>
      </c>
      <c r="F59" s="124">
        <f>社招合并!F49+渠道合并!F49</f>
        <v>0</v>
      </c>
      <c r="G59" s="124">
        <f>社招合并!G49+渠道合并!G49</f>
        <v>0</v>
      </c>
      <c r="H59" s="124">
        <f>社招合并!H49+渠道合并!H49</f>
        <v>0</v>
      </c>
      <c r="I59" s="124">
        <f>社招合并!I49+渠道合并!I49</f>
        <v>0</v>
      </c>
      <c r="J59" s="124">
        <f>社招合并!J49+渠道合并!J49</f>
        <v>0</v>
      </c>
      <c r="K59" s="124">
        <f>社招合并!K49+渠道合并!K49</f>
        <v>0</v>
      </c>
      <c r="L59" s="124">
        <f>社招合并!L49+渠道合并!L49</f>
        <v>0</v>
      </c>
      <c r="M59" s="124">
        <f>社招合并!M49+渠道合并!M49</f>
        <v>0</v>
      </c>
      <c r="N59" s="124">
        <f>社招合并!N49+渠道合并!N49</f>
        <v>0</v>
      </c>
      <c r="O59" s="124">
        <f>社招合并!O49+渠道合并!O49</f>
        <v>0</v>
      </c>
      <c r="P59" s="124">
        <f>社招合并!P49+渠道合并!P49</f>
        <v>0</v>
      </c>
      <c r="Q59" s="10"/>
      <c r="R59" s="10"/>
      <c r="S59" s="10"/>
      <c r="T59" s="10"/>
      <c r="U59" s="10"/>
      <c r="V59" s="10"/>
      <c r="W59" s="17">
        <f t="shared" si="38"/>
        <v>0</v>
      </c>
      <c r="X59" s="17">
        <f t="shared" si="39"/>
        <v>0</v>
      </c>
      <c r="Y59" s="17">
        <f t="shared" si="40"/>
        <v>0</v>
      </c>
      <c r="Z59" s="17">
        <f t="shared" si="41"/>
        <v>0</v>
      </c>
      <c r="AA59" s="10"/>
    </row>
    <row r="60" spans="1:27" x14ac:dyDescent="0.25">
      <c r="A60" s="300"/>
      <c r="B60" s="273" t="s">
        <v>98</v>
      </c>
      <c r="C60" s="17">
        <f ca="1">INDIRECT(ADDRESS(ROW(),$T$1+4))</f>
        <v>0</v>
      </c>
      <c r="D60" s="39">
        <f ca="1">IF(C58=0,,C60/C58)</f>
        <v>0</v>
      </c>
      <c r="E60" s="124">
        <f>社招合并!E50+渠道合并!E50</f>
        <v>0</v>
      </c>
      <c r="F60" s="124">
        <f>社招合并!F50+渠道合并!F50</f>
        <v>0</v>
      </c>
      <c r="G60" s="124">
        <f>社招合并!G50+渠道合并!G50</f>
        <v>0</v>
      </c>
      <c r="H60" s="124">
        <f>社招合并!H50+渠道合并!H50</f>
        <v>0</v>
      </c>
      <c r="I60" s="124">
        <f>社招合并!I50+渠道合并!I50</f>
        <v>0</v>
      </c>
      <c r="J60" s="124">
        <f>社招合并!J50+渠道合并!J50</f>
        <v>0</v>
      </c>
      <c r="K60" s="124">
        <f>社招合并!K50+渠道合并!K50</f>
        <v>0</v>
      </c>
      <c r="L60" s="124">
        <f>社招合并!L50+渠道合并!L50</f>
        <v>0</v>
      </c>
      <c r="M60" s="124">
        <f>社招合并!M50+渠道合并!M50</f>
        <v>0</v>
      </c>
      <c r="N60" s="124">
        <f>社招合并!N50+渠道合并!N50</f>
        <v>0</v>
      </c>
      <c r="O60" s="124">
        <f>社招合并!O50+渠道合并!O50</f>
        <v>0</v>
      </c>
      <c r="P60" s="124">
        <f>社招合并!P50+渠道合并!P50</f>
        <v>0</v>
      </c>
      <c r="Q60" s="10"/>
      <c r="R60" s="10"/>
      <c r="S60" s="10"/>
      <c r="T60" s="10"/>
      <c r="U60" s="10"/>
      <c r="V60" s="10"/>
      <c r="W60" s="17">
        <f t="shared" si="38"/>
        <v>0</v>
      </c>
      <c r="X60" s="17">
        <f t="shared" si="39"/>
        <v>0</v>
      </c>
      <c r="Y60" s="17">
        <f t="shared" si="40"/>
        <v>0</v>
      </c>
      <c r="Z60" s="17">
        <f t="shared" si="41"/>
        <v>0</v>
      </c>
      <c r="AA60" s="10"/>
    </row>
    <row r="61" spans="1:27" x14ac:dyDescent="0.25">
      <c r="A61" s="300"/>
      <c r="B61" s="274" t="s">
        <v>99</v>
      </c>
      <c r="C61" s="25">
        <f>IF(SUM(E56:P56)=0,,SUM(E59:P59)/SUM(E56:P56))</f>
        <v>0</v>
      </c>
      <c r="D61" s="25"/>
      <c r="E61" s="125">
        <f>IF(E56=0,,E59/E56)</f>
        <v>0</v>
      </c>
      <c r="F61" s="125">
        <f t="shared" ref="F61:P61" si="44">IF(F56=0,,F59/F56)</f>
        <v>0</v>
      </c>
      <c r="G61" s="125">
        <f t="shared" si="44"/>
        <v>0</v>
      </c>
      <c r="H61" s="125">
        <f t="shared" si="44"/>
        <v>0</v>
      </c>
      <c r="I61" s="125">
        <f t="shared" si="44"/>
        <v>0</v>
      </c>
      <c r="J61" s="125">
        <f t="shared" si="44"/>
        <v>0</v>
      </c>
      <c r="K61" s="125">
        <f t="shared" si="44"/>
        <v>0</v>
      </c>
      <c r="L61" s="125">
        <f t="shared" si="44"/>
        <v>0</v>
      </c>
      <c r="M61" s="125">
        <f t="shared" si="44"/>
        <v>0</v>
      </c>
      <c r="N61" s="125">
        <f t="shared" si="44"/>
        <v>0</v>
      </c>
      <c r="O61" s="125">
        <f t="shared" si="44"/>
        <v>0</v>
      </c>
      <c r="P61" s="125">
        <f t="shared" si="44"/>
        <v>0</v>
      </c>
      <c r="Q61" s="118"/>
      <c r="R61" s="118"/>
      <c r="S61" s="118"/>
      <c r="T61" s="118"/>
      <c r="U61" s="118"/>
      <c r="V61" s="118"/>
      <c r="W61" s="25">
        <f>IF(W56=0,,W59/W56)</f>
        <v>0</v>
      </c>
      <c r="X61" s="25">
        <f>IF(X56=0,,X59/X56)</f>
        <v>0</v>
      </c>
      <c r="Y61" s="25">
        <f>IF(Y56=0,,Y59/Y56)</f>
        <v>0</v>
      </c>
      <c r="Z61" s="25">
        <f>IF(Z56=0,,Z59/Z56)</f>
        <v>0</v>
      </c>
      <c r="AA61" s="118"/>
    </row>
    <row r="62" spans="1:27" s="119" customFormat="1" x14ac:dyDescent="0.25">
      <c r="A62" s="339" t="s">
        <v>70</v>
      </c>
      <c r="B62" s="275" t="s">
        <v>71</v>
      </c>
      <c r="C62" s="42">
        <f>SUM(E62:P62)</f>
        <v>0</v>
      </c>
      <c r="D62" s="42"/>
      <c r="E62" s="124">
        <f>社招合并!E81+渠道合并!E96</f>
        <v>0</v>
      </c>
      <c r="F62" s="124">
        <f>社招合并!F81+渠道合并!F96</f>
        <v>0</v>
      </c>
      <c r="G62" s="124">
        <f>社招合并!G81+渠道合并!G96</f>
        <v>0</v>
      </c>
      <c r="H62" s="124">
        <f>社招合并!H81+渠道合并!H96</f>
        <v>0</v>
      </c>
      <c r="I62" s="124">
        <f>社招合并!I81+渠道合并!I96</f>
        <v>0</v>
      </c>
      <c r="J62" s="124">
        <f>社招合并!J81+渠道合并!J96</f>
        <v>0</v>
      </c>
      <c r="K62" s="124">
        <f>社招合并!K81+渠道合并!K96</f>
        <v>0</v>
      </c>
      <c r="L62" s="124">
        <f>社招合并!L81+渠道合并!L96</f>
        <v>0</v>
      </c>
      <c r="M62" s="124">
        <f>社招合并!M81+渠道合并!M96</f>
        <v>0</v>
      </c>
      <c r="N62" s="124">
        <f>社招合并!N81+渠道合并!N96</f>
        <v>0</v>
      </c>
      <c r="O62" s="124">
        <f>社招合并!O81+渠道合并!O96</f>
        <v>0</v>
      </c>
      <c r="P62" s="124">
        <f>社招合并!P81+渠道合并!P96</f>
        <v>0</v>
      </c>
      <c r="Q62" s="214"/>
      <c r="R62" s="214"/>
      <c r="S62" s="214"/>
      <c r="T62" s="214"/>
      <c r="U62" s="214"/>
      <c r="V62" s="214"/>
      <c r="W62" s="42">
        <f>SUM(E62:G62)</f>
        <v>0</v>
      </c>
      <c r="X62" s="42">
        <f>SUM(H62:J62)</f>
        <v>0</v>
      </c>
      <c r="Y62" s="42">
        <f>SUM(K62:M62)</f>
        <v>0</v>
      </c>
      <c r="Z62" s="42">
        <f>SUM(N62:P62)</f>
        <v>0</v>
      </c>
      <c r="AA62" s="214"/>
    </row>
    <row r="63" spans="1:27" x14ac:dyDescent="0.25">
      <c r="A63" s="339"/>
      <c r="B63" s="276" t="s">
        <v>72</v>
      </c>
      <c r="C63" s="44">
        <f>IF(C5=0,,C62/C5)</f>
        <v>0</v>
      </c>
      <c r="D63" s="44"/>
      <c r="E63" s="185">
        <f t="shared" ref="E63:P63" si="45">IF(E5=0,,E62/E5)</f>
        <v>0</v>
      </c>
      <c r="F63" s="185">
        <f t="shared" si="45"/>
        <v>0</v>
      </c>
      <c r="G63" s="185">
        <f t="shared" si="45"/>
        <v>0</v>
      </c>
      <c r="H63" s="185">
        <f t="shared" si="45"/>
        <v>0</v>
      </c>
      <c r="I63" s="185">
        <f t="shared" si="45"/>
        <v>0</v>
      </c>
      <c r="J63" s="185">
        <f t="shared" si="45"/>
        <v>0</v>
      </c>
      <c r="K63" s="185">
        <f t="shared" si="45"/>
        <v>0</v>
      </c>
      <c r="L63" s="185">
        <f t="shared" si="45"/>
        <v>0</v>
      </c>
      <c r="M63" s="185">
        <f t="shared" si="45"/>
        <v>0</v>
      </c>
      <c r="N63" s="185">
        <f t="shared" si="45"/>
        <v>0</v>
      </c>
      <c r="O63" s="185">
        <f t="shared" si="45"/>
        <v>0</v>
      </c>
      <c r="P63" s="185">
        <f t="shared" si="45"/>
        <v>0</v>
      </c>
      <c r="Q63" s="118"/>
      <c r="R63" s="118"/>
      <c r="S63" s="118"/>
      <c r="T63" s="118"/>
      <c r="U63" s="118"/>
      <c r="V63" s="118"/>
      <c r="W63" s="44">
        <f>IF(W5=0,,W62/W5)</f>
        <v>0</v>
      </c>
      <c r="X63" s="44">
        <f>IF(X5=0,,X62/X5)</f>
        <v>0</v>
      </c>
      <c r="Y63" s="44">
        <f>IF(Y5=0,,Y62/Y5)</f>
        <v>0</v>
      </c>
      <c r="Z63" s="44">
        <f>IF(Z5=0,,Z62/Z5)</f>
        <v>0</v>
      </c>
      <c r="AA63" s="118"/>
    </row>
    <row r="64" spans="1:27" s="119" customFormat="1" x14ac:dyDescent="0.25">
      <c r="A64" s="339"/>
      <c r="B64" s="275" t="s">
        <v>73</v>
      </c>
      <c r="C64" s="42">
        <f>SUM(E64:P64)</f>
        <v>0</v>
      </c>
      <c r="D64" s="42"/>
      <c r="E64" s="124">
        <f>社招合并!E83+渠道合并!E98</f>
        <v>0</v>
      </c>
      <c r="F64" s="124">
        <f>社招合并!F83+渠道合并!F98</f>
        <v>0</v>
      </c>
      <c r="G64" s="124">
        <f>社招合并!G83+渠道合并!G98</f>
        <v>0</v>
      </c>
      <c r="H64" s="124">
        <f>社招合并!H83+渠道合并!H98</f>
        <v>0</v>
      </c>
      <c r="I64" s="124">
        <f>社招合并!I83+渠道合并!I98</f>
        <v>0</v>
      </c>
      <c r="J64" s="124">
        <f>社招合并!J83+渠道合并!J98</f>
        <v>0</v>
      </c>
      <c r="K64" s="124">
        <f>社招合并!K83+渠道合并!K98</f>
        <v>0</v>
      </c>
      <c r="L64" s="124">
        <f>社招合并!L83+渠道合并!L98</f>
        <v>0</v>
      </c>
      <c r="M64" s="124">
        <f>社招合并!M83+渠道合并!M98</f>
        <v>0</v>
      </c>
      <c r="N64" s="124">
        <f>社招合并!N83+渠道合并!N98</f>
        <v>0</v>
      </c>
      <c r="O64" s="124">
        <f>社招合并!O83+渠道合并!O98</f>
        <v>0</v>
      </c>
      <c r="P64" s="124">
        <f>社招合并!P83+渠道合并!P98</f>
        <v>0</v>
      </c>
      <c r="Q64" s="214"/>
      <c r="R64" s="214"/>
      <c r="S64" s="214"/>
      <c r="T64" s="214"/>
      <c r="U64" s="214"/>
      <c r="V64" s="214"/>
      <c r="W64" s="42">
        <f>SUM(E64:G64)</f>
        <v>0</v>
      </c>
      <c r="X64" s="42">
        <f>SUM(H64:J64)</f>
        <v>0</v>
      </c>
      <c r="Y64" s="42">
        <f>SUM(K64:M64)</f>
        <v>0</v>
      </c>
      <c r="Z64" s="42">
        <f>SUM(N64:P64)</f>
        <v>0</v>
      </c>
      <c r="AA64" s="214"/>
    </row>
    <row r="65" spans="1:27" x14ac:dyDescent="0.25">
      <c r="A65" s="339"/>
      <c r="B65" s="276" t="s">
        <v>74</v>
      </c>
      <c r="C65" s="44">
        <f>IF(C30=0,,C64/C30)</f>
        <v>0</v>
      </c>
      <c r="D65" s="44"/>
      <c r="E65" s="185">
        <f t="shared" ref="E65:P65" si="46">IF(E30=0,,E64/E30)</f>
        <v>0</v>
      </c>
      <c r="F65" s="185">
        <f t="shared" si="46"/>
        <v>0</v>
      </c>
      <c r="G65" s="185">
        <f t="shared" si="46"/>
        <v>0</v>
      </c>
      <c r="H65" s="185">
        <f t="shared" si="46"/>
        <v>0</v>
      </c>
      <c r="I65" s="185">
        <f t="shared" si="46"/>
        <v>0</v>
      </c>
      <c r="J65" s="185">
        <f t="shared" si="46"/>
        <v>0</v>
      </c>
      <c r="K65" s="185">
        <f t="shared" si="46"/>
        <v>0</v>
      </c>
      <c r="L65" s="185">
        <f t="shared" si="46"/>
        <v>0</v>
      </c>
      <c r="M65" s="185">
        <f t="shared" si="46"/>
        <v>0</v>
      </c>
      <c r="N65" s="185">
        <f t="shared" si="46"/>
        <v>0</v>
      </c>
      <c r="O65" s="185">
        <f t="shared" si="46"/>
        <v>0</v>
      </c>
      <c r="P65" s="185">
        <f t="shared" si="46"/>
        <v>0</v>
      </c>
      <c r="Q65" s="118"/>
      <c r="R65" s="118"/>
      <c r="S65" s="118"/>
      <c r="T65" s="118"/>
      <c r="U65" s="118"/>
      <c r="V65" s="118"/>
      <c r="W65" s="44">
        <f>IF(W30=0,,W64/W30)</f>
        <v>0</v>
      </c>
      <c r="X65" s="44">
        <f>IF(X30=0,,X64/X30)</f>
        <v>0</v>
      </c>
      <c r="Y65" s="44">
        <f>IF(Y30=0,,Y64/Y30)</f>
        <v>0</v>
      </c>
      <c r="Z65" s="44">
        <f>IF(Z30=0,,Z64/Z30)</f>
        <v>0</v>
      </c>
      <c r="AA65" s="118"/>
    </row>
    <row r="66" spans="1:27" x14ac:dyDescent="0.25">
      <c r="A66" s="324" t="s">
        <v>100</v>
      </c>
      <c r="B66" s="325"/>
      <c r="C66" s="325"/>
      <c r="D66" s="325"/>
      <c r="E66" s="325"/>
      <c r="F66" s="325"/>
      <c r="G66" s="325"/>
      <c r="H66" s="325"/>
      <c r="I66" s="325"/>
      <c r="J66" s="325"/>
      <c r="K66" s="325"/>
      <c r="L66" s="325"/>
      <c r="M66" s="325"/>
      <c r="N66" s="325"/>
      <c r="O66" s="325"/>
      <c r="P66" s="326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s="119" customFormat="1" x14ac:dyDescent="0.25">
      <c r="A67" s="313" t="s">
        <v>101</v>
      </c>
      <c r="B67" s="246" t="s">
        <v>102</v>
      </c>
      <c r="C67" s="199">
        <f>SUM(E67:P67)</f>
        <v>0</v>
      </c>
      <c r="D67" s="247">
        <f>IF($C$2=0,,C67/$C$2)</f>
        <v>0</v>
      </c>
      <c r="E67" s="278">
        <f>社招合并!E112+渠道合并!E127</f>
        <v>0</v>
      </c>
      <c r="F67" s="278">
        <f>社招合并!F112+渠道合并!F127</f>
        <v>0</v>
      </c>
      <c r="G67" s="278">
        <f>社招合并!G112+渠道合并!G127</f>
        <v>0</v>
      </c>
      <c r="H67" s="278">
        <f>社招合并!H112+渠道合并!H127</f>
        <v>0</v>
      </c>
      <c r="I67" s="278">
        <f>社招合并!I112+渠道合并!I127</f>
        <v>0</v>
      </c>
      <c r="J67" s="278">
        <f>社招合并!J112+渠道合并!J127</f>
        <v>0</v>
      </c>
      <c r="K67" s="278">
        <f>社招合并!K112+渠道合并!K127</f>
        <v>0</v>
      </c>
      <c r="L67" s="278">
        <f>社招合并!L112+渠道合并!L127</f>
        <v>0</v>
      </c>
      <c r="M67" s="278">
        <f>社招合并!M112+渠道合并!M127</f>
        <v>0</v>
      </c>
      <c r="N67" s="278">
        <f>社招合并!N112+渠道合并!N127</f>
        <v>0</v>
      </c>
      <c r="O67" s="278">
        <f>社招合并!O112+渠道合并!O127</f>
        <v>0</v>
      </c>
      <c r="P67" s="278">
        <f>社招合并!P112+渠道合并!P127</f>
        <v>0</v>
      </c>
      <c r="Q67" s="214"/>
      <c r="R67" s="214"/>
      <c r="S67" s="214"/>
      <c r="T67" s="214"/>
      <c r="U67" s="214"/>
      <c r="V67" s="214"/>
      <c r="W67" s="199">
        <f>SUM(E67:G67)</f>
        <v>0</v>
      </c>
      <c r="X67" s="199">
        <f>SUM(H67:J67)</f>
        <v>0</v>
      </c>
      <c r="Y67" s="199">
        <f>SUM(K67:M67)</f>
        <v>0</v>
      </c>
      <c r="Z67" s="199">
        <f>SUM(N67:P67)</f>
        <v>0</v>
      </c>
      <c r="AA67" s="214"/>
    </row>
    <row r="68" spans="1:27" s="119" customFormat="1" x14ac:dyDescent="0.25">
      <c r="A68" s="314"/>
      <c r="B68" s="246" t="s">
        <v>103</v>
      </c>
      <c r="C68" s="199">
        <f>SUM(E68:P68)</f>
        <v>0</v>
      </c>
      <c r="D68" s="200"/>
      <c r="E68" s="278">
        <f>社招合并!E113+渠道合并!E128</f>
        <v>0</v>
      </c>
      <c r="F68" s="278">
        <f>社招合并!F113+渠道合并!F128</f>
        <v>0</v>
      </c>
      <c r="G68" s="278">
        <f>社招合并!G113+渠道合并!G128</f>
        <v>0</v>
      </c>
      <c r="H68" s="278">
        <f>社招合并!H113+渠道合并!H128</f>
        <v>0</v>
      </c>
      <c r="I68" s="278">
        <f>社招合并!I113+渠道合并!I128</f>
        <v>0</v>
      </c>
      <c r="J68" s="278">
        <f>社招合并!J113+渠道合并!J128</f>
        <v>0</v>
      </c>
      <c r="K68" s="278">
        <f>社招合并!K113+渠道合并!K128</f>
        <v>0</v>
      </c>
      <c r="L68" s="278">
        <f>社招合并!L113+渠道合并!L128</f>
        <v>0</v>
      </c>
      <c r="M68" s="278">
        <f>社招合并!M113+渠道合并!M128</f>
        <v>0</v>
      </c>
      <c r="N68" s="278">
        <f>社招合并!N113+渠道合并!N128</f>
        <v>0</v>
      </c>
      <c r="O68" s="278">
        <f>社招合并!O113+渠道合并!O128</f>
        <v>0</v>
      </c>
      <c r="P68" s="278">
        <f>社招合并!P113+渠道合并!P128</f>
        <v>0</v>
      </c>
      <c r="Q68" s="214"/>
      <c r="R68" s="214"/>
      <c r="S68" s="214"/>
      <c r="T68" s="214"/>
      <c r="U68" s="214"/>
      <c r="V68" s="214"/>
      <c r="W68" s="199">
        <f>SUM(E68:G68)</f>
        <v>0</v>
      </c>
      <c r="X68" s="199">
        <f>SUM(H68:J68)</f>
        <v>0</v>
      </c>
      <c r="Y68" s="199">
        <f>SUM(K68:M68)</f>
        <v>0</v>
      </c>
      <c r="Z68" s="199">
        <f>SUM(N68:P68)</f>
        <v>0</v>
      </c>
      <c r="AA68" s="214"/>
    </row>
    <row r="69" spans="1:27" s="119" customFormat="1" x14ac:dyDescent="0.25">
      <c r="A69" s="314"/>
      <c r="B69" s="246" t="s">
        <v>104</v>
      </c>
      <c r="C69" s="163">
        <f>IF(C67=0,,(C68-C71)/C67)</f>
        <v>0</v>
      </c>
      <c r="D69" s="200"/>
      <c r="E69" s="162">
        <f>IF(E67=0,,(E68-E71)/E67)</f>
        <v>0</v>
      </c>
      <c r="F69" s="162">
        <f t="shared" ref="F69:P69" si="47">IF(F67=0,,(F68-F71)/F67)</f>
        <v>0</v>
      </c>
      <c r="G69" s="162">
        <f t="shared" si="47"/>
        <v>0</v>
      </c>
      <c r="H69" s="162">
        <f t="shared" si="47"/>
        <v>0</v>
      </c>
      <c r="I69" s="162">
        <f t="shared" si="47"/>
        <v>0</v>
      </c>
      <c r="J69" s="162">
        <f t="shared" si="47"/>
        <v>0</v>
      </c>
      <c r="K69" s="162">
        <f t="shared" si="47"/>
        <v>0</v>
      </c>
      <c r="L69" s="162">
        <f t="shared" si="47"/>
        <v>0</v>
      </c>
      <c r="M69" s="162">
        <f t="shared" si="47"/>
        <v>0</v>
      </c>
      <c r="N69" s="162">
        <f t="shared" si="47"/>
        <v>0</v>
      </c>
      <c r="O69" s="162">
        <f t="shared" si="47"/>
        <v>0</v>
      </c>
      <c r="P69" s="162">
        <f t="shared" si="47"/>
        <v>0</v>
      </c>
      <c r="Q69" s="214"/>
      <c r="R69" s="214"/>
      <c r="S69" s="214"/>
      <c r="T69" s="214"/>
      <c r="U69" s="214"/>
      <c r="V69" s="214"/>
      <c r="W69" s="163">
        <f>IF(W67=0,,(W68-W71)/W67)</f>
        <v>0</v>
      </c>
      <c r="X69" s="163">
        <f>IF(X67=0,,(X68-X71)/X67)</f>
        <v>0</v>
      </c>
      <c r="Y69" s="163">
        <f>IF(Y67=0,,(Y68-Y71)/Y67)</f>
        <v>0</v>
      </c>
      <c r="Z69" s="163">
        <f>IF(Z67=0,,(Z68-Z71)/Z67)</f>
        <v>0</v>
      </c>
      <c r="AA69" s="214"/>
    </row>
    <row r="70" spans="1:27" s="119" customFormat="1" x14ac:dyDescent="0.25">
      <c r="A70" s="314"/>
      <c r="B70" s="246" t="s">
        <v>105</v>
      </c>
      <c r="C70" s="199">
        <f>SUM(E70:P70)</f>
        <v>0</v>
      </c>
      <c r="D70" s="200"/>
      <c r="E70" s="278">
        <f>社招合并!E115+渠道合并!E130</f>
        <v>0</v>
      </c>
      <c r="F70" s="278">
        <f>社招合并!F115+渠道合并!F130</f>
        <v>0</v>
      </c>
      <c r="G70" s="278">
        <f>社招合并!G115+渠道合并!G130</f>
        <v>0</v>
      </c>
      <c r="H70" s="278">
        <f>社招合并!H115+渠道合并!H130</f>
        <v>0</v>
      </c>
      <c r="I70" s="278">
        <f>社招合并!I115+渠道合并!I130</f>
        <v>0</v>
      </c>
      <c r="J70" s="278">
        <f>社招合并!J115+渠道合并!J130</f>
        <v>0</v>
      </c>
      <c r="K70" s="278">
        <f>社招合并!K115+渠道合并!K130</f>
        <v>0</v>
      </c>
      <c r="L70" s="278">
        <f>社招合并!L115+渠道合并!L130</f>
        <v>0</v>
      </c>
      <c r="M70" s="278">
        <f>社招合并!M115+渠道合并!M130</f>
        <v>0</v>
      </c>
      <c r="N70" s="278">
        <f>社招合并!N115+渠道合并!N130</f>
        <v>0</v>
      </c>
      <c r="O70" s="278">
        <f>社招合并!O115+渠道合并!O130</f>
        <v>0</v>
      </c>
      <c r="P70" s="278">
        <f>社招合并!P115+渠道合并!P130</f>
        <v>0</v>
      </c>
      <c r="Q70" s="214"/>
      <c r="R70" s="214"/>
      <c r="S70" s="214"/>
      <c r="T70" s="214"/>
      <c r="U70" s="214"/>
      <c r="V70" s="214"/>
      <c r="W70" s="199">
        <f>SUM(E70:G70)</f>
        <v>0</v>
      </c>
      <c r="X70" s="199">
        <f>SUM(H70:J70)</f>
        <v>0</v>
      </c>
      <c r="Y70" s="199">
        <f>SUM(K70:M70)</f>
        <v>0</v>
      </c>
      <c r="Z70" s="199">
        <f>SUM(N70:P70)</f>
        <v>0</v>
      </c>
      <c r="AA70" s="214"/>
    </row>
    <row r="71" spans="1:27" s="119" customFormat="1" x14ac:dyDescent="0.25">
      <c r="A71" s="314"/>
      <c r="B71" s="246" t="s">
        <v>106</v>
      </c>
      <c r="C71" s="199">
        <f>SUM(E71:P71)</f>
        <v>0</v>
      </c>
      <c r="D71" s="200"/>
      <c r="E71" s="278">
        <f>社招合并!E116+渠道合并!E131</f>
        <v>0</v>
      </c>
      <c r="F71" s="278">
        <f>社招合并!F116+渠道合并!F131</f>
        <v>0</v>
      </c>
      <c r="G71" s="278">
        <f>社招合并!G116+渠道合并!G131</f>
        <v>0</v>
      </c>
      <c r="H71" s="278">
        <f>社招合并!H116+渠道合并!H131</f>
        <v>0</v>
      </c>
      <c r="I71" s="278">
        <f>社招合并!I116+渠道合并!I131</f>
        <v>0</v>
      </c>
      <c r="J71" s="278">
        <f>社招合并!J116+渠道合并!J131</f>
        <v>0</v>
      </c>
      <c r="K71" s="278">
        <f>社招合并!K116+渠道合并!K131</f>
        <v>0</v>
      </c>
      <c r="L71" s="278">
        <f>社招合并!L116+渠道合并!L131</f>
        <v>0</v>
      </c>
      <c r="M71" s="278">
        <f>社招合并!M116+渠道合并!M131</f>
        <v>0</v>
      </c>
      <c r="N71" s="278">
        <f>社招合并!N116+渠道合并!N131</f>
        <v>0</v>
      </c>
      <c r="O71" s="278">
        <f>社招合并!O116+渠道合并!O131</f>
        <v>0</v>
      </c>
      <c r="P71" s="278">
        <f>社招合并!P116+渠道合并!P131</f>
        <v>0</v>
      </c>
      <c r="Q71" s="214"/>
      <c r="R71" s="214"/>
      <c r="S71" s="214"/>
      <c r="T71" s="214"/>
      <c r="U71" s="214"/>
      <c r="V71" s="214"/>
      <c r="W71" s="199">
        <f>SUM(E71:G71)</f>
        <v>0</v>
      </c>
      <c r="X71" s="199">
        <f>SUM(H71:J71)</f>
        <v>0</v>
      </c>
      <c r="Y71" s="199">
        <f>SUM(K71:M71)</f>
        <v>0</v>
      </c>
      <c r="Z71" s="199">
        <f>SUM(N71:P71)</f>
        <v>0</v>
      </c>
      <c r="AA71" s="214"/>
    </row>
    <row r="72" spans="1:27" s="119" customFormat="1" x14ac:dyDescent="0.25">
      <c r="A72" s="312" t="s">
        <v>107</v>
      </c>
      <c r="B72" s="215" t="s">
        <v>102</v>
      </c>
      <c r="C72" s="202">
        <f>SUM(E72:P72)</f>
        <v>0</v>
      </c>
      <c r="D72" s="247">
        <f>IF($C$2=0,,C72/$C$2)</f>
        <v>0</v>
      </c>
      <c r="E72" s="278">
        <f>社招合并!E117+渠道合并!E132</f>
        <v>0</v>
      </c>
      <c r="F72" s="278">
        <f>社招合并!F117+渠道合并!F132</f>
        <v>0</v>
      </c>
      <c r="G72" s="278">
        <f>社招合并!G117+渠道合并!G132</f>
        <v>0</v>
      </c>
      <c r="H72" s="278">
        <f>社招合并!H117+渠道合并!H132</f>
        <v>0</v>
      </c>
      <c r="I72" s="278">
        <f>社招合并!I117+渠道合并!I132</f>
        <v>0</v>
      </c>
      <c r="J72" s="278">
        <f>社招合并!J117+渠道合并!J132</f>
        <v>0</v>
      </c>
      <c r="K72" s="278">
        <f>社招合并!K117+渠道合并!K132</f>
        <v>0</v>
      </c>
      <c r="L72" s="278">
        <f>社招合并!L117+渠道合并!L132</f>
        <v>0</v>
      </c>
      <c r="M72" s="278">
        <f>社招合并!M117+渠道合并!M132</f>
        <v>0</v>
      </c>
      <c r="N72" s="278">
        <f>社招合并!N117+渠道合并!N132</f>
        <v>0</v>
      </c>
      <c r="O72" s="278">
        <f>社招合并!O117+渠道合并!O132</f>
        <v>0</v>
      </c>
      <c r="P72" s="278">
        <f>社招合并!P117+渠道合并!P132</f>
        <v>0</v>
      </c>
      <c r="Q72" s="214"/>
      <c r="R72" s="214"/>
      <c r="S72" s="214"/>
      <c r="T72" s="214"/>
      <c r="U72" s="214"/>
      <c r="V72" s="214"/>
      <c r="W72" s="202">
        <f>SUM(E72:G72)</f>
        <v>0</v>
      </c>
      <c r="X72" s="202">
        <f>SUM(H72:J72)</f>
        <v>0</v>
      </c>
      <c r="Y72" s="202">
        <f>SUM(K72:M72)</f>
        <v>0</v>
      </c>
      <c r="Z72" s="202">
        <f>SUM(N72:P72)</f>
        <v>0</v>
      </c>
      <c r="AA72" s="214"/>
    </row>
    <row r="73" spans="1:27" s="119" customFormat="1" x14ac:dyDescent="0.25">
      <c r="A73" s="312"/>
      <c r="B73" s="215" t="s">
        <v>103</v>
      </c>
      <c r="C73" s="202">
        <f>SUM(E73:P73)</f>
        <v>0</v>
      </c>
      <c r="D73" s="132"/>
      <c r="E73" s="278">
        <f>社招合并!E118+渠道合并!E133</f>
        <v>0</v>
      </c>
      <c r="F73" s="278">
        <f>社招合并!F118+渠道合并!F133</f>
        <v>0</v>
      </c>
      <c r="G73" s="278">
        <f>社招合并!G118+渠道合并!G133</f>
        <v>0</v>
      </c>
      <c r="H73" s="278">
        <f>社招合并!H118+渠道合并!H133</f>
        <v>0</v>
      </c>
      <c r="I73" s="278">
        <f>社招合并!I118+渠道合并!I133</f>
        <v>0</v>
      </c>
      <c r="J73" s="278">
        <f>社招合并!J118+渠道合并!J133</f>
        <v>0</v>
      </c>
      <c r="K73" s="278">
        <f>社招合并!K118+渠道合并!K133</f>
        <v>0</v>
      </c>
      <c r="L73" s="278">
        <f>社招合并!L118+渠道合并!L133</f>
        <v>0</v>
      </c>
      <c r="M73" s="278">
        <f>社招合并!M118+渠道合并!M133</f>
        <v>0</v>
      </c>
      <c r="N73" s="278">
        <f>社招合并!N118+渠道合并!N133</f>
        <v>0</v>
      </c>
      <c r="O73" s="278">
        <f>社招合并!O118+渠道合并!O133</f>
        <v>0</v>
      </c>
      <c r="P73" s="278">
        <f>社招合并!P118+渠道合并!P133</f>
        <v>0</v>
      </c>
      <c r="Q73" s="214"/>
      <c r="R73" s="214"/>
      <c r="S73" s="214"/>
      <c r="T73" s="214"/>
      <c r="U73" s="214"/>
      <c r="V73" s="214"/>
      <c r="W73" s="202">
        <f>SUM(E73:G73)</f>
        <v>0</v>
      </c>
      <c r="X73" s="202">
        <f>SUM(H73:J73)</f>
        <v>0</v>
      </c>
      <c r="Y73" s="202">
        <f>SUM(K73:M73)</f>
        <v>0</v>
      </c>
      <c r="Z73" s="202">
        <f>SUM(N73:P73)</f>
        <v>0</v>
      </c>
      <c r="AA73" s="214"/>
    </row>
    <row r="74" spans="1:27" s="119" customFormat="1" x14ac:dyDescent="0.25">
      <c r="A74" s="312"/>
      <c r="B74" s="215" t="s">
        <v>104</v>
      </c>
      <c r="C74" s="203">
        <f>IF(C72=0,,(C73-C76)/C72)</f>
        <v>0</v>
      </c>
      <c r="D74" s="132"/>
      <c r="E74" s="162">
        <f>IF(E72=0,,(E73-E76)/E72)</f>
        <v>0</v>
      </c>
      <c r="F74" s="162">
        <f t="shared" ref="F74:P74" si="48">IF(F72=0,,(F73-F76)/F72)</f>
        <v>0</v>
      </c>
      <c r="G74" s="162">
        <f t="shared" si="48"/>
        <v>0</v>
      </c>
      <c r="H74" s="162">
        <f t="shared" si="48"/>
        <v>0</v>
      </c>
      <c r="I74" s="162">
        <f t="shared" si="48"/>
        <v>0</v>
      </c>
      <c r="J74" s="162">
        <f t="shared" si="48"/>
        <v>0</v>
      </c>
      <c r="K74" s="162">
        <f t="shared" si="48"/>
        <v>0</v>
      </c>
      <c r="L74" s="162">
        <f t="shared" si="48"/>
        <v>0</v>
      </c>
      <c r="M74" s="162">
        <f t="shared" si="48"/>
        <v>0</v>
      </c>
      <c r="N74" s="162">
        <f t="shared" si="48"/>
        <v>0</v>
      </c>
      <c r="O74" s="162">
        <f t="shared" si="48"/>
        <v>0</v>
      </c>
      <c r="P74" s="162">
        <f t="shared" si="48"/>
        <v>0</v>
      </c>
      <c r="Q74" s="214"/>
      <c r="R74" s="214"/>
      <c r="S74" s="214"/>
      <c r="T74" s="214"/>
      <c r="U74" s="214"/>
      <c r="V74" s="214"/>
      <c r="W74" s="203">
        <f>IF(W72=0,,(W73-W76)/W72)</f>
        <v>0</v>
      </c>
      <c r="X74" s="203">
        <f>IF(X72=0,,(X73-X76)/X72)</f>
        <v>0</v>
      </c>
      <c r="Y74" s="203">
        <f>IF(Y72=0,,(Y73-Y76)/Y72)</f>
        <v>0</v>
      </c>
      <c r="Z74" s="203">
        <f>IF(Z72=0,,(Z73-Z76)/Z72)</f>
        <v>0</v>
      </c>
      <c r="AA74" s="214"/>
    </row>
    <row r="75" spans="1:27" s="119" customFormat="1" x14ac:dyDescent="0.25">
      <c r="A75" s="312"/>
      <c r="B75" s="215" t="s">
        <v>105</v>
      </c>
      <c r="C75" s="202">
        <f>SUM(E75:P75)</f>
        <v>0</v>
      </c>
      <c r="D75" s="132"/>
      <c r="E75" s="278">
        <f>社招合并!E120+渠道合并!E135</f>
        <v>0</v>
      </c>
      <c r="F75" s="278">
        <f>社招合并!F120+渠道合并!F135</f>
        <v>0</v>
      </c>
      <c r="G75" s="278">
        <f>社招合并!G120+渠道合并!G135</f>
        <v>0</v>
      </c>
      <c r="H75" s="278">
        <f>社招合并!H120+渠道合并!H135</f>
        <v>0</v>
      </c>
      <c r="I75" s="278">
        <f>社招合并!I120+渠道合并!I135</f>
        <v>0</v>
      </c>
      <c r="J75" s="278">
        <f>社招合并!J120+渠道合并!J135</f>
        <v>0</v>
      </c>
      <c r="K75" s="278">
        <f>社招合并!K120+渠道合并!K135</f>
        <v>0</v>
      </c>
      <c r="L75" s="278">
        <f>社招合并!L120+渠道合并!L135</f>
        <v>0</v>
      </c>
      <c r="M75" s="278">
        <f>社招合并!M120+渠道合并!M135</f>
        <v>0</v>
      </c>
      <c r="N75" s="278">
        <f>社招合并!N120+渠道合并!N135</f>
        <v>0</v>
      </c>
      <c r="O75" s="278">
        <f>社招合并!O120+渠道合并!O135</f>
        <v>0</v>
      </c>
      <c r="P75" s="278">
        <f>社招合并!P120+渠道合并!P135</f>
        <v>0</v>
      </c>
      <c r="Q75" s="214"/>
      <c r="R75" s="214"/>
      <c r="S75" s="214"/>
      <c r="T75" s="214"/>
      <c r="U75" s="214"/>
      <c r="V75" s="214"/>
      <c r="W75" s="202">
        <f>SUM(E75:G75)</f>
        <v>0</v>
      </c>
      <c r="X75" s="202">
        <f>SUM(H75:J75)</f>
        <v>0</v>
      </c>
      <c r="Y75" s="202">
        <f>SUM(K75:M75)</f>
        <v>0</v>
      </c>
      <c r="Z75" s="202">
        <f>SUM(N75:P75)</f>
        <v>0</v>
      </c>
      <c r="AA75" s="214"/>
    </row>
    <row r="76" spans="1:27" s="119" customFormat="1" x14ac:dyDescent="0.25">
      <c r="A76" s="312"/>
      <c r="B76" s="215" t="s">
        <v>106</v>
      </c>
      <c r="C76" s="202">
        <f>SUM(E76:P76)</f>
        <v>0</v>
      </c>
      <c r="D76" s="132"/>
      <c r="E76" s="278">
        <f>社招合并!E121+渠道合并!E136</f>
        <v>0</v>
      </c>
      <c r="F76" s="278">
        <f>社招合并!F121+渠道合并!F136</f>
        <v>0</v>
      </c>
      <c r="G76" s="278">
        <f>社招合并!G121+渠道合并!G136</f>
        <v>0</v>
      </c>
      <c r="H76" s="278">
        <f>社招合并!H121+渠道合并!H136</f>
        <v>0</v>
      </c>
      <c r="I76" s="278">
        <f>社招合并!I121+渠道合并!I136</f>
        <v>0</v>
      </c>
      <c r="J76" s="278">
        <f>社招合并!J121+渠道合并!J136</f>
        <v>0</v>
      </c>
      <c r="K76" s="278">
        <f>社招合并!K121+渠道合并!K136</f>
        <v>0</v>
      </c>
      <c r="L76" s="278">
        <f>社招合并!L121+渠道合并!L136</f>
        <v>0</v>
      </c>
      <c r="M76" s="278">
        <f>社招合并!M121+渠道合并!M136</f>
        <v>0</v>
      </c>
      <c r="N76" s="278">
        <f>社招合并!N121+渠道合并!N136</f>
        <v>0</v>
      </c>
      <c r="O76" s="278">
        <f>社招合并!O121+渠道合并!O136</f>
        <v>0</v>
      </c>
      <c r="P76" s="278">
        <f>社招合并!P121+渠道合并!P136</f>
        <v>0</v>
      </c>
      <c r="Q76" s="214"/>
      <c r="R76" s="214"/>
      <c r="S76" s="214"/>
      <c r="T76" s="214"/>
      <c r="U76" s="214"/>
      <c r="V76" s="214"/>
      <c r="W76" s="202">
        <f>SUM(E76:G76)</f>
        <v>0</v>
      </c>
      <c r="X76" s="202">
        <f>SUM(H76:J76)</f>
        <v>0</v>
      </c>
      <c r="Y76" s="202">
        <f>SUM(K76:M76)</f>
        <v>0</v>
      </c>
      <c r="Z76" s="202">
        <f>SUM(N76:P76)</f>
        <v>0</v>
      </c>
      <c r="AA76" s="214"/>
    </row>
    <row r="77" spans="1:27" s="119" customFormat="1" x14ac:dyDescent="0.25">
      <c r="A77" s="313" t="s">
        <v>108</v>
      </c>
      <c r="B77" s="246" t="s">
        <v>102</v>
      </c>
      <c r="C77" s="199">
        <f>SUM(E77:P77)</f>
        <v>0</v>
      </c>
      <c r="D77" s="247">
        <f>IF($C$2=0,,C77/$C$2)</f>
        <v>0</v>
      </c>
      <c r="E77" s="278">
        <f>社招合并!E122+渠道合并!E137</f>
        <v>0</v>
      </c>
      <c r="F77" s="278">
        <f>社招合并!F122+渠道合并!F137</f>
        <v>0</v>
      </c>
      <c r="G77" s="278">
        <f>社招合并!G122+渠道合并!G137</f>
        <v>0</v>
      </c>
      <c r="H77" s="278">
        <f>社招合并!H122+渠道合并!H137</f>
        <v>0</v>
      </c>
      <c r="I77" s="278">
        <f>社招合并!I122+渠道合并!I137</f>
        <v>0</v>
      </c>
      <c r="J77" s="278">
        <f>社招合并!J122+渠道合并!J137</f>
        <v>0</v>
      </c>
      <c r="K77" s="278">
        <f>社招合并!K122+渠道合并!K137</f>
        <v>0</v>
      </c>
      <c r="L77" s="278">
        <f>社招合并!L122+渠道合并!L137</f>
        <v>0</v>
      </c>
      <c r="M77" s="278">
        <f>社招合并!M122+渠道合并!M137</f>
        <v>0</v>
      </c>
      <c r="N77" s="278">
        <f>社招合并!N122+渠道合并!N137</f>
        <v>0</v>
      </c>
      <c r="O77" s="278">
        <f>社招合并!O122+渠道合并!O137</f>
        <v>0</v>
      </c>
      <c r="P77" s="278">
        <f>社招合并!P122+渠道合并!P137</f>
        <v>0</v>
      </c>
      <c r="Q77" s="214"/>
      <c r="R77" s="214"/>
      <c r="S77" s="214"/>
      <c r="T77" s="214"/>
      <c r="U77" s="214"/>
      <c r="V77" s="214"/>
      <c r="W77" s="199">
        <f>SUM(E77:G77)</f>
        <v>0</v>
      </c>
      <c r="X77" s="199">
        <f>SUM(H77:J77)</f>
        <v>0</v>
      </c>
      <c r="Y77" s="199">
        <f>SUM(K77:M77)</f>
        <v>0</v>
      </c>
      <c r="Z77" s="199">
        <f>SUM(N77:P77)</f>
        <v>0</v>
      </c>
      <c r="AA77" s="214"/>
    </row>
    <row r="78" spans="1:27" s="119" customFormat="1" x14ac:dyDescent="0.25">
      <c r="A78" s="314"/>
      <c r="B78" s="246" t="s">
        <v>103</v>
      </c>
      <c r="C78" s="199">
        <f>SUM(E78:P78)</f>
        <v>0</v>
      </c>
      <c r="D78" s="200"/>
      <c r="E78" s="278">
        <f>社招合并!E123+渠道合并!E138</f>
        <v>0</v>
      </c>
      <c r="F78" s="278">
        <f>社招合并!F123+渠道合并!F138</f>
        <v>0</v>
      </c>
      <c r="G78" s="278">
        <f>社招合并!G123+渠道合并!G138</f>
        <v>0</v>
      </c>
      <c r="H78" s="278">
        <f>社招合并!H123+渠道合并!H138</f>
        <v>0</v>
      </c>
      <c r="I78" s="278">
        <f>社招合并!I123+渠道合并!I138</f>
        <v>0</v>
      </c>
      <c r="J78" s="278">
        <f>社招合并!J123+渠道合并!J138</f>
        <v>0</v>
      </c>
      <c r="K78" s="278">
        <f>社招合并!K123+渠道合并!K138</f>
        <v>0</v>
      </c>
      <c r="L78" s="278">
        <f>社招合并!L123+渠道合并!L138</f>
        <v>0</v>
      </c>
      <c r="M78" s="278">
        <f>社招合并!M123+渠道合并!M138</f>
        <v>0</v>
      </c>
      <c r="N78" s="278">
        <f>社招合并!N123+渠道合并!N138</f>
        <v>0</v>
      </c>
      <c r="O78" s="278">
        <f>社招合并!O123+渠道合并!O138</f>
        <v>0</v>
      </c>
      <c r="P78" s="278">
        <f>社招合并!P123+渠道合并!P138</f>
        <v>0</v>
      </c>
      <c r="Q78" s="214"/>
      <c r="R78" s="214"/>
      <c r="S78" s="214"/>
      <c r="T78" s="214"/>
      <c r="U78" s="214"/>
      <c r="V78" s="214"/>
      <c r="W78" s="199">
        <f>SUM(E78:G78)</f>
        <v>0</v>
      </c>
      <c r="X78" s="199">
        <f>SUM(H78:J78)</f>
        <v>0</v>
      </c>
      <c r="Y78" s="199">
        <f>SUM(K78:M78)</f>
        <v>0</v>
      </c>
      <c r="Z78" s="199">
        <f>SUM(N78:P78)</f>
        <v>0</v>
      </c>
      <c r="AA78" s="214"/>
    </row>
    <row r="79" spans="1:27" s="119" customFormat="1" x14ac:dyDescent="0.25">
      <c r="A79" s="314"/>
      <c r="B79" s="246" t="s">
        <v>104</v>
      </c>
      <c r="C79" s="163">
        <f>IF(C77=0,,(C78-C81)/C77)</f>
        <v>0</v>
      </c>
      <c r="D79" s="200"/>
      <c r="E79" s="162">
        <f>IF(E77=0,,(E78-E81)/E77)</f>
        <v>0</v>
      </c>
      <c r="F79" s="162">
        <f t="shared" ref="F79:P79" si="49">IF(F77=0,,(F78-F81)/F77)</f>
        <v>0</v>
      </c>
      <c r="G79" s="162">
        <f t="shared" si="49"/>
        <v>0</v>
      </c>
      <c r="H79" s="162">
        <f t="shared" si="49"/>
        <v>0</v>
      </c>
      <c r="I79" s="162">
        <f t="shared" si="49"/>
        <v>0</v>
      </c>
      <c r="J79" s="162">
        <f t="shared" si="49"/>
        <v>0</v>
      </c>
      <c r="K79" s="162">
        <f t="shared" si="49"/>
        <v>0</v>
      </c>
      <c r="L79" s="162">
        <f t="shared" si="49"/>
        <v>0</v>
      </c>
      <c r="M79" s="162">
        <f t="shared" si="49"/>
        <v>0</v>
      </c>
      <c r="N79" s="162">
        <f t="shared" si="49"/>
        <v>0</v>
      </c>
      <c r="O79" s="162">
        <f t="shared" si="49"/>
        <v>0</v>
      </c>
      <c r="P79" s="162">
        <f t="shared" si="49"/>
        <v>0</v>
      </c>
      <c r="Q79" s="214"/>
      <c r="R79" s="214"/>
      <c r="S79" s="214"/>
      <c r="T79" s="214"/>
      <c r="U79" s="214"/>
      <c r="V79" s="214"/>
      <c r="W79" s="163">
        <f>IF(W77=0,,(W78-W81)/W77)</f>
        <v>0</v>
      </c>
      <c r="X79" s="163">
        <f>IF(X77=0,,(X78-X81)/X77)</f>
        <v>0</v>
      </c>
      <c r="Y79" s="163">
        <f>IF(Y77=0,,(Y78-Y81)/Y77)</f>
        <v>0</v>
      </c>
      <c r="Z79" s="163">
        <f>IF(Z77=0,,(Z78-Z81)/Z77)</f>
        <v>0</v>
      </c>
      <c r="AA79" s="214"/>
    </row>
    <row r="80" spans="1:27" s="119" customFormat="1" x14ac:dyDescent="0.25">
      <c r="A80" s="314"/>
      <c r="B80" s="246" t="s">
        <v>105</v>
      </c>
      <c r="C80" s="199">
        <f>SUM(E80:P80)</f>
        <v>0</v>
      </c>
      <c r="D80" s="200"/>
      <c r="E80" s="278">
        <f>社招合并!E125+渠道合并!E140</f>
        <v>0</v>
      </c>
      <c r="F80" s="278">
        <f>社招合并!F125+渠道合并!F140</f>
        <v>0</v>
      </c>
      <c r="G80" s="278">
        <f>社招合并!G125+渠道合并!G140</f>
        <v>0</v>
      </c>
      <c r="H80" s="278">
        <f>社招合并!H125+渠道合并!H140</f>
        <v>0</v>
      </c>
      <c r="I80" s="278">
        <f>社招合并!I125+渠道合并!I140</f>
        <v>0</v>
      </c>
      <c r="J80" s="278">
        <f>社招合并!J125+渠道合并!J140</f>
        <v>0</v>
      </c>
      <c r="K80" s="278">
        <f>社招合并!K125+渠道合并!K140</f>
        <v>0</v>
      </c>
      <c r="L80" s="278">
        <f>社招合并!L125+渠道合并!L140</f>
        <v>0</v>
      </c>
      <c r="M80" s="278">
        <f>社招合并!M125+渠道合并!M140</f>
        <v>0</v>
      </c>
      <c r="N80" s="278">
        <f>社招合并!N125+渠道合并!N140</f>
        <v>0</v>
      </c>
      <c r="O80" s="278">
        <f>社招合并!O125+渠道合并!O140</f>
        <v>0</v>
      </c>
      <c r="P80" s="278">
        <f>社招合并!P125+渠道合并!P140</f>
        <v>0</v>
      </c>
      <c r="Q80" s="214"/>
      <c r="R80" s="214"/>
      <c r="S80" s="214"/>
      <c r="T80" s="214"/>
      <c r="U80" s="214"/>
      <c r="V80" s="214"/>
      <c r="W80" s="199">
        <f>SUM(E80:G80)</f>
        <v>0</v>
      </c>
      <c r="X80" s="199">
        <f>SUM(H80:J80)</f>
        <v>0</v>
      </c>
      <c r="Y80" s="199">
        <f>SUM(K80:M80)</f>
        <v>0</v>
      </c>
      <c r="Z80" s="199">
        <f>SUM(N80:P80)</f>
        <v>0</v>
      </c>
      <c r="AA80" s="214"/>
    </row>
    <row r="81" spans="1:27" s="119" customFormat="1" x14ac:dyDescent="0.25">
      <c r="A81" s="314"/>
      <c r="B81" s="246" t="s">
        <v>106</v>
      </c>
      <c r="C81" s="199">
        <f>SUM(E81:P81)</f>
        <v>0</v>
      </c>
      <c r="D81" s="200"/>
      <c r="E81" s="278">
        <f>社招合并!E126+渠道合并!E141</f>
        <v>0</v>
      </c>
      <c r="F81" s="278">
        <f>社招合并!F126+渠道合并!F141</f>
        <v>0</v>
      </c>
      <c r="G81" s="278">
        <f>社招合并!G126+渠道合并!G141</f>
        <v>0</v>
      </c>
      <c r="H81" s="278">
        <f>社招合并!H126+渠道合并!H141</f>
        <v>0</v>
      </c>
      <c r="I81" s="278">
        <f>社招合并!I126+渠道合并!I141</f>
        <v>0</v>
      </c>
      <c r="J81" s="278">
        <f>社招合并!J126+渠道合并!J141</f>
        <v>0</v>
      </c>
      <c r="K81" s="278">
        <f>社招合并!K126+渠道合并!K141</f>
        <v>0</v>
      </c>
      <c r="L81" s="278">
        <f>社招合并!L126+渠道合并!L141</f>
        <v>0</v>
      </c>
      <c r="M81" s="278">
        <f>社招合并!M126+渠道合并!M141</f>
        <v>0</v>
      </c>
      <c r="N81" s="278">
        <f>社招合并!N126+渠道合并!N141</f>
        <v>0</v>
      </c>
      <c r="O81" s="278">
        <f>社招合并!O126+渠道合并!O141</f>
        <v>0</v>
      </c>
      <c r="P81" s="278">
        <f>社招合并!P126+渠道合并!P141</f>
        <v>0</v>
      </c>
      <c r="Q81" s="214"/>
      <c r="R81" s="214"/>
      <c r="S81" s="214"/>
      <c r="T81" s="214"/>
      <c r="U81" s="214"/>
      <c r="V81" s="214"/>
      <c r="W81" s="199">
        <f>SUM(E81:G81)</f>
        <v>0</v>
      </c>
      <c r="X81" s="199">
        <f>SUM(H81:J81)</f>
        <v>0</v>
      </c>
      <c r="Y81" s="199">
        <f>SUM(K81:M81)</f>
        <v>0</v>
      </c>
      <c r="Z81" s="199">
        <f>SUM(N81:P81)</f>
        <v>0</v>
      </c>
      <c r="AA81" s="214"/>
    </row>
    <row r="82" spans="1:27" s="119" customFormat="1" x14ac:dyDescent="0.25">
      <c r="A82" s="340" t="s">
        <v>109</v>
      </c>
      <c r="B82" s="215" t="s">
        <v>102</v>
      </c>
      <c r="C82" s="202">
        <f>SUM(E82:P82)</f>
        <v>0</v>
      </c>
      <c r="D82" s="247">
        <f>IF($C$2=0,,C82/$C$2)</f>
        <v>0</v>
      </c>
      <c r="E82" s="278">
        <f>社招合并!E127+渠道合并!E142</f>
        <v>0</v>
      </c>
      <c r="F82" s="278">
        <f>社招合并!F127+渠道合并!F142</f>
        <v>0</v>
      </c>
      <c r="G82" s="278">
        <f>社招合并!G127+渠道合并!G142</f>
        <v>0</v>
      </c>
      <c r="H82" s="278">
        <f>社招合并!H127+渠道合并!H142</f>
        <v>0</v>
      </c>
      <c r="I82" s="278">
        <f>社招合并!I127+渠道合并!I142</f>
        <v>0</v>
      </c>
      <c r="J82" s="278">
        <f>社招合并!J127+渠道合并!J142</f>
        <v>0</v>
      </c>
      <c r="K82" s="278">
        <f>社招合并!K127+渠道合并!K142</f>
        <v>0</v>
      </c>
      <c r="L82" s="278">
        <f>社招合并!L127+渠道合并!L142</f>
        <v>0</v>
      </c>
      <c r="M82" s="278">
        <f>社招合并!M127+渠道合并!M142</f>
        <v>0</v>
      </c>
      <c r="N82" s="278">
        <f>社招合并!N127+渠道合并!N142</f>
        <v>0</v>
      </c>
      <c r="O82" s="278">
        <f>社招合并!O127+渠道合并!O142</f>
        <v>0</v>
      </c>
      <c r="P82" s="278">
        <f>社招合并!P127+渠道合并!P142</f>
        <v>0</v>
      </c>
      <c r="Q82" s="214"/>
      <c r="R82" s="214"/>
      <c r="S82" s="214"/>
      <c r="T82" s="214"/>
      <c r="U82" s="214"/>
      <c r="V82" s="214"/>
      <c r="W82" s="202">
        <f>SUM(E82:G82)</f>
        <v>0</v>
      </c>
      <c r="X82" s="202">
        <f>SUM(H82:J82)</f>
        <v>0</v>
      </c>
      <c r="Y82" s="202">
        <f>SUM(K82:M82)</f>
        <v>0</v>
      </c>
      <c r="Z82" s="202">
        <f>SUM(N82:P82)</f>
        <v>0</v>
      </c>
      <c r="AA82" s="214"/>
    </row>
    <row r="83" spans="1:27" s="119" customFormat="1" x14ac:dyDescent="0.25">
      <c r="A83" s="341"/>
      <c r="B83" s="215" t="s">
        <v>103</v>
      </c>
      <c r="C83" s="202">
        <f>SUM(E83:P83)</f>
        <v>0</v>
      </c>
      <c r="D83" s="132"/>
      <c r="E83" s="278">
        <f>社招合并!E128+渠道合并!E143</f>
        <v>0</v>
      </c>
      <c r="F83" s="278">
        <f>社招合并!F128+渠道合并!F143</f>
        <v>0</v>
      </c>
      <c r="G83" s="278">
        <f>社招合并!G128+渠道合并!G143</f>
        <v>0</v>
      </c>
      <c r="H83" s="278">
        <f>社招合并!H128+渠道合并!H143</f>
        <v>0</v>
      </c>
      <c r="I83" s="278">
        <f>社招合并!I128+渠道合并!I143</f>
        <v>0</v>
      </c>
      <c r="J83" s="278">
        <f>社招合并!J128+渠道合并!J143</f>
        <v>0</v>
      </c>
      <c r="K83" s="278">
        <f>社招合并!K128+渠道合并!K143</f>
        <v>0</v>
      </c>
      <c r="L83" s="278">
        <f>社招合并!L128+渠道合并!L143</f>
        <v>0</v>
      </c>
      <c r="M83" s="278">
        <f>社招合并!M128+渠道合并!M143</f>
        <v>0</v>
      </c>
      <c r="N83" s="278">
        <f>社招合并!N128+渠道合并!N143</f>
        <v>0</v>
      </c>
      <c r="O83" s="278">
        <f>社招合并!O128+渠道合并!O143</f>
        <v>0</v>
      </c>
      <c r="P83" s="278">
        <f>社招合并!P128+渠道合并!P143</f>
        <v>0</v>
      </c>
      <c r="Q83" s="214"/>
      <c r="R83" s="214"/>
      <c r="S83" s="214"/>
      <c r="T83" s="214"/>
      <c r="U83" s="214"/>
      <c r="V83" s="214"/>
      <c r="W83" s="202">
        <f>SUM(E83:G83)</f>
        <v>0</v>
      </c>
      <c r="X83" s="202">
        <f>SUM(H83:J83)</f>
        <v>0</v>
      </c>
      <c r="Y83" s="202">
        <f>SUM(K83:M83)</f>
        <v>0</v>
      </c>
      <c r="Z83" s="202">
        <f>SUM(N83:P83)</f>
        <v>0</v>
      </c>
      <c r="AA83" s="214"/>
    </row>
    <row r="84" spans="1:27" s="119" customFormat="1" x14ac:dyDescent="0.25">
      <c r="A84" s="341"/>
      <c r="B84" s="215" t="s">
        <v>104</v>
      </c>
      <c r="C84" s="203">
        <f>IF(C82=0,,(C83-C86)/C82)</f>
        <v>0</v>
      </c>
      <c r="D84" s="132"/>
      <c r="E84" s="162">
        <f>IF(E82=0,,(E83-E86)/E82)</f>
        <v>0</v>
      </c>
      <c r="F84" s="162">
        <f t="shared" ref="F84:P84" si="50">IF(F82=0,,(F83-F86)/F82)</f>
        <v>0</v>
      </c>
      <c r="G84" s="162">
        <f t="shared" si="50"/>
        <v>0</v>
      </c>
      <c r="H84" s="162">
        <f t="shared" si="50"/>
        <v>0</v>
      </c>
      <c r="I84" s="162">
        <f t="shared" si="50"/>
        <v>0</v>
      </c>
      <c r="J84" s="162">
        <f t="shared" si="50"/>
        <v>0</v>
      </c>
      <c r="K84" s="162">
        <f t="shared" si="50"/>
        <v>0</v>
      </c>
      <c r="L84" s="162">
        <f t="shared" si="50"/>
        <v>0</v>
      </c>
      <c r="M84" s="162">
        <f t="shared" si="50"/>
        <v>0</v>
      </c>
      <c r="N84" s="162">
        <f t="shared" si="50"/>
        <v>0</v>
      </c>
      <c r="O84" s="162">
        <f t="shared" si="50"/>
        <v>0</v>
      </c>
      <c r="P84" s="162">
        <f t="shared" si="50"/>
        <v>0</v>
      </c>
      <c r="Q84" s="214"/>
      <c r="R84" s="214"/>
      <c r="S84" s="214"/>
      <c r="T84" s="214"/>
      <c r="U84" s="214"/>
      <c r="V84" s="214"/>
      <c r="W84" s="203">
        <f>IF(W82=0,,(W83-W86)/W82)</f>
        <v>0</v>
      </c>
      <c r="X84" s="203">
        <f>IF(X82=0,,(X83-X86)/X82)</f>
        <v>0</v>
      </c>
      <c r="Y84" s="203">
        <f>IF(Y82=0,,(Y83-Y86)/Y82)</f>
        <v>0</v>
      </c>
      <c r="Z84" s="203">
        <f>IF(Z82=0,,(Z83-Z86)/Z82)</f>
        <v>0</v>
      </c>
      <c r="AA84" s="214"/>
    </row>
    <row r="85" spans="1:27" s="119" customFormat="1" x14ac:dyDescent="0.25">
      <c r="A85" s="341"/>
      <c r="B85" s="215" t="s">
        <v>105</v>
      </c>
      <c r="C85" s="202">
        <f>SUM(E85:P85)</f>
        <v>0</v>
      </c>
      <c r="D85" s="132"/>
      <c r="E85" s="278">
        <f>社招合并!E130+渠道合并!E145</f>
        <v>0</v>
      </c>
      <c r="F85" s="278">
        <f>社招合并!F130+渠道合并!F145</f>
        <v>0</v>
      </c>
      <c r="G85" s="278">
        <f>社招合并!G130+渠道合并!G145</f>
        <v>0</v>
      </c>
      <c r="H85" s="278">
        <f>社招合并!H130+渠道合并!H145</f>
        <v>0</v>
      </c>
      <c r="I85" s="278">
        <f>社招合并!I130+渠道合并!I145</f>
        <v>0</v>
      </c>
      <c r="J85" s="278">
        <f>社招合并!J130+渠道合并!J145</f>
        <v>0</v>
      </c>
      <c r="K85" s="278">
        <f>社招合并!K130+渠道合并!K145</f>
        <v>0</v>
      </c>
      <c r="L85" s="278">
        <f>社招合并!L130+渠道合并!L145</f>
        <v>0</v>
      </c>
      <c r="M85" s="278">
        <f>社招合并!M130+渠道合并!M145</f>
        <v>0</v>
      </c>
      <c r="N85" s="278">
        <f>社招合并!N130+渠道合并!N145</f>
        <v>0</v>
      </c>
      <c r="O85" s="278">
        <f>社招合并!O130+渠道合并!O145</f>
        <v>0</v>
      </c>
      <c r="P85" s="278">
        <f>社招合并!P130+渠道合并!P145</f>
        <v>0</v>
      </c>
      <c r="Q85" s="214"/>
      <c r="R85" s="214"/>
      <c r="S85" s="214"/>
      <c r="T85" s="214"/>
      <c r="U85" s="214"/>
      <c r="V85" s="214"/>
      <c r="W85" s="202">
        <f>SUM(E85:G85)</f>
        <v>0</v>
      </c>
      <c r="X85" s="202">
        <f>SUM(H85:J85)</f>
        <v>0</v>
      </c>
      <c r="Y85" s="202">
        <f>SUM(K85:M85)</f>
        <v>0</v>
      </c>
      <c r="Z85" s="202">
        <f>SUM(N85:P85)</f>
        <v>0</v>
      </c>
      <c r="AA85" s="214"/>
    </row>
    <row r="86" spans="1:27" s="119" customFormat="1" x14ac:dyDescent="0.25">
      <c r="A86" s="342"/>
      <c r="B86" s="215" t="s">
        <v>106</v>
      </c>
      <c r="C86" s="202">
        <f>SUM(E86:P86)</f>
        <v>0</v>
      </c>
      <c r="D86" s="132"/>
      <c r="E86" s="278">
        <f>社招合并!E131+渠道合并!E146</f>
        <v>0</v>
      </c>
      <c r="F86" s="278">
        <f>社招合并!F131+渠道合并!F146</f>
        <v>0</v>
      </c>
      <c r="G86" s="278">
        <f>社招合并!G131+渠道合并!G146</f>
        <v>0</v>
      </c>
      <c r="H86" s="278">
        <f>社招合并!H131+渠道合并!H146</f>
        <v>0</v>
      </c>
      <c r="I86" s="278">
        <f>社招合并!I131+渠道合并!I146</f>
        <v>0</v>
      </c>
      <c r="J86" s="278">
        <f>社招合并!J131+渠道合并!J146</f>
        <v>0</v>
      </c>
      <c r="K86" s="278">
        <f>社招合并!K131+渠道合并!K146</f>
        <v>0</v>
      </c>
      <c r="L86" s="278">
        <f>社招合并!L131+渠道合并!L146</f>
        <v>0</v>
      </c>
      <c r="M86" s="278">
        <f>社招合并!M131+渠道合并!M146</f>
        <v>0</v>
      </c>
      <c r="N86" s="278">
        <f>社招合并!N131+渠道合并!N146</f>
        <v>0</v>
      </c>
      <c r="O86" s="278">
        <f>社招合并!O131+渠道合并!O146</f>
        <v>0</v>
      </c>
      <c r="P86" s="278">
        <f>社招合并!P131+渠道合并!P146</f>
        <v>0</v>
      </c>
      <c r="Q86" s="214"/>
      <c r="R86" s="214"/>
      <c r="S86" s="214"/>
      <c r="T86" s="214"/>
      <c r="U86" s="214"/>
      <c r="V86" s="214"/>
      <c r="W86" s="202">
        <f>SUM(E86:G86)</f>
        <v>0</v>
      </c>
      <c r="X86" s="202">
        <f>SUM(H86:J86)</f>
        <v>0</v>
      </c>
      <c r="Y86" s="202">
        <f>SUM(K86:M86)</f>
        <v>0</v>
      </c>
      <c r="Z86" s="202">
        <f>SUM(N86:P86)</f>
        <v>0</v>
      </c>
      <c r="AA86" s="214"/>
    </row>
    <row r="87" spans="1:27" s="119" customFormat="1" x14ac:dyDescent="0.25">
      <c r="A87" s="313" t="s">
        <v>110</v>
      </c>
      <c r="B87" s="246" t="s">
        <v>102</v>
      </c>
      <c r="C87" s="199">
        <f>SUM(E87:P87)</f>
        <v>0</v>
      </c>
      <c r="D87" s="247">
        <f>IF($C$2=0,,C87/$C$2)</f>
        <v>0</v>
      </c>
      <c r="E87" s="278">
        <f>社招合并!E132+渠道合并!E147</f>
        <v>0</v>
      </c>
      <c r="F87" s="278">
        <f>社招合并!F132+渠道合并!F147</f>
        <v>0</v>
      </c>
      <c r="G87" s="278">
        <f>社招合并!G132+渠道合并!G147</f>
        <v>0</v>
      </c>
      <c r="H87" s="278">
        <f>社招合并!H132+渠道合并!H147</f>
        <v>0</v>
      </c>
      <c r="I87" s="278">
        <f>社招合并!I132+渠道合并!I147</f>
        <v>0</v>
      </c>
      <c r="J87" s="278">
        <f>社招合并!J132+渠道合并!J147</f>
        <v>0</v>
      </c>
      <c r="K87" s="278">
        <f>社招合并!K132+渠道合并!K147</f>
        <v>0</v>
      </c>
      <c r="L87" s="278">
        <f>社招合并!L132+渠道合并!L147</f>
        <v>0</v>
      </c>
      <c r="M87" s="278">
        <f>社招合并!M132+渠道合并!M147</f>
        <v>0</v>
      </c>
      <c r="N87" s="278">
        <f>社招合并!N132+渠道合并!N147</f>
        <v>0</v>
      </c>
      <c r="O87" s="278">
        <f>社招合并!O132+渠道合并!O147</f>
        <v>0</v>
      </c>
      <c r="P87" s="278">
        <f>社招合并!P132+渠道合并!P147</f>
        <v>0</v>
      </c>
      <c r="Q87" s="214"/>
      <c r="R87" s="214"/>
      <c r="S87" s="214"/>
      <c r="T87" s="214"/>
      <c r="U87" s="214"/>
      <c r="V87" s="214"/>
      <c r="W87" s="199">
        <f>SUM(E87:G87)</f>
        <v>0</v>
      </c>
      <c r="X87" s="199">
        <f>SUM(H87:J87)</f>
        <v>0</v>
      </c>
      <c r="Y87" s="199">
        <f>SUM(K87:M87)</f>
        <v>0</v>
      </c>
      <c r="Z87" s="199">
        <f>SUM(N87:P87)</f>
        <v>0</v>
      </c>
      <c r="AA87" s="214"/>
    </row>
    <row r="88" spans="1:27" s="119" customFormat="1" x14ac:dyDescent="0.25">
      <c r="A88" s="314"/>
      <c r="B88" s="246" t="s">
        <v>103</v>
      </c>
      <c r="C88" s="199">
        <f>SUM(E88:P88)</f>
        <v>0</v>
      </c>
      <c r="D88" s="200"/>
      <c r="E88" s="278">
        <f>社招合并!E133+渠道合并!E148</f>
        <v>0</v>
      </c>
      <c r="F88" s="278">
        <f>社招合并!F133+渠道合并!F148</f>
        <v>0</v>
      </c>
      <c r="G88" s="278">
        <f>社招合并!G133+渠道合并!G148</f>
        <v>0</v>
      </c>
      <c r="H88" s="278">
        <f>社招合并!H133+渠道合并!H148</f>
        <v>0</v>
      </c>
      <c r="I88" s="278">
        <f>社招合并!I133+渠道合并!I148</f>
        <v>0</v>
      </c>
      <c r="J88" s="278">
        <f>社招合并!J133+渠道合并!J148</f>
        <v>0</v>
      </c>
      <c r="K88" s="278">
        <f>社招合并!K133+渠道合并!K148</f>
        <v>0</v>
      </c>
      <c r="L88" s="278">
        <f>社招合并!L133+渠道合并!L148</f>
        <v>0</v>
      </c>
      <c r="M88" s="278">
        <f>社招合并!M133+渠道合并!M148</f>
        <v>0</v>
      </c>
      <c r="N88" s="278">
        <f>社招合并!N133+渠道合并!N148</f>
        <v>0</v>
      </c>
      <c r="O88" s="278">
        <f>社招合并!O133+渠道合并!O148</f>
        <v>0</v>
      </c>
      <c r="P88" s="278">
        <f>社招合并!P133+渠道合并!P148</f>
        <v>0</v>
      </c>
      <c r="Q88" s="214"/>
      <c r="R88" s="214"/>
      <c r="S88" s="214"/>
      <c r="T88" s="214"/>
      <c r="U88" s="214"/>
      <c r="V88" s="214"/>
      <c r="W88" s="199">
        <f>SUM(E88:G88)</f>
        <v>0</v>
      </c>
      <c r="X88" s="199">
        <f>SUM(H88:J88)</f>
        <v>0</v>
      </c>
      <c r="Y88" s="199">
        <f>SUM(K88:M88)</f>
        <v>0</v>
      </c>
      <c r="Z88" s="199">
        <f>SUM(N88:P88)</f>
        <v>0</v>
      </c>
      <c r="AA88" s="214"/>
    </row>
    <row r="89" spans="1:27" s="119" customFormat="1" x14ac:dyDescent="0.25">
      <c r="A89" s="314"/>
      <c r="B89" s="246" t="s">
        <v>104</v>
      </c>
      <c r="C89" s="163">
        <f>IF(C87=0,,(C88-C91)/C87)</f>
        <v>0</v>
      </c>
      <c r="D89" s="200"/>
      <c r="E89" s="162">
        <f>IF(E87=0,,(E88-E91)/E87)</f>
        <v>0</v>
      </c>
      <c r="F89" s="162">
        <f t="shared" ref="F89:P89" si="51">IF(F87=0,,(F88-F91)/F87)</f>
        <v>0</v>
      </c>
      <c r="G89" s="162">
        <f t="shared" si="51"/>
        <v>0</v>
      </c>
      <c r="H89" s="162">
        <f t="shared" si="51"/>
        <v>0</v>
      </c>
      <c r="I89" s="162">
        <f t="shared" si="51"/>
        <v>0</v>
      </c>
      <c r="J89" s="162">
        <f t="shared" si="51"/>
        <v>0</v>
      </c>
      <c r="K89" s="162">
        <f t="shared" si="51"/>
        <v>0</v>
      </c>
      <c r="L89" s="162">
        <f t="shared" si="51"/>
        <v>0</v>
      </c>
      <c r="M89" s="162">
        <f t="shared" si="51"/>
        <v>0</v>
      </c>
      <c r="N89" s="162">
        <f t="shared" si="51"/>
        <v>0</v>
      </c>
      <c r="O89" s="162">
        <f t="shared" si="51"/>
        <v>0</v>
      </c>
      <c r="P89" s="162">
        <f t="shared" si="51"/>
        <v>0</v>
      </c>
      <c r="Q89" s="214"/>
      <c r="R89" s="214"/>
      <c r="S89" s="214"/>
      <c r="T89" s="214"/>
      <c r="U89" s="214"/>
      <c r="V89" s="214"/>
      <c r="W89" s="163">
        <f>IF(W87=0,,(W88-W91)/W87)</f>
        <v>0</v>
      </c>
      <c r="X89" s="163">
        <f>IF(X87=0,,(X88-X91)/X87)</f>
        <v>0</v>
      </c>
      <c r="Y89" s="163">
        <f>IF(Y87=0,,(Y88-Y91)/Y87)</f>
        <v>0</v>
      </c>
      <c r="Z89" s="163">
        <f>IF(Z87=0,,(Z88-Z91)/Z87)</f>
        <v>0</v>
      </c>
      <c r="AA89" s="214"/>
    </row>
    <row r="90" spans="1:27" s="119" customFormat="1" x14ac:dyDescent="0.25">
      <c r="A90" s="314"/>
      <c r="B90" s="246" t="s">
        <v>105</v>
      </c>
      <c r="C90" s="199">
        <f>SUM(E90:P90)</f>
        <v>0</v>
      </c>
      <c r="D90" s="200"/>
      <c r="E90" s="278">
        <f>社招合并!E135+渠道合并!E150</f>
        <v>0</v>
      </c>
      <c r="F90" s="278">
        <f>社招合并!F135+渠道合并!F150</f>
        <v>0</v>
      </c>
      <c r="G90" s="278">
        <f>社招合并!G135+渠道合并!G150</f>
        <v>0</v>
      </c>
      <c r="H90" s="278">
        <f>社招合并!H135+渠道合并!H150</f>
        <v>0</v>
      </c>
      <c r="I90" s="278">
        <f>社招合并!I135+渠道合并!I150</f>
        <v>0</v>
      </c>
      <c r="J90" s="278">
        <f>社招合并!J135+渠道合并!J150</f>
        <v>0</v>
      </c>
      <c r="K90" s="278">
        <f>社招合并!K135+渠道合并!K150</f>
        <v>0</v>
      </c>
      <c r="L90" s="278">
        <f>社招合并!L135+渠道合并!L150</f>
        <v>0</v>
      </c>
      <c r="M90" s="278">
        <f>社招合并!M135+渠道合并!M150</f>
        <v>0</v>
      </c>
      <c r="N90" s="278">
        <f>社招合并!N135+渠道合并!N150</f>
        <v>0</v>
      </c>
      <c r="O90" s="278">
        <f>社招合并!O135+渠道合并!O150</f>
        <v>0</v>
      </c>
      <c r="P90" s="278">
        <f>社招合并!P135+渠道合并!P150</f>
        <v>0</v>
      </c>
      <c r="Q90" s="214"/>
      <c r="R90" s="214"/>
      <c r="S90" s="214"/>
      <c r="T90" s="214"/>
      <c r="U90" s="214"/>
      <c r="V90" s="214"/>
      <c r="W90" s="199">
        <f>SUM(E90:G90)</f>
        <v>0</v>
      </c>
      <c r="X90" s="199">
        <f>SUM(H90:J90)</f>
        <v>0</v>
      </c>
      <c r="Y90" s="199">
        <f>SUM(K90:M90)</f>
        <v>0</v>
      </c>
      <c r="Z90" s="199">
        <f>SUM(N90:P90)</f>
        <v>0</v>
      </c>
      <c r="AA90" s="214"/>
    </row>
    <row r="91" spans="1:27" s="119" customFormat="1" x14ac:dyDescent="0.25">
      <c r="A91" s="314"/>
      <c r="B91" s="246" t="s">
        <v>106</v>
      </c>
      <c r="C91" s="199">
        <f>SUM(E91:P91)</f>
        <v>0</v>
      </c>
      <c r="D91" s="200"/>
      <c r="E91" s="278">
        <f>社招合并!E136+渠道合并!E151</f>
        <v>0</v>
      </c>
      <c r="F91" s="278">
        <f>社招合并!F136+渠道合并!F151</f>
        <v>0</v>
      </c>
      <c r="G91" s="278">
        <f>社招合并!G136+渠道合并!G151</f>
        <v>0</v>
      </c>
      <c r="H91" s="278">
        <f>社招合并!H136+渠道合并!H151</f>
        <v>0</v>
      </c>
      <c r="I91" s="278">
        <f>社招合并!I136+渠道合并!I151</f>
        <v>0</v>
      </c>
      <c r="J91" s="278">
        <f>社招合并!J136+渠道合并!J151</f>
        <v>0</v>
      </c>
      <c r="K91" s="278">
        <f>社招合并!K136+渠道合并!K151</f>
        <v>0</v>
      </c>
      <c r="L91" s="278">
        <f>社招合并!L136+渠道合并!L151</f>
        <v>0</v>
      </c>
      <c r="M91" s="278">
        <f>社招合并!M136+渠道合并!M151</f>
        <v>0</v>
      </c>
      <c r="N91" s="278">
        <f>社招合并!N136+渠道合并!N151</f>
        <v>0</v>
      </c>
      <c r="O91" s="278">
        <f>社招合并!O136+渠道合并!O151</f>
        <v>0</v>
      </c>
      <c r="P91" s="278">
        <f>社招合并!P136+渠道合并!P151</f>
        <v>0</v>
      </c>
      <c r="Q91" s="214"/>
      <c r="R91" s="214"/>
      <c r="S91" s="214"/>
      <c r="T91" s="214"/>
      <c r="U91" s="214"/>
      <c r="V91" s="214"/>
      <c r="W91" s="199">
        <f>SUM(E91:G91)</f>
        <v>0</v>
      </c>
      <c r="X91" s="199">
        <f>SUM(H91:J91)</f>
        <v>0</v>
      </c>
      <c r="Y91" s="199">
        <f>SUM(K91:M91)</f>
        <v>0</v>
      </c>
      <c r="Z91" s="199">
        <f>SUM(N91:P91)</f>
        <v>0</v>
      </c>
      <c r="AA91" s="214"/>
    </row>
    <row r="92" spans="1:27" s="119" customFormat="1" x14ac:dyDescent="0.25">
      <c r="A92" s="322" t="s">
        <v>111</v>
      </c>
      <c r="B92" s="215" t="s">
        <v>102</v>
      </c>
      <c r="C92" s="202">
        <f>SUM(E92:P92)</f>
        <v>0</v>
      </c>
      <c r="D92" s="247">
        <f>IF($C$2=0,,C92/$C$2)</f>
        <v>0</v>
      </c>
      <c r="E92" s="278">
        <f>社招合并!E137+渠道合并!E152</f>
        <v>0</v>
      </c>
      <c r="F92" s="278">
        <f>社招合并!F137+渠道合并!F152</f>
        <v>0</v>
      </c>
      <c r="G92" s="278">
        <f>社招合并!G137+渠道合并!G152</f>
        <v>0</v>
      </c>
      <c r="H92" s="278">
        <f>社招合并!H137+渠道合并!H152</f>
        <v>0</v>
      </c>
      <c r="I92" s="278">
        <f>社招合并!I137+渠道合并!I152</f>
        <v>0</v>
      </c>
      <c r="J92" s="278">
        <f>社招合并!J137+渠道合并!J152</f>
        <v>0</v>
      </c>
      <c r="K92" s="278">
        <f>社招合并!K137+渠道合并!K152</f>
        <v>0</v>
      </c>
      <c r="L92" s="278">
        <f>社招合并!L137+渠道合并!L152</f>
        <v>0</v>
      </c>
      <c r="M92" s="278">
        <f>社招合并!M137+渠道合并!M152</f>
        <v>0</v>
      </c>
      <c r="N92" s="278">
        <f>社招合并!N137+渠道合并!N152</f>
        <v>0</v>
      </c>
      <c r="O92" s="278">
        <f>社招合并!O137+渠道合并!O152</f>
        <v>0</v>
      </c>
      <c r="P92" s="278">
        <f>社招合并!P137+渠道合并!P152</f>
        <v>0</v>
      </c>
      <c r="Q92" s="214"/>
      <c r="R92" s="214"/>
      <c r="S92" s="214"/>
      <c r="T92" s="214"/>
      <c r="U92" s="214"/>
      <c r="V92" s="214"/>
      <c r="W92" s="202">
        <f>SUM(E92:G92)</f>
        <v>0</v>
      </c>
      <c r="X92" s="202">
        <f>SUM(H92:J92)</f>
        <v>0</v>
      </c>
      <c r="Y92" s="202">
        <f>SUM(K92:M92)</f>
        <v>0</v>
      </c>
      <c r="Z92" s="202">
        <f>SUM(N92:P92)</f>
        <v>0</v>
      </c>
      <c r="AA92" s="214"/>
    </row>
    <row r="93" spans="1:27" s="119" customFormat="1" x14ac:dyDescent="0.25">
      <c r="A93" s="323"/>
      <c r="B93" s="215" t="s">
        <v>103</v>
      </c>
      <c r="C93" s="202">
        <f>SUM(E93:P93)</f>
        <v>0</v>
      </c>
      <c r="D93" s="132"/>
      <c r="E93" s="278">
        <f>社招合并!E138+渠道合并!E153</f>
        <v>0</v>
      </c>
      <c r="F93" s="278">
        <f>社招合并!F138+渠道合并!F153</f>
        <v>0</v>
      </c>
      <c r="G93" s="278">
        <f>社招合并!G138+渠道合并!G153</f>
        <v>0</v>
      </c>
      <c r="H93" s="278">
        <f>社招合并!H138+渠道合并!H153</f>
        <v>0</v>
      </c>
      <c r="I93" s="278">
        <f>社招合并!I138+渠道合并!I153</f>
        <v>0</v>
      </c>
      <c r="J93" s="278">
        <f>社招合并!J138+渠道合并!J153</f>
        <v>0</v>
      </c>
      <c r="K93" s="278">
        <f>社招合并!K138+渠道合并!K153</f>
        <v>0</v>
      </c>
      <c r="L93" s="278">
        <f>社招合并!L138+渠道合并!L153</f>
        <v>0</v>
      </c>
      <c r="M93" s="278">
        <f>社招合并!M138+渠道合并!M153</f>
        <v>0</v>
      </c>
      <c r="N93" s="278">
        <f>社招合并!N138+渠道合并!N153</f>
        <v>0</v>
      </c>
      <c r="O93" s="278">
        <f>社招合并!O138+渠道合并!O153</f>
        <v>0</v>
      </c>
      <c r="P93" s="278">
        <f>社招合并!P138+渠道合并!P153</f>
        <v>0</v>
      </c>
      <c r="Q93" s="214"/>
      <c r="R93" s="214"/>
      <c r="S93" s="214"/>
      <c r="T93" s="214"/>
      <c r="U93" s="214"/>
      <c r="V93" s="214"/>
      <c r="W93" s="202">
        <f>SUM(E93:G93)</f>
        <v>0</v>
      </c>
      <c r="X93" s="202">
        <f>SUM(H93:J93)</f>
        <v>0</v>
      </c>
      <c r="Y93" s="202">
        <f>SUM(K93:M93)</f>
        <v>0</v>
      </c>
      <c r="Z93" s="202">
        <f>SUM(N93:P93)</f>
        <v>0</v>
      </c>
      <c r="AA93" s="214"/>
    </row>
    <row r="94" spans="1:27" s="119" customFormat="1" x14ac:dyDescent="0.25">
      <c r="A94" s="323"/>
      <c r="B94" s="215" t="s">
        <v>104</v>
      </c>
      <c r="C94" s="203">
        <f>IF(C92=0,,(C93-C96)/C92)</f>
        <v>0</v>
      </c>
      <c r="D94" s="132"/>
      <c r="E94" s="162">
        <f>IF(E92=0,,(E93-E96)/E92)</f>
        <v>0</v>
      </c>
      <c r="F94" s="162">
        <f t="shared" ref="F94:P94" si="52">IF(F92=0,,(F93-F96)/F92)</f>
        <v>0</v>
      </c>
      <c r="G94" s="162">
        <f t="shared" si="52"/>
        <v>0</v>
      </c>
      <c r="H94" s="162">
        <f t="shared" si="52"/>
        <v>0</v>
      </c>
      <c r="I94" s="162">
        <f t="shared" si="52"/>
        <v>0</v>
      </c>
      <c r="J94" s="162">
        <f t="shared" si="52"/>
        <v>0</v>
      </c>
      <c r="K94" s="162">
        <f t="shared" si="52"/>
        <v>0</v>
      </c>
      <c r="L94" s="162">
        <f t="shared" si="52"/>
        <v>0</v>
      </c>
      <c r="M94" s="162">
        <f t="shared" si="52"/>
        <v>0</v>
      </c>
      <c r="N94" s="162">
        <f t="shared" si="52"/>
        <v>0</v>
      </c>
      <c r="O94" s="162">
        <f t="shared" si="52"/>
        <v>0</v>
      </c>
      <c r="P94" s="162">
        <f t="shared" si="52"/>
        <v>0</v>
      </c>
      <c r="Q94" s="214"/>
      <c r="R94" s="214"/>
      <c r="S94" s="214"/>
      <c r="T94" s="214"/>
      <c r="U94" s="214"/>
      <c r="V94" s="214"/>
      <c r="W94" s="203">
        <f>IF(W92=0,,(W93-W96)/W92)</f>
        <v>0</v>
      </c>
      <c r="X94" s="203">
        <f>IF(X92=0,,(X93-X96)/X92)</f>
        <v>0</v>
      </c>
      <c r="Y94" s="203">
        <f>IF(Y92=0,,(Y93-Y96)/Y92)</f>
        <v>0</v>
      </c>
      <c r="Z94" s="203">
        <f>IF(Z92=0,,(Z93-Z96)/Z92)</f>
        <v>0</v>
      </c>
      <c r="AA94" s="214"/>
    </row>
    <row r="95" spans="1:27" s="119" customFormat="1" x14ac:dyDescent="0.25">
      <c r="A95" s="323"/>
      <c r="B95" s="215" t="s">
        <v>105</v>
      </c>
      <c r="C95" s="202">
        <f>SUM(E95:P95)</f>
        <v>0</v>
      </c>
      <c r="D95" s="132"/>
      <c r="E95" s="278">
        <f>社招合并!E140+渠道合并!E155</f>
        <v>0</v>
      </c>
      <c r="F95" s="278">
        <f>社招合并!F140+渠道合并!F155</f>
        <v>0</v>
      </c>
      <c r="G95" s="278">
        <f>社招合并!G140+渠道合并!G155</f>
        <v>0</v>
      </c>
      <c r="H95" s="278">
        <f>社招合并!H140+渠道合并!H155</f>
        <v>0</v>
      </c>
      <c r="I95" s="278">
        <f>社招合并!I140+渠道合并!I155</f>
        <v>0</v>
      </c>
      <c r="J95" s="278">
        <f>社招合并!J140+渠道合并!J155</f>
        <v>0</v>
      </c>
      <c r="K95" s="278">
        <f>社招合并!K140+渠道合并!K155</f>
        <v>0</v>
      </c>
      <c r="L95" s="278">
        <f>社招合并!L140+渠道合并!L155</f>
        <v>0</v>
      </c>
      <c r="M95" s="278">
        <f>社招合并!M140+渠道合并!M155</f>
        <v>0</v>
      </c>
      <c r="N95" s="278">
        <f>社招合并!N140+渠道合并!N155</f>
        <v>0</v>
      </c>
      <c r="O95" s="278">
        <f>社招合并!O140+渠道合并!O155</f>
        <v>0</v>
      </c>
      <c r="P95" s="278">
        <f>社招合并!P140+渠道合并!P155</f>
        <v>0</v>
      </c>
      <c r="Q95" s="214"/>
      <c r="R95" s="214"/>
      <c r="S95" s="214"/>
      <c r="T95" s="214"/>
      <c r="U95" s="214"/>
      <c r="V95" s="214"/>
      <c r="W95" s="202">
        <f>SUM(E95:G95)</f>
        <v>0</v>
      </c>
      <c r="X95" s="202">
        <f>SUM(H95:J95)</f>
        <v>0</v>
      </c>
      <c r="Y95" s="202">
        <f>SUM(K95:M95)</f>
        <v>0</v>
      </c>
      <c r="Z95" s="202">
        <f>SUM(N95:P95)</f>
        <v>0</v>
      </c>
      <c r="AA95" s="214"/>
    </row>
    <row r="96" spans="1:27" s="119" customFormat="1" x14ac:dyDescent="0.25">
      <c r="A96" s="323"/>
      <c r="B96" s="215" t="s">
        <v>106</v>
      </c>
      <c r="C96" s="202">
        <f>SUM(E96:P96)</f>
        <v>0</v>
      </c>
      <c r="D96" s="132"/>
      <c r="E96" s="278">
        <f>社招合并!E141+渠道合并!E156</f>
        <v>0</v>
      </c>
      <c r="F96" s="278">
        <f>社招合并!F141+渠道合并!F156</f>
        <v>0</v>
      </c>
      <c r="G96" s="278">
        <f>社招合并!G141+渠道合并!G156</f>
        <v>0</v>
      </c>
      <c r="H96" s="278">
        <f>社招合并!H141+渠道合并!H156</f>
        <v>0</v>
      </c>
      <c r="I96" s="278">
        <f>社招合并!I141+渠道合并!I156</f>
        <v>0</v>
      </c>
      <c r="J96" s="278">
        <f>社招合并!J141+渠道合并!J156</f>
        <v>0</v>
      </c>
      <c r="K96" s="278">
        <f>社招合并!K141+渠道合并!K156</f>
        <v>0</v>
      </c>
      <c r="L96" s="278">
        <f>社招合并!L141+渠道合并!L156</f>
        <v>0</v>
      </c>
      <c r="M96" s="278">
        <f>社招合并!M141+渠道合并!M156</f>
        <v>0</v>
      </c>
      <c r="N96" s="278">
        <f>社招合并!N141+渠道合并!N156</f>
        <v>0</v>
      </c>
      <c r="O96" s="278">
        <f>社招合并!O141+渠道合并!O156</f>
        <v>0</v>
      </c>
      <c r="P96" s="278">
        <f>社招合并!P141+渠道合并!P156</f>
        <v>0</v>
      </c>
      <c r="Q96" s="214"/>
      <c r="R96" s="214"/>
      <c r="S96" s="214"/>
      <c r="T96" s="214"/>
      <c r="U96" s="214"/>
      <c r="V96" s="214"/>
      <c r="W96" s="202">
        <f>SUM(E96:G96)</f>
        <v>0</v>
      </c>
      <c r="X96" s="202">
        <f>SUM(H96:J96)</f>
        <v>0</v>
      </c>
      <c r="Y96" s="202">
        <f>SUM(K96:M96)</f>
        <v>0</v>
      </c>
      <c r="Z96" s="202">
        <f>SUM(N96:P96)</f>
        <v>0</v>
      </c>
      <c r="AA96" s="214"/>
    </row>
    <row r="97" spans="1:27" s="119" customFormat="1" x14ac:dyDescent="0.25">
      <c r="A97" s="321" t="s">
        <v>112</v>
      </c>
      <c r="B97" s="246" t="s">
        <v>102</v>
      </c>
      <c r="C97" s="199">
        <f>SUM(E97:P97)</f>
        <v>0</v>
      </c>
      <c r="D97" s="247">
        <f>IF($C$2=0,,C97/$C$2)</f>
        <v>0</v>
      </c>
      <c r="E97" s="278">
        <f>社招合并!E142+渠道合并!E157</f>
        <v>0</v>
      </c>
      <c r="F97" s="278">
        <f>社招合并!F142+渠道合并!F157</f>
        <v>0</v>
      </c>
      <c r="G97" s="278">
        <f>社招合并!G142+渠道合并!G157</f>
        <v>0</v>
      </c>
      <c r="H97" s="278">
        <f>社招合并!H142+渠道合并!H157</f>
        <v>0</v>
      </c>
      <c r="I97" s="278">
        <f>社招合并!I142+渠道合并!I157</f>
        <v>0</v>
      </c>
      <c r="J97" s="278">
        <f>社招合并!J142+渠道合并!J157</f>
        <v>0</v>
      </c>
      <c r="K97" s="278">
        <f>社招合并!K142+渠道合并!K157</f>
        <v>0</v>
      </c>
      <c r="L97" s="278">
        <f>社招合并!L142+渠道合并!L157</f>
        <v>0</v>
      </c>
      <c r="M97" s="278">
        <f>社招合并!M142+渠道合并!M157</f>
        <v>0</v>
      </c>
      <c r="N97" s="278">
        <f>社招合并!N142+渠道合并!N157</f>
        <v>0</v>
      </c>
      <c r="O97" s="278">
        <f>社招合并!O142+渠道合并!O157</f>
        <v>0</v>
      </c>
      <c r="P97" s="278">
        <f>社招合并!P142+渠道合并!P157</f>
        <v>0</v>
      </c>
      <c r="Q97" s="214"/>
      <c r="R97" s="214"/>
      <c r="S97" s="214"/>
      <c r="T97" s="214"/>
      <c r="U97" s="214"/>
      <c r="V97" s="214"/>
      <c r="W97" s="199">
        <f>SUM(E97:G97)</f>
        <v>0</v>
      </c>
      <c r="X97" s="199">
        <f>SUM(H97:J97)</f>
        <v>0</v>
      </c>
      <c r="Y97" s="199">
        <f>SUM(K97:M97)</f>
        <v>0</v>
      </c>
      <c r="Z97" s="199">
        <f>SUM(N97:P97)</f>
        <v>0</v>
      </c>
      <c r="AA97" s="214"/>
    </row>
    <row r="98" spans="1:27" s="119" customFormat="1" x14ac:dyDescent="0.25">
      <c r="A98" s="321"/>
      <c r="B98" s="246" t="s">
        <v>103</v>
      </c>
      <c r="C98" s="199">
        <f>SUM(E98:P98)</f>
        <v>0</v>
      </c>
      <c r="D98" s="200"/>
      <c r="E98" s="278">
        <f>社招合并!E143+渠道合并!E158</f>
        <v>0</v>
      </c>
      <c r="F98" s="278">
        <f>社招合并!F143+渠道合并!F158</f>
        <v>0</v>
      </c>
      <c r="G98" s="278">
        <f>社招合并!G143+渠道合并!G158</f>
        <v>0</v>
      </c>
      <c r="H98" s="278">
        <f>社招合并!H143+渠道合并!H158</f>
        <v>0</v>
      </c>
      <c r="I98" s="278">
        <f>社招合并!I143+渠道合并!I158</f>
        <v>0</v>
      </c>
      <c r="J98" s="278">
        <f>社招合并!J143+渠道合并!J158</f>
        <v>0</v>
      </c>
      <c r="K98" s="278">
        <f>社招合并!K143+渠道合并!K158</f>
        <v>0</v>
      </c>
      <c r="L98" s="278">
        <f>社招合并!L143+渠道合并!L158</f>
        <v>0</v>
      </c>
      <c r="M98" s="278">
        <f>社招合并!M143+渠道合并!M158</f>
        <v>0</v>
      </c>
      <c r="N98" s="278">
        <f>社招合并!N143+渠道合并!N158</f>
        <v>0</v>
      </c>
      <c r="O98" s="278">
        <f>社招合并!O143+渠道合并!O158</f>
        <v>0</v>
      </c>
      <c r="P98" s="278">
        <f>社招合并!P143+渠道合并!P158</f>
        <v>0</v>
      </c>
      <c r="Q98" s="214"/>
      <c r="R98" s="214"/>
      <c r="S98" s="214"/>
      <c r="T98" s="214"/>
      <c r="U98" s="214"/>
      <c r="V98" s="214"/>
      <c r="W98" s="199">
        <f>SUM(E98:G98)</f>
        <v>0</v>
      </c>
      <c r="X98" s="199">
        <f>SUM(H98:J98)</f>
        <v>0</v>
      </c>
      <c r="Y98" s="199">
        <f>SUM(K98:M98)</f>
        <v>0</v>
      </c>
      <c r="Z98" s="199">
        <f>SUM(N98:P98)</f>
        <v>0</v>
      </c>
      <c r="AA98" s="214"/>
    </row>
    <row r="99" spans="1:27" s="119" customFormat="1" x14ac:dyDescent="0.25">
      <c r="A99" s="321"/>
      <c r="B99" s="246" t="s">
        <v>104</v>
      </c>
      <c r="C99" s="163">
        <f>IF(C97=0,,(C98-C101)/C97)</f>
        <v>0</v>
      </c>
      <c r="D99" s="200"/>
      <c r="E99" s="162">
        <f>IF(E97=0,,(E98-E101)/E97)</f>
        <v>0</v>
      </c>
      <c r="F99" s="162">
        <f t="shared" ref="F99:P99" si="53">IF(F97=0,,(F98-F101)/F97)</f>
        <v>0</v>
      </c>
      <c r="G99" s="162">
        <f t="shared" si="53"/>
        <v>0</v>
      </c>
      <c r="H99" s="162">
        <f t="shared" si="53"/>
        <v>0</v>
      </c>
      <c r="I99" s="162">
        <f t="shared" si="53"/>
        <v>0</v>
      </c>
      <c r="J99" s="162">
        <f t="shared" si="53"/>
        <v>0</v>
      </c>
      <c r="K99" s="162">
        <f t="shared" si="53"/>
        <v>0</v>
      </c>
      <c r="L99" s="162">
        <f t="shared" si="53"/>
        <v>0</v>
      </c>
      <c r="M99" s="162">
        <f t="shared" si="53"/>
        <v>0</v>
      </c>
      <c r="N99" s="162">
        <f t="shared" si="53"/>
        <v>0</v>
      </c>
      <c r="O99" s="162">
        <f t="shared" si="53"/>
        <v>0</v>
      </c>
      <c r="P99" s="162">
        <f t="shared" si="53"/>
        <v>0</v>
      </c>
      <c r="Q99" s="214"/>
      <c r="R99" s="214"/>
      <c r="S99" s="214"/>
      <c r="T99" s="214"/>
      <c r="U99" s="214"/>
      <c r="V99" s="214"/>
      <c r="W99" s="163">
        <f>IF(W97=0,,(W98-W101)/W97)</f>
        <v>0</v>
      </c>
      <c r="X99" s="163">
        <f>IF(X97=0,,(X98-X101)/X97)</f>
        <v>0</v>
      </c>
      <c r="Y99" s="163">
        <f>IF(Y97=0,,(Y98-Y101)/Y97)</f>
        <v>0</v>
      </c>
      <c r="Z99" s="163">
        <f>IF(Z97=0,,(Z98-Z101)/Z97)</f>
        <v>0</v>
      </c>
      <c r="AA99" s="214"/>
    </row>
    <row r="100" spans="1:27" s="119" customFormat="1" x14ac:dyDescent="0.25">
      <c r="A100" s="321"/>
      <c r="B100" s="246" t="s">
        <v>105</v>
      </c>
      <c r="C100" s="199">
        <f>SUM(E100:P100)</f>
        <v>0</v>
      </c>
      <c r="D100" s="200"/>
      <c r="E100" s="278">
        <f>社招合并!E145+渠道合并!E160</f>
        <v>0</v>
      </c>
      <c r="F100" s="278">
        <f>社招合并!F145+渠道合并!F160</f>
        <v>0</v>
      </c>
      <c r="G100" s="278">
        <f>社招合并!G145+渠道合并!G160</f>
        <v>0</v>
      </c>
      <c r="H100" s="278">
        <f>社招合并!H145+渠道合并!H160</f>
        <v>0</v>
      </c>
      <c r="I100" s="278">
        <f>社招合并!I145+渠道合并!I160</f>
        <v>0</v>
      </c>
      <c r="J100" s="278">
        <f>社招合并!J145+渠道合并!J160</f>
        <v>0</v>
      </c>
      <c r="K100" s="278">
        <f>社招合并!K145+渠道合并!K160</f>
        <v>0</v>
      </c>
      <c r="L100" s="278">
        <f>社招合并!L145+渠道合并!L160</f>
        <v>0</v>
      </c>
      <c r="M100" s="278">
        <f>社招合并!M145+渠道合并!M160</f>
        <v>0</v>
      </c>
      <c r="N100" s="278">
        <f>社招合并!N145+渠道合并!N160</f>
        <v>0</v>
      </c>
      <c r="O100" s="278">
        <f>社招合并!O145+渠道合并!O160</f>
        <v>0</v>
      </c>
      <c r="P100" s="278">
        <f>社招合并!P145+渠道合并!P160</f>
        <v>0</v>
      </c>
      <c r="Q100" s="214"/>
      <c r="R100" s="214"/>
      <c r="S100" s="214"/>
      <c r="T100" s="214"/>
      <c r="U100" s="214"/>
      <c r="V100" s="214"/>
      <c r="W100" s="199">
        <f>SUM(E100:G100)</f>
        <v>0</v>
      </c>
      <c r="X100" s="199">
        <f>SUM(H100:J100)</f>
        <v>0</v>
      </c>
      <c r="Y100" s="199">
        <f>SUM(K100:M100)</f>
        <v>0</v>
      </c>
      <c r="Z100" s="199">
        <f>SUM(N100:P100)</f>
        <v>0</v>
      </c>
      <c r="AA100" s="214"/>
    </row>
    <row r="101" spans="1:27" s="119" customFormat="1" x14ac:dyDescent="0.25">
      <c r="A101" s="321"/>
      <c r="B101" s="246" t="s">
        <v>106</v>
      </c>
      <c r="C101" s="199">
        <f>SUM(E101:P101)</f>
        <v>0</v>
      </c>
      <c r="D101" s="200"/>
      <c r="E101" s="278">
        <f>社招合并!E146+渠道合并!E161</f>
        <v>0</v>
      </c>
      <c r="F101" s="278">
        <f>社招合并!F146+渠道合并!F161</f>
        <v>0</v>
      </c>
      <c r="G101" s="278">
        <f>社招合并!G146+渠道合并!G161</f>
        <v>0</v>
      </c>
      <c r="H101" s="278">
        <f>社招合并!H146+渠道合并!H161</f>
        <v>0</v>
      </c>
      <c r="I101" s="278">
        <f>社招合并!I146+渠道合并!I161</f>
        <v>0</v>
      </c>
      <c r="J101" s="278">
        <f>社招合并!J146+渠道合并!J161</f>
        <v>0</v>
      </c>
      <c r="K101" s="278">
        <f>社招合并!K146+渠道合并!K161</f>
        <v>0</v>
      </c>
      <c r="L101" s="278">
        <f>社招合并!L146+渠道合并!L161</f>
        <v>0</v>
      </c>
      <c r="M101" s="278">
        <f>社招合并!M146+渠道合并!M161</f>
        <v>0</v>
      </c>
      <c r="N101" s="278">
        <f>社招合并!N146+渠道合并!N161</f>
        <v>0</v>
      </c>
      <c r="O101" s="278">
        <f>社招合并!O146+渠道合并!O161</f>
        <v>0</v>
      </c>
      <c r="P101" s="278">
        <f>社招合并!P146+渠道合并!P161</f>
        <v>0</v>
      </c>
      <c r="Q101" s="214"/>
      <c r="R101" s="214"/>
      <c r="S101" s="214"/>
      <c r="T101" s="214"/>
      <c r="U101" s="214"/>
      <c r="V101" s="214"/>
      <c r="W101" s="199">
        <f>SUM(E101:G101)</f>
        <v>0</v>
      </c>
      <c r="X101" s="199">
        <f>SUM(H101:J101)</f>
        <v>0</v>
      </c>
      <c r="Y101" s="199">
        <f>SUM(K101:M101)</f>
        <v>0</v>
      </c>
      <c r="Z101" s="199">
        <f>SUM(N101:P101)</f>
        <v>0</v>
      </c>
      <c r="AA101" s="214"/>
    </row>
    <row r="102" spans="1:27" s="119" customFormat="1" x14ac:dyDescent="0.25">
      <c r="A102" s="318" t="s">
        <v>113</v>
      </c>
      <c r="B102" s="215" t="s">
        <v>102</v>
      </c>
      <c r="C102" s="202">
        <f>SUM(E102:P102)</f>
        <v>0</v>
      </c>
      <c r="D102" s="247">
        <f>IF($C$2=0,,C102/$C$2)</f>
        <v>0</v>
      </c>
      <c r="E102" s="278">
        <f>社招合并!E147+渠道合并!E162</f>
        <v>0</v>
      </c>
      <c r="F102" s="278">
        <f>社招合并!F147+渠道合并!F162</f>
        <v>0</v>
      </c>
      <c r="G102" s="278">
        <f>社招合并!G147+渠道合并!G162</f>
        <v>0</v>
      </c>
      <c r="H102" s="278">
        <f>社招合并!H147+渠道合并!H162</f>
        <v>0</v>
      </c>
      <c r="I102" s="278">
        <f>社招合并!I147+渠道合并!I162</f>
        <v>0</v>
      </c>
      <c r="J102" s="278">
        <f>社招合并!J147+渠道合并!J162</f>
        <v>0</v>
      </c>
      <c r="K102" s="278">
        <f>社招合并!K147+渠道合并!K162</f>
        <v>0</v>
      </c>
      <c r="L102" s="278">
        <f>社招合并!L147+渠道合并!L162</f>
        <v>0</v>
      </c>
      <c r="M102" s="278">
        <f>社招合并!M147+渠道合并!M162</f>
        <v>0</v>
      </c>
      <c r="N102" s="278">
        <f>社招合并!N147+渠道合并!N162</f>
        <v>0</v>
      </c>
      <c r="O102" s="278">
        <f>社招合并!O147+渠道合并!O162</f>
        <v>0</v>
      </c>
      <c r="P102" s="278">
        <f>社招合并!P147+渠道合并!P162</f>
        <v>0</v>
      </c>
      <c r="Q102" s="214"/>
      <c r="R102" s="214"/>
      <c r="S102" s="214"/>
      <c r="T102" s="214"/>
      <c r="U102" s="214"/>
      <c r="V102" s="214"/>
      <c r="W102" s="202">
        <f>SUM(E102:G102)</f>
        <v>0</v>
      </c>
      <c r="X102" s="202">
        <f>SUM(H102:J102)</f>
        <v>0</v>
      </c>
      <c r="Y102" s="202">
        <f>SUM(K102:M102)</f>
        <v>0</v>
      </c>
      <c r="Z102" s="202">
        <f>SUM(N102:P102)</f>
        <v>0</v>
      </c>
      <c r="AA102" s="214"/>
    </row>
    <row r="103" spans="1:27" s="119" customFormat="1" x14ac:dyDescent="0.25">
      <c r="A103" s="319"/>
      <c r="B103" s="215" t="s">
        <v>103</v>
      </c>
      <c r="C103" s="202">
        <f>SUM(E103:P103)</f>
        <v>0</v>
      </c>
      <c r="D103" s="132"/>
      <c r="E103" s="278">
        <f>社招合并!E148+渠道合并!E163</f>
        <v>0</v>
      </c>
      <c r="F103" s="278">
        <f>社招合并!F148+渠道合并!F163</f>
        <v>0</v>
      </c>
      <c r="G103" s="278">
        <f>社招合并!G148+渠道合并!G163</f>
        <v>0</v>
      </c>
      <c r="H103" s="278">
        <f>社招合并!H148+渠道合并!H163</f>
        <v>0</v>
      </c>
      <c r="I103" s="278">
        <f>社招合并!I148+渠道合并!I163</f>
        <v>0</v>
      </c>
      <c r="J103" s="278">
        <f>社招合并!J148+渠道合并!J163</f>
        <v>0</v>
      </c>
      <c r="K103" s="278">
        <f>社招合并!K148+渠道合并!K163</f>
        <v>0</v>
      </c>
      <c r="L103" s="278">
        <f>社招合并!L148+渠道合并!L163</f>
        <v>0</v>
      </c>
      <c r="M103" s="278">
        <f>社招合并!M148+渠道合并!M163</f>
        <v>0</v>
      </c>
      <c r="N103" s="278">
        <f>社招合并!N148+渠道合并!N163</f>
        <v>0</v>
      </c>
      <c r="O103" s="278">
        <f>社招合并!O148+渠道合并!O163</f>
        <v>0</v>
      </c>
      <c r="P103" s="278">
        <f>社招合并!P148+渠道合并!P163</f>
        <v>0</v>
      </c>
      <c r="Q103" s="214"/>
      <c r="R103" s="214"/>
      <c r="S103" s="214"/>
      <c r="T103" s="214"/>
      <c r="U103" s="214"/>
      <c r="V103" s="214"/>
      <c r="W103" s="202">
        <f>SUM(E103:G103)</f>
        <v>0</v>
      </c>
      <c r="X103" s="202">
        <f>SUM(H103:J103)</f>
        <v>0</v>
      </c>
      <c r="Y103" s="202">
        <f>SUM(K103:M103)</f>
        <v>0</v>
      </c>
      <c r="Z103" s="202">
        <f>SUM(N103:P103)</f>
        <v>0</v>
      </c>
      <c r="AA103" s="214"/>
    </row>
    <row r="104" spans="1:27" s="119" customFormat="1" x14ac:dyDescent="0.25">
      <c r="A104" s="319"/>
      <c r="B104" s="215" t="s">
        <v>104</v>
      </c>
      <c r="C104" s="203">
        <f>IF(C102=0,,(C103-C106)/C102)</f>
        <v>0</v>
      </c>
      <c r="D104" s="132"/>
      <c r="E104" s="162">
        <f>IF(E102=0,,(E103-E106)/E102)</f>
        <v>0</v>
      </c>
      <c r="F104" s="162">
        <f t="shared" ref="F104:P104" si="54">IF(F102=0,,(F103-F106)/F102)</f>
        <v>0</v>
      </c>
      <c r="G104" s="162">
        <f t="shared" si="54"/>
        <v>0</v>
      </c>
      <c r="H104" s="162">
        <f t="shared" si="54"/>
        <v>0</v>
      </c>
      <c r="I104" s="162">
        <f t="shared" si="54"/>
        <v>0</v>
      </c>
      <c r="J104" s="162">
        <f t="shared" si="54"/>
        <v>0</v>
      </c>
      <c r="K104" s="162">
        <f t="shared" si="54"/>
        <v>0</v>
      </c>
      <c r="L104" s="162">
        <f t="shared" si="54"/>
        <v>0</v>
      </c>
      <c r="M104" s="162">
        <f t="shared" si="54"/>
        <v>0</v>
      </c>
      <c r="N104" s="162">
        <f t="shared" si="54"/>
        <v>0</v>
      </c>
      <c r="O104" s="162">
        <f t="shared" si="54"/>
        <v>0</v>
      </c>
      <c r="P104" s="162">
        <f t="shared" si="54"/>
        <v>0</v>
      </c>
      <c r="Q104" s="214"/>
      <c r="R104" s="214"/>
      <c r="S104" s="214"/>
      <c r="T104" s="214"/>
      <c r="U104" s="214"/>
      <c r="V104" s="214"/>
      <c r="W104" s="203">
        <f>IF(W102=0,,(W103-W106)/W102)</f>
        <v>0</v>
      </c>
      <c r="X104" s="203">
        <f>IF(X102=0,,(X103-X106)/X102)</f>
        <v>0</v>
      </c>
      <c r="Y104" s="203">
        <f>IF(Y102=0,,(Y103-Y106)/Y102)</f>
        <v>0</v>
      </c>
      <c r="Z104" s="203">
        <f>IF(Z102=0,,(Z103-Z106)/Z102)</f>
        <v>0</v>
      </c>
      <c r="AA104" s="214"/>
    </row>
    <row r="105" spans="1:27" s="119" customFormat="1" x14ac:dyDescent="0.25">
      <c r="A105" s="319"/>
      <c r="B105" s="215" t="s">
        <v>105</v>
      </c>
      <c r="C105" s="202">
        <f>SUM(E105:P105)</f>
        <v>0</v>
      </c>
      <c r="D105" s="132"/>
      <c r="E105" s="278">
        <f>社招合并!E150+渠道合并!E165</f>
        <v>0</v>
      </c>
      <c r="F105" s="278">
        <f>社招合并!F150+渠道合并!F165</f>
        <v>0</v>
      </c>
      <c r="G105" s="278">
        <f>社招合并!G150+渠道合并!G165</f>
        <v>0</v>
      </c>
      <c r="H105" s="278">
        <f>社招合并!H150+渠道合并!H165</f>
        <v>0</v>
      </c>
      <c r="I105" s="278">
        <f>社招合并!I150+渠道合并!I165</f>
        <v>0</v>
      </c>
      <c r="J105" s="278">
        <f>社招合并!J150+渠道合并!J165</f>
        <v>0</v>
      </c>
      <c r="K105" s="278">
        <f>社招合并!K150+渠道合并!K165</f>
        <v>0</v>
      </c>
      <c r="L105" s="278">
        <f>社招合并!L150+渠道合并!L165</f>
        <v>0</v>
      </c>
      <c r="M105" s="278">
        <f>社招合并!M150+渠道合并!M165</f>
        <v>0</v>
      </c>
      <c r="N105" s="278">
        <f>社招合并!N150+渠道合并!N165</f>
        <v>0</v>
      </c>
      <c r="O105" s="278">
        <f>社招合并!O150+渠道合并!O165</f>
        <v>0</v>
      </c>
      <c r="P105" s="278">
        <f>社招合并!P150+渠道合并!P165</f>
        <v>0</v>
      </c>
      <c r="Q105" s="214"/>
      <c r="R105" s="214"/>
      <c r="S105" s="214"/>
      <c r="T105" s="214"/>
      <c r="U105" s="214"/>
      <c r="V105" s="214"/>
      <c r="W105" s="202">
        <f>SUM(E105:G105)</f>
        <v>0</v>
      </c>
      <c r="X105" s="202">
        <f>SUM(H105:J105)</f>
        <v>0</v>
      </c>
      <c r="Y105" s="202">
        <f>SUM(K105:M105)</f>
        <v>0</v>
      </c>
      <c r="Z105" s="202">
        <f>SUM(N105:P105)</f>
        <v>0</v>
      </c>
      <c r="AA105" s="214"/>
    </row>
    <row r="106" spans="1:27" s="119" customFormat="1" x14ac:dyDescent="0.25">
      <c r="A106" s="319"/>
      <c r="B106" s="215" t="s">
        <v>106</v>
      </c>
      <c r="C106" s="202">
        <f>SUM(E106:P106)</f>
        <v>0</v>
      </c>
      <c r="D106" s="132"/>
      <c r="E106" s="278">
        <f>社招合并!E151+渠道合并!E166</f>
        <v>0</v>
      </c>
      <c r="F106" s="278">
        <f>社招合并!F151+渠道合并!F166</f>
        <v>0</v>
      </c>
      <c r="G106" s="278">
        <f>社招合并!G151+渠道合并!G166</f>
        <v>0</v>
      </c>
      <c r="H106" s="278">
        <f>社招合并!H151+渠道合并!H166</f>
        <v>0</v>
      </c>
      <c r="I106" s="278">
        <f>社招合并!I151+渠道合并!I166</f>
        <v>0</v>
      </c>
      <c r="J106" s="278">
        <f>社招合并!J151+渠道合并!J166</f>
        <v>0</v>
      </c>
      <c r="K106" s="278">
        <f>社招合并!K151+渠道合并!K166</f>
        <v>0</v>
      </c>
      <c r="L106" s="278">
        <f>社招合并!L151+渠道合并!L166</f>
        <v>0</v>
      </c>
      <c r="M106" s="278">
        <f>社招合并!M151+渠道合并!M166</f>
        <v>0</v>
      </c>
      <c r="N106" s="278">
        <f>社招合并!N151+渠道合并!N166</f>
        <v>0</v>
      </c>
      <c r="O106" s="278">
        <f>社招合并!O151+渠道合并!O166</f>
        <v>0</v>
      </c>
      <c r="P106" s="278">
        <f>社招合并!P151+渠道合并!P166</f>
        <v>0</v>
      </c>
      <c r="Q106" s="214"/>
      <c r="R106" s="214"/>
      <c r="S106" s="214"/>
      <c r="T106" s="214"/>
      <c r="U106" s="214"/>
      <c r="V106" s="214"/>
      <c r="W106" s="202">
        <f>SUM(E106:G106)</f>
        <v>0</v>
      </c>
      <c r="X106" s="202">
        <f>SUM(H106:J106)</f>
        <v>0</v>
      </c>
      <c r="Y106" s="202">
        <f>SUM(K106:M106)</f>
        <v>0</v>
      </c>
      <c r="Z106" s="202">
        <f>SUM(N106:P106)</f>
        <v>0</v>
      </c>
      <c r="AA106" s="214"/>
    </row>
    <row r="107" spans="1:27" s="119" customFormat="1" x14ac:dyDescent="0.25">
      <c r="A107" s="313" t="s">
        <v>114</v>
      </c>
      <c r="B107" s="246" t="s">
        <v>102</v>
      </c>
      <c r="C107" s="199">
        <f>SUM(E107:P107)</f>
        <v>0</v>
      </c>
      <c r="D107" s="247">
        <f>IF($C$2=0,,C107/$C$2)</f>
        <v>0</v>
      </c>
      <c r="E107" s="278">
        <f>社招合并!E152+渠道合并!E167</f>
        <v>0</v>
      </c>
      <c r="F107" s="278">
        <f>社招合并!F152+渠道合并!F167</f>
        <v>0</v>
      </c>
      <c r="G107" s="278">
        <f>社招合并!G152+渠道合并!G167</f>
        <v>0</v>
      </c>
      <c r="H107" s="278">
        <f>社招合并!H152+渠道合并!H167</f>
        <v>0</v>
      </c>
      <c r="I107" s="278">
        <f>社招合并!I152+渠道合并!I167</f>
        <v>0</v>
      </c>
      <c r="J107" s="278">
        <f>社招合并!J152+渠道合并!J167</f>
        <v>0</v>
      </c>
      <c r="K107" s="278">
        <f>社招合并!K152+渠道合并!K167</f>
        <v>0</v>
      </c>
      <c r="L107" s="278">
        <f>社招合并!L152+渠道合并!L167</f>
        <v>0</v>
      </c>
      <c r="M107" s="278">
        <f>社招合并!M152+渠道合并!M167</f>
        <v>0</v>
      </c>
      <c r="N107" s="278">
        <f>社招合并!N152+渠道合并!N167</f>
        <v>0</v>
      </c>
      <c r="O107" s="278">
        <f>社招合并!O152+渠道合并!O167</f>
        <v>0</v>
      </c>
      <c r="P107" s="278">
        <f>社招合并!P152+渠道合并!P167</f>
        <v>0</v>
      </c>
      <c r="Q107" s="214"/>
      <c r="R107" s="214"/>
      <c r="S107" s="214"/>
      <c r="T107" s="214"/>
      <c r="U107" s="214"/>
      <c r="V107" s="214"/>
      <c r="W107" s="199">
        <f>SUM(E107:G107)</f>
        <v>0</v>
      </c>
      <c r="X107" s="199">
        <f>SUM(H107:J107)</f>
        <v>0</v>
      </c>
      <c r="Y107" s="199">
        <f>SUM(K107:M107)</f>
        <v>0</v>
      </c>
      <c r="Z107" s="199">
        <f>SUM(N107:P107)</f>
        <v>0</v>
      </c>
      <c r="AA107" s="214"/>
    </row>
    <row r="108" spans="1:27" s="119" customFormat="1" x14ac:dyDescent="0.25">
      <c r="A108" s="314"/>
      <c r="B108" s="246" t="s">
        <v>103</v>
      </c>
      <c r="C108" s="199">
        <f>SUM(E108:P108)</f>
        <v>0</v>
      </c>
      <c r="D108" s="200"/>
      <c r="E108" s="278">
        <f>社招合并!E153+渠道合并!E168</f>
        <v>0</v>
      </c>
      <c r="F108" s="278">
        <f>社招合并!F153+渠道合并!F168</f>
        <v>0</v>
      </c>
      <c r="G108" s="278">
        <f>社招合并!G153+渠道合并!G168</f>
        <v>0</v>
      </c>
      <c r="H108" s="278">
        <f>社招合并!H153+渠道合并!H168</f>
        <v>0</v>
      </c>
      <c r="I108" s="278">
        <f>社招合并!I153+渠道合并!I168</f>
        <v>0</v>
      </c>
      <c r="J108" s="278">
        <f>社招合并!J153+渠道合并!J168</f>
        <v>0</v>
      </c>
      <c r="K108" s="278">
        <f>社招合并!K153+渠道合并!K168</f>
        <v>0</v>
      </c>
      <c r="L108" s="278">
        <f>社招合并!L153+渠道合并!L168</f>
        <v>0</v>
      </c>
      <c r="M108" s="278">
        <f>社招合并!M153+渠道合并!M168</f>
        <v>0</v>
      </c>
      <c r="N108" s="278">
        <f>社招合并!N153+渠道合并!N168</f>
        <v>0</v>
      </c>
      <c r="O108" s="278">
        <f>社招合并!O153+渠道合并!O168</f>
        <v>0</v>
      </c>
      <c r="P108" s="278">
        <f>社招合并!P153+渠道合并!P168</f>
        <v>0</v>
      </c>
      <c r="Q108" s="214"/>
      <c r="R108" s="214"/>
      <c r="S108" s="214"/>
      <c r="T108" s="214"/>
      <c r="U108" s="214"/>
      <c r="V108" s="214"/>
      <c r="W108" s="199">
        <f>SUM(E108:G108)</f>
        <v>0</v>
      </c>
      <c r="X108" s="199">
        <f>SUM(H108:J108)</f>
        <v>0</v>
      </c>
      <c r="Y108" s="199">
        <f>SUM(K108:M108)</f>
        <v>0</v>
      </c>
      <c r="Z108" s="199">
        <f>SUM(N108:P108)</f>
        <v>0</v>
      </c>
      <c r="AA108" s="214"/>
    </row>
    <row r="109" spans="1:27" s="119" customFormat="1" x14ac:dyDescent="0.25">
      <c r="A109" s="314"/>
      <c r="B109" s="246" t="s">
        <v>104</v>
      </c>
      <c r="C109" s="163">
        <f>IF(C107=0,,(C108-C111)/C107)</f>
        <v>0</v>
      </c>
      <c r="D109" s="200"/>
      <c r="E109" s="162">
        <f>IF(E107=0,,(E108-E111)/E107)</f>
        <v>0</v>
      </c>
      <c r="F109" s="162">
        <f t="shared" ref="F109:P109" si="55">IF(F107=0,,(F108-F111)/F107)</f>
        <v>0</v>
      </c>
      <c r="G109" s="162">
        <f t="shared" si="55"/>
        <v>0</v>
      </c>
      <c r="H109" s="162">
        <f t="shared" si="55"/>
        <v>0</v>
      </c>
      <c r="I109" s="162">
        <f t="shared" si="55"/>
        <v>0</v>
      </c>
      <c r="J109" s="162">
        <f t="shared" si="55"/>
        <v>0</v>
      </c>
      <c r="K109" s="162">
        <f t="shared" si="55"/>
        <v>0</v>
      </c>
      <c r="L109" s="162">
        <f t="shared" si="55"/>
        <v>0</v>
      </c>
      <c r="M109" s="162">
        <f t="shared" si="55"/>
        <v>0</v>
      </c>
      <c r="N109" s="162">
        <f t="shared" si="55"/>
        <v>0</v>
      </c>
      <c r="O109" s="162">
        <f t="shared" si="55"/>
        <v>0</v>
      </c>
      <c r="P109" s="162">
        <f t="shared" si="55"/>
        <v>0</v>
      </c>
      <c r="Q109" s="214"/>
      <c r="R109" s="214"/>
      <c r="S109" s="214"/>
      <c r="T109" s="214"/>
      <c r="U109" s="214"/>
      <c r="V109" s="214"/>
      <c r="W109" s="163">
        <f>IF(W107=0,,(W108-W111)/W107)</f>
        <v>0</v>
      </c>
      <c r="X109" s="163">
        <f>IF(X107=0,,(X108-X111)/X107)</f>
        <v>0</v>
      </c>
      <c r="Y109" s="163">
        <f>IF(Y107=0,,(Y108-Y111)/Y107)</f>
        <v>0</v>
      </c>
      <c r="Z109" s="163">
        <f>IF(Z107=0,,(Z108-Z111)/Z107)</f>
        <v>0</v>
      </c>
      <c r="AA109" s="214"/>
    </row>
    <row r="110" spans="1:27" s="119" customFormat="1" x14ac:dyDescent="0.25">
      <c r="A110" s="314"/>
      <c r="B110" s="246" t="s">
        <v>105</v>
      </c>
      <c r="C110" s="199">
        <f>SUM(E110:P110)</f>
        <v>0</v>
      </c>
      <c r="D110" s="200"/>
      <c r="E110" s="278">
        <f>社招合并!E155+渠道合并!E170</f>
        <v>0</v>
      </c>
      <c r="F110" s="278">
        <f>社招合并!F155+渠道合并!F170</f>
        <v>0</v>
      </c>
      <c r="G110" s="278">
        <f>社招合并!G155+渠道合并!G170</f>
        <v>0</v>
      </c>
      <c r="H110" s="278">
        <f>社招合并!H155+渠道合并!H170</f>
        <v>0</v>
      </c>
      <c r="I110" s="278">
        <f>社招合并!I155+渠道合并!I170</f>
        <v>0</v>
      </c>
      <c r="J110" s="278">
        <f>社招合并!J155+渠道合并!J170</f>
        <v>0</v>
      </c>
      <c r="K110" s="278">
        <f>社招合并!K155+渠道合并!K170</f>
        <v>0</v>
      </c>
      <c r="L110" s="278">
        <f>社招合并!L155+渠道合并!L170</f>
        <v>0</v>
      </c>
      <c r="M110" s="278">
        <f>社招合并!M155+渠道合并!M170</f>
        <v>0</v>
      </c>
      <c r="N110" s="278">
        <f>社招合并!N155+渠道合并!N170</f>
        <v>0</v>
      </c>
      <c r="O110" s="278">
        <f>社招合并!O155+渠道合并!O170</f>
        <v>0</v>
      </c>
      <c r="P110" s="278">
        <f>社招合并!P155+渠道合并!P170</f>
        <v>0</v>
      </c>
      <c r="Q110" s="214"/>
      <c r="R110" s="214"/>
      <c r="S110" s="214"/>
      <c r="T110" s="214"/>
      <c r="U110" s="214"/>
      <c r="V110" s="214"/>
      <c r="W110" s="199">
        <f>SUM(E110:G110)</f>
        <v>0</v>
      </c>
      <c r="X110" s="199">
        <f>SUM(H110:J110)</f>
        <v>0</v>
      </c>
      <c r="Y110" s="199">
        <f>SUM(K110:M110)</f>
        <v>0</v>
      </c>
      <c r="Z110" s="199">
        <f>SUM(N110:P110)</f>
        <v>0</v>
      </c>
      <c r="AA110" s="214"/>
    </row>
    <row r="111" spans="1:27" s="119" customFormat="1" x14ac:dyDescent="0.25">
      <c r="A111" s="314"/>
      <c r="B111" s="246" t="s">
        <v>106</v>
      </c>
      <c r="C111" s="199">
        <f>SUM(E111:P111)</f>
        <v>0</v>
      </c>
      <c r="D111" s="200"/>
      <c r="E111" s="278">
        <f>社招合并!E156+渠道合并!E171</f>
        <v>0</v>
      </c>
      <c r="F111" s="278">
        <f>社招合并!F156+渠道合并!F171</f>
        <v>0</v>
      </c>
      <c r="G111" s="278">
        <f>社招合并!G156+渠道合并!G171</f>
        <v>0</v>
      </c>
      <c r="H111" s="278">
        <f>社招合并!H156+渠道合并!H171</f>
        <v>0</v>
      </c>
      <c r="I111" s="278">
        <f>社招合并!I156+渠道合并!I171</f>
        <v>0</v>
      </c>
      <c r="J111" s="278">
        <f>社招合并!J156+渠道合并!J171</f>
        <v>0</v>
      </c>
      <c r="K111" s="278">
        <f>社招合并!K156+渠道合并!K171</f>
        <v>0</v>
      </c>
      <c r="L111" s="278">
        <f>社招合并!L156+渠道合并!L171</f>
        <v>0</v>
      </c>
      <c r="M111" s="278">
        <f>社招合并!M156+渠道合并!M171</f>
        <v>0</v>
      </c>
      <c r="N111" s="278">
        <f>社招合并!N156+渠道合并!N171</f>
        <v>0</v>
      </c>
      <c r="O111" s="278">
        <f>社招合并!O156+渠道合并!O171</f>
        <v>0</v>
      </c>
      <c r="P111" s="278">
        <f>社招合并!P156+渠道合并!P171</f>
        <v>0</v>
      </c>
      <c r="Q111" s="214"/>
      <c r="R111" s="214"/>
      <c r="S111" s="214"/>
      <c r="T111" s="214"/>
      <c r="U111" s="214"/>
      <c r="V111" s="214"/>
      <c r="W111" s="199">
        <f>SUM(E111:G111)</f>
        <v>0</v>
      </c>
      <c r="X111" s="199">
        <f>SUM(H111:J111)</f>
        <v>0</v>
      </c>
      <c r="Y111" s="199">
        <f>SUM(K111:M111)</f>
        <v>0</v>
      </c>
      <c r="Z111" s="199">
        <f>SUM(N111:P111)</f>
        <v>0</v>
      </c>
      <c r="AA111" s="214"/>
    </row>
    <row r="112" spans="1:27" s="119" customFormat="1" x14ac:dyDescent="0.25">
      <c r="A112" s="318" t="s">
        <v>115</v>
      </c>
      <c r="B112" s="215" t="s">
        <v>102</v>
      </c>
      <c r="C112" s="202">
        <f>SUM(E112:P112)</f>
        <v>0</v>
      </c>
      <c r="D112" s="247">
        <f>IF($C$2=0,,C112/$C$2)</f>
        <v>0</v>
      </c>
      <c r="E112" s="278">
        <f>社招合并!E157+渠道合并!E172</f>
        <v>0</v>
      </c>
      <c r="F112" s="278">
        <f>社招合并!F157+渠道合并!F172</f>
        <v>0</v>
      </c>
      <c r="G112" s="278">
        <f>社招合并!G157+渠道合并!G172</f>
        <v>0</v>
      </c>
      <c r="H112" s="278">
        <f>社招合并!H157+渠道合并!H172</f>
        <v>0</v>
      </c>
      <c r="I112" s="278">
        <f>社招合并!I157+渠道合并!I172</f>
        <v>0</v>
      </c>
      <c r="J112" s="278">
        <f>社招合并!J157+渠道合并!J172</f>
        <v>0</v>
      </c>
      <c r="K112" s="278">
        <f>社招合并!K157+渠道合并!K172</f>
        <v>0</v>
      </c>
      <c r="L112" s="278">
        <f>社招合并!L157+渠道合并!L172</f>
        <v>0</v>
      </c>
      <c r="M112" s="278">
        <f>社招合并!M157+渠道合并!M172</f>
        <v>0</v>
      </c>
      <c r="N112" s="278">
        <f>社招合并!N157+渠道合并!N172</f>
        <v>0</v>
      </c>
      <c r="O112" s="278">
        <f>社招合并!O157+渠道合并!O172</f>
        <v>0</v>
      </c>
      <c r="P112" s="278">
        <f>社招合并!P157+渠道合并!P172</f>
        <v>0</v>
      </c>
      <c r="Q112" s="214"/>
      <c r="R112" s="214"/>
      <c r="S112" s="214"/>
      <c r="T112" s="214"/>
      <c r="U112" s="214"/>
      <c r="V112" s="214"/>
      <c r="W112" s="202">
        <f>SUM(E112:G112)</f>
        <v>0</v>
      </c>
      <c r="X112" s="202">
        <f>SUM(H112:J112)</f>
        <v>0</v>
      </c>
      <c r="Y112" s="202">
        <f>SUM(K112:M112)</f>
        <v>0</v>
      </c>
      <c r="Z112" s="202">
        <f>SUM(N112:P112)</f>
        <v>0</v>
      </c>
      <c r="AA112" s="214"/>
    </row>
    <row r="113" spans="1:27" s="119" customFormat="1" x14ac:dyDescent="0.25">
      <c r="A113" s="319"/>
      <c r="B113" s="215" t="s">
        <v>103</v>
      </c>
      <c r="C113" s="202">
        <f>SUM(E113:P113)</f>
        <v>0</v>
      </c>
      <c r="D113" s="132"/>
      <c r="E113" s="278">
        <f>社招合并!E158+渠道合并!E173</f>
        <v>0</v>
      </c>
      <c r="F113" s="278">
        <f>社招合并!F158+渠道合并!F173</f>
        <v>0</v>
      </c>
      <c r="G113" s="278">
        <f>社招合并!G158+渠道合并!G173</f>
        <v>0</v>
      </c>
      <c r="H113" s="278">
        <f>社招合并!H158+渠道合并!H173</f>
        <v>0</v>
      </c>
      <c r="I113" s="278">
        <f>社招合并!I158+渠道合并!I173</f>
        <v>0</v>
      </c>
      <c r="J113" s="278">
        <f>社招合并!J158+渠道合并!J173</f>
        <v>0</v>
      </c>
      <c r="K113" s="278">
        <f>社招合并!K158+渠道合并!K173</f>
        <v>0</v>
      </c>
      <c r="L113" s="278">
        <f>社招合并!L158+渠道合并!L173</f>
        <v>0</v>
      </c>
      <c r="M113" s="278">
        <f>社招合并!M158+渠道合并!M173</f>
        <v>0</v>
      </c>
      <c r="N113" s="278">
        <f>社招合并!N158+渠道合并!N173</f>
        <v>0</v>
      </c>
      <c r="O113" s="278">
        <f>社招合并!O158+渠道合并!O173</f>
        <v>0</v>
      </c>
      <c r="P113" s="278">
        <f>社招合并!P158+渠道合并!P173</f>
        <v>0</v>
      </c>
      <c r="Q113" s="214"/>
      <c r="R113" s="214"/>
      <c r="S113" s="214"/>
      <c r="T113" s="214"/>
      <c r="U113" s="214"/>
      <c r="V113" s="214"/>
      <c r="W113" s="202">
        <f>SUM(E113:G113)</f>
        <v>0</v>
      </c>
      <c r="X113" s="202">
        <f>SUM(H113:J113)</f>
        <v>0</v>
      </c>
      <c r="Y113" s="202">
        <f>SUM(K113:M113)</f>
        <v>0</v>
      </c>
      <c r="Z113" s="202">
        <f>SUM(N113:P113)</f>
        <v>0</v>
      </c>
      <c r="AA113" s="214"/>
    </row>
    <row r="114" spans="1:27" s="119" customFormat="1" x14ac:dyDescent="0.25">
      <c r="A114" s="319"/>
      <c r="B114" s="215" t="s">
        <v>104</v>
      </c>
      <c r="C114" s="203">
        <f>IF(C112=0,,(C113-C116)/C112)</f>
        <v>0</v>
      </c>
      <c r="D114" s="132"/>
      <c r="E114" s="162">
        <f>IF(E112=0,,(E113-E116)/E112)</f>
        <v>0</v>
      </c>
      <c r="F114" s="162">
        <f t="shared" ref="F114:P114" si="56">IF(F112=0,,(F113-F116)/F112)</f>
        <v>0</v>
      </c>
      <c r="G114" s="162">
        <f t="shared" si="56"/>
        <v>0</v>
      </c>
      <c r="H114" s="162">
        <f t="shared" si="56"/>
        <v>0</v>
      </c>
      <c r="I114" s="162">
        <f t="shared" si="56"/>
        <v>0</v>
      </c>
      <c r="J114" s="162">
        <f t="shared" si="56"/>
        <v>0</v>
      </c>
      <c r="K114" s="162">
        <f t="shared" si="56"/>
        <v>0</v>
      </c>
      <c r="L114" s="162">
        <f t="shared" si="56"/>
        <v>0</v>
      </c>
      <c r="M114" s="162">
        <f t="shared" si="56"/>
        <v>0</v>
      </c>
      <c r="N114" s="162">
        <f t="shared" si="56"/>
        <v>0</v>
      </c>
      <c r="O114" s="162">
        <f t="shared" si="56"/>
        <v>0</v>
      </c>
      <c r="P114" s="162">
        <f t="shared" si="56"/>
        <v>0</v>
      </c>
      <c r="Q114" s="214"/>
      <c r="R114" s="214"/>
      <c r="S114" s="214"/>
      <c r="T114" s="214"/>
      <c r="U114" s="214"/>
      <c r="V114" s="214"/>
      <c r="W114" s="203">
        <f>IF(W112=0,,(W113-W116)/W112)</f>
        <v>0</v>
      </c>
      <c r="X114" s="203">
        <f>IF(X112=0,,(X113-X116)/X112)</f>
        <v>0</v>
      </c>
      <c r="Y114" s="203">
        <f>IF(Y112=0,,(Y113-Y116)/Y112)</f>
        <v>0</v>
      </c>
      <c r="Z114" s="203">
        <f>IF(Z112=0,,(Z113-Z116)/Z112)</f>
        <v>0</v>
      </c>
      <c r="AA114" s="214"/>
    </row>
    <row r="115" spans="1:27" s="119" customFormat="1" x14ac:dyDescent="0.25">
      <c r="A115" s="319"/>
      <c r="B115" s="215" t="s">
        <v>105</v>
      </c>
      <c r="C115" s="202">
        <f>SUM(E115:P115)</f>
        <v>0</v>
      </c>
      <c r="D115" s="132"/>
      <c r="E115" s="278">
        <f>社招合并!E160+渠道合并!E175</f>
        <v>0</v>
      </c>
      <c r="F115" s="278">
        <f>社招合并!F160+渠道合并!F175</f>
        <v>0</v>
      </c>
      <c r="G115" s="278">
        <f>社招合并!G160+渠道合并!G175</f>
        <v>0</v>
      </c>
      <c r="H115" s="278">
        <f>社招合并!H160+渠道合并!H175</f>
        <v>0</v>
      </c>
      <c r="I115" s="278">
        <f>社招合并!I160+渠道合并!I175</f>
        <v>0</v>
      </c>
      <c r="J115" s="278">
        <f>社招合并!J160+渠道合并!J175</f>
        <v>0</v>
      </c>
      <c r="K115" s="278">
        <f>社招合并!K160+渠道合并!K175</f>
        <v>0</v>
      </c>
      <c r="L115" s="278">
        <f>社招合并!L160+渠道合并!L175</f>
        <v>0</v>
      </c>
      <c r="M115" s="278">
        <f>社招合并!M160+渠道合并!M175</f>
        <v>0</v>
      </c>
      <c r="N115" s="278">
        <f>社招合并!N160+渠道合并!N175</f>
        <v>0</v>
      </c>
      <c r="O115" s="278">
        <f>社招合并!O160+渠道合并!O175</f>
        <v>0</v>
      </c>
      <c r="P115" s="278">
        <f>社招合并!P160+渠道合并!P175</f>
        <v>0</v>
      </c>
      <c r="Q115" s="214"/>
      <c r="R115" s="214"/>
      <c r="S115" s="214"/>
      <c r="T115" s="214"/>
      <c r="U115" s="214"/>
      <c r="V115" s="214"/>
      <c r="W115" s="202">
        <f>SUM(E115:G115)</f>
        <v>0</v>
      </c>
      <c r="X115" s="202">
        <f>SUM(H115:J115)</f>
        <v>0</v>
      </c>
      <c r="Y115" s="202">
        <f>SUM(K115:M115)</f>
        <v>0</v>
      </c>
      <c r="Z115" s="202">
        <f>SUM(N115:P115)</f>
        <v>0</v>
      </c>
      <c r="AA115" s="214"/>
    </row>
    <row r="116" spans="1:27" s="119" customFormat="1" x14ac:dyDescent="0.25">
      <c r="A116" s="319"/>
      <c r="B116" s="215" t="s">
        <v>106</v>
      </c>
      <c r="C116" s="202">
        <f>SUM(E116:P116)</f>
        <v>0</v>
      </c>
      <c r="D116" s="132"/>
      <c r="E116" s="278">
        <f>社招合并!E161+渠道合并!E176</f>
        <v>0</v>
      </c>
      <c r="F116" s="278">
        <f>社招合并!F161+渠道合并!F176</f>
        <v>0</v>
      </c>
      <c r="G116" s="278">
        <f>社招合并!G161+渠道合并!G176</f>
        <v>0</v>
      </c>
      <c r="H116" s="278">
        <f>社招合并!H161+渠道合并!H176</f>
        <v>0</v>
      </c>
      <c r="I116" s="278">
        <f>社招合并!I161+渠道合并!I176</f>
        <v>0</v>
      </c>
      <c r="J116" s="278">
        <f>社招合并!J161+渠道合并!J176</f>
        <v>0</v>
      </c>
      <c r="K116" s="278">
        <f>社招合并!K161+渠道合并!K176</f>
        <v>0</v>
      </c>
      <c r="L116" s="278">
        <f>社招合并!L161+渠道合并!L176</f>
        <v>0</v>
      </c>
      <c r="M116" s="278">
        <f>社招合并!M161+渠道合并!M176</f>
        <v>0</v>
      </c>
      <c r="N116" s="278">
        <f>社招合并!N161+渠道合并!N176</f>
        <v>0</v>
      </c>
      <c r="O116" s="278">
        <f>社招合并!O161+渠道合并!O176</f>
        <v>0</v>
      </c>
      <c r="P116" s="278">
        <f>社招合并!P161+渠道合并!P176</f>
        <v>0</v>
      </c>
      <c r="Q116" s="214"/>
      <c r="R116" s="214"/>
      <c r="S116" s="214"/>
      <c r="T116" s="214"/>
      <c r="U116" s="214"/>
      <c r="V116" s="214"/>
      <c r="W116" s="202">
        <f>SUM(E116:G116)</f>
        <v>0</v>
      </c>
      <c r="X116" s="202">
        <f>SUM(H116:J116)</f>
        <v>0</v>
      </c>
      <c r="Y116" s="202">
        <f>SUM(K116:M116)</f>
        <v>0</v>
      </c>
      <c r="Z116" s="202">
        <f>SUM(N116:P116)</f>
        <v>0</v>
      </c>
      <c r="AA116" s="214"/>
    </row>
    <row r="117" spans="1:27" s="119" customFormat="1" x14ac:dyDescent="0.25">
      <c r="A117" s="321" t="s">
        <v>116</v>
      </c>
      <c r="B117" s="246" t="s">
        <v>102</v>
      </c>
      <c r="C117" s="199">
        <f>SUM(E117:P117)</f>
        <v>0</v>
      </c>
      <c r="D117" s="247">
        <f>IF($C$2=0,,C117/$C$2)</f>
        <v>0</v>
      </c>
      <c r="E117" s="278">
        <f>社招合并!E162+渠道合并!E177</f>
        <v>0</v>
      </c>
      <c r="F117" s="278">
        <f>社招合并!F162+渠道合并!F177</f>
        <v>0</v>
      </c>
      <c r="G117" s="278">
        <f>社招合并!G162+渠道合并!G177</f>
        <v>0</v>
      </c>
      <c r="H117" s="278">
        <f>社招合并!H162+渠道合并!H177</f>
        <v>0</v>
      </c>
      <c r="I117" s="278">
        <f>社招合并!I162+渠道合并!I177</f>
        <v>0</v>
      </c>
      <c r="J117" s="278">
        <f>社招合并!J162+渠道合并!J177</f>
        <v>0</v>
      </c>
      <c r="K117" s="278">
        <f>社招合并!K162+渠道合并!K177</f>
        <v>0</v>
      </c>
      <c r="L117" s="278">
        <f>社招合并!L162+渠道合并!L177</f>
        <v>0</v>
      </c>
      <c r="M117" s="278">
        <f>社招合并!M162+渠道合并!M177</f>
        <v>0</v>
      </c>
      <c r="N117" s="278">
        <f>社招合并!N162+渠道合并!N177</f>
        <v>0</v>
      </c>
      <c r="O117" s="278">
        <f>社招合并!O162+渠道合并!O177</f>
        <v>0</v>
      </c>
      <c r="P117" s="278">
        <f>社招合并!P162+渠道合并!P177</f>
        <v>0</v>
      </c>
      <c r="Q117" s="214"/>
      <c r="R117" s="214"/>
      <c r="S117" s="214"/>
      <c r="T117" s="214"/>
      <c r="U117" s="214"/>
      <c r="V117" s="214"/>
      <c r="W117" s="199">
        <f>SUM(E117:G117)</f>
        <v>0</v>
      </c>
      <c r="X117" s="199">
        <f>SUM(H117:J117)</f>
        <v>0</v>
      </c>
      <c r="Y117" s="199">
        <f>SUM(K117:M117)</f>
        <v>0</v>
      </c>
      <c r="Z117" s="199">
        <f>SUM(N117:P117)</f>
        <v>0</v>
      </c>
      <c r="AA117" s="214"/>
    </row>
    <row r="118" spans="1:27" s="119" customFormat="1" x14ac:dyDescent="0.25">
      <c r="A118" s="321"/>
      <c r="B118" s="246" t="s">
        <v>103</v>
      </c>
      <c r="C118" s="199">
        <f>SUM(E118:P118)</f>
        <v>0</v>
      </c>
      <c r="D118" s="200"/>
      <c r="E118" s="278">
        <f>社招合并!E163+渠道合并!E178</f>
        <v>0</v>
      </c>
      <c r="F118" s="278">
        <f>社招合并!F163+渠道合并!F178</f>
        <v>0</v>
      </c>
      <c r="G118" s="278">
        <f>社招合并!G163+渠道合并!G178</f>
        <v>0</v>
      </c>
      <c r="H118" s="278">
        <f>社招合并!H163+渠道合并!H178</f>
        <v>0</v>
      </c>
      <c r="I118" s="278">
        <f>社招合并!I163+渠道合并!I178</f>
        <v>0</v>
      </c>
      <c r="J118" s="278">
        <f>社招合并!J163+渠道合并!J178</f>
        <v>0</v>
      </c>
      <c r="K118" s="278">
        <f>社招合并!K163+渠道合并!K178</f>
        <v>0</v>
      </c>
      <c r="L118" s="278">
        <f>社招合并!L163+渠道合并!L178</f>
        <v>0</v>
      </c>
      <c r="M118" s="278">
        <f>社招合并!M163+渠道合并!M178</f>
        <v>0</v>
      </c>
      <c r="N118" s="278">
        <f>社招合并!N163+渠道合并!N178</f>
        <v>0</v>
      </c>
      <c r="O118" s="278">
        <f>社招合并!O163+渠道合并!O178</f>
        <v>0</v>
      </c>
      <c r="P118" s="278">
        <f>社招合并!P163+渠道合并!P178</f>
        <v>0</v>
      </c>
      <c r="Q118" s="214"/>
      <c r="R118" s="214"/>
      <c r="S118" s="214"/>
      <c r="T118" s="214"/>
      <c r="U118" s="214"/>
      <c r="V118" s="214"/>
      <c r="W118" s="199">
        <f>SUM(E118:G118)</f>
        <v>0</v>
      </c>
      <c r="X118" s="199">
        <f>SUM(H118:J118)</f>
        <v>0</v>
      </c>
      <c r="Y118" s="199">
        <f>SUM(K118:M118)</f>
        <v>0</v>
      </c>
      <c r="Z118" s="199">
        <f>SUM(N118:P118)</f>
        <v>0</v>
      </c>
      <c r="AA118" s="214"/>
    </row>
    <row r="119" spans="1:27" s="119" customFormat="1" x14ac:dyDescent="0.25">
      <c r="A119" s="321"/>
      <c r="B119" s="246" t="s">
        <v>104</v>
      </c>
      <c r="C119" s="163">
        <f>IF(C117=0,,(C118-C121)/C117)</f>
        <v>0</v>
      </c>
      <c r="D119" s="200"/>
      <c r="E119" s="162">
        <f>IF(E117=0,,(E118-E121)/E117)</f>
        <v>0</v>
      </c>
      <c r="F119" s="162">
        <f t="shared" ref="F119:P119" si="57">IF(F117=0,,(F118-F121)/F117)</f>
        <v>0</v>
      </c>
      <c r="G119" s="162">
        <f t="shared" si="57"/>
        <v>0</v>
      </c>
      <c r="H119" s="162">
        <f t="shared" si="57"/>
        <v>0</v>
      </c>
      <c r="I119" s="162">
        <f t="shared" si="57"/>
        <v>0</v>
      </c>
      <c r="J119" s="162">
        <f t="shared" si="57"/>
        <v>0</v>
      </c>
      <c r="K119" s="162">
        <f t="shared" si="57"/>
        <v>0</v>
      </c>
      <c r="L119" s="162">
        <f t="shared" si="57"/>
        <v>0</v>
      </c>
      <c r="M119" s="162">
        <f t="shared" si="57"/>
        <v>0</v>
      </c>
      <c r="N119" s="162">
        <f t="shared" si="57"/>
        <v>0</v>
      </c>
      <c r="O119" s="162">
        <f t="shared" si="57"/>
        <v>0</v>
      </c>
      <c r="P119" s="162">
        <f t="shared" si="57"/>
        <v>0</v>
      </c>
      <c r="Q119" s="214"/>
      <c r="R119" s="214"/>
      <c r="S119" s="214"/>
      <c r="T119" s="214"/>
      <c r="U119" s="214"/>
      <c r="V119" s="214"/>
      <c r="W119" s="163">
        <f>IF(W117=0,,(W118-W121)/W117)</f>
        <v>0</v>
      </c>
      <c r="X119" s="163">
        <f>IF(X117=0,,(X118-X121)/X117)</f>
        <v>0</v>
      </c>
      <c r="Y119" s="163">
        <f>IF(Y117=0,,(Y118-Y121)/Y117)</f>
        <v>0</v>
      </c>
      <c r="Z119" s="163">
        <f>IF(Z117=0,,(Z118-Z121)/Z117)</f>
        <v>0</v>
      </c>
      <c r="AA119" s="214"/>
    </row>
    <row r="120" spans="1:27" s="119" customFormat="1" x14ac:dyDescent="0.25">
      <c r="A120" s="321"/>
      <c r="B120" s="246" t="s">
        <v>105</v>
      </c>
      <c r="C120" s="199">
        <f>SUM(E120:P120)</f>
        <v>0</v>
      </c>
      <c r="D120" s="200"/>
      <c r="E120" s="278">
        <f>社招合并!E165+渠道合并!E180</f>
        <v>0</v>
      </c>
      <c r="F120" s="278">
        <f>社招合并!F165+渠道合并!F180</f>
        <v>0</v>
      </c>
      <c r="G120" s="278">
        <f>社招合并!G165+渠道合并!G180</f>
        <v>0</v>
      </c>
      <c r="H120" s="278">
        <f>社招合并!H165+渠道合并!H180</f>
        <v>0</v>
      </c>
      <c r="I120" s="278">
        <f>社招合并!I165+渠道合并!I180</f>
        <v>0</v>
      </c>
      <c r="J120" s="278">
        <f>社招合并!J165+渠道合并!J180</f>
        <v>0</v>
      </c>
      <c r="K120" s="278">
        <f>社招合并!K165+渠道合并!K180</f>
        <v>0</v>
      </c>
      <c r="L120" s="278">
        <f>社招合并!L165+渠道合并!L180</f>
        <v>0</v>
      </c>
      <c r="M120" s="278">
        <f>社招合并!M165+渠道合并!M180</f>
        <v>0</v>
      </c>
      <c r="N120" s="278">
        <f>社招合并!N165+渠道合并!N180</f>
        <v>0</v>
      </c>
      <c r="O120" s="278">
        <f>社招合并!O165+渠道合并!O180</f>
        <v>0</v>
      </c>
      <c r="P120" s="278">
        <f>社招合并!P165+渠道合并!P180</f>
        <v>0</v>
      </c>
      <c r="Q120" s="214"/>
      <c r="R120" s="214"/>
      <c r="S120" s="214"/>
      <c r="T120" s="214"/>
      <c r="U120" s="214"/>
      <c r="V120" s="214"/>
      <c r="W120" s="199">
        <f>SUM(E120:G120)</f>
        <v>0</v>
      </c>
      <c r="X120" s="199">
        <f>SUM(H120:J120)</f>
        <v>0</v>
      </c>
      <c r="Y120" s="199">
        <f>SUM(K120:M120)</f>
        <v>0</v>
      </c>
      <c r="Z120" s="199">
        <f>SUM(N120:P120)</f>
        <v>0</v>
      </c>
      <c r="AA120" s="214"/>
    </row>
    <row r="121" spans="1:27" s="119" customFormat="1" x14ac:dyDescent="0.25">
      <c r="A121" s="321"/>
      <c r="B121" s="246" t="s">
        <v>106</v>
      </c>
      <c r="C121" s="199">
        <f>SUM(E121:P121)</f>
        <v>0</v>
      </c>
      <c r="D121" s="200"/>
      <c r="E121" s="278">
        <f>社招合并!E166+渠道合并!E181</f>
        <v>0</v>
      </c>
      <c r="F121" s="278">
        <f>社招合并!F166+渠道合并!F181</f>
        <v>0</v>
      </c>
      <c r="G121" s="278">
        <f>社招合并!G166+渠道合并!G181</f>
        <v>0</v>
      </c>
      <c r="H121" s="278">
        <f>社招合并!H166+渠道合并!H181</f>
        <v>0</v>
      </c>
      <c r="I121" s="278">
        <f>社招合并!I166+渠道合并!I181</f>
        <v>0</v>
      </c>
      <c r="J121" s="278">
        <f>社招合并!J166+渠道合并!J181</f>
        <v>0</v>
      </c>
      <c r="K121" s="278">
        <f>社招合并!K166+渠道合并!K181</f>
        <v>0</v>
      </c>
      <c r="L121" s="278">
        <f>社招合并!L166+渠道合并!L181</f>
        <v>0</v>
      </c>
      <c r="M121" s="278">
        <f>社招合并!M166+渠道合并!M181</f>
        <v>0</v>
      </c>
      <c r="N121" s="278">
        <f>社招合并!N166+渠道合并!N181</f>
        <v>0</v>
      </c>
      <c r="O121" s="278">
        <f>社招合并!O166+渠道合并!O181</f>
        <v>0</v>
      </c>
      <c r="P121" s="278">
        <f>社招合并!P166+渠道合并!P181</f>
        <v>0</v>
      </c>
      <c r="Q121" s="214"/>
      <c r="R121" s="214"/>
      <c r="S121" s="214"/>
      <c r="T121" s="214"/>
      <c r="U121" s="214"/>
      <c r="V121" s="214"/>
      <c r="W121" s="199">
        <f>SUM(E121:G121)</f>
        <v>0</v>
      </c>
      <c r="X121" s="199">
        <f>SUM(H121:J121)</f>
        <v>0</v>
      </c>
      <c r="Y121" s="199">
        <f>SUM(K121:M121)</f>
        <v>0</v>
      </c>
      <c r="Z121" s="199">
        <f>SUM(N121:P121)</f>
        <v>0</v>
      </c>
      <c r="AA121" s="214"/>
    </row>
    <row r="122" spans="1:27" s="119" customFormat="1" x14ac:dyDescent="0.25">
      <c r="A122" s="318" t="s">
        <v>117</v>
      </c>
      <c r="B122" s="215" t="s">
        <v>102</v>
      </c>
      <c r="C122" s="202">
        <f>SUM(E122:P122)</f>
        <v>0</v>
      </c>
      <c r="D122" s="247">
        <f>IF($C$2=0,,C122/$C$2)</f>
        <v>0</v>
      </c>
      <c r="E122" s="278">
        <f>社招合并!E167+渠道合并!E182</f>
        <v>0</v>
      </c>
      <c r="F122" s="278">
        <f>社招合并!F167+渠道合并!F182</f>
        <v>0</v>
      </c>
      <c r="G122" s="278">
        <f>社招合并!G167+渠道合并!G182</f>
        <v>0</v>
      </c>
      <c r="H122" s="278">
        <f>社招合并!H167+渠道合并!H182</f>
        <v>0</v>
      </c>
      <c r="I122" s="278">
        <f>社招合并!I167+渠道合并!I182</f>
        <v>0</v>
      </c>
      <c r="J122" s="278">
        <f>社招合并!J167+渠道合并!J182</f>
        <v>0</v>
      </c>
      <c r="K122" s="278">
        <f>社招合并!K167+渠道合并!K182</f>
        <v>0</v>
      </c>
      <c r="L122" s="278">
        <f>社招合并!L167+渠道合并!L182</f>
        <v>0</v>
      </c>
      <c r="M122" s="278">
        <f>社招合并!M167+渠道合并!M182</f>
        <v>0</v>
      </c>
      <c r="N122" s="278">
        <f>社招合并!N167+渠道合并!N182</f>
        <v>0</v>
      </c>
      <c r="O122" s="278">
        <f>社招合并!O167+渠道合并!O182</f>
        <v>0</v>
      </c>
      <c r="P122" s="278">
        <f>社招合并!P167+渠道合并!P182</f>
        <v>0</v>
      </c>
      <c r="Q122" s="214"/>
      <c r="R122" s="214"/>
      <c r="S122" s="214"/>
      <c r="T122" s="214"/>
      <c r="U122" s="214"/>
      <c r="V122" s="214"/>
      <c r="W122" s="202">
        <f>SUM(E122:G122)</f>
        <v>0</v>
      </c>
      <c r="X122" s="202">
        <f>SUM(H122:J122)</f>
        <v>0</v>
      </c>
      <c r="Y122" s="202">
        <f>SUM(K122:M122)</f>
        <v>0</v>
      </c>
      <c r="Z122" s="202">
        <f>SUM(N122:P122)</f>
        <v>0</v>
      </c>
      <c r="AA122" s="214"/>
    </row>
    <row r="123" spans="1:27" s="119" customFormat="1" x14ac:dyDescent="0.25">
      <c r="A123" s="319"/>
      <c r="B123" s="215" t="s">
        <v>103</v>
      </c>
      <c r="C123" s="202">
        <f>SUM(E123:P123)</f>
        <v>0</v>
      </c>
      <c r="D123" s="132"/>
      <c r="E123" s="278">
        <f>社招合并!E168+渠道合并!E183</f>
        <v>0</v>
      </c>
      <c r="F123" s="278">
        <f>社招合并!F168+渠道合并!F183</f>
        <v>0</v>
      </c>
      <c r="G123" s="278">
        <f>社招合并!G168+渠道合并!G183</f>
        <v>0</v>
      </c>
      <c r="H123" s="278">
        <f>社招合并!H168+渠道合并!H183</f>
        <v>0</v>
      </c>
      <c r="I123" s="278">
        <f>社招合并!I168+渠道合并!I183</f>
        <v>0</v>
      </c>
      <c r="J123" s="278">
        <f>社招合并!J168+渠道合并!J183</f>
        <v>0</v>
      </c>
      <c r="K123" s="278">
        <f>社招合并!K168+渠道合并!K183</f>
        <v>0</v>
      </c>
      <c r="L123" s="278">
        <f>社招合并!L168+渠道合并!L183</f>
        <v>0</v>
      </c>
      <c r="M123" s="278">
        <f>社招合并!M168+渠道合并!M183</f>
        <v>0</v>
      </c>
      <c r="N123" s="278">
        <f>社招合并!N168+渠道合并!N183</f>
        <v>0</v>
      </c>
      <c r="O123" s="278">
        <f>社招合并!O168+渠道合并!O183</f>
        <v>0</v>
      </c>
      <c r="P123" s="278">
        <f>社招合并!P168+渠道合并!P183</f>
        <v>0</v>
      </c>
      <c r="Q123" s="214"/>
      <c r="R123" s="214"/>
      <c r="S123" s="214"/>
      <c r="T123" s="214"/>
      <c r="U123" s="214"/>
      <c r="V123" s="214"/>
      <c r="W123" s="202">
        <f>SUM(E123:G123)</f>
        <v>0</v>
      </c>
      <c r="X123" s="202">
        <f>SUM(H123:J123)</f>
        <v>0</v>
      </c>
      <c r="Y123" s="202">
        <f>SUM(K123:M123)</f>
        <v>0</v>
      </c>
      <c r="Z123" s="202">
        <f>SUM(N123:P123)</f>
        <v>0</v>
      </c>
      <c r="AA123" s="214"/>
    </row>
    <row r="124" spans="1:27" s="119" customFormat="1" x14ac:dyDescent="0.25">
      <c r="A124" s="319"/>
      <c r="B124" s="215" t="s">
        <v>104</v>
      </c>
      <c r="C124" s="203">
        <f>IF(C122=0,,(C123-C126)/C122)</f>
        <v>0</v>
      </c>
      <c r="D124" s="132"/>
      <c r="E124" s="162">
        <f>IF(E122=0,,(E123-E126)/E122)</f>
        <v>0</v>
      </c>
      <c r="F124" s="162">
        <f t="shared" ref="F124:P124" si="58">IF(F122=0,,(F123-F126)/F122)</f>
        <v>0</v>
      </c>
      <c r="G124" s="162">
        <f t="shared" si="58"/>
        <v>0</v>
      </c>
      <c r="H124" s="162">
        <f t="shared" si="58"/>
        <v>0</v>
      </c>
      <c r="I124" s="162">
        <f t="shared" si="58"/>
        <v>0</v>
      </c>
      <c r="J124" s="162">
        <f t="shared" si="58"/>
        <v>0</v>
      </c>
      <c r="K124" s="162">
        <f t="shared" si="58"/>
        <v>0</v>
      </c>
      <c r="L124" s="162">
        <f t="shared" si="58"/>
        <v>0</v>
      </c>
      <c r="M124" s="162">
        <f t="shared" si="58"/>
        <v>0</v>
      </c>
      <c r="N124" s="162">
        <f t="shared" si="58"/>
        <v>0</v>
      </c>
      <c r="O124" s="162">
        <f t="shared" si="58"/>
        <v>0</v>
      </c>
      <c r="P124" s="162">
        <f t="shared" si="58"/>
        <v>0</v>
      </c>
      <c r="Q124" s="214"/>
      <c r="R124" s="214"/>
      <c r="S124" s="214"/>
      <c r="T124" s="214"/>
      <c r="U124" s="214"/>
      <c r="V124" s="214"/>
      <c r="W124" s="203">
        <f>IF(W122=0,,(W123-W126)/W122)</f>
        <v>0</v>
      </c>
      <c r="X124" s="203">
        <f>IF(X122=0,,(X123-X126)/X122)</f>
        <v>0</v>
      </c>
      <c r="Y124" s="203">
        <f>IF(Y122=0,,(Y123-Y126)/Y122)</f>
        <v>0</v>
      </c>
      <c r="Z124" s="203">
        <f>IF(Z122=0,,(Z123-Z126)/Z122)</f>
        <v>0</v>
      </c>
      <c r="AA124" s="214"/>
    </row>
    <row r="125" spans="1:27" s="119" customFormat="1" x14ac:dyDescent="0.25">
      <c r="A125" s="319"/>
      <c r="B125" s="215" t="s">
        <v>105</v>
      </c>
      <c r="C125" s="202">
        <f>SUM(E125:P125)</f>
        <v>0</v>
      </c>
      <c r="D125" s="132"/>
      <c r="E125" s="278">
        <f>社招合并!E170+渠道合并!E185</f>
        <v>0</v>
      </c>
      <c r="F125" s="278">
        <f>社招合并!F170+渠道合并!F185</f>
        <v>0</v>
      </c>
      <c r="G125" s="278">
        <f>社招合并!G170+渠道合并!G185</f>
        <v>0</v>
      </c>
      <c r="H125" s="278">
        <f>社招合并!H170+渠道合并!H185</f>
        <v>0</v>
      </c>
      <c r="I125" s="278">
        <f>社招合并!I170+渠道合并!I185</f>
        <v>0</v>
      </c>
      <c r="J125" s="278">
        <f>社招合并!J170+渠道合并!J185</f>
        <v>0</v>
      </c>
      <c r="K125" s="278">
        <f>社招合并!K170+渠道合并!K185</f>
        <v>0</v>
      </c>
      <c r="L125" s="278">
        <f>社招合并!L170+渠道合并!L185</f>
        <v>0</v>
      </c>
      <c r="M125" s="278">
        <f>社招合并!M170+渠道合并!M185</f>
        <v>0</v>
      </c>
      <c r="N125" s="278">
        <f>社招合并!N170+渠道合并!N185</f>
        <v>0</v>
      </c>
      <c r="O125" s="278">
        <f>社招合并!O170+渠道合并!O185</f>
        <v>0</v>
      </c>
      <c r="P125" s="278">
        <f>社招合并!P170+渠道合并!P185</f>
        <v>0</v>
      </c>
      <c r="Q125" s="214"/>
      <c r="R125" s="214"/>
      <c r="S125" s="214"/>
      <c r="T125" s="214"/>
      <c r="U125" s="214"/>
      <c r="V125" s="214"/>
      <c r="W125" s="202">
        <f>SUM(E125:G125)</f>
        <v>0</v>
      </c>
      <c r="X125" s="202">
        <f>SUM(H125:J125)</f>
        <v>0</v>
      </c>
      <c r="Y125" s="202">
        <f>SUM(K125:M125)</f>
        <v>0</v>
      </c>
      <c r="Z125" s="202">
        <f>SUM(N125:P125)</f>
        <v>0</v>
      </c>
      <c r="AA125" s="214"/>
    </row>
    <row r="126" spans="1:27" s="119" customFormat="1" x14ac:dyDescent="0.25">
      <c r="A126" s="319"/>
      <c r="B126" s="215" t="s">
        <v>106</v>
      </c>
      <c r="C126" s="202">
        <f>SUM(E126:P126)</f>
        <v>0</v>
      </c>
      <c r="D126" s="132"/>
      <c r="E126" s="278">
        <f>社招合并!E171+渠道合并!E186</f>
        <v>0</v>
      </c>
      <c r="F126" s="278">
        <f>社招合并!F171+渠道合并!F186</f>
        <v>0</v>
      </c>
      <c r="G126" s="278">
        <f>社招合并!G171+渠道合并!G186</f>
        <v>0</v>
      </c>
      <c r="H126" s="278">
        <f>社招合并!H171+渠道合并!H186</f>
        <v>0</v>
      </c>
      <c r="I126" s="278">
        <f>社招合并!I171+渠道合并!I186</f>
        <v>0</v>
      </c>
      <c r="J126" s="278">
        <f>社招合并!J171+渠道合并!J186</f>
        <v>0</v>
      </c>
      <c r="K126" s="278">
        <f>社招合并!K171+渠道合并!K186</f>
        <v>0</v>
      </c>
      <c r="L126" s="278">
        <f>社招合并!L171+渠道合并!L186</f>
        <v>0</v>
      </c>
      <c r="M126" s="278">
        <f>社招合并!M171+渠道合并!M186</f>
        <v>0</v>
      </c>
      <c r="N126" s="278">
        <f>社招合并!N171+渠道合并!N186</f>
        <v>0</v>
      </c>
      <c r="O126" s="278">
        <f>社招合并!O171+渠道合并!O186</f>
        <v>0</v>
      </c>
      <c r="P126" s="278">
        <f>社招合并!P171+渠道合并!P186</f>
        <v>0</v>
      </c>
      <c r="Q126" s="214"/>
      <c r="R126" s="214"/>
      <c r="S126" s="214"/>
      <c r="T126" s="214"/>
      <c r="U126" s="214"/>
      <c r="V126" s="214"/>
      <c r="W126" s="202">
        <f>SUM(E126:G126)</f>
        <v>0</v>
      </c>
      <c r="X126" s="202">
        <f>SUM(H126:J126)</f>
        <v>0</v>
      </c>
      <c r="Y126" s="202">
        <f>SUM(K126:M126)</f>
        <v>0</v>
      </c>
      <c r="Z126" s="202">
        <f>SUM(N126:P126)</f>
        <v>0</v>
      </c>
      <c r="AA126" s="214"/>
    </row>
    <row r="127" spans="1:27" s="119" customFormat="1" x14ac:dyDescent="0.25">
      <c r="A127" s="313" t="s">
        <v>118</v>
      </c>
      <c r="B127" s="246" t="s">
        <v>102</v>
      </c>
      <c r="C127" s="199">
        <f>SUM(E127:P127)</f>
        <v>0</v>
      </c>
      <c r="D127" s="247">
        <f>IF($C$2=0,,C127/$C$2)</f>
        <v>0</v>
      </c>
      <c r="E127" s="278">
        <f>社招合并!E172+渠道合并!E187</f>
        <v>0</v>
      </c>
      <c r="F127" s="278">
        <f>社招合并!F172+渠道合并!F187</f>
        <v>0</v>
      </c>
      <c r="G127" s="278">
        <f>社招合并!G172+渠道合并!G187</f>
        <v>0</v>
      </c>
      <c r="H127" s="278">
        <f>社招合并!H172+渠道合并!H187</f>
        <v>0</v>
      </c>
      <c r="I127" s="278">
        <f>社招合并!I172+渠道合并!I187</f>
        <v>0</v>
      </c>
      <c r="J127" s="278">
        <f>社招合并!J172+渠道合并!J187</f>
        <v>0</v>
      </c>
      <c r="K127" s="278">
        <f>社招合并!K172+渠道合并!K187</f>
        <v>0</v>
      </c>
      <c r="L127" s="278">
        <f>社招合并!L172+渠道合并!L187</f>
        <v>0</v>
      </c>
      <c r="M127" s="278">
        <f>社招合并!M172+渠道合并!M187</f>
        <v>0</v>
      </c>
      <c r="N127" s="278">
        <f>社招合并!N172+渠道合并!N187</f>
        <v>0</v>
      </c>
      <c r="O127" s="278">
        <f>社招合并!O172+渠道合并!O187</f>
        <v>0</v>
      </c>
      <c r="P127" s="278">
        <f>社招合并!P172+渠道合并!P187</f>
        <v>0</v>
      </c>
      <c r="Q127" s="214"/>
      <c r="R127" s="214"/>
      <c r="S127" s="214"/>
      <c r="T127" s="214"/>
      <c r="U127" s="214"/>
      <c r="V127" s="214"/>
      <c r="W127" s="199">
        <f>SUM(E127:G127)</f>
        <v>0</v>
      </c>
      <c r="X127" s="199">
        <f>SUM(H127:J127)</f>
        <v>0</v>
      </c>
      <c r="Y127" s="199">
        <f>SUM(K127:M127)</f>
        <v>0</v>
      </c>
      <c r="Z127" s="199">
        <f>SUM(N127:P127)</f>
        <v>0</v>
      </c>
      <c r="AA127" s="214"/>
    </row>
    <row r="128" spans="1:27" s="119" customFormat="1" x14ac:dyDescent="0.25">
      <c r="A128" s="314"/>
      <c r="B128" s="246" t="s">
        <v>103</v>
      </c>
      <c r="C128" s="199">
        <f>SUM(E128:P128)</f>
        <v>0</v>
      </c>
      <c r="D128" s="200"/>
      <c r="E128" s="278">
        <f>社招合并!E173+渠道合并!E188</f>
        <v>0</v>
      </c>
      <c r="F128" s="278">
        <f>社招合并!F173+渠道合并!F188</f>
        <v>0</v>
      </c>
      <c r="G128" s="278">
        <f>社招合并!G173+渠道合并!G188</f>
        <v>0</v>
      </c>
      <c r="H128" s="278">
        <f>社招合并!H173+渠道合并!H188</f>
        <v>0</v>
      </c>
      <c r="I128" s="278">
        <f>社招合并!I173+渠道合并!I188</f>
        <v>0</v>
      </c>
      <c r="J128" s="278">
        <f>社招合并!J173+渠道合并!J188</f>
        <v>0</v>
      </c>
      <c r="K128" s="278">
        <f>社招合并!K173+渠道合并!K188</f>
        <v>0</v>
      </c>
      <c r="L128" s="278">
        <f>社招合并!L173+渠道合并!L188</f>
        <v>0</v>
      </c>
      <c r="M128" s="278">
        <f>社招合并!M173+渠道合并!M188</f>
        <v>0</v>
      </c>
      <c r="N128" s="278">
        <f>社招合并!N173+渠道合并!N188</f>
        <v>0</v>
      </c>
      <c r="O128" s="278">
        <f>社招合并!O173+渠道合并!O188</f>
        <v>0</v>
      </c>
      <c r="P128" s="278">
        <f>社招合并!P173+渠道合并!P188</f>
        <v>0</v>
      </c>
      <c r="Q128" s="214"/>
      <c r="R128" s="214"/>
      <c r="S128" s="214"/>
      <c r="T128" s="214"/>
      <c r="U128" s="214"/>
      <c r="V128" s="214"/>
      <c r="W128" s="199">
        <f>SUM(E128:G128)</f>
        <v>0</v>
      </c>
      <c r="X128" s="199">
        <f>SUM(H128:J128)</f>
        <v>0</v>
      </c>
      <c r="Y128" s="199">
        <f>SUM(K128:M128)</f>
        <v>0</v>
      </c>
      <c r="Z128" s="199">
        <f>SUM(N128:P128)</f>
        <v>0</v>
      </c>
      <c r="AA128" s="214"/>
    </row>
    <row r="129" spans="1:27" s="119" customFormat="1" x14ac:dyDescent="0.25">
      <c r="A129" s="314"/>
      <c r="B129" s="246" t="s">
        <v>104</v>
      </c>
      <c r="C129" s="163">
        <f>IF(C127=0,,(C128-C131)/C127)</f>
        <v>0</v>
      </c>
      <c r="D129" s="200"/>
      <c r="E129" s="162">
        <f>IF(E127=0,,(E128-E131)/E127)</f>
        <v>0</v>
      </c>
      <c r="F129" s="162">
        <f t="shared" ref="F129:P129" si="59">IF(F127=0,,(F128-F131)/F127)</f>
        <v>0</v>
      </c>
      <c r="G129" s="162">
        <f t="shared" si="59"/>
        <v>0</v>
      </c>
      <c r="H129" s="162">
        <f t="shared" si="59"/>
        <v>0</v>
      </c>
      <c r="I129" s="162">
        <f t="shared" si="59"/>
        <v>0</v>
      </c>
      <c r="J129" s="162">
        <f t="shared" si="59"/>
        <v>0</v>
      </c>
      <c r="K129" s="162">
        <f t="shared" si="59"/>
        <v>0</v>
      </c>
      <c r="L129" s="162">
        <f t="shared" si="59"/>
        <v>0</v>
      </c>
      <c r="M129" s="162">
        <f t="shared" si="59"/>
        <v>0</v>
      </c>
      <c r="N129" s="162">
        <f t="shared" si="59"/>
        <v>0</v>
      </c>
      <c r="O129" s="162">
        <f t="shared" si="59"/>
        <v>0</v>
      </c>
      <c r="P129" s="162">
        <f t="shared" si="59"/>
        <v>0</v>
      </c>
      <c r="Q129" s="214"/>
      <c r="R129" s="214"/>
      <c r="S129" s="214"/>
      <c r="T129" s="214"/>
      <c r="U129" s="214"/>
      <c r="V129" s="214"/>
      <c r="W129" s="163">
        <f>IF(W127=0,,(W128-W131)/W127)</f>
        <v>0</v>
      </c>
      <c r="X129" s="163">
        <f>IF(X127=0,,(X128-X131)/X127)</f>
        <v>0</v>
      </c>
      <c r="Y129" s="163">
        <f>IF(Y127=0,,(Y128-Y131)/Y127)</f>
        <v>0</v>
      </c>
      <c r="Z129" s="163">
        <f>IF(Z127=0,,(Z128-Z131)/Z127)</f>
        <v>0</v>
      </c>
      <c r="AA129" s="214"/>
    </row>
    <row r="130" spans="1:27" s="119" customFormat="1" x14ac:dyDescent="0.25">
      <c r="A130" s="314"/>
      <c r="B130" s="246" t="s">
        <v>105</v>
      </c>
      <c r="C130" s="199">
        <f>SUM(E130:P130)</f>
        <v>0</v>
      </c>
      <c r="D130" s="200"/>
      <c r="E130" s="278">
        <f>社招合并!E175+渠道合并!E190</f>
        <v>0</v>
      </c>
      <c r="F130" s="278">
        <f>社招合并!F175+渠道合并!F190</f>
        <v>0</v>
      </c>
      <c r="G130" s="278">
        <f>社招合并!G175+渠道合并!G190</f>
        <v>0</v>
      </c>
      <c r="H130" s="278">
        <f>社招合并!H175+渠道合并!H190</f>
        <v>0</v>
      </c>
      <c r="I130" s="278">
        <f>社招合并!I175+渠道合并!I190</f>
        <v>0</v>
      </c>
      <c r="J130" s="278">
        <f>社招合并!J175+渠道合并!J190</f>
        <v>0</v>
      </c>
      <c r="K130" s="278">
        <f>社招合并!K175+渠道合并!K190</f>
        <v>0</v>
      </c>
      <c r="L130" s="278">
        <f>社招合并!L175+渠道合并!L190</f>
        <v>0</v>
      </c>
      <c r="M130" s="278">
        <f>社招合并!M175+渠道合并!M190</f>
        <v>0</v>
      </c>
      <c r="N130" s="278">
        <f>社招合并!N175+渠道合并!N190</f>
        <v>0</v>
      </c>
      <c r="O130" s="278">
        <f>社招合并!O175+渠道合并!O190</f>
        <v>0</v>
      </c>
      <c r="P130" s="278">
        <f>社招合并!P175+渠道合并!P190</f>
        <v>0</v>
      </c>
      <c r="Q130" s="214"/>
      <c r="R130" s="214"/>
      <c r="S130" s="214"/>
      <c r="T130" s="214"/>
      <c r="U130" s="214"/>
      <c r="V130" s="214"/>
      <c r="W130" s="199">
        <f>SUM(E130:G130)</f>
        <v>0</v>
      </c>
      <c r="X130" s="199">
        <f>SUM(H130:J130)</f>
        <v>0</v>
      </c>
      <c r="Y130" s="199">
        <f>SUM(K130:M130)</f>
        <v>0</v>
      </c>
      <c r="Z130" s="199">
        <f>SUM(N130:P130)</f>
        <v>0</v>
      </c>
      <c r="AA130" s="214"/>
    </row>
    <row r="131" spans="1:27" s="119" customFormat="1" x14ac:dyDescent="0.25">
      <c r="A131" s="314"/>
      <c r="B131" s="246" t="s">
        <v>106</v>
      </c>
      <c r="C131" s="199">
        <f>SUM(E131:P131)</f>
        <v>0</v>
      </c>
      <c r="D131" s="200"/>
      <c r="E131" s="278">
        <f>社招合并!E176+渠道合并!E191</f>
        <v>0</v>
      </c>
      <c r="F131" s="278">
        <f>社招合并!F176+渠道合并!F191</f>
        <v>0</v>
      </c>
      <c r="G131" s="278">
        <f>社招合并!G176+渠道合并!G191</f>
        <v>0</v>
      </c>
      <c r="H131" s="278">
        <f>社招合并!H176+渠道合并!H191</f>
        <v>0</v>
      </c>
      <c r="I131" s="278">
        <f>社招合并!I176+渠道合并!I191</f>
        <v>0</v>
      </c>
      <c r="J131" s="278">
        <f>社招合并!J176+渠道合并!J191</f>
        <v>0</v>
      </c>
      <c r="K131" s="278">
        <f>社招合并!K176+渠道合并!K191</f>
        <v>0</v>
      </c>
      <c r="L131" s="278">
        <f>社招合并!L176+渠道合并!L191</f>
        <v>0</v>
      </c>
      <c r="M131" s="278">
        <f>社招合并!M176+渠道合并!M191</f>
        <v>0</v>
      </c>
      <c r="N131" s="278">
        <f>社招合并!N176+渠道合并!N191</f>
        <v>0</v>
      </c>
      <c r="O131" s="278">
        <f>社招合并!O176+渠道合并!O191</f>
        <v>0</v>
      </c>
      <c r="P131" s="278">
        <f>社招合并!P176+渠道合并!P191</f>
        <v>0</v>
      </c>
      <c r="Q131" s="214"/>
      <c r="R131" s="214"/>
      <c r="S131" s="214"/>
      <c r="T131" s="214"/>
      <c r="U131" s="214"/>
      <c r="V131" s="214"/>
      <c r="W131" s="199">
        <f>SUM(E131:G131)</f>
        <v>0</v>
      </c>
      <c r="X131" s="199">
        <f>SUM(H131:J131)</f>
        <v>0</v>
      </c>
      <c r="Y131" s="199">
        <f>SUM(K131:M131)</f>
        <v>0</v>
      </c>
      <c r="Z131" s="199">
        <f>SUM(N131:P131)</f>
        <v>0</v>
      </c>
      <c r="AA131" s="214"/>
    </row>
    <row r="132" spans="1:27" s="119" customFormat="1" x14ac:dyDescent="0.25">
      <c r="A132" s="318" t="s">
        <v>119</v>
      </c>
      <c r="B132" s="215" t="s">
        <v>102</v>
      </c>
      <c r="C132" s="202">
        <f>SUM(E132:P132)</f>
        <v>0</v>
      </c>
      <c r="D132" s="247">
        <f>IF($C$2=0,,C132/$C$2)</f>
        <v>0</v>
      </c>
      <c r="E132" s="278">
        <f>社招合并!E177+渠道合并!E192</f>
        <v>0</v>
      </c>
      <c r="F132" s="278">
        <f>社招合并!F177+渠道合并!F192</f>
        <v>0</v>
      </c>
      <c r="G132" s="278">
        <f>社招合并!G177+渠道合并!G192</f>
        <v>0</v>
      </c>
      <c r="H132" s="278">
        <f>社招合并!H177+渠道合并!H192</f>
        <v>0</v>
      </c>
      <c r="I132" s="278">
        <f>社招合并!I177+渠道合并!I192</f>
        <v>0</v>
      </c>
      <c r="J132" s="278">
        <f>社招合并!J177+渠道合并!J192</f>
        <v>0</v>
      </c>
      <c r="K132" s="278">
        <f>社招合并!K177+渠道合并!K192</f>
        <v>0</v>
      </c>
      <c r="L132" s="278">
        <f>社招合并!L177+渠道合并!L192</f>
        <v>0</v>
      </c>
      <c r="M132" s="278">
        <f>社招合并!M177+渠道合并!M192</f>
        <v>0</v>
      </c>
      <c r="N132" s="278">
        <f>社招合并!N177+渠道合并!N192</f>
        <v>0</v>
      </c>
      <c r="O132" s="278">
        <f>社招合并!O177+渠道合并!O192</f>
        <v>0</v>
      </c>
      <c r="P132" s="278">
        <f>社招合并!P177+渠道合并!P192</f>
        <v>0</v>
      </c>
      <c r="Q132" s="214"/>
      <c r="R132" s="214"/>
      <c r="S132" s="214"/>
      <c r="T132" s="214"/>
      <c r="U132" s="214"/>
      <c r="V132" s="214"/>
      <c r="W132" s="202">
        <f>SUM(E132:G132)</f>
        <v>0</v>
      </c>
      <c r="X132" s="202">
        <f>SUM(H132:J132)</f>
        <v>0</v>
      </c>
      <c r="Y132" s="202">
        <f>SUM(K132:M132)</f>
        <v>0</v>
      </c>
      <c r="Z132" s="202">
        <f>SUM(N132:P132)</f>
        <v>0</v>
      </c>
      <c r="AA132" s="214"/>
    </row>
    <row r="133" spans="1:27" s="119" customFormat="1" x14ac:dyDescent="0.25">
      <c r="A133" s="319"/>
      <c r="B133" s="215" t="s">
        <v>103</v>
      </c>
      <c r="C133" s="202">
        <f>SUM(E133:P133)</f>
        <v>0</v>
      </c>
      <c r="D133" s="132"/>
      <c r="E133" s="278">
        <f>社招合并!E178+渠道合并!E193</f>
        <v>0</v>
      </c>
      <c r="F133" s="278">
        <f>社招合并!F178+渠道合并!F193</f>
        <v>0</v>
      </c>
      <c r="G133" s="278">
        <f>社招合并!G178+渠道合并!G193</f>
        <v>0</v>
      </c>
      <c r="H133" s="278">
        <f>社招合并!H178+渠道合并!H193</f>
        <v>0</v>
      </c>
      <c r="I133" s="278">
        <f>社招合并!I178+渠道合并!I193</f>
        <v>0</v>
      </c>
      <c r="J133" s="278">
        <f>社招合并!J178+渠道合并!J193</f>
        <v>0</v>
      </c>
      <c r="K133" s="278">
        <f>社招合并!K178+渠道合并!K193</f>
        <v>0</v>
      </c>
      <c r="L133" s="278">
        <f>社招合并!L178+渠道合并!L193</f>
        <v>0</v>
      </c>
      <c r="M133" s="278">
        <f>社招合并!M178+渠道合并!M193</f>
        <v>0</v>
      </c>
      <c r="N133" s="278">
        <f>社招合并!N178+渠道合并!N193</f>
        <v>0</v>
      </c>
      <c r="O133" s="278">
        <f>社招合并!O178+渠道合并!O193</f>
        <v>0</v>
      </c>
      <c r="P133" s="278">
        <f>社招合并!P178+渠道合并!P193</f>
        <v>0</v>
      </c>
      <c r="Q133" s="214"/>
      <c r="R133" s="214"/>
      <c r="S133" s="214"/>
      <c r="T133" s="214"/>
      <c r="U133" s="214"/>
      <c r="V133" s="214"/>
      <c r="W133" s="202">
        <f>SUM(E133:G133)</f>
        <v>0</v>
      </c>
      <c r="X133" s="202">
        <f>SUM(H133:J133)</f>
        <v>0</v>
      </c>
      <c r="Y133" s="202">
        <f>SUM(K133:M133)</f>
        <v>0</v>
      </c>
      <c r="Z133" s="202">
        <f>SUM(N133:P133)</f>
        <v>0</v>
      </c>
      <c r="AA133" s="214"/>
    </row>
    <row r="134" spans="1:27" s="119" customFormat="1" x14ac:dyDescent="0.25">
      <c r="A134" s="319"/>
      <c r="B134" s="215" t="s">
        <v>104</v>
      </c>
      <c r="C134" s="203">
        <f>IF(C132=0,,(C133-C136)/C132)</f>
        <v>0</v>
      </c>
      <c r="D134" s="132"/>
      <c r="E134" s="162">
        <f>IF(E132=0,,(E133-E136)/E132)</f>
        <v>0</v>
      </c>
      <c r="F134" s="162">
        <f t="shared" ref="F134:P134" si="60">IF(F132=0,,(F133-F136)/F132)</f>
        <v>0</v>
      </c>
      <c r="G134" s="162">
        <f t="shared" si="60"/>
        <v>0</v>
      </c>
      <c r="H134" s="162">
        <f t="shared" si="60"/>
        <v>0</v>
      </c>
      <c r="I134" s="162">
        <f t="shared" si="60"/>
        <v>0</v>
      </c>
      <c r="J134" s="162">
        <f t="shared" si="60"/>
        <v>0</v>
      </c>
      <c r="K134" s="162">
        <f t="shared" si="60"/>
        <v>0</v>
      </c>
      <c r="L134" s="162">
        <f t="shared" si="60"/>
        <v>0</v>
      </c>
      <c r="M134" s="162">
        <f t="shared" si="60"/>
        <v>0</v>
      </c>
      <c r="N134" s="162">
        <f t="shared" si="60"/>
        <v>0</v>
      </c>
      <c r="O134" s="162">
        <f t="shared" si="60"/>
        <v>0</v>
      </c>
      <c r="P134" s="162">
        <f t="shared" si="60"/>
        <v>0</v>
      </c>
      <c r="Q134" s="214"/>
      <c r="R134" s="214"/>
      <c r="S134" s="214"/>
      <c r="T134" s="214"/>
      <c r="U134" s="214"/>
      <c r="V134" s="214"/>
      <c r="W134" s="203">
        <f>IF(W132=0,,(W133-W136)/W132)</f>
        <v>0</v>
      </c>
      <c r="X134" s="203">
        <f>IF(X132=0,,(X133-X136)/X132)</f>
        <v>0</v>
      </c>
      <c r="Y134" s="203">
        <f>IF(Y132=0,,(Y133-Y136)/Y132)</f>
        <v>0</v>
      </c>
      <c r="Z134" s="203">
        <f>IF(Z132=0,,(Z133-Z136)/Z132)</f>
        <v>0</v>
      </c>
      <c r="AA134" s="214"/>
    </row>
    <row r="135" spans="1:27" s="119" customFormat="1" x14ac:dyDescent="0.25">
      <c r="A135" s="319"/>
      <c r="B135" s="215" t="s">
        <v>105</v>
      </c>
      <c r="C135" s="202">
        <f>SUM(E135:P135)</f>
        <v>0</v>
      </c>
      <c r="D135" s="132"/>
      <c r="E135" s="278">
        <f>社招合并!E180+渠道合并!E195</f>
        <v>0</v>
      </c>
      <c r="F135" s="278">
        <f>社招合并!F180+渠道合并!F195</f>
        <v>0</v>
      </c>
      <c r="G135" s="278">
        <f>社招合并!G180+渠道合并!G195</f>
        <v>0</v>
      </c>
      <c r="H135" s="278">
        <f>社招合并!H180+渠道合并!H195</f>
        <v>0</v>
      </c>
      <c r="I135" s="278">
        <f>社招合并!I180+渠道合并!I195</f>
        <v>0</v>
      </c>
      <c r="J135" s="278">
        <f>社招合并!J180+渠道合并!J195</f>
        <v>0</v>
      </c>
      <c r="K135" s="278">
        <f>社招合并!K180+渠道合并!K195</f>
        <v>0</v>
      </c>
      <c r="L135" s="278">
        <f>社招合并!L180+渠道合并!L195</f>
        <v>0</v>
      </c>
      <c r="M135" s="278">
        <f>社招合并!M180+渠道合并!M195</f>
        <v>0</v>
      </c>
      <c r="N135" s="278">
        <f>社招合并!N180+渠道合并!N195</f>
        <v>0</v>
      </c>
      <c r="O135" s="278">
        <f>社招合并!O180+渠道合并!O195</f>
        <v>0</v>
      </c>
      <c r="P135" s="278">
        <f>社招合并!P180+渠道合并!P195</f>
        <v>0</v>
      </c>
      <c r="Q135" s="214"/>
      <c r="R135" s="214"/>
      <c r="S135" s="214"/>
      <c r="T135" s="214"/>
      <c r="U135" s="214"/>
      <c r="V135" s="214"/>
      <c r="W135" s="202">
        <f>SUM(E135:G135)</f>
        <v>0</v>
      </c>
      <c r="X135" s="202">
        <f>SUM(H135:J135)</f>
        <v>0</v>
      </c>
      <c r="Y135" s="202">
        <f>SUM(K135:M135)</f>
        <v>0</v>
      </c>
      <c r="Z135" s="202">
        <f>SUM(N135:P135)</f>
        <v>0</v>
      </c>
      <c r="AA135" s="214"/>
    </row>
    <row r="136" spans="1:27" s="119" customFormat="1" x14ac:dyDescent="0.25">
      <c r="A136" s="319"/>
      <c r="B136" s="215" t="s">
        <v>106</v>
      </c>
      <c r="C136" s="202">
        <f>SUM(E136:P136)</f>
        <v>0</v>
      </c>
      <c r="D136" s="132"/>
      <c r="E136" s="278">
        <f>社招合并!E181+渠道合并!E196</f>
        <v>0</v>
      </c>
      <c r="F136" s="278">
        <f>社招合并!F181+渠道合并!F196</f>
        <v>0</v>
      </c>
      <c r="G136" s="278">
        <f>社招合并!G181+渠道合并!G196</f>
        <v>0</v>
      </c>
      <c r="H136" s="278">
        <f>社招合并!H181+渠道合并!H196</f>
        <v>0</v>
      </c>
      <c r="I136" s="278">
        <f>社招合并!I181+渠道合并!I196</f>
        <v>0</v>
      </c>
      <c r="J136" s="278">
        <f>社招合并!J181+渠道合并!J196</f>
        <v>0</v>
      </c>
      <c r="K136" s="278">
        <f>社招合并!K181+渠道合并!K196</f>
        <v>0</v>
      </c>
      <c r="L136" s="278">
        <f>社招合并!L181+渠道合并!L196</f>
        <v>0</v>
      </c>
      <c r="M136" s="278">
        <f>社招合并!M181+渠道合并!M196</f>
        <v>0</v>
      </c>
      <c r="N136" s="278">
        <f>社招合并!N181+渠道合并!N196</f>
        <v>0</v>
      </c>
      <c r="O136" s="278">
        <f>社招合并!O181+渠道合并!O196</f>
        <v>0</v>
      </c>
      <c r="P136" s="278">
        <f>社招合并!P181+渠道合并!P196</f>
        <v>0</v>
      </c>
      <c r="Q136" s="214"/>
      <c r="R136" s="214"/>
      <c r="S136" s="214"/>
      <c r="T136" s="214"/>
      <c r="U136" s="214"/>
      <c r="V136" s="214"/>
      <c r="W136" s="202">
        <f>SUM(E136:G136)</f>
        <v>0</v>
      </c>
      <c r="X136" s="202">
        <f>SUM(H136:J136)</f>
        <v>0</v>
      </c>
      <c r="Y136" s="202">
        <f>SUM(K136:M136)</f>
        <v>0</v>
      </c>
      <c r="Z136" s="202">
        <f>SUM(N136:P136)</f>
        <v>0</v>
      </c>
      <c r="AA136" s="214"/>
    </row>
    <row r="137" spans="1:27" s="119" customFormat="1" x14ac:dyDescent="0.25">
      <c r="A137" s="321" t="s">
        <v>120</v>
      </c>
      <c r="B137" s="246" t="s">
        <v>102</v>
      </c>
      <c r="C137" s="199">
        <f>SUM(E137:P137)</f>
        <v>0</v>
      </c>
      <c r="D137" s="247">
        <f>IF($C$2=0,,C137/$C$2)</f>
        <v>0</v>
      </c>
      <c r="E137" s="278">
        <f>社招合并!E182+渠道合并!E197</f>
        <v>0</v>
      </c>
      <c r="F137" s="278">
        <f>社招合并!F182+渠道合并!F197</f>
        <v>0</v>
      </c>
      <c r="G137" s="278">
        <f>社招合并!G182+渠道合并!G197</f>
        <v>0</v>
      </c>
      <c r="H137" s="278">
        <f>社招合并!H182+渠道合并!H197</f>
        <v>0</v>
      </c>
      <c r="I137" s="278">
        <f>社招合并!I182+渠道合并!I197</f>
        <v>0</v>
      </c>
      <c r="J137" s="278">
        <f>社招合并!J182+渠道合并!J197</f>
        <v>0</v>
      </c>
      <c r="K137" s="278">
        <f>社招合并!K182+渠道合并!K197</f>
        <v>0</v>
      </c>
      <c r="L137" s="278">
        <f>社招合并!L182+渠道合并!L197</f>
        <v>0</v>
      </c>
      <c r="M137" s="278">
        <f>社招合并!M182+渠道合并!M197</f>
        <v>0</v>
      </c>
      <c r="N137" s="278">
        <f>社招合并!N182+渠道合并!N197</f>
        <v>0</v>
      </c>
      <c r="O137" s="278">
        <f>社招合并!O182+渠道合并!O197</f>
        <v>0</v>
      </c>
      <c r="P137" s="278">
        <f>社招合并!P182+渠道合并!P197</f>
        <v>0</v>
      </c>
      <c r="Q137" s="214"/>
      <c r="R137" s="214"/>
      <c r="S137" s="214"/>
      <c r="T137" s="214"/>
      <c r="U137" s="214"/>
      <c r="V137" s="214"/>
      <c r="W137" s="199">
        <f>SUM(E137:G137)</f>
        <v>0</v>
      </c>
      <c r="X137" s="199">
        <f>SUM(H137:J137)</f>
        <v>0</v>
      </c>
      <c r="Y137" s="199">
        <f>SUM(K137:M137)</f>
        <v>0</v>
      </c>
      <c r="Z137" s="199">
        <f>SUM(N137:P137)</f>
        <v>0</v>
      </c>
      <c r="AA137" s="214"/>
    </row>
    <row r="138" spans="1:27" s="119" customFormat="1" x14ac:dyDescent="0.25">
      <c r="A138" s="321"/>
      <c r="B138" s="246" t="s">
        <v>103</v>
      </c>
      <c r="C138" s="199">
        <f>SUM(E138:P138)</f>
        <v>0</v>
      </c>
      <c r="D138" s="200"/>
      <c r="E138" s="278">
        <f>社招合并!E183+渠道合并!E198</f>
        <v>0</v>
      </c>
      <c r="F138" s="278">
        <f>社招合并!F183+渠道合并!F198</f>
        <v>0</v>
      </c>
      <c r="G138" s="278">
        <f>社招合并!G183+渠道合并!G198</f>
        <v>0</v>
      </c>
      <c r="H138" s="278">
        <f>社招合并!H183+渠道合并!H198</f>
        <v>0</v>
      </c>
      <c r="I138" s="278">
        <f>社招合并!I183+渠道合并!I198</f>
        <v>0</v>
      </c>
      <c r="J138" s="278">
        <f>社招合并!J183+渠道合并!J198</f>
        <v>0</v>
      </c>
      <c r="K138" s="278">
        <f>社招合并!K183+渠道合并!K198</f>
        <v>0</v>
      </c>
      <c r="L138" s="278">
        <f>社招合并!L183+渠道合并!L198</f>
        <v>0</v>
      </c>
      <c r="M138" s="278">
        <f>社招合并!M183+渠道合并!M198</f>
        <v>0</v>
      </c>
      <c r="N138" s="278">
        <f>社招合并!N183+渠道合并!N198</f>
        <v>0</v>
      </c>
      <c r="O138" s="278">
        <f>社招合并!O183+渠道合并!O198</f>
        <v>0</v>
      </c>
      <c r="P138" s="278">
        <f>社招合并!P183+渠道合并!P198</f>
        <v>0</v>
      </c>
      <c r="Q138" s="214"/>
      <c r="R138" s="214"/>
      <c r="S138" s="214"/>
      <c r="T138" s="214"/>
      <c r="U138" s="214"/>
      <c r="V138" s="214"/>
      <c r="W138" s="199">
        <f>SUM(E138:G138)</f>
        <v>0</v>
      </c>
      <c r="X138" s="199">
        <f>SUM(H138:J138)</f>
        <v>0</v>
      </c>
      <c r="Y138" s="199">
        <f>SUM(K138:M138)</f>
        <v>0</v>
      </c>
      <c r="Z138" s="199">
        <f>SUM(N138:P138)</f>
        <v>0</v>
      </c>
      <c r="AA138" s="214"/>
    </row>
    <row r="139" spans="1:27" s="119" customFormat="1" x14ac:dyDescent="0.25">
      <c r="A139" s="321"/>
      <c r="B139" s="246" t="s">
        <v>104</v>
      </c>
      <c r="C139" s="163">
        <f>IF(C137=0,,(C138-C141)/C137)</f>
        <v>0</v>
      </c>
      <c r="D139" s="200"/>
      <c r="E139" s="162">
        <f>IF(E137=0,,(E138-E141)/E137)</f>
        <v>0</v>
      </c>
      <c r="F139" s="162">
        <f t="shared" ref="F139:P139" si="61">IF(F137=0,,(F138-F141)/F137)</f>
        <v>0</v>
      </c>
      <c r="G139" s="162">
        <f t="shared" si="61"/>
        <v>0</v>
      </c>
      <c r="H139" s="162">
        <f t="shared" si="61"/>
        <v>0</v>
      </c>
      <c r="I139" s="162">
        <f t="shared" si="61"/>
        <v>0</v>
      </c>
      <c r="J139" s="162">
        <f t="shared" si="61"/>
        <v>0</v>
      </c>
      <c r="K139" s="162">
        <f t="shared" si="61"/>
        <v>0</v>
      </c>
      <c r="L139" s="162">
        <f t="shared" si="61"/>
        <v>0</v>
      </c>
      <c r="M139" s="162">
        <f t="shared" si="61"/>
        <v>0</v>
      </c>
      <c r="N139" s="162">
        <f t="shared" si="61"/>
        <v>0</v>
      </c>
      <c r="O139" s="162">
        <f t="shared" si="61"/>
        <v>0</v>
      </c>
      <c r="P139" s="162">
        <f t="shared" si="61"/>
        <v>0</v>
      </c>
      <c r="Q139" s="214"/>
      <c r="R139" s="214"/>
      <c r="S139" s="214"/>
      <c r="T139" s="214"/>
      <c r="U139" s="214"/>
      <c r="V139" s="214"/>
      <c r="W139" s="163">
        <f>IF(W137=0,,(W138-W141)/W137)</f>
        <v>0</v>
      </c>
      <c r="X139" s="163">
        <f>IF(X137=0,,(X138-X141)/X137)</f>
        <v>0</v>
      </c>
      <c r="Y139" s="163">
        <f>IF(Y137=0,,(Y138-Y141)/Y137)</f>
        <v>0</v>
      </c>
      <c r="Z139" s="163">
        <f>IF(Z137=0,,(Z138-Z141)/Z137)</f>
        <v>0</v>
      </c>
      <c r="AA139" s="214"/>
    </row>
    <row r="140" spans="1:27" s="119" customFormat="1" x14ac:dyDescent="0.25">
      <c r="A140" s="321"/>
      <c r="B140" s="246" t="s">
        <v>105</v>
      </c>
      <c r="C140" s="199">
        <f>SUM(E140:P140)</f>
        <v>0</v>
      </c>
      <c r="D140" s="200"/>
      <c r="E140" s="278">
        <f>社招合并!E185+渠道合并!E200</f>
        <v>0</v>
      </c>
      <c r="F140" s="278">
        <f>社招合并!F185+渠道合并!F200</f>
        <v>0</v>
      </c>
      <c r="G140" s="278">
        <f>社招合并!G185+渠道合并!G200</f>
        <v>0</v>
      </c>
      <c r="H140" s="278">
        <f>社招合并!H185+渠道合并!H200</f>
        <v>0</v>
      </c>
      <c r="I140" s="278">
        <f>社招合并!I185+渠道合并!I200</f>
        <v>0</v>
      </c>
      <c r="J140" s="278">
        <f>社招合并!J185+渠道合并!J200</f>
        <v>0</v>
      </c>
      <c r="K140" s="278">
        <f>社招合并!K185+渠道合并!K200</f>
        <v>0</v>
      </c>
      <c r="L140" s="278">
        <f>社招合并!L185+渠道合并!L200</f>
        <v>0</v>
      </c>
      <c r="M140" s="278">
        <f>社招合并!M185+渠道合并!M200</f>
        <v>0</v>
      </c>
      <c r="N140" s="278">
        <f>社招合并!N185+渠道合并!N200</f>
        <v>0</v>
      </c>
      <c r="O140" s="278">
        <f>社招合并!O185+渠道合并!O200</f>
        <v>0</v>
      </c>
      <c r="P140" s="278">
        <f>社招合并!P185+渠道合并!P200</f>
        <v>0</v>
      </c>
      <c r="Q140" s="214"/>
      <c r="R140" s="214"/>
      <c r="S140" s="214"/>
      <c r="T140" s="214"/>
      <c r="U140" s="214"/>
      <c r="V140" s="214"/>
      <c r="W140" s="199">
        <f>SUM(E140:G140)</f>
        <v>0</v>
      </c>
      <c r="X140" s="199">
        <f>SUM(H140:J140)</f>
        <v>0</v>
      </c>
      <c r="Y140" s="199">
        <f>SUM(K140:M140)</f>
        <v>0</v>
      </c>
      <c r="Z140" s="199">
        <f>SUM(N140:P140)</f>
        <v>0</v>
      </c>
      <c r="AA140" s="214"/>
    </row>
    <row r="141" spans="1:27" s="119" customFormat="1" x14ac:dyDescent="0.25">
      <c r="A141" s="321"/>
      <c r="B141" s="246" t="s">
        <v>106</v>
      </c>
      <c r="C141" s="199">
        <f>SUM(E141:P141)</f>
        <v>0</v>
      </c>
      <c r="D141" s="200"/>
      <c r="E141" s="278">
        <f>社招合并!E186+渠道合并!E201</f>
        <v>0</v>
      </c>
      <c r="F141" s="278">
        <f>社招合并!F186+渠道合并!F201</f>
        <v>0</v>
      </c>
      <c r="G141" s="278">
        <f>社招合并!G186+渠道合并!G201</f>
        <v>0</v>
      </c>
      <c r="H141" s="278">
        <f>社招合并!H186+渠道合并!H201</f>
        <v>0</v>
      </c>
      <c r="I141" s="278">
        <f>社招合并!I186+渠道合并!I201</f>
        <v>0</v>
      </c>
      <c r="J141" s="278">
        <f>社招合并!J186+渠道合并!J201</f>
        <v>0</v>
      </c>
      <c r="K141" s="278">
        <f>社招合并!K186+渠道合并!K201</f>
        <v>0</v>
      </c>
      <c r="L141" s="278">
        <f>社招合并!L186+渠道合并!L201</f>
        <v>0</v>
      </c>
      <c r="M141" s="278">
        <f>社招合并!M186+渠道合并!M201</f>
        <v>0</v>
      </c>
      <c r="N141" s="278">
        <f>社招合并!N186+渠道合并!N201</f>
        <v>0</v>
      </c>
      <c r="O141" s="278">
        <f>社招合并!O186+渠道合并!O201</f>
        <v>0</v>
      </c>
      <c r="P141" s="278">
        <f>社招合并!P186+渠道合并!P201</f>
        <v>0</v>
      </c>
      <c r="Q141" s="214"/>
      <c r="R141" s="214"/>
      <c r="S141" s="214"/>
      <c r="T141" s="214"/>
      <c r="U141" s="214"/>
      <c r="V141" s="214"/>
      <c r="W141" s="199">
        <f>SUM(E141:G141)</f>
        <v>0</v>
      </c>
      <c r="X141" s="199">
        <f>SUM(H141:J141)</f>
        <v>0</v>
      </c>
      <c r="Y141" s="199">
        <f>SUM(K141:M141)</f>
        <v>0</v>
      </c>
      <c r="Z141" s="199">
        <f>SUM(N141:P141)</f>
        <v>0</v>
      </c>
      <c r="AA141" s="214"/>
    </row>
    <row r="142" spans="1:27" s="119" customFormat="1" x14ac:dyDescent="0.25">
      <c r="A142" s="318" t="s">
        <v>121</v>
      </c>
      <c r="B142" s="215" t="s">
        <v>102</v>
      </c>
      <c r="C142" s="202">
        <f>SUM(E142:P142)</f>
        <v>0</v>
      </c>
      <c r="D142" s="247">
        <f>IF($C$2=0,,C142/$C$2)</f>
        <v>0</v>
      </c>
      <c r="E142" s="278">
        <f>社招合并!E187+渠道合并!E202</f>
        <v>0</v>
      </c>
      <c r="F142" s="278">
        <f>社招合并!F187+渠道合并!F202</f>
        <v>0</v>
      </c>
      <c r="G142" s="278">
        <f>社招合并!G187+渠道合并!G202</f>
        <v>0</v>
      </c>
      <c r="H142" s="278">
        <f>社招合并!H187+渠道合并!H202</f>
        <v>0</v>
      </c>
      <c r="I142" s="278">
        <f>社招合并!I187+渠道合并!I202</f>
        <v>0</v>
      </c>
      <c r="J142" s="278">
        <f>社招合并!J187+渠道合并!J202</f>
        <v>0</v>
      </c>
      <c r="K142" s="278">
        <f>社招合并!K187+渠道合并!K202</f>
        <v>0</v>
      </c>
      <c r="L142" s="278">
        <f>社招合并!L187+渠道合并!L202</f>
        <v>0</v>
      </c>
      <c r="M142" s="278">
        <f>社招合并!M187+渠道合并!M202</f>
        <v>0</v>
      </c>
      <c r="N142" s="278">
        <f>社招合并!N187+渠道合并!N202</f>
        <v>0</v>
      </c>
      <c r="O142" s="278">
        <f>社招合并!O187+渠道合并!O202</f>
        <v>0</v>
      </c>
      <c r="P142" s="278">
        <f>社招合并!P187+渠道合并!P202</f>
        <v>0</v>
      </c>
      <c r="Q142" s="214"/>
      <c r="R142" s="214"/>
      <c r="S142" s="214"/>
      <c r="T142" s="214"/>
      <c r="U142" s="214"/>
      <c r="V142" s="214"/>
      <c r="W142" s="202">
        <f>SUM(E142:G142)</f>
        <v>0</v>
      </c>
      <c r="X142" s="202">
        <f>SUM(H142:J142)</f>
        <v>0</v>
      </c>
      <c r="Y142" s="202">
        <f>SUM(K142:M142)</f>
        <v>0</v>
      </c>
      <c r="Z142" s="202">
        <f>SUM(N142:P142)</f>
        <v>0</v>
      </c>
      <c r="AA142" s="214"/>
    </row>
    <row r="143" spans="1:27" s="119" customFormat="1" x14ac:dyDescent="0.25">
      <c r="A143" s="319"/>
      <c r="B143" s="215" t="s">
        <v>103</v>
      </c>
      <c r="C143" s="202">
        <f>SUM(E143:P143)</f>
        <v>0</v>
      </c>
      <c r="D143" s="132"/>
      <c r="E143" s="278">
        <f>社招合并!E188+渠道合并!E203</f>
        <v>0</v>
      </c>
      <c r="F143" s="278">
        <f>社招合并!F188+渠道合并!F203</f>
        <v>0</v>
      </c>
      <c r="G143" s="278">
        <f>社招合并!G188+渠道合并!G203</f>
        <v>0</v>
      </c>
      <c r="H143" s="278">
        <f>社招合并!H188+渠道合并!H203</f>
        <v>0</v>
      </c>
      <c r="I143" s="278">
        <f>社招合并!I188+渠道合并!I203</f>
        <v>0</v>
      </c>
      <c r="J143" s="278">
        <f>社招合并!J188+渠道合并!J203</f>
        <v>0</v>
      </c>
      <c r="K143" s="278">
        <f>社招合并!K188+渠道合并!K203</f>
        <v>0</v>
      </c>
      <c r="L143" s="278">
        <f>社招合并!L188+渠道合并!L203</f>
        <v>0</v>
      </c>
      <c r="M143" s="278">
        <f>社招合并!M188+渠道合并!M203</f>
        <v>0</v>
      </c>
      <c r="N143" s="278">
        <f>社招合并!N188+渠道合并!N203</f>
        <v>0</v>
      </c>
      <c r="O143" s="278">
        <f>社招合并!O188+渠道合并!O203</f>
        <v>0</v>
      </c>
      <c r="P143" s="278">
        <f>社招合并!P188+渠道合并!P203</f>
        <v>0</v>
      </c>
      <c r="Q143" s="214"/>
      <c r="R143" s="214"/>
      <c r="S143" s="214"/>
      <c r="T143" s="214"/>
      <c r="U143" s="214"/>
      <c r="V143" s="214"/>
      <c r="W143" s="202">
        <f>SUM(E143:G143)</f>
        <v>0</v>
      </c>
      <c r="X143" s="202">
        <f>SUM(H143:J143)</f>
        <v>0</v>
      </c>
      <c r="Y143" s="202">
        <f>SUM(K143:M143)</f>
        <v>0</v>
      </c>
      <c r="Z143" s="202">
        <f>SUM(N143:P143)</f>
        <v>0</v>
      </c>
      <c r="AA143" s="214"/>
    </row>
    <row r="144" spans="1:27" s="119" customFormat="1" x14ac:dyDescent="0.25">
      <c r="A144" s="319"/>
      <c r="B144" s="215" t="s">
        <v>104</v>
      </c>
      <c r="C144" s="203">
        <f>IF(C142=0,,(C143-C146)/C142)</f>
        <v>0</v>
      </c>
      <c r="D144" s="132"/>
      <c r="E144" s="162">
        <f>IF(E142=0,,(E143-E146)/E142)</f>
        <v>0</v>
      </c>
      <c r="F144" s="162">
        <f t="shared" ref="F144:P144" si="62">IF(F142=0,,(F143-F146)/F142)</f>
        <v>0</v>
      </c>
      <c r="G144" s="162">
        <f t="shared" si="62"/>
        <v>0</v>
      </c>
      <c r="H144" s="162">
        <f t="shared" si="62"/>
        <v>0</v>
      </c>
      <c r="I144" s="162">
        <f t="shared" si="62"/>
        <v>0</v>
      </c>
      <c r="J144" s="162">
        <f t="shared" si="62"/>
        <v>0</v>
      </c>
      <c r="K144" s="162">
        <f t="shared" si="62"/>
        <v>0</v>
      </c>
      <c r="L144" s="162">
        <f t="shared" si="62"/>
        <v>0</v>
      </c>
      <c r="M144" s="162">
        <f t="shared" si="62"/>
        <v>0</v>
      </c>
      <c r="N144" s="162">
        <f t="shared" si="62"/>
        <v>0</v>
      </c>
      <c r="O144" s="162">
        <f t="shared" si="62"/>
        <v>0</v>
      </c>
      <c r="P144" s="162">
        <f t="shared" si="62"/>
        <v>0</v>
      </c>
      <c r="Q144" s="214"/>
      <c r="R144" s="214"/>
      <c r="S144" s="214"/>
      <c r="T144" s="214"/>
      <c r="U144" s="214"/>
      <c r="V144" s="214"/>
      <c r="W144" s="203">
        <f>IF(W142=0,,(W143-W146)/W142)</f>
        <v>0</v>
      </c>
      <c r="X144" s="203">
        <f>IF(X142=0,,(X143-X146)/X142)</f>
        <v>0</v>
      </c>
      <c r="Y144" s="203">
        <f>IF(Y142=0,,(Y143-Y146)/Y142)</f>
        <v>0</v>
      </c>
      <c r="Z144" s="203">
        <f>IF(Z142=0,,(Z143-Z146)/Z142)</f>
        <v>0</v>
      </c>
      <c r="AA144" s="214"/>
    </row>
    <row r="145" spans="1:27" s="119" customFormat="1" x14ac:dyDescent="0.25">
      <c r="A145" s="319"/>
      <c r="B145" s="215" t="s">
        <v>105</v>
      </c>
      <c r="C145" s="202">
        <f>SUM(E145:P145)</f>
        <v>0</v>
      </c>
      <c r="D145" s="132"/>
      <c r="E145" s="278">
        <f>社招合并!E190+渠道合并!E205</f>
        <v>0</v>
      </c>
      <c r="F145" s="278">
        <f>社招合并!F190+渠道合并!F205</f>
        <v>0</v>
      </c>
      <c r="G145" s="278">
        <f>社招合并!G190+渠道合并!G205</f>
        <v>0</v>
      </c>
      <c r="H145" s="278">
        <f>社招合并!H190+渠道合并!H205</f>
        <v>0</v>
      </c>
      <c r="I145" s="278">
        <f>社招合并!I190+渠道合并!I205</f>
        <v>0</v>
      </c>
      <c r="J145" s="278">
        <f>社招合并!J190+渠道合并!J205</f>
        <v>0</v>
      </c>
      <c r="K145" s="278">
        <f>社招合并!K190+渠道合并!K205</f>
        <v>0</v>
      </c>
      <c r="L145" s="278">
        <f>社招合并!L190+渠道合并!L205</f>
        <v>0</v>
      </c>
      <c r="M145" s="278">
        <f>社招合并!M190+渠道合并!M205</f>
        <v>0</v>
      </c>
      <c r="N145" s="278">
        <f>社招合并!N190+渠道合并!N205</f>
        <v>0</v>
      </c>
      <c r="O145" s="278">
        <f>社招合并!O190+渠道合并!O205</f>
        <v>0</v>
      </c>
      <c r="P145" s="278">
        <f>社招合并!P190+渠道合并!P205</f>
        <v>0</v>
      </c>
      <c r="Q145" s="214"/>
      <c r="R145" s="214"/>
      <c r="S145" s="214"/>
      <c r="T145" s="214"/>
      <c r="U145" s="214"/>
      <c r="V145" s="214"/>
      <c r="W145" s="202">
        <f>SUM(E145:G145)</f>
        <v>0</v>
      </c>
      <c r="X145" s="202">
        <f>SUM(H145:J145)</f>
        <v>0</v>
      </c>
      <c r="Y145" s="202">
        <f>SUM(K145:M145)</f>
        <v>0</v>
      </c>
      <c r="Z145" s="202">
        <f>SUM(N145:P145)</f>
        <v>0</v>
      </c>
      <c r="AA145" s="214"/>
    </row>
    <row r="146" spans="1:27" s="119" customFormat="1" x14ac:dyDescent="0.25">
      <c r="A146" s="319"/>
      <c r="B146" s="215" t="s">
        <v>106</v>
      </c>
      <c r="C146" s="202">
        <f>SUM(E146:P146)</f>
        <v>0</v>
      </c>
      <c r="D146" s="132"/>
      <c r="E146" s="278">
        <f>社招合并!E191+渠道合并!E206</f>
        <v>0</v>
      </c>
      <c r="F146" s="278">
        <f>社招合并!F191+渠道合并!F206</f>
        <v>0</v>
      </c>
      <c r="G146" s="278">
        <f>社招合并!G191+渠道合并!G206</f>
        <v>0</v>
      </c>
      <c r="H146" s="278">
        <f>社招合并!H191+渠道合并!H206</f>
        <v>0</v>
      </c>
      <c r="I146" s="278">
        <f>社招合并!I191+渠道合并!I206</f>
        <v>0</v>
      </c>
      <c r="J146" s="278">
        <f>社招合并!J191+渠道合并!J206</f>
        <v>0</v>
      </c>
      <c r="K146" s="278">
        <f>社招合并!K191+渠道合并!K206</f>
        <v>0</v>
      </c>
      <c r="L146" s="278">
        <f>社招合并!L191+渠道合并!L206</f>
        <v>0</v>
      </c>
      <c r="M146" s="278">
        <f>社招合并!M191+渠道合并!M206</f>
        <v>0</v>
      </c>
      <c r="N146" s="278">
        <f>社招合并!N191+渠道合并!N206</f>
        <v>0</v>
      </c>
      <c r="O146" s="278">
        <f>社招合并!O191+渠道合并!O206</f>
        <v>0</v>
      </c>
      <c r="P146" s="278">
        <f>社招合并!P191+渠道合并!P206</f>
        <v>0</v>
      </c>
      <c r="Q146" s="214"/>
      <c r="R146" s="214"/>
      <c r="S146" s="214"/>
      <c r="T146" s="214"/>
      <c r="U146" s="214"/>
      <c r="V146" s="214"/>
      <c r="W146" s="202">
        <f>SUM(E146:G146)</f>
        <v>0</v>
      </c>
      <c r="X146" s="202">
        <f>SUM(H146:J146)</f>
        <v>0</v>
      </c>
      <c r="Y146" s="202">
        <f>SUM(K146:M146)</f>
        <v>0</v>
      </c>
      <c r="Z146" s="202">
        <f>SUM(N146:P146)</f>
        <v>0</v>
      </c>
      <c r="AA146" s="214"/>
    </row>
    <row r="147" spans="1:27" s="119" customFormat="1" x14ac:dyDescent="0.25">
      <c r="A147" s="313" t="s">
        <v>122</v>
      </c>
      <c r="B147" s="246" t="s">
        <v>102</v>
      </c>
      <c r="C147" s="199">
        <f>SUM(E147:P147)</f>
        <v>0</v>
      </c>
      <c r="D147" s="247">
        <f>IF($C$2=0,,C147/$C$2)</f>
        <v>0</v>
      </c>
      <c r="E147" s="278">
        <f>社招合并!E192+渠道合并!E207</f>
        <v>0</v>
      </c>
      <c r="F147" s="278">
        <f>社招合并!F192+渠道合并!F207</f>
        <v>0</v>
      </c>
      <c r="G147" s="278">
        <f>社招合并!G192+渠道合并!G207</f>
        <v>0</v>
      </c>
      <c r="H147" s="278">
        <f>社招合并!H192+渠道合并!H207</f>
        <v>0</v>
      </c>
      <c r="I147" s="278">
        <f>社招合并!I192+渠道合并!I207</f>
        <v>0</v>
      </c>
      <c r="J147" s="278">
        <f>社招合并!J192+渠道合并!J207</f>
        <v>0</v>
      </c>
      <c r="K147" s="278">
        <f>社招合并!K192+渠道合并!K207</f>
        <v>0</v>
      </c>
      <c r="L147" s="278">
        <f>社招合并!L192+渠道合并!L207</f>
        <v>0</v>
      </c>
      <c r="M147" s="278">
        <f>社招合并!M192+渠道合并!M207</f>
        <v>0</v>
      </c>
      <c r="N147" s="278">
        <f>社招合并!N192+渠道合并!N207</f>
        <v>0</v>
      </c>
      <c r="O147" s="278">
        <f>社招合并!O192+渠道合并!O207</f>
        <v>0</v>
      </c>
      <c r="P147" s="278">
        <f>社招合并!P192+渠道合并!P207</f>
        <v>0</v>
      </c>
      <c r="Q147" s="214"/>
      <c r="R147" s="214"/>
      <c r="S147" s="214"/>
      <c r="T147" s="214"/>
      <c r="U147" s="214"/>
      <c r="V147" s="214"/>
      <c r="W147" s="199">
        <f>SUM(E147:G147)</f>
        <v>0</v>
      </c>
      <c r="X147" s="199">
        <f>SUM(H147:J147)</f>
        <v>0</v>
      </c>
      <c r="Y147" s="199">
        <f>SUM(K147:M147)</f>
        <v>0</v>
      </c>
      <c r="Z147" s="199">
        <f>SUM(N147:P147)</f>
        <v>0</v>
      </c>
      <c r="AA147" s="214"/>
    </row>
    <row r="148" spans="1:27" s="119" customFormat="1" x14ac:dyDescent="0.25">
      <c r="A148" s="314"/>
      <c r="B148" s="246" t="s">
        <v>103</v>
      </c>
      <c r="C148" s="199">
        <f>SUM(E148:P148)</f>
        <v>0</v>
      </c>
      <c r="D148" s="200"/>
      <c r="E148" s="278">
        <f>社招合并!E193+渠道合并!E208</f>
        <v>0</v>
      </c>
      <c r="F148" s="278">
        <f>社招合并!F193+渠道合并!F208</f>
        <v>0</v>
      </c>
      <c r="G148" s="278">
        <f>社招合并!G193+渠道合并!G208</f>
        <v>0</v>
      </c>
      <c r="H148" s="278">
        <f>社招合并!H193+渠道合并!H208</f>
        <v>0</v>
      </c>
      <c r="I148" s="278">
        <f>社招合并!I193+渠道合并!I208</f>
        <v>0</v>
      </c>
      <c r="J148" s="278">
        <f>社招合并!J193+渠道合并!J208</f>
        <v>0</v>
      </c>
      <c r="K148" s="278">
        <f>社招合并!K193+渠道合并!K208</f>
        <v>0</v>
      </c>
      <c r="L148" s="278">
        <f>社招合并!L193+渠道合并!L208</f>
        <v>0</v>
      </c>
      <c r="M148" s="278">
        <f>社招合并!M193+渠道合并!M208</f>
        <v>0</v>
      </c>
      <c r="N148" s="278">
        <f>社招合并!N193+渠道合并!N208</f>
        <v>0</v>
      </c>
      <c r="O148" s="278">
        <f>社招合并!O193+渠道合并!O208</f>
        <v>0</v>
      </c>
      <c r="P148" s="278">
        <f>社招合并!P193+渠道合并!P208</f>
        <v>0</v>
      </c>
      <c r="Q148" s="214"/>
      <c r="R148" s="214"/>
      <c r="S148" s="214"/>
      <c r="T148" s="214"/>
      <c r="U148" s="214"/>
      <c r="V148" s="214"/>
      <c r="W148" s="199">
        <f>SUM(E148:G148)</f>
        <v>0</v>
      </c>
      <c r="X148" s="199">
        <f>SUM(H148:J148)</f>
        <v>0</v>
      </c>
      <c r="Y148" s="199">
        <f>SUM(K148:M148)</f>
        <v>0</v>
      </c>
      <c r="Z148" s="199">
        <f>SUM(N148:P148)</f>
        <v>0</v>
      </c>
      <c r="AA148" s="214"/>
    </row>
    <row r="149" spans="1:27" s="119" customFormat="1" x14ac:dyDescent="0.25">
      <c r="A149" s="314"/>
      <c r="B149" s="246" t="s">
        <v>104</v>
      </c>
      <c r="C149" s="163">
        <f>IF(C147=0,,(C148-C151)/C147)</f>
        <v>0</v>
      </c>
      <c r="D149" s="200"/>
      <c r="E149" s="162">
        <f>IF(E147=0,,(E148-E151)/E147)</f>
        <v>0</v>
      </c>
      <c r="F149" s="162">
        <f t="shared" ref="F149:P149" si="63">IF(F147=0,,(F148-F151)/F147)</f>
        <v>0</v>
      </c>
      <c r="G149" s="162">
        <f t="shared" si="63"/>
        <v>0</v>
      </c>
      <c r="H149" s="162">
        <f t="shared" si="63"/>
        <v>0</v>
      </c>
      <c r="I149" s="162">
        <f t="shared" si="63"/>
        <v>0</v>
      </c>
      <c r="J149" s="162">
        <f t="shared" si="63"/>
        <v>0</v>
      </c>
      <c r="K149" s="162">
        <f t="shared" si="63"/>
        <v>0</v>
      </c>
      <c r="L149" s="162">
        <f t="shared" si="63"/>
        <v>0</v>
      </c>
      <c r="M149" s="162">
        <f t="shared" si="63"/>
        <v>0</v>
      </c>
      <c r="N149" s="162">
        <f t="shared" si="63"/>
        <v>0</v>
      </c>
      <c r="O149" s="162">
        <f t="shared" si="63"/>
        <v>0</v>
      </c>
      <c r="P149" s="162">
        <f t="shared" si="63"/>
        <v>0</v>
      </c>
      <c r="Q149" s="214"/>
      <c r="R149" s="214"/>
      <c r="S149" s="214"/>
      <c r="T149" s="214"/>
      <c r="U149" s="214"/>
      <c r="V149" s="214"/>
      <c r="W149" s="163">
        <f>IF(W147=0,,(W148-W151)/W147)</f>
        <v>0</v>
      </c>
      <c r="X149" s="163">
        <f>IF(X147=0,,(X148-X151)/X147)</f>
        <v>0</v>
      </c>
      <c r="Y149" s="163">
        <f>IF(Y147=0,,(Y148-Y151)/Y147)</f>
        <v>0</v>
      </c>
      <c r="Z149" s="163">
        <f>IF(Z147=0,,(Z148-Z151)/Z147)</f>
        <v>0</v>
      </c>
      <c r="AA149" s="214"/>
    </row>
    <row r="150" spans="1:27" s="119" customFormat="1" x14ac:dyDescent="0.25">
      <c r="A150" s="314"/>
      <c r="B150" s="246" t="s">
        <v>105</v>
      </c>
      <c r="C150" s="199">
        <f>SUM(E150:P150)</f>
        <v>0</v>
      </c>
      <c r="D150" s="200"/>
      <c r="E150" s="278">
        <f>社招合并!E195+渠道合并!E210</f>
        <v>0</v>
      </c>
      <c r="F150" s="278">
        <f>社招合并!F195+渠道合并!F210</f>
        <v>0</v>
      </c>
      <c r="G150" s="278">
        <f>社招合并!G195+渠道合并!G210</f>
        <v>0</v>
      </c>
      <c r="H150" s="278">
        <f>社招合并!H195+渠道合并!H210</f>
        <v>0</v>
      </c>
      <c r="I150" s="278">
        <f>社招合并!I195+渠道合并!I210</f>
        <v>0</v>
      </c>
      <c r="J150" s="278">
        <f>社招合并!J195+渠道合并!J210</f>
        <v>0</v>
      </c>
      <c r="K150" s="278">
        <f>社招合并!K195+渠道合并!K210</f>
        <v>0</v>
      </c>
      <c r="L150" s="278">
        <f>社招合并!L195+渠道合并!L210</f>
        <v>0</v>
      </c>
      <c r="M150" s="278">
        <f>社招合并!M195+渠道合并!M210</f>
        <v>0</v>
      </c>
      <c r="N150" s="278">
        <f>社招合并!N195+渠道合并!N210</f>
        <v>0</v>
      </c>
      <c r="O150" s="278">
        <f>社招合并!O195+渠道合并!O210</f>
        <v>0</v>
      </c>
      <c r="P150" s="278">
        <f>社招合并!P195+渠道合并!P210</f>
        <v>0</v>
      </c>
      <c r="Q150" s="214"/>
      <c r="R150" s="214"/>
      <c r="S150" s="214"/>
      <c r="T150" s="214"/>
      <c r="U150" s="214"/>
      <c r="V150" s="214"/>
      <c r="W150" s="199">
        <f>SUM(E150:G150)</f>
        <v>0</v>
      </c>
      <c r="X150" s="199">
        <f>SUM(H150:J150)</f>
        <v>0</v>
      </c>
      <c r="Y150" s="199">
        <f>SUM(K150:M150)</f>
        <v>0</v>
      </c>
      <c r="Z150" s="199">
        <f>SUM(N150:P150)</f>
        <v>0</v>
      </c>
      <c r="AA150" s="214"/>
    </row>
    <row r="151" spans="1:27" s="119" customFormat="1" x14ac:dyDescent="0.25">
      <c r="A151" s="314"/>
      <c r="B151" s="246" t="s">
        <v>106</v>
      </c>
      <c r="C151" s="199">
        <f>SUM(E151:P151)</f>
        <v>0</v>
      </c>
      <c r="D151" s="200"/>
      <c r="E151" s="278">
        <f>社招合并!E196+渠道合并!E211</f>
        <v>0</v>
      </c>
      <c r="F151" s="278">
        <f>社招合并!F196+渠道合并!F211</f>
        <v>0</v>
      </c>
      <c r="G151" s="278">
        <f>社招合并!G196+渠道合并!G211</f>
        <v>0</v>
      </c>
      <c r="H151" s="278">
        <f>社招合并!H196+渠道合并!H211</f>
        <v>0</v>
      </c>
      <c r="I151" s="278">
        <f>社招合并!I196+渠道合并!I211</f>
        <v>0</v>
      </c>
      <c r="J151" s="278">
        <f>社招合并!J196+渠道合并!J211</f>
        <v>0</v>
      </c>
      <c r="K151" s="278">
        <f>社招合并!K196+渠道合并!K211</f>
        <v>0</v>
      </c>
      <c r="L151" s="278">
        <f>社招合并!L196+渠道合并!L211</f>
        <v>0</v>
      </c>
      <c r="M151" s="278">
        <f>社招合并!M196+渠道合并!M211</f>
        <v>0</v>
      </c>
      <c r="N151" s="278">
        <f>社招合并!N196+渠道合并!N211</f>
        <v>0</v>
      </c>
      <c r="O151" s="278">
        <f>社招合并!O196+渠道合并!O211</f>
        <v>0</v>
      </c>
      <c r="P151" s="278">
        <f>社招合并!P196+渠道合并!P211</f>
        <v>0</v>
      </c>
      <c r="Q151" s="214"/>
      <c r="R151" s="214"/>
      <c r="S151" s="214"/>
      <c r="T151" s="214"/>
      <c r="U151" s="214"/>
      <c r="V151" s="214"/>
      <c r="W151" s="199">
        <f>SUM(E151:G151)</f>
        <v>0</v>
      </c>
      <c r="X151" s="199">
        <f>SUM(H151:J151)</f>
        <v>0</v>
      </c>
      <c r="Y151" s="199">
        <f>SUM(K151:M151)</f>
        <v>0</v>
      </c>
      <c r="Z151" s="199">
        <f>SUM(N151:P151)</f>
        <v>0</v>
      </c>
      <c r="AA151" s="214"/>
    </row>
    <row r="152" spans="1:27" s="119" customFormat="1" x14ac:dyDescent="0.25">
      <c r="A152" s="318" t="s">
        <v>123</v>
      </c>
      <c r="B152" s="215" t="s">
        <v>102</v>
      </c>
      <c r="C152" s="202">
        <f>SUM(E152:P152)</f>
        <v>0</v>
      </c>
      <c r="D152" s="247">
        <f>IF($C$2=0,,C152/$C$2)</f>
        <v>0</v>
      </c>
      <c r="E152" s="278">
        <f>社招合并!E197+渠道合并!E212</f>
        <v>0</v>
      </c>
      <c r="F152" s="278">
        <f>社招合并!F197+渠道合并!F212</f>
        <v>0</v>
      </c>
      <c r="G152" s="278">
        <f>社招合并!G197+渠道合并!G212</f>
        <v>0</v>
      </c>
      <c r="H152" s="278">
        <f>社招合并!H197+渠道合并!H212</f>
        <v>0</v>
      </c>
      <c r="I152" s="278">
        <f>社招合并!I197+渠道合并!I212</f>
        <v>0</v>
      </c>
      <c r="J152" s="278">
        <f>社招合并!J197+渠道合并!J212</f>
        <v>0</v>
      </c>
      <c r="K152" s="278">
        <f>社招合并!K197+渠道合并!K212</f>
        <v>0</v>
      </c>
      <c r="L152" s="278">
        <f>社招合并!L197+渠道合并!L212</f>
        <v>0</v>
      </c>
      <c r="M152" s="278">
        <f>社招合并!M197+渠道合并!M212</f>
        <v>0</v>
      </c>
      <c r="N152" s="278">
        <f>社招合并!N197+渠道合并!N212</f>
        <v>0</v>
      </c>
      <c r="O152" s="278">
        <f>社招合并!O197+渠道合并!O212</f>
        <v>0</v>
      </c>
      <c r="P152" s="278">
        <f>社招合并!P197+渠道合并!P212</f>
        <v>0</v>
      </c>
      <c r="Q152" s="214"/>
      <c r="R152" s="214"/>
      <c r="S152" s="214"/>
      <c r="T152" s="214"/>
      <c r="U152" s="214"/>
      <c r="V152" s="214"/>
      <c r="W152" s="202">
        <f>SUM(E152:G152)</f>
        <v>0</v>
      </c>
      <c r="X152" s="202">
        <f>SUM(H152:J152)</f>
        <v>0</v>
      </c>
      <c r="Y152" s="202">
        <f>SUM(K152:M152)</f>
        <v>0</v>
      </c>
      <c r="Z152" s="202">
        <f>SUM(N152:P152)</f>
        <v>0</v>
      </c>
      <c r="AA152" s="214"/>
    </row>
    <row r="153" spans="1:27" s="119" customFormat="1" x14ac:dyDescent="0.25">
      <c r="A153" s="319"/>
      <c r="B153" s="215" t="s">
        <v>103</v>
      </c>
      <c r="C153" s="202">
        <f>SUM(E153:P153)</f>
        <v>0</v>
      </c>
      <c r="D153" s="132"/>
      <c r="E153" s="278">
        <f>社招合并!E198+渠道合并!E213</f>
        <v>0</v>
      </c>
      <c r="F153" s="278">
        <f>社招合并!F198+渠道合并!F213</f>
        <v>0</v>
      </c>
      <c r="G153" s="278">
        <f>社招合并!G198+渠道合并!G213</f>
        <v>0</v>
      </c>
      <c r="H153" s="278">
        <f>社招合并!H198+渠道合并!H213</f>
        <v>0</v>
      </c>
      <c r="I153" s="278">
        <f>社招合并!I198+渠道合并!I213</f>
        <v>0</v>
      </c>
      <c r="J153" s="278">
        <f>社招合并!J198+渠道合并!J213</f>
        <v>0</v>
      </c>
      <c r="K153" s="278">
        <f>社招合并!K198+渠道合并!K213</f>
        <v>0</v>
      </c>
      <c r="L153" s="278">
        <f>社招合并!L198+渠道合并!L213</f>
        <v>0</v>
      </c>
      <c r="M153" s="278">
        <f>社招合并!M198+渠道合并!M213</f>
        <v>0</v>
      </c>
      <c r="N153" s="278">
        <f>社招合并!N198+渠道合并!N213</f>
        <v>0</v>
      </c>
      <c r="O153" s="278">
        <f>社招合并!O198+渠道合并!O213</f>
        <v>0</v>
      </c>
      <c r="P153" s="278">
        <f>社招合并!P198+渠道合并!P213</f>
        <v>0</v>
      </c>
      <c r="Q153" s="214"/>
      <c r="R153" s="214"/>
      <c r="S153" s="214"/>
      <c r="T153" s="214"/>
      <c r="U153" s="214"/>
      <c r="V153" s="214"/>
      <c r="W153" s="202">
        <f>SUM(E153:G153)</f>
        <v>0</v>
      </c>
      <c r="X153" s="202">
        <f>SUM(H153:J153)</f>
        <v>0</v>
      </c>
      <c r="Y153" s="202">
        <f>SUM(K153:M153)</f>
        <v>0</v>
      </c>
      <c r="Z153" s="202">
        <f>SUM(N153:P153)</f>
        <v>0</v>
      </c>
      <c r="AA153" s="214"/>
    </row>
    <row r="154" spans="1:27" s="119" customFormat="1" x14ac:dyDescent="0.25">
      <c r="A154" s="319"/>
      <c r="B154" s="215" t="s">
        <v>104</v>
      </c>
      <c r="C154" s="203">
        <f>IF(C152=0,,(C153-C156)/C152)</f>
        <v>0</v>
      </c>
      <c r="D154" s="132"/>
      <c r="E154" s="162">
        <f>IF(E152=0,,(E153-E156)/E152)</f>
        <v>0</v>
      </c>
      <c r="F154" s="162">
        <f t="shared" ref="F154:P154" si="64">IF(F152=0,,(F153-F156)/F152)</f>
        <v>0</v>
      </c>
      <c r="G154" s="162">
        <f t="shared" si="64"/>
        <v>0</v>
      </c>
      <c r="H154" s="162">
        <f t="shared" si="64"/>
        <v>0</v>
      </c>
      <c r="I154" s="162">
        <f t="shared" si="64"/>
        <v>0</v>
      </c>
      <c r="J154" s="162">
        <f t="shared" si="64"/>
        <v>0</v>
      </c>
      <c r="K154" s="162">
        <f t="shared" si="64"/>
        <v>0</v>
      </c>
      <c r="L154" s="162">
        <f t="shared" si="64"/>
        <v>0</v>
      </c>
      <c r="M154" s="162">
        <f t="shared" si="64"/>
        <v>0</v>
      </c>
      <c r="N154" s="162">
        <f t="shared" si="64"/>
        <v>0</v>
      </c>
      <c r="O154" s="162">
        <f t="shared" si="64"/>
        <v>0</v>
      </c>
      <c r="P154" s="162">
        <f t="shared" si="64"/>
        <v>0</v>
      </c>
      <c r="Q154" s="214"/>
      <c r="R154" s="214"/>
      <c r="S154" s="214"/>
      <c r="T154" s="214"/>
      <c r="U154" s="214"/>
      <c r="V154" s="214"/>
      <c r="W154" s="203">
        <f>IF(W152=0,,(W153-W156)/W152)</f>
        <v>0</v>
      </c>
      <c r="X154" s="203">
        <f>IF(X152=0,,(X153-X156)/X152)</f>
        <v>0</v>
      </c>
      <c r="Y154" s="203">
        <f>IF(Y152=0,,(Y153-Y156)/Y152)</f>
        <v>0</v>
      </c>
      <c r="Z154" s="203">
        <f>IF(Z152=0,,(Z153-Z156)/Z152)</f>
        <v>0</v>
      </c>
      <c r="AA154" s="214"/>
    </row>
    <row r="155" spans="1:27" s="119" customFormat="1" x14ac:dyDescent="0.25">
      <c r="A155" s="319"/>
      <c r="B155" s="215" t="s">
        <v>105</v>
      </c>
      <c r="C155" s="202">
        <f>SUM(E155:P155)</f>
        <v>0</v>
      </c>
      <c r="D155" s="132"/>
      <c r="E155" s="278">
        <f>社招合并!E200+渠道合并!E215</f>
        <v>0</v>
      </c>
      <c r="F155" s="278">
        <f>社招合并!F200+渠道合并!F215</f>
        <v>0</v>
      </c>
      <c r="G155" s="278">
        <f>社招合并!G200+渠道合并!G215</f>
        <v>0</v>
      </c>
      <c r="H155" s="278">
        <f>社招合并!H200+渠道合并!H215</f>
        <v>0</v>
      </c>
      <c r="I155" s="278">
        <f>社招合并!I200+渠道合并!I215</f>
        <v>0</v>
      </c>
      <c r="J155" s="278">
        <f>社招合并!J200+渠道合并!J215</f>
        <v>0</v>
      </c>
      <c r="K155" s="278">
        <f>社招合并!K200+渠道合并!K215</f>
        <v>0</v>
      </c>
      <c r="L155" s="278">
        <f>社招合并!L200+渠道合并!L215</f>
        <v>0</v>
      </c>
      <c r="M155" s="278">
        <f>社招合并!M200+渠道合并!M215</f>
        <v>0</v>
      </c>
      <c r="N155" s="278">
        <f>社招合并!N200+渠道合并!N215</f>
        <v>0</v>
      </c>
      <c r="O155" s="278">
        <f>社招合并!O200+渠道合并!O215</f>
        <v>0</v>
      </c>
      <c r="P155" s="278">
        <f>社招合并!P200+渠道合并!P215</f>
        <v>0</v>
      </c>
      <c r="Q155" s="214"/>
      <c r="R155" s="214"/>
      <c r="S155" s="214"/>
      <c r="T155" s="214"/>
      <c r="U155" s="214"/>
      <c r="V155" s="214"/>
      <c r="W155" s="202">
        <f>SUM(E155:G155)</f>
        <v>0</v>
      </c>
      <c r="X155" s="202">
        <f>SUM(H155:J155)</f>
        <v>0</v>
      </c>
      <c r="Y155" s="202">
        <f>SUM(K155:M155)</f>
        <v>0</v>
      </c>
      <c r="Z155" s="202">
        <f>SUM(N155:P155)</f>
        <v>0</v>
      </c>
      <c r="AA155" s="214"/>
    </row>
    <row r="156" spans="1:27" s="119" customFormat="1" x14ac:dyDescent="0.25">
      <c r="A156" s="319"/>
      <c r="B156" s="215" t="s">
        <v>106</v>
      </c>
      <c r="C156" s="202">
        <f>SUM(E156:P156)</f>
        <v>0</v>
      </c>
      <c r="D156" s="132"/>
      <c r="E156" s="278">
        <f>社招合并!E201+渠道合并!E216</f>
        <v>0</v>
      </c>
      <c r="F156" s="278">
        <f>社招合并!F201+渠道合并!F216</f>
        <v>0</v>
      </c>
      <c r="G156" s="278">
        <f>社招合并!G201+渠道合并!G216</f>
        <v>0</v>
      </c>
      <c r="H156" s="278">
        <f>社招合并!H201+渠道合并!H216</f>
        <v>0</v>
      </c>
      <c r="I156" s="278">
        <f>社招合并!I201+渠道合并!I216</f>
        <v>0</v>
      </c>
      <c r="J156" s="278">
        <f>社招合并!J201+渠道合并!J216</f>
        <v>0</v>
      </c>
      <c r="K156" s="278">
        <f>社招合并!K201+渠道合并!K216</f>
        <v>0</v>
      </c>
      <c r="L156" s="278">
        <f>社招合并!L201+渠道合并!L216</f>
        <v>0</v>
      </c>
      <c r="M156" s="278">
        <f>社招合并!M201+渠道合并!M216</f>
        <v>0</v>
      </c>
      <c r="N156" s="278">
        <f>社招合并!N201+渠道合并!N216</f>
        <v>0</v>
      </c>
      <c r="O156" s="278">
        <f>社招合并!O201+渠道合并!O216</f>
        <v>0</v>
      </c>
      <c r="P156" s="278">
        <f>社招合并!P201+渠道合并!P216</f>
        <v>0</v>
      </c>
      <c r="Q156" s="214"/>
      <c r="R156" s="214"/>
      <c r="S156" s="214"/>
      <c r="T156" s="214"/>
      <c r="U156" s="214"/>
      <c r="V156" s="214"/>
      <c r="W156" s="202">
        <f>SUM(E156:G156)</f>
        <v>0</v>
      </c>
      <c r="X156" s="202">
        <f>SUM(H156:J156)</f>
        <v>0</v>
      </c>
      <c r="Y156" s="202">
        <f>SUM(K156:M156)</f>
        <v>0</v>
      </c>
      <c r="Z156" s="202">
        <f>SUM(N156:P156)</f>
        <v>0</v>
      </c>
      <c r="AA156" s="214"/>
    </row>
    <row r="157" spans="1:27" s="119" customFormat="1" x14ac:dyDescent="0.25">
      <c r="A157" s="321" t="s">
        <v>124</v>
      </c>
      <c r="B157" s="246" t="s">
        <v>102</v>
      </c>
      <c r="C157" s="199">
        <f>SUM(E157:P157)</f>
        <v>0</v>
      </c>
      <c r="D157" s="247">
        <f>IF($C$2=0,,C157/$C$2)</f>
        <v>0</v>
      </c>
      <c r="E157" s="278">
        <f>社招合并!E202+渠道合并!E217</f>
        <v>0</v>
      </c>
      <c r="F157" s="278">
        <f>社招合并!F202+渠道合并!F217</f>
        <v>0</v>
      </c>
      <c r="G157" s="278">
        <f>社招合并!G202+渠道合并!G217</f>
        <v>0</v>
      </c>
      <c r="H157" s="278">
        <f>社招合并!H202+渠道合并!H217</f>
        <v>0</v>
      </c>
      <c r="I157" s="278">
        <f>社招合并!I202+渠道合并!I217</f>
        <v>0</v>
      </c>
      <c r="J157" s="278">
        <f>社招合并!J202+渠道合并!J217</f>
        <v>0</v>
      </c>
      <c r="K157" s="278">
        <f>社招合并!K202+渠道合并!K217</f>
        <v>0</v>
      </c>
      <c r="L157" s="278">
        <f>社招合并!L202+渠道合并!L217</f>
        <v>0</v>
      </c>
      <c r="M157" s="278">
        <f>社招合并!M202+渠道合并!M217</f>
        <v>0</v>
      </c>
      <c r="N157" s="278">
        <f>社招合并!N202+渠道合并!N217</f>
        <v>0</v>
      </c>
      <c r="O157" s="278">
        <f>社招合并!O202+渠道合并!O217</f>
        <v>0</v>
      </c>
      <c r="P157" s="278">
        <f>社招合并!P202+渠道合并!P217</f>
        <v>0</v>
      </c>
      <c r="Q157" s="214"/>
      <c r="R157" s="214"/>
      <c r="S157" s="214"/>
      <c r="T157" s="214"/>
      <c r="U157" s="214"/>
      <c r="V157" s="214"/>
      <c r="W157" s="199">
        <f>SUM(E157:G157)</f>
        <v>0</v>
      </c>
      <c r="X157" s="199">
        <f>SUM(H157:J157)</f>
        <v>0</v>
      </c>
      <c r="Y157" s="199">
        <f>SUM(K157:M157)</f>
        <v>0</v>
      </c>
      <c r="Z157" s="199">
        <f>SUM(N157:P157)</f>
        <v>0</v>
      </c>
      <c r="AA157" s="214"/>
    </row>
    <row r="158" spans="1:27" s="119" customFormat="1" x14ac:dyDescent="0.25">
      <c r="A158" s="321"/>
      <c r="B158" s="246" t="s">
        <v>103</v>
      </c>
      <c r="C158" s="199">
        <f>SUM(E158:P158)</f>
        <v>0</v>
      </c>
      <c r="D158" s="200"/>
      <c r="E158" s="278">
        <f>社招合并!E203+渠道合并!E218</f>
        <v>0</v>
      </c>
      <c r="F158" s="278">
        <f>社招合并!F203+渠道合并!F218</f>
        <v>0</v>
      </c>
      <c r="G158" s="278">
        <f>社招合并!G203+渠道合并!G218</f>
        <v>0</v>
      </c>
      <c r="H158" s="278">
        <f>社招合并!H203+渠道合并!H218</f>
        <v>0</v>
      </c>
      <c r="I158" s="278">
        <f>社招合并!I203+渠道合并!I218</f>
        <v>0</v>
      </c>
      <c r="J158" s="278">
        <f>社招合并!J203+渠道合并!J218</f>
        <v>0</v>
      </c>
      <c r="K158" s="278">
        <f>社招合并!K203+渠道合并!K218</f>
        <v>0</v>
      </c>
      <c r="L158" s="278">
        <f>社招合并!L203+渠道合并!L218</f>
        <v>0</v>
      </c>
      <c r="M158" s="278">
        <f>社招合并!M203+渠道合并!M218</f>
        <v>0</v>
      </c>
      <c r="N158" s="278">
        <f>社招合并!N203+渠道合并!N218</f>
        <v>0</v>
      </c>
      <c r="O158" s="278">
        <f>社招合并!O203+渠道合并!O218</f>
        <v>0</v>
      </c>
      <c r="P158" s="278">
        <f>社招合并!P203+渠道合并!P218</f>
        <v>0</v>
      </c>
      <c r="Q158" s="214"/>
      <c r="R158" s="214"/>
      <c r="S158" s="214"/>
      <c r="T158" s="214"/>
      <c r="U158" s="214"/>
      <c r="V158" s="214"/>
      <c r="W158" s="199">
        <f>SUM(E158:G158)</f>
        <v>0</v>
      </c>
      <c r="X158" s="199">
        <f>SUM(H158:J158)</f>
        <v>0</v>
      </c>
      <c r="Y158" s="199">
        <f>SUM(K158:M158)</f>
        <v>0</v>
      </c>
      <c r="Z158" s="199">
        <f>SUM(N158:P158)</f>
        <v>0</v>
      </c>
      <c r="AA158" s="214"/>
    </row>
    <row r="159" spans="1:27" s="119" customFormat="1" x14ac:dyDescent="0.25">
      <c r="A159" s="321"/>
      <c r="B159" s="246" t="s">
        <v>104</v>
      </c>
      <c r="C159" s="163">
        <f>IF(C157=0,,(C158-C161)/C157)</f>
        <v>0</v>
      </c>
      <c r="D159" s="200"/>
      <c r="E159" s="162">
        <f>IF(E157=0,,(E158-E161)/E157)</f>
        <v>0</v>
      </c>
      <c r="F159" s="162">
        <f t="shared" ref="F159:P159" si="65">IF(F157=0,,(F158-F161)/F157)</f>
        <v>0</v>
      </c>
      <c r="G159" s="162">
        <f t="shared" si="65"/>
        <v>0</v>
      </c>
      <c r="H159" s="162">
        <f t="shared" si="65"/>
        <v>0</v>
      </c>
      <c r="I159" s="162">
        <f t="shared" si="65"/>
        <v>0</v>
      </c>
      <c r="J159" s="162">
        <f t="shared" si="65"/>
        <v>0</v>
      </c>
      <c r="K159" s="162">
        <f t="shared" si="65"/>
        <v>0</v>
      </c>
      <c r="L159" s="162">
        <f t="shared" si="65"/>
        <v>0</v>
      </c>
      <c r="M159" s="162">
        <f t="shared" si="65"/>
        <v>0</v>
      </c>
      <c r="N159" s="162">
        <f t="shared" si="65"/>
        <v>0</v>
      </c>
      <c r="O159" s="162">
        <f t="shared" si="65"/>
        <v>0</v>
      </c>
      <c r="P159" s="162">
        <f t="shared" si="65"/>
        <v>0</v>
      </c>
      <c r="Q159" s="214"/>
      <c r="R159" s="214"/>
      <c r="S159" s="214"/>
      <c r="T159" s="214"/>
      <c r="U159" s="214"/>
      <c r="V159" s="214"/>
      <c r="W159" s="163">
        <f>IF(W157=0,,(W158-W161)/W157)</f>
        <v>0</v>
      </c>
      <c r="X159" s="163">
        <f>IF(X157=0,,(X158-X161)/X157)</f>
        <v>0</v>
      </c>
      <c r="Y159" s="163">
        <f>IF(Y157=0,,(Y158-Y161)/Y157)</f>
        <v>0</v>
      </c>
      <c r="Z159" s="163">
        <f>IF(Z157=0,,(Z158-Z161)/Z157)</f>
        <v>0</v>
      </c>
      <c r="AA159" s="214"/>
    </row>
    <row r="160" spans="1:27" s="119" customFormat="1" x14ac:dyDescent="0.25">
      <c r="A160" s="321"/>
      <c r="B160" s="246" t="s">
        <v>105</v>
      </c>
      <c r="C160" s="199">
        <f>SUM(E160:P160)</f>
        <v>0</v>
      </c>
      <c r="D160" s="200"/>
      <c r="E160" s="278">
        <f>社招合并!E205+渠道合并!E220</f>
        <v>0</v>
      </c>
      <c r="F160" s="278">
        <f>社招合并!F205+渠道合并!F220</f>
        <v>0</v>
      </c>
      <c r="G160" s="278">
        <f>社招合并!G205+渠道合并!G220</f>
        <v>0</v>
      </c>
      <c r="H160" s="278">
        <f>社招合并!H205+渠道合并!H220</f>
        <v>0</v>
      </c>
      <c r="I160" s="278">
        <f>社招合并!I205+渠道合并!I220</f>
        <v>0</v>
      </c>
      <c r="J160" s="278">
        <f>社招合并!J205+渠道合并!J220</f>
        <v>0</v>
      </c>
      <c r="K160" s="278">
        <f>社招合并!K205+渠道合并!K220</f>
        <v>0</v>
      </c>
      <c r="L160" s="278">
        <f>社招合并!L205+渠道合并!L220</f>
        <v>0</v>
      </c>
      <c r="M160" s="278">
        <f>社招合并!M205+渠道合并!M220</f>
        <v>0</v>
      </c>
      <c r="N160" s="278">
        <f>社招合并!N205+渠道合并!N220</f>
        <v>0</v>
      </c>
      <c r="O160" s="278">
        <f>社招合并!O205+渠道合并!O220</f>
        <v>0</v>
      </c>
      <c r="P160" s="278">
        <f>社招合并!P205+渠道合并!P220</f>
        <v>0</v>
      </c>
      <c r="Q160" s="214"/>
      <c r="R160" s="214"/>
      <c r="S160" s="214"/>
      <c r="T160" s="214"/>
      <c r="U160" s="214"/>
      <c r="V160" s="214"/>
      <c r="W160" s="199">
        <f>SUM(E160:G160)</f>
        <v>0</v>
      </c>
      <c r="X160" s="199">
        <f>SUM(H160:J160)</f>
        <v>0</v>
      </c>
      <c r="Y160" s="199">
        <f>SUM(K160:M160)</f>
        <v>0</v>
      </c>
      <c r="Z160" s="199">
        <f>SUM(N160:P160)</f>
        <v>0</v>
      </c>
      <c r="AA160" s="214"/>
    </row>
    <row r="161" spans="1:27" s="119" customFormat="1" x14ac:dyDescent="0.25">
      <c r="A161" s="321"/>
      <c r="B161" s="246" t="s">
        <v>106</v>
      </c>
      <c r="C161" s="199">
        <f>SUM(E161:P161)</f>
        <v>0</v>
      </c>
      <c r="D161" s="200"/>
      <c r="E161" s="278">
        <f>社招合并!E206+渠道合并!E221</f>
        <v>0</v>
      </c>
      <c r="F161" s="278">
        <f>社招合并!F206+渠道合并!F221</f>
        <v>0</v>
      </c>
      <c r="G161" s="278">
        <f>社招合并!G206+渠道合并!G221</f>
        <v>0</v>
      </c>
      <c r="H161" s="278">
        <f>社招合并!H206+渠道合并!H221</f>
        <v>0</v>
      </c>
      <c r="I161" s="278">
        <f>社招合并!I206+渠道合并!I221</f>
        <v>0</v>
      </c>
      <c r="J161" s="278">
        <f>社招合并!J206+渠道合并!J221</f>
        <v>0</v>
      </c>
      <c r="K161" s="278">
        <f>社招合并!K206+渠道合并!K221</f>
        <v>0</v>
      </c>
      <c r="L161" s="278">
        <f>社招合并!L206+渠道合并!L221</f>
        <v>0</v>
      </c>
      <c r="M161" s="278">
        <f>社招合并!M206+渠道合并!M221</f>
        <v>0</v>
      </c>
      <c r="N161" s="278">
        <f>社招合并!N206+渠道合并!N221</f>
        <v>0</v>
      </c>
      <c r="O161" s="278">
        <f>社招合并!O206+渠道合并!O221</f>
        <v>0</v>
      </c>
      <c r="P161" s="278">
        <f>社招合并!P206+渠道合并!P221</f>
        <v>0</v>
      </c>
      <c r="Q161" s="214"/>
      <c r="R161" s="214"/>
      <c r="S161" s="214"/>
      <c r="T161" s="214"/>
      <c r="U161" s="214"/>
      <c r="V161" s="214"/>
      <c r="W161" s="199">
        <f>SUM(E161:G161)</f>
        <v>0</v>
      </c>
      <c r="X161" s="199">
        <f>SUM(H161:J161)</f>
        <v>0</v>
      </c>
      <c r="Y161" s="199">
        <f>SUM(K161:M161)</f>
        <v>0</v>
      </c>
      <c r="Z161" s="199">
        <f>SUM(N161:P161)</f>
        <v>0</v>
      </c>
      <c r="AA161" s="214"/>
    </row>
    <row r="162" spans="1:27" s="119" customFormat="1" x14ac:dyDescent="0.25">
      <c r="A162" s="318" t="s">
        <v>125</v>
      </c>
      <c r="B162" s="215" t="s">
        <v>102</v>
      </c>
      <c r="C162" s="202">
        <f>SUM(E162:P162)</f>
        <v>0</v>
      </c>
      <c r="D162" s="247">
        <f>IF($C$2=0,,C162/$C$2)</f>
        <v>0</v>
      </c>
      <c r="E162" s="278">
        <f>社招合并!E207+渠道合并!E222</f>
        <v>0</v>
      </c>
      <c r="F162" s="278">
        <f>社招合并!F207+渠道合并!F222</f>
        <v>0</v>
      </c>
      <c r="G162" s="278">
        <f>社招合并!G207+渠道合并!G222</f>
        <v>0</v>
      </c>
      <c r="H162" s="278">
        <f>社招合并!H207+渠道合并!H222</f>
        <v>0</v>
      </c>
      <c r="I162" s="278">
        <f>社招合并!I207+渠道合并!I222</f>
        <v>0</v>
      </c>
      <c r="J162" s="278">
        <f>社招合并!J207+渠道合并!J222</f>
        <v>0</v>
      </c>
      <c r="K162" s="278">
        <f>社招合并!K207+渠道合并!K222</f>
        <v>0</v>
      </c>
      <c r="L162" s="278">
        <f>社招合并!L207+渠道合并!L222</f>
        <v>0</v>
      </c>
      <c r="M162" s="278">
        <f>社招合并!M207+渠道合并!M222</f>
        <v>0</v>
      </c>
      <c r="N162" s="278">
        <f>社招合并!N207+渠道合并!N222</f>
        <v>0</v>
      </c>
      <c r="O162" s="278">
        <f>社招合并!O207+渠道合并!O222</f>
        <v>0</v>
      </c>
      <c r="P162" s="278">
        <f>社招合并!P207+渠道合并!P222</f>
        <v>0</v>
      </c>
      <c r="Q162" s="214"/>
      <c r="R162" s="214"/>
      <c r="S162" s="214"/>
      <c r="T162" s="214"/>
      <c r="U162" s="214"/>
      <c r="V162" s="214"/>
      <c r="W162" s="202">
        <f>SUM(E162:G162)</f>
        <v>0</v>
      </c>
      <c r="X162" s="202">
        <f>SUM(H162:J162)</f>
        <v>0</v>
      </c>
      <c r="Y162" s="202">
        <f>SUM(K162:M162)</f>
        <v>0</v>
      </c>
      <c r="Z162" s="202">
        <f>SUM(N162:P162)</f>
        <v>0</v>
      </c>
      <c r="AA162" s="214"/>
    </row>
    <row r="163" spans="1:27" s="119" customFormat="1" x14ac:dyDescent="0.25">
      <c r="A163" s="319"/>
      <c r="B163" s="215" t="s">
        <v>103</v>
      </c>
      <c r="C163" s="202">
        <f>SUM(E163:P163)</f>
        <v>0</v>
      </c>
      <c r="D163" s="132"/>
      <c r="E163" s="278">
        <f>社招合并!E208+渠道合并!E223</f>
        <v>0</v>
      </c>
      <c r="F163" s="278">
        <f>社招合并!F208+渠道合并!F223</f>
        <v>0</v>
      </c>
      <c r="G163" s="278">
        <f>社招合并!G208+渠道合并!G223</f>
        <v>0</v>
      </c>
      <c r="H163" s="278">
        <f>社招合并!H208+渠道合并!H223</f>
        <v>0</v>
      </c>
      <c r="I163" s="278">
        <f>社招合并!I208+渠道合并!I223</f>
        <v>0</v>
      </c>
      <c r="J163" s="278">
        <f>社招合并!J208+渠道合并!J223</f>
        <v>0</v>
      </c>
      <c r="K163" s="278">
        <f>社招合并!K208+渠道合并!K223</f>
        <v>0</v>
      </c>
      <c r="L163" s="278">
        <f>社招合并!L208+渠道合并!L223</f>
        <v>0</v>
      </c>
      <c r="M163" s="278">
        <f>社招合并!M208+渠道合并!M223</f>
        <v>0</v>
      </c>
      <c r="N163" s="278">
        <f>社招合并!N208+渠道合并!N223</f>
        <v>0</v>
      </c>
      <c r="O163" s="278">
        <f>社招合并!O208+渠道合并!O223</f>
        <v>0</v>
      </c>
      <c r="P163" s="278">
        <f>社招合并!P208+渠道合并!P223</f>
        <v>0</v>
      </c>
      <c r="Q163" s="214"/>
      <c r="R163" s="214"/>
      <c r="S163" s="214"/>
      <c r="T163" s="214"/>
      <c r="U163" s="214"/>
      <c r="V163" s="214"/>
      <c r="W163" s="202">
        <f>SUM(E163:G163)</f>
        <v>0</v>
      </c>
      <c r="X163" s="202">
        <f>SUM(H163:J163)</f>
        <v>0</v>
      </c>
      <c r="Y163" s="202">
        <f>SUM(K163:M163)</f>
        <v>0</v>
      </c>
      <c r="Z163" s="202">
        <f>SUM(N163:P163)</f>
        <v>0</v>
      </c>
      <c r="AA163" s="214"/>
    </row>
    <row r="164" spans="1:27" s="119" customFormat="1" x14ac:dyDescent="0.25">
      <c r="A164" s="319"/>
      <c r="B164" s="215" t="s">
        <v>104</v>
      </c>
      <c r="C164" s="203">
        <f>IF(C162=0,,(C163-C166)/C162)</f>
        <v>0</v>
      </c>
      <c r="D164" s="132"/>
      <c r="E164" s="162">
        <f>IF(E162=0,,(E163-E166)/E162)</f>
        <v>0</v>
      </c>
      <c r="F164" s="162">
        <f t="shared" ref="F164:P164" si="66">IF(F162=0,,(F163-F166)/F162)</f>
        <v>0</v>
      </c>
      <c r="G164" s="162">
        <f t="shared" si="66"/>
        <v>0</v>
      </c>
      <c r="H164" s="162">
        <f t="shared" si="66"/>
        <v>0</v>
      </c>
      <c r="I164" s="162">
        <f t="shared" si="66"/>
        <v>0</v>
      </c>
      <c r="J164" s="162">
        <f t="shared" si="66"/>
        <v>0</v>
      </c>
      <c r="K164" s="162">
        <f t="shared" si="66"/>
        <v>0</v>
      </c>
      <c r="L164" s="162">
        <f t="shared" si="66"/>
        <v>0</v>
      </c>
      <c r="M164" s="162">
        <f t="shared" si="66"/>
        <v>0</v>
      </c>
      <c r="N164" s="162">
        <f t="shared" si="66"/>
        <v>0</v>
      </c>
      <c r="O164" s="162">
        <f t="shared" si="66"/>
        <v>0</v>
      </c>
      <c r="P164" s="162">
        <f t="shared" si="66"/>
        <v>0</v>
      </c>
      <c r="Q164" s="214"/>
      <c r="R164" s="214"/>
      <c r="S164" s="214"/>
      <c r="T164" s="214"/>
      <c r="U164" s="214"/>
      <c r="V164" s="214"/>
      <c r="W164" s="203">
        <f>IF(W162=0,,(W163-W166)/W162)</f>
        <v>0</v>
      </c>
      <c r="X164" s="203">
        <f>IF(X162=0,,(X163-X166)/X162)</f>
        <v>0</v>
      </c>
      <c r="Y164" s="203">
        <f>IF(Y162=0,,(Y163-Y166)/Y162)</f>
        <v>0</v>
      </c>
      <c r="Z164" s="203">
        <f>IF(Z162=0,,(Z163-Z166)/Z162)</f>
        <v>0</v>
      </c>
      <c r="AA164" s="214"/>
    </row>
    <row r="165" spans="1:27" s="119" customFormat="1" x14ac:dyDescent="0.25">
      <c r="A165" s="319"/>
      <c r="B165" s="215" t="s">
        <v>105</v>
      </c>
      <c r="C165" s="202">
        <f>SUM(E165:P165)</f>
        <v>0</v>
      </c>
      <c r="D165" s="132"/>
      <c r="E165" s="278">
        <f>社招合并!E210+渠道合并!E225</f>
        <v>0</v>
      </c>
      <c r="F165" s="278">
        <f>社招合并!F210+渠道合并!F225</f>
        <v>0</v>
      </c>
      <c r="G165" s="278">
        <f>社招合并!G210+渠道合并!G225</f>
        <v>0</v>
      </c>
      <c r="H165" s="278">
        <f>社招合并!H210+渠道合并!H225</f>
        <v>0</v>
      </c>
      <c r="I165" s="278">
        <f>社招合并!I210+渠道合并!I225</f>
        <v>0</v>
      </c>
      <c r="J165" s="278">
        <f>社招合并!J210+渠道合并!J225</f>
        <v>0</v>
      </c>
      <c r="K165" s="278">
        <f>社招合并!K210+渠道合并!K225</f>
        <v>0</v>
      </c>
      <c r="L165" s="278">
        <f>社招合并!L210+渠道合并!L225</f>
        <v>0</v>
      </c>
      <c r="M165" s="278">
        <f>社招合并!M210+渠道合并!M225</f>
        <v>0</v>
      </c>
      <c r="N165" s="278">
        <f>社招合并!N210+渠道合并!N225</f>
        <v>0</v>
      </c>
      <c r="O165" s="278">
        <f>社招合并!O210+渠道合并!O225</f>
        <v>0</v>
      </c>
      <c r="P165" s="278">
        <f>社招合并!P210+渠道合并!P225</f>
        <v>0</v>
      </c>
      <c r="Q165" s="214"/>
      <c r="R165" s="214"/>
      <c r="S165" s="214"/>
      <c r="T165" s="214"/>
      <c r="U165" s="214"/>
      <c r="V165" s="214"/>
      <c r="W165" s="202">
        <f>SUM(E165:G165)</f>
        <v>0</v>
      </c>
      <c r="X165" s="202">
        <f>SUM(H165:J165)</f>
        <v>0</v>
      </c>
      <c r="Y165" s="202">
        <f>SUM(K165:M165)</f>
        <v>0</v>
      </c>
      <c r="Z165" s="202">
        <f>SUM(N165:P165)</f>
        <v>0</v>
      </c>
      <c r="AA165" s="214"/>
    </row>
    <row r="166" spans="1:27" s="119" customFormat="1" x14ac:dyDescent="0.25">
      <c r="A166" s="319"/>
      <c r="B166" s="215" t="s">
        <v>106</v>
      </c>
      <c r="C166" s="202">
        <f>SUM(E166:P166)</f>
        <v>0</v>
      </c>
      <c r="D166" s="132"/>
      <c r="E166" s="278">
        <f>社招合并!E211+渠道合并!E226</f>
        <v>0</v>
      </c>
      <c r="F166" s="278">
        <f>社招合并!F211+渠道合并!F226</f>
        <v>0</v>
      </c>
      <c r="G166" s="278">
        <f>社招合并!G211+渠道合并!G226</f>
        <v>0</v>
      </c>
      <c r="H166" s="278">
        <f>社招合并!H211+渠道合并!H226</f>
        <v>0</v>
      </c>
      <c r="I166" s="278">
        <f>社招合并!I211+渠道合并!I226</f>
        <v>0</v>
      </c>
      <c r="J166" s="278">
        <f>社招合并!J211+渠道合并!J226</f>
        <v>0</v>
      </c>
      <c r="K166" s="278">
        <f>社招合并!K211+渠道合并!K226</f>
        <v>0</v>
      </c>
      <c r="L166" s="278">
        <f>社招合并!L211+渠道合并!L226</f>
        <v>0</v>
      </c>
      <c r="M166" s="278">
        <f>社招合并!M211+渠道合并!M226</f>
        <v>0</v>
      </c>
      <c r="N166" s="278">
        <f>社招合并!N211+渠道合并!N226</f>
        <v>0</v>
      </c>
      <c r="O166" s="278">
        <f>社招合并!O211+渠道合并!O226</f>
        <v>0</v>
      </c>
      <c r="P166" s="278">
        <f>社招合并!P211+渠道合并!P226</f>
        <v>0</v>
      </c>
      <c r="Q166" s="214"/>
      <c r="R166" s="214"/>
      <c r="S166" s="214"/>
      <c r="T166" s="214"/>
      <c r="U166" s="214"/>
      <c r="V166" s="214"/>
      <c r="W166" s="202">
        <f>SUM(E166:G166)</f>
        <v>0</v>
      </c>
      <c r="X166" s="202">
        <f>SUM(H166:J166)</f>
        <v>0</v>
      </c>
      <c r="Y166" s="202">
        <f>SUM(K166:M166)</f>
        <v>0</v>
      </c>
      <c r="Z166" s="202">
        <f>SUM(N166:P166)</f>
        <v>0</v>
      </c>
      <c r="AA166" s="214"/>
    </row>
    <row r="167" spans="1:27" s="119" customFormat="1" x14ac:dyDescent="0.25">
      <c r="A167" s="313" t="s">
        <v>126</v>
      </c>
      <c r="B167" s="246" t="s">
        <v>102</v>
      </c>
      <c r="C167" s="199">
        <f>SUM(E167:P167)</f>
        <v>0</v>
      </c>
      <c r="D167" s="247">
        <f>IF($C$2=0,,C167/$C$2)</f>
        <v>0</v>
      </c>
      <c r="E167" s="278">
        <f>社招合并!E212+渠道合并!E227</f>
        <v>0</v>
      </c>
      <c r="F167" s="278">
        <f>社招合并!F212+渠道合并!F227</f>
        <v>0</v>
      </c>
      <c r="G167" s="278">
        <f>社招合并!G212+渠道合并!G227</f>
        <v>0</v>
      </c>
      <c r="H167" s="278">
        <f>社招合并!H212+渠道合并!H227</f>
        <v>0</v>
      </c>
      <c r="I167" s="278">
        <f>社招合并!I212+渠道合并!I227</f>
        <v>0</v>
      </c>
      <c r="J167" s="278">
        <f>社招合并!J212+渠道合并!J227</f>
        <v>0</v>
      </c>
      <c r="K167" s="278">
        <f>社招合并!K212+渠道合并!K227</f>
        <v>0</v>
      </c>
      <c r="L167" s="278">
        <f>社招合并!L212+渠道合并!L227</f>
        <v>0</v>
      </c>
      <c r="M167" s="278">
        <f>社招合并!M212+渠道合并!M227</f>
        <v>0</v>
      </c>
      <c r="N167" s="278">
        <f>社招合并!N212+渠道合并!N227</f>
        <v>0</v>
      </c>
      <c r="O167" s="278">
        <f>社招合并!O212+渠道合并!O227</f>
        <v>0</v>
      </c>
      <c r="P167" s="278">
        <f>社招合并!P212+渠道合并!P227</f>
        <v>0</v>
      </c>
      <c r="Q167" s="214"/>
      <c r="R167" s="214"/>
      <c r="S167" s="214"/>
      <c r="T167" s="214"/>
      <c r="U167" s="214"/>
      <c r="V167" s="214"/>
      <c r="W167" s="199">
        <f>SUM(E167:G167)</f>
        <v>0</v>
      </c>
      <c r="X167" s="199">
        <f>SUM(H167:J167)</f>
        <v>0</v>
      </c>
      <c r="Y167" s="199">
        <f>SUM(K167:M167)</f>
        <v>0</v>
      </c>
      <c r="Z167" s="199">
        <f>SUM(N167:P167)</f>
        <v>0</v>
      </c>
      <c r="AA167" s="214"/>
    </row>
    <row r="168" spans="1:27" s="119" customFormat="1" x14ac:dyDescent="0.25">
      <c r="A168" s="314"/>
      <c r="B168" s="246" t="s">
        <v>103</v>
      </c>
      <c r="C168" s="199">
        <f>SUM(E168:P168)</f>
        <v>0</v>
      </c>
      <c r="D168" s="200"/>
      <c r="E168" s="278">
        <f>社招合并!E213+渠道合并!E228</f>
        <v>0</v>
      </c>
      <c r="F168" s="278">
        <f>社招合并!F213+渠道合并!F228</f>
        <v>0</v>
      </c>
      <c r="G168" s="278">
        <f>社招合并!G213+渠道合并!G228</f>
        <v>0</v>
      </c>
      <c r="H168" s="278">
        <f>社招合并!H213+渠道合并!H228</f>
        <v>0</v>
      </c>
      <c r="I168" s="278">
        <f>社招合并!I213+渠道合并!I228</f>
        <v>0</v>
      </c>
      <c r="J168" s="278">
        <f>社招合并!J213+渠道合并!J228</f>
        <v>0</v>
      </c>
      <c r="K168" s="278">
        <f>社招合并!K213+渠道合并!K228</f>
        <v>0</v>
      </c>
      <c r="L168" s="278">
        <f>社招合并!L213+渠道合并!L228</f>
        <v>0</v>
      </c>
      <c r="M168" s="278">
        <f>社招合并!M213+渠道合并!M228</f>
        <v>0</v>
      </c>
      <c r="N168" s="278">
        <f>社招合并!N213+渠道合并!N228</f>
        <v>0</v>
      </c>
      <c r="O168" s="278">
        <f>社招合并!O213+渠道合并!O228</f>
        <v>0</v>
      </c>
      <c r="P168" s="278">
        <f>社招合并!P213+渠道合并!P228</f>
        <v>0</v>
      </c>
      <c r="Q168" s="214"/>
      <c r="R168" s="214"/>
      <c r="S168" s="214"/>
      <c r="T168" s="214"/>
      <c r="U168" s="214"/>
      <c r="V168" s="214"/>
      <c r="W168" s="199">
        <f>SUM(E168:G168)</f>
        <v>0</v>
      </c>
      <c r="X168" s="199">
        <f>SUM(H168:J168)</f>
        <v>0</v>
      </c>
      <c r="Y168" s="199">
        <f>SUM(K168:M168)</f>
        <v>0</v>
      </c>
      <c r="Z168" s="199">
        <f>SUM(N168:P168)</f>
        <v>0</v>
      </c>
      <c r="AA168" s="214"/>
    </row>
    <row r="169" spans="1:27" s="119" customFormat="1" x14ac:dyDescent="0.25">
      <c r="A169" s="314"/>
      <c r="B169" s="246" t="s">
        <v>104</v>
      </c>
      <c r="C169" s="163">
        <f>IF(C167=0,,(C168-C171)/C167)</f>
        <v>0</v>
      </c>
      <c r="D169" s="200"/>
      <c r="E169" s="162">
        <f>IF(E167=0,,(E168-E171)/E167)</f>
        <v>0</v>
      </c>
      <c r="F169" s="162">
        <f t="shared" ref="F169:P169" si="67">IF(F167=0,,(F168-F171)/F167)</f>
        <v>0</v>
      </c>
      <c r="G169" s="162">
        <f t="shared" si="67"/>
        <v>0</v>
      </c>
      <c r="H169" s="162">
        <f t="shared" si="67"/>
        <v>0</v>
      </c>
      <c r="I169" s="162">
        <f t="shared" si="67"/>
        <v>0</v>
      </c>
      <c r="J169" s="162">
        <f t="shared" si="67"/>
        <v>0</v>
      </c>
      <c r="K169" s="162">
        <f t="shared" si="67"/>
        <v>0</v>
      </c>
      <c r="L169" s="162">
        <f t="shared" si="67"/>
        <v>0</v>
      </c>
      <c r="M169" s="162">
        <f t="shared" si="67"/>
        <v>0</v>
      </c>
      <c r="N169" s="162">
        <f t="shared" si="67"/>
        <v>0</v>
      </c>
      <c r="O169" s="162">
        <f t="shared" si="67"/>
        <v>0</v>
      </c>
      <c r="P169" s="162">
        <f t="shared" si="67"/>
        <v>0</v>
      </c>
      <c r="Q169" s="214"/>
      <c r="R169" s="214"/>
      <c r="S169" s="214"/>
      <c r="T169" s="214"/>
      <c r="U169" s="214"/>
      <c r="V169" s="214"/>
      <c r="W169" s="163">
        <f>IF(W167=0,,(W168-W171)/W167)</f>
        <v>0</v>
      </c>
      <c r="X169" s="163">
        <f>IF(X167=0,,(X168-X171)/X167)</f>
        <v>0</v>
      </c>
      <c r="Y169" s="163">
        <f>IF(Y167=0,,(Y168-Y171)/Y167)</f>
        <v>0</v>
      </c>
      <c r="Z169" s="163">
        <f>IF(Z167=0,,(Z168-Z171)/Z167)</f>
        <v>0</v>
      </c>
      <c r="AA169" s="214"/>
    </row>
    <row r="170" spans="1:27" s="119" customFormat="1" x14ac:dyDescent="0.25">
      <c r="A170" s="314"/>
      <c r="B170" s="246" t="s">
        <v>105</v>
      </c>
      <c r="C170" s="199">
        <f>SUM(E170:P170)</f>
        <v>0</v>
      </c>
      <c r="D170" s="200"/>
      <c r="E170" s="278">
        <f>社招合并!E215+渠道合并!E230</f>
        <v>0</v>
      </c>
      <c r="F170" s="278">
        <f>社招合并!F215+渠道合并!F230</f>
        <v>0</v>
      </c>
      <c r="G170" s="278">
        <f>社招合并!G215+渠道合并!G230</f>
        <v>0</v>
      </c>
      <c r="H170" s="278">
        <f>社招合并!H215+渠道合并!H230</f>
        <v>0</v>
      </c>
      <c r="I170" s="278">
        <f>社招合并!I215+渠道合并!I230</f>
        <v>0</v>
      </c>
      <c r="J170" s="278">
        <f>社招合并!J215+渠道合并!J230</f>
        <v>0</v>
      </c>
      <c r="K170" s="278">
        <f>社招合并!K215+渠道合并!K230</f>
        <v>0</v>
      </c>
      <c r="L170" s="278">
        <f>社招合并!L215+渠道合并!L230</f>
        <v>0</v>
      </c>
      <c r="M170" s="278">
        <f>社招合并!M215+渠道合并!M230</f>
        <v>0</v>
      </c>
      <c r="N170" s="278">
        <f>社招合并!N215+渠道合并!N230</f>
        <v>0</v>
      </c>
      <c r="O170" s="278">
        <f>社招合并!O215+渠道合并!O230</f>
        <v>0</v>
      </c>
      <c r="P170" s="278">
        <f>社招合并!P215+渠道合并!P230</f>
        <v>0</v>
      </c>
      <c r="Q170" s="214"/>
      <c r="R170" s="214"/>
      <c r="S170" s="214"/>
      <c r="T170" s="214"/>
      <c r="U170" s="214"/>
      <c r="V170" s="214"/>
      <c r="W170" s="199">
        <f>SUM(E170:G170)</f>
        <v>0</v>
      </c>
      <c r="X170" s="199">
        <f>SUM(H170:J170)</f>
        <v>0</v>
      </c>
      <c r="Y170" s="199">
        <f>SUM(K170:M170)</f>
        <v>0</v>
      </c>
      <c r="Z170" s="199">
        <f>SUM(N170:P170)</f>
        <v>0</v>
      </c>
      <c r="AA170" s="214"/>
    </row>
    <row r="171" spans="1:27" s="119" customFormat="1" x14ac:dyDescent="0.25">
      <c r="A171" s="314"/>
      <c r="B171" s="246" t="s">
        <v>106</v>
      </c>
      <c r="C171" s="199">
        <f>SUM(E171:P171)</f>
        <v>0</v>
      </c>
      <c r="D171" s="200"/>
      <c r="E171" s="278">
        <f>社招合并!E216+渠道合并!E231</f>
        <v>0</v>
      </c>
      <c r="F171" s="278">
        <f>社招合并!F216+渠道合并!F231</f>
        <v>0</v>
      </c>
      <c r="G171" s="278">
        <f>社招合并!G216+渠道合并!G231</f>
        <v>0</v>
      </c>
      <c r="H171" s="278">
        <f>社招合并!H216+渠道合并!H231</f>
        <v>0</v>
      </c>
      <c r="I171" s="278">
        <f>社招合并!I216+渠道合并!I231</f>
        <v>0</v>
      </c>
      <c r="J171" s="278">
        <f>社招合并!J216+渠道合并!J231</f>
        <v>0</v>
      </c>
      <c r="K171" s="278">
        <f>社招合并!K216+渠道合并!K231</f>
        <v>0</v>
      </c>
      <c r="L171" s="278">
        <f>社招合并!L216+渠道合并!L231</f>
        <v>0</v>
      </c>
      <c r="M171" s="278">
        <f>社招合并!M216+渠道合并!M231</f>
        <v>0</v>
      </c>
      <c r="N171" s="278">
        <f>社招合并!N216+渠道合并!N231</f>
        <v>0</v>
      </c>
      <c r="O171" s="278">
        <f>社招合并!O216+渠道合并!O231</f>
        <v>0</v>
      </c>
      <c r="P171" s="278">
        <f>社招合并!P216+渠道合并!P231</f>
        <v>0</v>
      </c>
      <c r="Q171" s="214"/>
      <c r="R171" s="214"/>
      <c r="S171" s="214"/>
      <c r="T171" s="214"/>
      <c r="U171" s="214"/>
      <c r="V171" s="214"/>
      <c r="W171" s="199">
        <f>SUM(E171:G171)</f>
        <v>0</v>
      </c>
      <c r="X171" s="199">
        <f>SUM(H171:J171)</f>
        <v>0</v>
      </c>
      <c r="Y171" s="199">
        <f>SUM(K171:M171)</f>
        <v>0</v>
      </c>
      <c r="Z171" s="199">
        <f>SUM(N171:P171)</f>
        <v>0</v>
      </c>
      <c r="AA171" s="214"/>
    </row>
    <row r="172" spans="1:27" s="119" customFormat="1" x14ac:dyDescent="0.25">
      <c r="A172" s="318" t="s">
        <v>127</v>
      </c>
      <c r="B172" s="215" t="s">
        <v>102</v>
      </c>
      <c r="C172" s="202">
        <f>SUM(E172:P172)</f>
        <v>0</v>
      </c>
      <c r="D172" s="247">
        <f>IF($C$2=0,,C172/$C$2)</f>
        <v>0</v>
      </c>
      <c r="E172" s="278">
        <f>社招合并!E217+渠道合并!E232</f>
        <v>0</v>
      </c>
      <c r="F172" s="278">
        <f>社招合并!F217+渠道合并!F232</f>
        <v>0</v>
      </c>
      <c r="G172" s="278">
        <f>社招合并!G217+渠道合并!G232</f>
        <v>0</v>
      </c>
      <c r="H172" s="278">
        <f>社招合并!H217+渠道合并!H232</f>
        <v>0</v>
      </c>
      <c r="I172" s="278">
        <f>社招合并!I217+渠道合并!I232</f>
        <v>0</v>
      </c>
      <c r="J172" s="278">
        <f>社招合并!J217+渠道合并!J232</f>
        <v>0</v>
      </c>
      <c r="K172" s="278">
        <f>社招合并!K217+渠道合并!K232</f>
        <v>0</v>
      </c>
      <c r="L172" s="278">
        <f>社招合并!L217+渠道合并!L232</f>
        <v>0</v>
      </c>
      <c r="M172" s="278">
        <f>社招合并!M217+渠道合并!M232</f>
        <v>0</v>
      </c>
      <c r="N172" s="278">
        <f>社招合并!N217+渠道合并!N232</f>
        <v>0</v>
      </c>
      <c r="O172" s="278">
        <f>社招合并!O217+渠道合并!O232</f>
        <v>0</v>
      </c>
      <c r="P172" s="278">
        <f>社招合并!P217+渠道合并!P232</f>
        <v>0</v>
      </c>
      <c r="Q172" s="214"/>
      <c r="R172" s="214"/>
      <c r="S172" s="214"/>
      <c r="T172" s="214"/>
      <c r="U172" s="214"/>
      <c r="V172" s="214"/>
      <c r="W172" s="202">
        <f>SUM(E172:G172)</f>
        <v>0</v>
      </c>
      <c r="X172" s="202">
        <f>SUM(H172:J172)</f>
        <v>0</v>
      </c>
      <c r="Y172" s="202">
        <f>SUM(K172:M172)</f>
        <v>0</v>
      </c>
      <c r="Z172" s="202">
        <f>SUM(N172:P172)</f>
        <v>0</v>
      </c>
      <c r="AA172" s="214"/>
    </row>
    <row r="173" spans="1:27" s="119" customFormat="1" x14ac:dyDescent="0.25">
      <c r="A173" s="319"/>
      <c r="B173" s="215" t="s">
        <v>103</v>
      </c>
      <c r="C173" s="202">
        <f>SUM(E173:P173)</f>
        <v>0</v>
      </c>
      <c r="D173" s="132"/>
      <c r="E173" s="278">
        <f>社招合并!E218+渠道合并!E233</f>
        <v>0</v>
      </c>
      <c r="F173" s="278">
        <f>社招合并!F218+渠道合并!F233</f>
        <v>0</v>
      </c>
      <c r="G173" s="278">
        <f>社招合并!G218+渠道合并!G233</f>
        <v>0</v>
      </c>
      <c r="H173" s="278">
        <f>社招合并!H218+渠道合并!H233</f>
        <v>0</v>
      </c>
      <c r="I173" s="278">
        <f>社招合并!I218+渠道合并!I233</f>
        <v>0</v>
      </c>
      <c r="J173" s="278">
        <f>社招合并!J218+渠道合并!J233</f>
        <v>0</v>
      </c>
      <c r="K173" s="278">
        <f>社招合并!K218+渠道合并!K233</f>
        <v>0</v>
      </c>
      <c r="L173" s="278">
        <f>社招合并!L218+渠道合并!L233</f>
        <v>0</v>
      </c>
      <c r="M173" s="278">
        <f>社招合并!M218+渠道合并!M233</f>
        <v>0</v>
      </c>
      <c r="N173" s="278">
        <f>社招合并!N218+渠道合并!N233</f>
        <v>0</v>
      </c>
      <c r="O173" s="278">
        <f>社招合并!O218+渠道合并!O233</f>
        <v>0</v>
      </c>
      <c r="P173" s="278">
        <f>社招合并!P218+渠道合并!P233</f>
        <v>0</v>
      </c>
      <c r="Q173" s="214"/>
      <c r="R173" s="214"/>
      <c r="S173" s="214"/>
      <c r="T173" s="214"/>
      <c r="U173" s="214"/>
      <c r="V173" s="214"/>
      <c r="W173" s="202">
        <f>SUM(E173:G173)</f>
        <v>0</v>
      </c>
      <c r="X173" s="202">
        <f>SUM(H173:J173)</f>
        <v>0</v>
      </c>
      <c r="Y173" s="202">
        <f>SUM(K173:M173)</f>
        <v>0</v>
      </c>
      <c r="Z173" s="202">
        <f>SUM(N173:P173)</f>
        <v>0</v>
      </c>
      <c r="AA173" s="214"/>
    </row>
    <row r="174" spans="1:27" s="119" customFormat="1" x14ac:dyDescent="0.25">
      <c r="A174" s="319"/>
      <c r="B174" s="215" t="s">
        <v>104</v>
      </c>
      <c r="C174" s="203">
        <f>IF(C172=0,,(C173-C176)/C172)</f>
        <v>0</v>
      </c>
      <c r="D174" s="132"/>
      <c r="E174" s="162">
        <f>IF(E172=0,,(E173-E176)/E172)</f>
        <v>0</v>
      </c>
      <c r="F174" s="162">
        <f t="shared" ref="F174:P174" si="68">IF(F172=0,,(F173-F176)/F172)</f>
        <v>0</v>
      </c>
      <c r="G174" s="162">
        <f t="shared" si="68"/>
        <v>0</v>
      </c>
      <c r="H174" s="162">
        <f t="shared" si="68"/>
        <v>0</v>
      </c>
      <c r="I174" s="162">
        <f t="shared" si="68"/>
        <v>0</v>
      </c>
      <c r="J174" s="162">
        <f t="shared" si="68"/>
        <v>0</v>
      </c>
      <c r="K174" s="162">
        <f t="shared" si="68"/>
        <v>0</v>
      </c>
      <c r="L174" s="162">
        <f t="shared" si="68"/>
        <v>0</v>
      </c>
      <c r="M174" s="162">
        <f t="shared" si="68"/>
        <v>0</v>
      </c>
      <c r="N174" s="162">
        <f t="shared" si="68"/>
        <v>0</v>
      </c>
      <c r="O174" s="162">
        <f t="shared" si="68"/>
        <v>0</v>
      </c>
      <c r="P174" s="162">
        <f t="shared" si="68"/>
        <v>0</v>
      </c>
      <c r="Q174" s="214"/>
      <c r="R174" s="214"/>
      <c r="S174" s="214"/>
      <c r="T174" s="214"/>
      <c r="U174" s="214"/>
      <c r="V174" s="214"/>
      <c r="W174" s="203">
        <f>IF(W172=0,,(W173-W176)/W172)</f>
        <v>0</v>
      </c>
      <c r="X174" s="203">
        <f>IF(X172=0,,(X173-X176)/X172)</f>
        <v>0</v>
      </c>
      <c r="Y174" s="203">
        <f>IF(Y172=0,,(Y173-Y176)/Y172)</f>
        <v>0</v>
      </c>
      <c r="Z174" s="203">
        <f>IF(Z172=0,,(Z173-Z176)/Z172)</f>
        <v>0</v>
      </c>
      <c r="AA174" s="214"/>
    </row>
    <row r="175" spans="1:27" s="119" customFormat="1" x14ac:dyDescent="0.25">
      <c r="A175" s="319"/>
      <c r="B175" s="215" t="s">
        <v>105</v>
      </c>
      <c r="C175" s="202">
        <f>SUM(E175:P175)</f>
        <v>0</v>
      </c>
      <c r="D175" s="132"/>
      <c r="E175" s="278">
        <f>社招合并!E220+渠道合并!E235</f>
        <v>0</v>
      </c>
      <c r="F175" s="278">
        <f>社招合并!F220+渠道合并!F235</f>
        <v>0</v>
      </c>
      <c r="G175" s="278">
        <f>社招合并!G220+渠道合并!G235</f>
        <v>0</v>
      </c>
      <c r="H175" s="278">
        <f>社招合并!H220+渠道合并!H235</f>
        <v>0</v>
      </c>
      <c r="I175" s="278">
        <f>社招合并!I220+渠道合并!I235</f>
        <v>0</v>
      </c>
      <c r="J175" s="278">
        <f>社招合并!J220+渠道合并!J235</f>
        <v>0</v>
      </c>
      <c r="K175" s="278">
        <f>社招合并!K220+渠道合并!K235</f>
        <v>0</v>
      </c>
      <c r="L175" s="278">
        <f>社招合并!L220+渠道合并!L235</f>
        <v>0</v>
      </c>
      <c r="M175" s="278">
        <f>社招合并!M220+渠道合并!M235</f>
        <v>0</v>
      </c>
      <c r="N175" s="278">
        <f>社招合并!N220+渠道合并!N235</f>
        <v>0</v>
      </c>
      <c r="O175" s="278">
        <f>社招合并!O220+渠道合并!O235</f>
        <v>0</v>
      </c>
      <c r="P175" s="278">
        <f>社招合并!P220+渠道合并!P235</f>
        <v>0</v>
      </c>
      <c r="Q175" s="214"/>
      <c r="R175" s="214"/>
      <c r="S175" s="214"/>
      <c r="T175" s="214"/>
      <c r="U175" s="214"/>
      <c r="V175" s="214"/>
      <c r="W175" s="202">
        <f>SUM(E175:G175)</f>
        <v>0</v>
      </c>
      <c r="X175" s="202">
        <f>SUM(H175:J175)</f>
        <v>0</v>
      </c>
      <c r="Y175" s="202">
        <f>SUM(K175:M175)</f>
        <v>0</v>
      </c>
      <c r="Z175" s="202">
        <f>SUM(N175:P175)</f>
        <v>0</v>
      </c>
      <c r="AA175" s="214"/>
    </row>
    <row r="176" spans="1:27" s="119" customFormat="1" x14ac:dyDescent="0.25">
      <c r="A176" s="319"/>
      <c r="B176" s="215" t="s">
        <v>106</v>
      </c>
      <c r="C176" s="202">
        <f>SUM(E176:P176)</f>
        <v>0</v>
      </c>
      <c r="D176" s="132"/>
      <c r="E176" s="278">
        <f>社招合并!E221+渠道合并!E236</f>
        <v>0</v>
      </c>
      <c r="F176" s="278">
        <f>社招合并!F221+渠道合并!F236</f>
        <v>0</v>
      </c>
      <c r="G176" s="278">
        <f>社招合并!G221+渠道合并!G236</f>
        <v>0</v>
      </c>
      <c r="H176" s="278">
        <f>社招合并!H221+渠道合并!H236</f>
        <v>0</v>
      </c>
      <c r="I176" s="278">
        <f>社招合并!I221+渠道合并!I236</f>
        <v>0</v>
      </c>
      <c r="J176" s="278">
        <f>社招合并!J221+渠道合并!J236</f>
        <v>0</v>
      </c>
      <c r="K176" s="278">
        <f>社招合并!K221+渠道合并!K236</f>
        <v>0</v>
      </c>
      <c r="L176" s="278">
        <f>社招合并!L221+渠道合并!L236</f>
        <v>0</v>
      </c>
      <c r="M176" s="278">
        <f>社招合并!M221+渠道合并!M236</f>
        <v>0</v>
      </c>
      <c r="N176" s="278">
        <f>社招合并!N221+渠道合并!N236</f>
        <v>0</v>
      </c>
      <c r="O176" s="278">
        <f>社招合并!O221+渠道合并!O236</f>
        <v>0</v>
      </c>
      <c r="P176" s="278">
        <f>社招合并!P221+渠道合并!P236</f>
        <v>0</v>
      </c>
      <c r="Q176" s="214"/>
      <c r="R176" s="214"/>
      <c r="S176" s="214"/>
      <c r="T176" s="214"/>
      <c r="U176" s="214"/>
      <c r="V176" s="214"/>
      <c r="W176" s="202">
        <f>SUM(E176:G176)</f>
        <v>0</v>
      </c>
      <c r="X176" s="202">
        <f>SUM(H176:J176)</f>
        <v>0</v>
      </c>
      <c r="Y176" s="202">
        <f>SUM(K176:M176)</f>
        <v>0</v>
      </c>
      <c r="Z176" s="202">
        <f>SUM(N176:P176)</f>
        <v>0</v>
      </c>
      <c r="AA176" s="214"/>
    </row>
    <row r="177" spans="1:27" s="119" customFormat="1" x14ac:dyDescent="0.25">
      <c r="A177" s="313" t="s">
        <v>128</v>
      </c>
      <c r="B177" s="246" t="s">
        <v>102</v>
      </c>
      <c r="C177" s="199">
        <f>SUM(E177:P177)</f>
        <v>0</v>
      </c>
      <c r="D177" s="247">
        <f>IF($C$2=0,,C177/$C$2)</f>
        <v>0</v>
      </c>
      <c r="E177" s="278">
        <f>社招合并!E222+渠道合并!E237</f>
        <v>0</v>
      </c>
      <c r="F177" s="278">
        <f>社招合并!F222+渠道合并!F237</f>
        <v>0</v>
      </c>
      <c r="G177" s="278">
        <f>社招合并!G222+渠道合并!G237</f>
        <v>0</v>
      </c>
      <c r="H177" s="278">
        <f>社招合并!H222+渠道合并!H237</f>
        <v>0</v>
      </c>
      <c r="I177" s="278">
        <f>社招合并!I222+渠道合并!I237</f>
        <v>0</v>
      </c>
      <c r="J177" s="278">
        <f>社招合并!J222+渠道合并!J237</f>
        <v>0</v>
      </c>
      <c r="K177" s="278">
        <f>社招合并!K222+渠道合并!K237</f>
        <v>0</v>
      </c>
      <c r="L177" s="278">
        <f>社招合并!L222+渠道合并!L237</f>
        <v>0</v>
      </c>
      <c r="M177" s="278">
        <f>社招合并!M222+渠道合并!M237</f>
        <v>0</v>
      </c>
      <c r="N177" s="278">
        <f>社招合并!N222+渠道合并!N237</f>
        <v>0</v>
      </c>
      <c r="O177" s="278">
        <f>社招合并!O222+渠道合并!O237</f>
        <v>0</v>
      </c>
      <c r="P177" s="278">
        <f>社招合并!P222+渠道合并!P237</f>
        <v>0</v>
      </c>
      <c r="Q177" s="214"/>
      <c r="R177" s="214"/>
      <c r="S177" s="214"/>
      <c r="T177" s="214"/>
      <c r="U177" s="214"/>
      <c r="V177" s="214"/>
      <c r="W177" s="199">
        <f>SUM(E177:G177)</f>
        <v>0</v>
      </c>
      <c r="X177" s="199">
        <f>SUM(H177:J177)</f>
        <v>0</v>
      </c>
      <c r="Y177" s="199">
        <f>SUM(K177:M177)</f>
        <v>0</v>
      </c>
      <c r="Z177" s="199">
        <f>SUM(N177:P177)</f>
        <v>0</v>
      </c>
      <c r="AA177" s="214"/>
    </row>
    <row r="178" spans="1:27" s="119" customFormat="1" x14ac:dyDescent="0.25">
      <c r="A178" s="314"/>
      <c r="B178" s="246" t="s">
        <v>103</v>
      </c>
      <c r="C178" s="199">
        <f>SUM(E178:P178)</f>
        <v>0</v>
      </c>
      <c r="D178" s="200"/>
      <c r="E178" s="278">
        <f>社招合并!E223+渠道合并!E238</f>
        <v>0</v>
      </c>
      <c r="F178" s="278">
        <f>社招合并!F223+渠道合并!F238</f>
        <v>0</v>
      </c>
      <c r="G178" s="278">
        <f>社招合并!G223+渠道合并!G238</f>
        <v>0</v>
      </c>
      <c r="H178" s="278">
        <f>社招合并!H223+渠道合并!H238</f>
        <v>0</v>
      </c>
      <c r="I178" s="278">
        <f>社招合并!I223+渠道合并!I238</f>
        <v>0</v>
      </c>
      <c r="J178" s="278">
        <f>社招合并!J223+渠道合并!J238</f>
        <v>0</v>
      </c>
      <c r="K178" s="278">
        <f>社招合并!K223+渠道合并!K238</f>
        <v>0</v>
      </c>
      <c r="L178" s="278">
        <f>社招合并!L223+渠道合并!L238</f>
        <v>0</v>
      </c>
      <c r="M178" s="278">
        <f>社招合并!M223+渠道合并!M238</f>
        <v>0</v>
      </c>
      <c r="N178" s="278">
        <f>社招合并!N223+渠道合并!N238</f>
        <v>0</v>
      </c>
      <c r="O178" s="278">
        <f>社招合并!O223+渠道合并!O238</f>
        <v>0</v>
      </c>
      <c r="P178" s="278">
        <f>社招合并!P223+渠道合并!P238</f>
        <v>0</v>
      </c>
      <c r="Q178" s="214"/>
      <c r="R178" s="214"/>
      <c r="S178" s="214"/>
      <c r="T178" s="214"/>
      <c r="U178" s="214"/>
      <c r="V178" s="214"/>
      <c r="W178" s="199">
        <f>SUM(E178:G178)</f>
        <v>0</v>
      </c>
      <c r="X178" s="199">
        <f>SUM(H178:J178)</f>
        <v>0</v>
      </c>
      <c r="Y178" s="199">
        <f>SUM(K178:M178)</f>
        <v>0</v>
      </c>
      <c r="Z178" s="199">
        <f>SUM(N178:P178)</f>
        <v>0</v>
      </c>
      <c r="AA178" s="214"/>
    </row>
    <row r="179" spans="1:27" s="119" customFormat="1" x14ac:dyDescent="0.25">
      <c r="A179" s="314"/>
      <c r="B179" s="246" t="s">
        <v>104</v>
      </c>
      <c r="C179" s="163">
        <f>IF(C177=0,,(C178-C181)/C177)</f>
        <v>0</v>
      </c>
      <c r="D179" s="200"/>
      <c r="E179" s="162">
        <f>IF(E177=0,,(E178-E181)/E177)</f>
        <v>0</v>
      </c>
      <c r="F179" s="162">
        <f t="shared" ref="F179:P179" si="69">IF(F177=0,,(F178-F181)/F177)</f>
        <v>0</v>
      </c>
      <c r="G179" s="162">
        <f t="shared" si="69"/>
        <v>0</v>
      </c>
      <c r="H179" s="162">
        <f t="shared" si="69"/>
        <v>0</v>
      </c>
      <c r="I179" s="162">
        <f t="shared" si="69"/>
        <v>0</v>
      </c>
      <c r="J179" s="162">
        <f t="shared" si="69"/>
        <v>0</v>
      </c>
      <c r="K179" s="162">
        <f t="shared" si="69"/>
        <v>0</v>
      </c>
      <c r="L179" s="162">
        <f t="shared" si="69"/>
        <v>0</v>
      </c>
      <c r="M179" s="162">
        <f t="shared" si="69"/>
        <v>0</v>
      </c>
      <c r="N179" s="162">
        <f t="shared" si="69"/>
        <v>0</v>
      </c>
      <c r="O179" s="162">
        <f t="shared" si="69"/>
        <v>0</v>
      </c>
      <c r="P179" s="162">
        <f t="shared" si="69"/>
        <v>0</v>
      </c>
      <c r="Q179" s="214"/>
      <c r="R179" s="214"/>
      <c r="S179" s="214"/>
      <c r="T179" s="214"/>
      <c r="U179" s="214"/>
      <c r="V179" s="214"/>
      <c r="W179" s="163">
        <f>IF(W177=0,,(W178-W181)/W177)</f>
        <v>0</v>
      </c>
      <c r="X179" s="163">
        <f>IF(X177=0,,(X178-X181)/X177)</f>
        <v>0</v>
      </c>
      <c r="Y179" s="163">
        <f>IF(Y177=0,,(Y178-Y181)/Y177)</f>
        <v>0</v>
      </c>
      <c r="Z179" s="163">
        <f>IF(Z177=0,,(Z178-Z181)/Z177)</f>
        <v>0</v>
      </c>
      <c r="AA179" s="214"/>
    </row>
    <row r="180" spans="1:27" s="119" customFormat="1" x14ac:dyDescent="0.25">
      <c r="A180" s="314"/>
      <c r="B180" s="246" t="s">
        <v>105</v>
      </c>
      <c r="C180" s="199">
        <f>SUM(E180:P180)</f>
        <v>0</v>
      </c>
      <c r="D180" s="200"/>
      <c r="E180" s="278">
        <f>社招合并!E225+渠道合并!E240</f>
        <v>0</v>
      </c>
      <c r="F180" s="278">
        <f>社招合并!F225+渠道合并!F240</f>
        <v>0</v>
      </c>
      <c r="G180" s="278">
        <f>社招合并!G225+渠道合并!G240</f>
        <v>0</v>
      </c>
      <c r="H180" s="278">
        <f>社招合并!H225+渠道合并!H240</f>
        <v>0</v>
      </c>
      <c r="I180" s="278">
        <f>社招合并!I225+渠道合并!I240</f>
        <v>0</v>
      </c>
      <c r="J180" s="278">
        <f>社招合并!J225+渠道合并!J240</f>
        <v>0</v>
      </c>
      <c r="K180" s="278">
        <f>社招合并!K225+渠道合并!K240</f>
        <v>0</v>
      </c>
      <c r="L180" s="278">
        <f>社招合并!L225+渠道合并!L240</f>
        <v>0</v>
      </c>
      <c r="M180" s="278">
        <f>社招合并!M225+渠道合并!M240</f>
        <v>0</v>
      </c>
      <c r="N180" s="278">
        <f>社招合并!N225+渠道合并!N240</f>
        <v>0</v>
      </c>
      <c r="O180" s="278">
        <f>社招合并!O225+渠道合并!O240</f>
        <v>0</v>
      </c>
      <c r="P180" s="278">
        <f>社招合并!P225+渠道合并!P240</f>
        <v>0</v>
      </c>
      <c r="Q180" s="214"/>
      <c r="R180" s="214"/>
      <c r="S180" s="214"/>
      <c r="T180" s="214"/>
      <c r="U180" s="214"/>
      <c r="V180" s="214"/>
      <c r="W180" s="199">
        <f>SUM(E180:G180)</f>
        <v>0</v>
      </c>
      <c r="X180" s="199">
        <f>SUM(H180:J180)</f>
        <v>0</v>
      </c>
      <c r="Y180" s="199">
        <f>SUM(K180:M180)</f>
        <v>0</v>
      </c>
      <c r="Z180" s="199">
        <f>SUM(N180:P180)</f>
        <v>0</v>
      </c>
      <c r="AA180" s="214"/>
    </row>
    <row r="181" spans="1:27" s="119" customFormat="1" x14ac:dyDescent="0.25">
      <c r="A181" s="314"/>
      <c r="B181" s="246" t="s">
        <v>106</v>
      </c>
      <c r="C181" s="199">
        <f>SUM(E181:P181)</f>
        <v>0</v>
      </c>
      <c r="D181" s="200"/>
      <c r="E181" s="278">
        <f>社招合并!E226+渠道合并!E241</f>
        <v>0</v>
      </c>
      <c r="F181" s="278">
        <f>社招合并!F226+渠道合并!F241</f>
        <v>0</v>
      </c>
      <c r="G181" s="278">
        <f>社招合并!G226+渠道合并!G241</f>
        <v>0</v>
      </c>
      <c r="H181" s="278">
        <f>社招合并!H226+渠道合并!H241</f>
        <v>0</v>
      </c>
      <c r="I181" s="278">
        <f>社招合并!I226+渠道合并!I241</f>
        <v>0</v>
      </c>
      <c r="J181" s="278">
        <f>社招合并!J226+渠道合并!J241</f>
        <v>0</v>
      </c>
      <c r="K181" s="278">
        <f>社招合并!K226+渠道合并!K241</f>
        <v>0</v>
      </c>
      <c r="L181" s="278">
        <f>社招合并!L226+渠道合并!L241</f>
        <v>0</v>
      </c>
      <c r="M181" s="278">
        <f>社招合并!M226+渠道合并!M241</f>
        <v>0</v>
      </c>
      <c r="N181" s="278">
        <f>社招合并!N226+渠道合并!N241</f>
        <v>0</v>
      </c>
      <c r="O181" s="278">
        <f>社招合并!O226+渠道合并!O241</f>
        <v>0</v>
      </c>
      <c r="P181" s="278">
        <f>社招合并!P226+渠道合并!P241</f>
        <v>0</v>
      </c>
      <c r="Q181" s="214"/>
      <c r="R181" s="214"/>
      <c r="S181" s="214"/>
      <c r="T181" s="214"/>
      <c r="U181" s="214"/>
      <c r="V181" s="214"/>
      <c r="W181" s="199">
        <f>SUM(E181:G181)</f>
        <v>0</v>
      </c>
      <c r="X181" s="199">
        <f>SUM(H181:J181)</f>
        <v>0</v>
      </c>
      <c r="Y181" s="199">
        <f>SUM(K181:M181)</f>
        <v>0</v>
      </c>
      <c r="Z181" s="199">
        <f>SUM(N181:P181)</f>
        <v>0</v>
      </c>
      <c r="AA181" s="214"/>
    </row>
    <row r="182" spans="1:27" s="119" customFormat="1" x14ac:dyDescent="0.25">
      <c r="A182" s="320" t="s">
        <v>129</v>
      </c>
      <c r="B182" s="215" t="s">
        <v>102</v>
      </c>
      <c r="C182" s="202">
        <f>SUM(E182:P182)</f>
        <v>0</v>
      </c>
      <c r="D182" s="247">
        <f>IF($C$2=0,,C182/$C$2)</f>
        <v>0</v>
      </c>
      <c r="E182" s="278">
        <f>社招合并!E227+渠道合并!E242</f>
        <v>0</v>
      </c>
      <c r="F182" s="278">
        <f>社招合并!F227+渠道合并!F242</f>
        <v>0</v>
      </c>
      <c r="G182" s="278">
        <f>社招合并!G227+渠道合并!G242</f>
        <v>0</v>
      </c>
      <c r="H182" s="278">
        <f>社招合并!H227+渠道合并!H242</f>
        <v>0</v>
      </c>
      <c r="I182" s="278">
        <f>社招合并!I227+渠道合并!I242</f>
        <v>0</v>
      </c>
      <c r="J182" s="278">
        <f>社招合并!J227+渠道合并!J242</f>
        <v>0</v>
      </c>
      <c r="K182" s="278">
        <f>社招合并!K227+渠道合并!K242</f>
        <v>0</v>
      </c>
      <c r="L182" s="278">
        <f>社招合并!L227+渠道合并!L242</f>
        <v>0</v>
      </c>
      <c r="M182" s="278">
        <f>社招合并!M227+渠道合并!M242</f>
        <v>0</v>
      </c>
      <c r="N182" s="278">
        <f>社招合并!N227+渠道合并!N242</f>
        <v>0</v>
      </c>
      <c r="O182" s="278">
        <f>社招合并!O227+渠道合并!O242</f>
        <v>0</v>
      </c>
      <c r="P182" s="278">
        <f>社招合并!P227+渠道合并!P242</f>
        <v>0</v>
      </c>
      <c r="Q182" s="214"/>
      <c r="R182" s="214"/>
      <c r="S182" s="214"/>
      <c r="T182" s="214"/>
      <c r="U182" s="214"/>
      <c r="V182" s="214"/>
      <c r="W182" s="202">
        <f>SUM(E182:G182)</f>
        <v>0</v>
      </c>
      <c r="X182" s="202">
        <f>SUM(H182:J182)</f>
        <v>0</v>
      </c>
      <c r="Y182" s="202">
        <f>SUM(K182:M182)</f>
        <v>0</v>
      </c>
      <c r="Z182" s="202">
        <f>SUM(N182:P182)</f>
        <v>0</v>
      </c>
      <c r="AA182" s="214"/>
    </row>
    <row r="183" spans="1:27" s="119" customFormat="1" x14ac:dyDescent="0.25">
      <c r="A183" s="319"/>
      <c r="B183" s="215" t="s">
        <v>103</v>
      </c>
      <c r="C183" s="202">
        <f>SUM(E183:P183)</f>
        <v>0</v>
      </c>
      <c r="D183" s="132"/>
      <c r="E183" s="278">
        <f>社招合并!E228+渠道合并!E243</f>
        <v>0</v>
      </c>
      <c r="F183" s="278">
        <f>社招合并!F228+渠道合并!F243</f>
        <v>0</v>
      </c>
      <c r="G183" s="278">
        <f>社招合并!G228+渠道合并!G243</f>
        <v>0</v>
      </c>
      <c r="H183" s="278">
        <f>社招合并!H228+渠道合并!H243</f>
        <v>0</v>
      </c>
      <c r="I183" s="278">
        <f>社招合并!I228+渠道合并!I243</f>
        <v>0</v>
      </c>
      <c r="J183" s="278">
        <f>社招合并!J228+渠道合并!J243</f>
        <v>0</v>
      </c>
      <c r="K183" s="278">
        <f>社招合并!K228+渠道合并!K243</f>
        <v>0</v>
      </c>
      <c r="L183" s="278">
        <f>社招合并!L228+渠道合并!L243</f>
        <v>0</v>
      </c>
      <c r="M183" s="278">
        <f>社招合并!M228+渠道合并!M243</f>
        <v>0</v>
      </c>
      <c r="N183" s="278">
        <f>社招合并!N228+渠道合并!N243</f>
        <v>0</v>
      </c>
      <c r="O183" s="278">
        <f>社招合并!O228+渠道合并!O243</f>
        <v>0</v>
      </c>
      <c r="P183" s="278">
        <f>社招合并!P228+渠道合并!P243</f>
        <v>0</v>
      </c>
      <c r="Q183" s="214"/>
      <c r="R183" s="214"/>
      <c r="S183" s="214"/>
      <c r="T183" s="214"/>
      <c r="U183" s="214"/>
      <c r="V183" s="214"/>
      <c r="W183" s="202">
        <f>SUM(E183:G183)</f>
        <v>0</v>
      </c>
      <c r="X183" s="202">
        <f>SUM(H183:J183)</f>
        <v>0</v>
      </c>
      <c r="Y183" s="202">
        <f>SUM(K183:M183)</f>
        <v>0</v>
      </c>
      <c r="Z183" s="202">
        <f>SUM(N183:P183)</f>
        <v>0</v>
      </c>
      <c r="AA183" s="214"/>
    </row>
    <row r="184" spans="1:27" s="119" customFormat="1" x14ac:dyDescent="0.25">
      <c r="A184" s="319"/>
      <c r="B184" s="215" t="s">
        <v>104</v>
      </c>
      <c r="C184" s="203">
        <f>IF(C182=0,,(C183-C186)/C182)</f>
        <v>0</v>
      </c>
      <c r="D184" s="132"/>
      <c r="E184" s="162">
        <f>IF(E182=0,,(E183-E186)/E182)</f>
        <v>0</v>
      </c>
      <c r="F184" s="162">
        <f t="shared" ref="F184:P184" si="70">IF(F182=0,,(F183-F186)/F182)</f>
        <v>0</v>
      </c>
      <c r="G184" s="162">
        <f t="shared" si="70"/>
        <v>0</v>
      </c>
      <c r="H184" s="162">
        <f t="shared" si="70"/>
        <v>0</v>
      </c>
      <c r="I184" s="162">
        <f t="shared" si="70"/>
        <v>0</v>
      </c>
      <c r="J184" s="162">
        <f t="shared" si="70"/>
        <v>0</v>
      </c>
      <c r="K184" s="162">
        <f t="shared" si="70"/>
        <v>0</v>
      </c>
      <c r="L184" s="162">
        <f t="shared" si="70"/>
        <v>0</v>
      </c>
      <c r="M184" s="162">
        <f t="shared" si="70"/>
        <v>0</v>
      </c>
      <c r="N184" s="162">
        <f t="shared" si="70"/>
        <v>0</v>
      </c>
      <c r="O184" s="162">
        <f t="shared" si="70"/>
        <v>0</v>
      </c>
      <c r="P184" s="162">
        <f t="shared" si="70"/>
        <v>0</v>
      </c>
      <c r="Q184" s="214"/>
      <c r="R184" s="214"/>
      <c r="S184" s="214"/>
      <c r="T184" s="214"/>
      <c r="U184" s="214"/>
      <c r="V184" s="214"/>
      <c r="W184" s="203">
        <f>IF(W182=0,,(W183-W186)/W182)</f>
        <v>0</v>
      </c>
      <c r="X184" s="203">
        <f>IF(X182=0,,(X183-X186)/X182)</f>
        <v>0</v>
      </c>
      <c r="Y184" s="203">
        <f>IF(Y182=0,,(Y183-Y186)/Y182)</f>
        <v>0</v>
      </c>
      <c r="Z184" s="203">
        <f>IF(Z182=0,,(Z183-Z186)/Z182)</f>
        <v>0</v>
      </c>
      <c r="AA184" s="214"/>
    </row>
    <row r="185" spans="1:27" s="119" customFormat="1" x14ac:dyDescent="0.25">
      <c r="A185" s="319"/>
      <c r="B185" s="215" t="s">
        <v>105</v>
      </c>
      <c r="C185" s="202">
        <f>SUM(E185:P185)</f>
        <v>0</v>
      </c>
      <c r="D185" s="132"/>
      <c r="E185" s="278">
        <f>社招合并!E230+渠道合并!E245</f>
        <v>0</v>
      </c>
      <c r="F185" s="278">
        <f>社招合并!F230+渠道合并!F245</f>
        <v>0</v>
      </c>
      <c r="G185" s="278">
        <f>社招合并!G230+渠道合并!G245</f>
        <v>0</v>
      </c>
      <c r="H185" s="278">
        <f>社招合并!H230+渠道合并!H245</f>
        <v>0</v>
      </c>
      <c r="I185" s="278">
        <f>社招合并!I230+渠道合并!I245</f>
        <v>0</v>
      </c>
      <c r="J185" s="278">
        <f>社招合并!J230+渠道合并!J245</f>
        <v>0</v>
      </c>
      <c r="K185" s="278">
        <f>社招合并!K230+渠道合并!K245</f>
        <v>0</v>
      </c>
      <c r="L185" s="278">
        <f>社招合并!L230+渠道合并!L245</f>
        <v>0</v>
      </c>
      <c r="M185" s="278">
        <f>社招合并!M230+渠道合并!M245</f>
        <v>0</v>
      </c>
      <c r="N185" s="278">
        <f>社招合并!N230+渠道合并!N245</f>
        <v>0</v>
      </c>
      <c r="O185" s="278">
        <f>社招合并!O230+渠道合并!O245</f>
        <v>0</v>
      </c>
      <c r="P185" s="278">
        <f>社招合并!P230+渠道合并!P245</f>
        <v>0</v>
      </c>
      <c r="Q185" s="214"/>
      <c r="R185" s="214"/>
      <c r="S185" s="214"/>
      <c r="T185" s="214"/>
      <c r="U185" s="214"/>
      <c r="V185" s="214"/>
      <c r="W185" s="202">
        <f>SUM(E185:G185)</f>
        <v>0</v>
      </c>
      <c r="X185" s="202">
        <f>SUM(H185:J185)</f>
        <v>0</v>
      </c>
      <c r="Y185" s="202">
        <f>SUM(K185:M185)</f>
        <v>0</v>
      </c>
      <c r="Z185" s="202">
        <f>SUM(N185:P185)</f>
        <v>0</v>
      </c>
      <c r="AA185" s="214"/>
    </row>
    <row r="186" spans="1:27" s="119" customFormat="1" x14ac:dyDescent="0.25">
      <c r="A186" s="319"/>
      <c r="B186" s="215" t="s">
        <v>106</v>
      </c>
      <c r="C186" s="202">
        <f>SUM(E186:P186)</f>
        <v>0</v>
      </c>
      <c r="D186" s="132"/>
      <c r="E186" s="278">
        <f>社招合并!E231+渠道合并!E246</f>
        <v>0</v>
      </c>
      <c r="F186" s="278">
        <f>社招合并!F231+渠道合并!F246</f>
        <v>0</v>
      </c>
      <c r="G186" s="278">
        <f>社招合并!G231+渠道合并!G246</f>
        <v>0</v>
      </c>
      <c r="H186" s="278">
        <f>社招合并!H231+渠道合并!H246</f>
        <v>0</v>
      </c>
      <c r="I186" s="278">
        <f>社招合并!I231+渠道合并!I246</f>
        <v>0</v>
      </c>
      <c r="J186" s="278">
        <f>社招合并!J231+渠道合并!J246</f>
        <v>0</v>
      </c>
      <c r="K186" s="278">
        <f>社招合并!K231+渠道合并!K246</f>
        <v>0</v>
      </c>
      <c r="L186" s="278">
        <f>社招合并!L231+渠道合并!L246</f>
        <v>0</v>
      </c>
      <c r="M186" s="278">
        <f>社招合并!M231+渠道合并!M246</f>
        <v>0</v>
      </c>
      <c r="N186" s="278">
        <f>社招合并!N231+渠道合并!N246</f>
        <v>0</v>
      </c>
      <c r="O186" s="278">
        <f>社招合并!O231+渠道合并!O246</f>
        <v>0</v>
      </c>
      <c r="P186" s="278">
        <f>社招合并!P231+渠道合并!P246</f>
        <v>0</v>
      </c>
      <c r="Q186" s="214"/>
      <c r="R186" s="214"/>
      <c r="S186" s="214"/>
      <c r="T186" s="214"/>
      <c r="U186" s="214"/>
      <c r="V186" s="214"/>
      <c r="W186" s="202">
        <f>SUM(E186:G186)</f>
        <v>0</v>
      </c>
      <c r="X186" s="202">
        <f>SUM(H186:J186)</f>
        <v>0</v>
      </c>
      <c r="Y186" s="202">
        <f>SUM(K186:M186)</f>
        <v>0</v>
      </c>
      <c r="Z186" s="202">
        <f>SUM(N186:P186)</f>
        <v>0</v>
      </c>
      <c r="AA186" s="214"/>
    </row>
    <row r="187" spans="1:27" s="119" customFormat="1" x14ac:dyDescent="0.25">
      <c r="A187" s="321" t="s">
        <v>130</v>
      </c>
      <c r="B187" s="246" t="s">
        <v>102</v>
      </c>
      <c r="C187" s="199">
        <f>SUM(E187:P187)</f>
        <v>0</v>
      </c>
      <c r="D187" s="247">
        <f>IF($C$2=0,,C187/$C$2)</f>
        <v>0</v>
      </c>
      <c r="E187" s="278">
        <f>社招合并!E232+渠道合并!E247</f>
        <v>0</v>
      </c>
      <c r="F187" s="278">
        <f>社招合并!F232+渠道合并!F247</f>
        <v>0</v>
      </c>
      <c r="G187" s="278">
        <f>社招合并!G232+渠道合并!G247</f>
        <v>0</v>
      </c>
      <c r="H187" s="278">
        <f>社招合并!H232+渠道合并!H247</f>
        <v>0</v>
      </c>
      <c r="I187" s="278">
        <f>社招合并!I232+渠道合并!I247</f>
        <v>0</v>
      </c>
      <c r="J187" s="278">
        <f>社招合并!J232+渠道合并!J247</f>
        <v>0</v>
      </c>
      <c r="K187" s="278">
        <f>社招合并!K232+渠道合并!K247</f>
        <v>0</v>
      </c>
      <c r="L187" s="278">
        <f>社招合并!L232+渠道合并!L247</f>
        <v>0</v>
      </c>
      <c r="M187" s="278">
        <f>社招合并!M232+渠道合并!M247</f>
        <v>0</v>
      </c>
      <c r="N187" s="278">
        <f>社招合并!N232+渠道合并!N247</f>
        <v>0</v>
      </c>
      <c r="O187" s="278">
        <f>社招合并!O232+渠道合并!O247</f>
        <v>0</v>
      </c>
      <c r="P187" s="278">
        <f>社招合并!P232+渠道合并!P247</f>
        <v>0</v>
      </c>
      <c r="Q187" s="214"/>
      <c r="R187" s="214"/>
      <c r="S187" s="214"/>
      <c r="T187" s="214"/>
      <c r="U187" s="214"/>
      <c r="V187" s="214"/>
      <c r="W187" s="199">
        <f>SUM(E187:G187)</f>
        <v>0</v>
      </c>
      <c r="X187" s="199">
        <f>SUM(H187:J187)</f>
        <v>0</v>
      </c>
      <c r="Y187" s="199">
        <f>SUM(K187:M187)</f>
        <v>0</v>
      </c>
      <c r="Z187" s="199">
        <f>SUM(N187:P187)</f>
        <v>0</v>
      </c>
      <c r="AA187" s="214"/>
    </row>
    <row r="188" spans="1:27" s="119" customFormat="1" x14ac:dyDescent="0.25">
      <c r="A188" s="321"/>
      <c r="B188" s="246" t="s">
        <v>103</v>
      </c>
      <c r="C188" s="199">
        <f>SUM(E188:P188)</f>
        <v>0</v>
      </c>
      <c r="D188" s="200"/>
      <c r="E188" s="278">
        <f>社招合并!E233+渠道合并!E248</f>
        <v>0</v>
      </c>
      <c r="F188" s="278">
        <f>社招合并!F233+渠道合并!F248</f>
        <v>0</v>
      </c>
      <c r="G188" s="278">
        <f>社招合并!G233+渠道合并!G248</f>
        <v>0</v>
      </c>
      <c r="H188" s="278">
        <f>社招合并!H233+渠道合并!H248</f>
        <v>0</v>
      </c>
      <c r="I188" s="278">
        <f>社招合并!I233+渠道合并!I248</f>
        <v>0</v>
      </c>
      <c r="J188" s="278">
        <f>社招合并!J233+渠道合并!J248</f>
        <v>0</v>
      </c>
      <c r="K188" s="278">
        <f>社招合并!K233+渠道合并!K248</f>
        <v>0</v>
      </c>
      <c r="L188" s="278">
        <f>社招合并!L233+渠道合并!L248</f>
        <v>0</v>
      </c>
      <c r="M188" s="278">
        <f>社招合并!M233+渠道合并!M248</f>
        <v>0</v>
      </c>
      <c r="N188" s="278">
        <f>社招合并!N233+渠道合并!N248</f>
        <v>0</v>
      </c>
      <c r="O188" s="278">
        <f>社招合并!O233+渠道合并!O248</f>
        <v>0</v>
      </c>
      <c r="P188" s="278">
        <f>社招合并!P233+渠道合并!P248</f>
        <v>0</v>
      </c>
      <c r="Q188" s="214"/>
      <c r="R188" s="214"/>
      <c r="S188" s="214"/>
      <c r="T188" s="214"/>
      <c r="U188" s="214"/>
      <c r="V188" s="214"/>
      <c r="W188" s="199">
        <f>SUM(E188:G188)</f>
        <v>0</v>
      </c>
      <c r="X188" s="199">
        <f>SUM(H188:J188)</f>
        <v>0</v>
      </c>
      <c r="Y188" s="199">
        <f>SUM(K188:M188)</f>
        <v>0</v>
      </c>
      <c r="Z188" s="199">
        <f>SUM(N188:P188)</f>
        <v>0</v>
      </c>
      <c r="AA188" s="214"/>
    </row>
    <row r="189" spans="1:27" s="119" customFormat="1" x14ac:dyDescent="0.25">
      <c r="A189" s="321"/>
      <c r="B189" s="246" t="s">
        <v>104</v>
      </c>
      <c r="C189" s="163">
        <f>IF(C187=0,,(C188-C191)/C187)</f>
        <v>0</v>
      </c>
      <c r="D189" s="200"/>
      <c r="E189" s="162">
        <f>IF(E187=0,,(E188-E191)/E187)</f>
        <v>0</v>
      </c>
      <c r="F189" s="162">
        <f t="shared" ref="F189:P189" si="71">IF(F187=0,,(F188-F191)/F187)</f>
        <v>0</v>
      </c>
      <c r="G189" s="162">
        <f t="shared" si="71"/>
        <v>0</v>
      </c>
      <c r="H189" s="162">
        <f t="shared" si="71"/>
        <v>0</v>
      </c>
      <c r="I189" s="162">
        <f t="shared" si="71"/>
        <v>0</v>
      </c>
      <c r="J189" s="162">
        <f t="shared" si="71"/>
        <v>0</v>
      </c>
      <c r="K189" s="162">
        <f t="shared" si="71"/>
        <v>0</v>
      </c>
      <c r="L189" s="162">
        <f t="shared" si="71"/>
        <v>0</v>
      </c>
      <c r="M189" s="162">
        <f t="shared" si="71"/>
        <v>0</v>
      </c>
      <c r="N189" s="162">
        <f t="shared" si="71"/>
        <v>0</v>
      </c>
      <c r="O189" s="162">
        <f t="shared" si="71"/>
        <v>0</v>
      </c>
      <c r="P189" s="162">
        <f t="shared" si="71"/>
        <v>0</v>
      </c>
      <c r="Q189" s="214"/>
      <c r="R189" s="214"/>
      <c r="S189" s="214"/>
      <c r="T189" s="214"/>
      <c r="U189" s="214"/>
      <c r="V189" s="214"/>
      <c r="W189" s="163">
        <f>IF(W187=0,,(W188-W191)/W187)</f>
        <v>0</v>
      </c>
      <c r="X189" s="163">
        <f>IF(X187=0,,(X188-X191)/X187)</f>
        <v>0</v>
      </c>
      <c r="Y189" s="163">
        <f>IF(Y187=0,,(Y188-Y191)/Y187)</f>
        <v>0</v>
      </c>
      <c r="Z189" s="163">
        <f>IF(Z187=0,,(Z188-Z191)/Z187)</f>
        <v>0</v>
      </c>
      <c r="AA189" s="214"/>
    </row>
    <row r="190" spans="1:27" s="119" customFormat="1" x14ac:dyDescent="0.25">
      <c r="A190" s="321"/>
      <c r="B190" s="246" t="s">
        <v>105</v>
      </c>
      <c r="C190" s="199">
        <f>SUM(E190:P190)</f>
        <v>0</v>
      </c>
      <c r="D190" s="200"/>
      <c r="E190" s="278">
        <f>社招合并!E235+渠道合并!E250</f>
        <v>0</v>
      </c>
      <c r="F190" s="278">
        <f>社招合并!F235+渠道合并!F250</f>
        <v>0</v>
      </c>
      <c r="G190" s="278">
        <f>社招合并!G235+渠道合并!G250</f>
        <v>0</v>
      </c>
      <c r="H190" s="278">
        <f>社招合并!H235+渠道合并!H250</f>
        <v>0</v>
      </c>
      <c r="I190" s="278">
        <f>社招合并!I235+渠道合并!I250</f>
        <v>0</v>
      </c>
      <c r="J190" s="278">
        <f>社招合并!J235+渠道合并!J250</f>
        <v>0</v>
      </c>
      <c r="K190" s="278">
        <f>社招合并!K235+渠道合并!K250</f>
        <v>0</v>
      </c>
      <c r="L190" s="278">
        <f>社招合并!L235+渠道合并!L250</f>
        <v>0</v>
      </c>
      <c r="M190" s="278">
        <f>社招合并!M235+渠道合并!M250</f>
        <v>0</v>
      </c>
      <c r="N190" s="278">
        <f>社招合并!N235+渠道合并!N250</f>
        <v>0</v>
      </c>
      <c r="O190" s="278">
        <f>社招合并!O235+渠道合并!O250</f>
        <v>0</v>
      </c>
      <c r="P190" s="278">
        <f>社招合并!P235+渠道合并!P250</f>
        <v>0</v>
      </c>
      <c r="Q190" s="214"/>
      <c r="R190" s="214"/>
      <c r="S190" s="214"/>
      <c r="T190" s="214"/>
      <c r="U190" s="214"/>
      <c r="V190" s="214"/>
      <c r="W190" s="199">
        <f>SUM(E190:G190)</f>
        <v>0</v>
      </c>
      <c r="X190" s="199">
        <f>SUM(H190:J190)</f>
        <v>0</v>
      </c>
      <c r="Y190" s="199">
        <f>SUM(K190:M190)</f>
        <v>0</v>
      </c>
      <c r="Z190" s="199">
        <f>SUM(N190:P190)</f>
        <v>0</v>
      </c>
      <c r="AA190" s="214"/>
    </row>
    <row r="191" spans="1:27" s="119" customFormat="1" x14ac:dyDescent="0.25">
      <c r="A191" s="321"/>
      <c r="B191" s="246" t="s">
        <v>106</v>
      </c>
      <c r="C191" s="199">
        <f>SUM(E191:P191)</f>
        <v>0</v>
      </c>
      <c r="D191" s="200"/>
      <c r="E191" s="278">
        <f>社招合并!E236+渠道合并!E251</f>
        <v>0</v>
      </c>
      <c r="F191" s="278">
        <f>社招合并!F236+渠道合并!F251</f>
        <v>0</v>
      </c>
      <c r="G191" s="278">
        <f>社招合并!G236+渠道合并!G251</f>
        <v>0</v>
      </c>
      <c r="H191" s="278">
        <f>社招合并!H236+渠道合并!H251</f>
        <v>0</v>
      </c>
      <c r="I191" s="278">
        <f>社招合并!I236+渠道合并!I251</f>
        <v>0</v>
      </c>
      <c r="J191" s="278">
        <f>社招合并!J236+渠道合并!J251</f>
        <v>0</v>
      </c>
      <c r="K191" s="278">
        <f>社招合并!K236+渠道合并!K251</f>
        <v>0</v>
      </c>
      <c r="L191" s="278">
        <f>社招合并!L236+渠道合并!L251</f>
        <v>0</v>
      </c>
      <c r="M191" s="278">
        <f>社招合并!M236+渠道合并!M251</f>
        <v>0</v>
      </c>
      <c r="N191" s="278">
        <f>社招合并!N236+渠道合并!N251</f>
        <v>0</v>
      </c>
      <c r="O191" s="278">
        <f>社招合并!O236+渠道合并!O251</f>
        <v>0</v>
      </c>
      <c r="P191" s="278">
        <f>社招合并!P236+渠道合并!P251</f>
        <v>0</v>
      </c>
      <c r="Q191" s="214"/>
      <c r="R191" s="214"/>
      <c r="S191" s="214"/>
      <c r="T191" s="214"/>
      <c r="U191" s="214"/>
      <c r="V191" s="214"/>
      <c r="W191" s="199">
        <f>SUM(E191:G191)</f>
        <v>0</v>
      </c>
      <c r="X191" s="199">
        <f>SUM(H191:J191)</f>
        <v>0</v>
      </c>
      <c r="Y191" s="199">
        <f>SUM(K191:M191)</f>
        <v>0</v>
      </c>
      <c r="Z191" s="199">
        <f>SUM(N191:P191)</f>
        <v>0</v>
      </c>
      <c r="AA191" s="214"/>
    </row>
    <row r="192" spans="1:27" s="119" customFormat="1" x14ac:dyDescent="0.25">
      <c r="A192" s="318" t="s">
        <v>131</v>
      </c>
      <c r="B192" s="215" t="s">
        <v>102</v>
      </c>
      <c r="C192" s="202">
        <f>SUM(E192:P192)</f>
        <v>0</v>
      </c>
      <c r="D192" s="247">
        <f>IF($C$2=0,,C192/$C$2)</f>
        <v>0</v>
      </c>
      <c r="E192" s="278">
        <f>社招合并!E237+渠道合并!E252</f>
        <v>0</v>
      </c>
      <c r="F192" s="278">
        <f>社招合并!F237+渠道合并!F252</f>
        <v>0</v>
      </c>
      <c r="G192" s="278">
        <f>社招合并!G237+渠道合并!G252</f>
        <v>0</v>
      </c>
      <c r="H192" s="278">
        <f>社招合并!H237+渠道合并!H252</f>
        <v>0</v>
      </c>
      <c r="I192" s="278">
        <f>社招合并!I237+渠道合并!I252</f>
        <v>0</v>
      </c>
      <c r="J192" s="278">
        <f>社招合并!J237+渠道合并!J252</f>
        <v>0</v>
      </c>
      <c r="K192" s="278">
        <f>社招合并!K237+渠道合并!K252</f>
        <v>0</v>
      </c>
      <c r="L192" s="278">
        <f>社招合并!L237+渠道合并!L252</f>
        <v>0</v>
      </c>
      <c r="M192" s="278">
        <f>社招合并!M237+渠道合并!M252</f>
        <v>0</v>
      </c>
      <c r="N192" s="278">
        <f>社招合并!N237+渠道合并!N252</f>
        <v>0</v>
      </c>
      <c r="O192" s="278">
        <f>社招合并!O237+渠道合并!O252</f>
        <v>0</v>
      </c>
      <c r="P192" s="278">
        <f>社招合并!P237+渠道合并!P252</f>
        <v>0</v>
      </c>
      <c r="Q192" s="214"/>
      <c r="R192" s="214"/>
      <c r="S192" s="214"/>
      <c r="T192" s="214"/>
      <c r="U192" s="214"/>
      <c r="V192" s="214"/>
      <c r="W192" s="202">
        <f>SUM(E192:G192)</f>
        <v>0</v>
      </c>
      <c r="X192" s="202">
        <f>SUM(H192:J192)</f>
        <v>0</v>
      </c>
      <c r="Y192" s="202">
        <f>SUM(K192:M192)</f>
        <v>0</v>
      </c>
      <c r="Z192" s="202">
        <f>SUM(N192:P192)</f>
        <v>0</v>
      </c>
      <c r="AA192" s="214"/>
    </row>
    <row r="193" spans="1:27" s="119" customFormat="1" x14ac:dyDescent="0.25">
      <c r="A193" s="319"/>
      <c r="B193" s="215" t="s">
        <v>103</v>
      </c>
      <c r="C193" s="202">
        <f>SUM(E193:P193)</f>
        <v>0</v>
      </c>
      <c r="D193" s="132"/>
      <c r="E193" s="278">
        <f>社招合并!E238+渠道合并!E253</f>
        <v>0</v>
      </c>
      <c r="F193" s="278">
        <f>社招合并!F238+渠道合并!F253</f>
        <v>0</v>
      </c>
      <c r="G193" s="278">
        <f>社招合并!G238+渠道合并!G253</f>
        <v>0</v>
      </c>
      <c r="H193" s="278">
        <f>社招合并!H238+渠道合并!H253</f>
        <v>0</v>
      </c>
      <c r="I193" s="278">
        <f>社招合并!I238+渠道合并!I253</f>
        <v>0</v>
      </c>
      <c r="J193" s="278">
        <f>社招合并!J238+渠道合并!J253</f>
        <v>0</v>
      </c>
      <c r="K193" s="278">
        <f>社招合并!K238+渠道合并!K253</f>
        <v>0</v>
      </c>
      <c r="L193" s="278">
        <f>社招合并!L238+渠道合并!L253</f>
        <v>0</v>
      </c>
      <c r="M193" s="278">
        <f>社招合并!M238+渠道合并!M253</f>
        <v>0</v>
      </c>
      <c r="N193" s="278">
        <f>社招合并!N238+渠道合并!N253</f>
        <v>0</v>
      </c>
      <c r="O193" s="278">
        <f>社招合并!O238+渠道合并!O253</f>
        <v>0</v>
      </c>
      <c r="P193" s="278">
        <f>社招合并!P238+渠道合并!P253</f>
        <v>0</v>
      </c>
      <c r="Q193" s="214"/>
      <c r="R193" s="214"/>
      <c r="S193" s="214"/>
      <c r="T193" s="214"/>
      <c r="U193" s="214"/>
      <c r="V193" s="214"/>
      <c r="W193" s="202">
        <f>SUM(E193:G193)</f>
        <v>0</v>
      </c>
      <c r="X193" s="202">
        <f>SUM(H193:J193)</f>
        <v>0</v>
      </c>
      <c r="Y193" s="202">
        <f>SUM(K193:M193)</f>
        <v>0</v>
      </c>
      <c r="Z193" s="202">
        <f>SUM(N193:P193)</f>
        <v>0</v>
      </c>
      <c r="AA193" s="214"/>
    </row>
    <row r="194" spans="1:27" s="119" customFormat="1" x14ac:dyDescent="0.25">
      <c r="A194" s="319"/>
      <c r="B194" s="215" t="s">
        <v>104</v>
      </c>
      <c r="C194" s="203">
        <f>IF(C192=0,,(C193-C196)/C192)</f>
        <v>0</v>
      </c>
      <c r="D194" s="132"/>
      <c r="E194" s="162">
        <f>IF(E192=0,,(E193-E196)/E192)</f>
        <v>0</v>
      </c>
      <c r="F194" s="162">
        <f t="shared" ref="F194:P194" si="72">IF(F192=0,,(F193-F196)/F192)</f>
        <v>0</v>
      </c>
      <c r="G194" s="162">
        <f t="shared" si="72"/>
        <v>0</v>
      </c>
      <c r="H194" s="162">
        <f t="shared" si="72"/>
        <v>0</v>
      </c>
      <c r="I194" s="162">
        <f t="shared" si="72"/>
        <v>0</v>
      </c>
      <c r="J194" s="162">
        <f t="shared" si="72"/>
        <v>0</v>
      </c>
      <c r="K194" s="162">
        <f t="shared" si="72"/>
        <v>0</v>
      </c>
      <c r="L194" s="162">
        <f t="shared" si="72"/>
        <v>0</v>
      </c>
      <c r="M194" s="162">
        <f t="shared" si="72"/>
        <v>0</v>
      </c>
      <c r="N194" s="162">
        <f t="shared" si="72"/>
        <v>0</v>
      </c>
      <c r="O194" s="162">
        <f t="shared" si="72"/>
        <v>0</v>
      </c>
      <c r="P194" s="162">
        <f t="shared" si="72"/>
        <v>0</v>
      </c>
      <c r="Q194" s="214"/>
      <c r="R194" s="214"/>
      <c r="S194" s="214"/>
      <c r="T194" s="214"/>
      <c r="U194" s="214"/>
      <c r="V194" s="214"/>
      <c r="W194" s="203">
        <f>IF(W192=0,,(W193-W196)/W192)</f>
        <v>0</v>
      </c>
      <c r="X194" s="203">
        <f>IF(X192=0,,(X193-X196)/X192)</f>
        <v>0</v>
      </c>
      <c r="Y194" s="203">
        <f>IF(Y192=0,,(Y193-Y196)/Y192)</f>
        <v>0</v>
      </c>
      <c r="Z194" s="203">
        <f>IF(Z192=0,,(Z193-Z196)/Z192)</f>
        <v>0</v>
      </c>
      <c r="AA194" s="214"/>
    </row>
    <row r="195" spans="1:27" s="119" customFormat="1" x14ac:dyDescent="0.25">
      <c r="A195" s="319"/>
      <c r="B195" s="215" t="s">
        <v>105</v>
      </c>
      <c r="C195" s="202">
        <f>SUM(E195:P195)</f>
        <v>0</v>
      </c>
      <c r="D195" s="132"/>
      <c r="E195" s="278">
        <f>社招合并!E240+渠道合并!E255</f>
        <v>0</v>
      </c>
      <c r="F195" s="278">
        <f>社招合并!F240+渠道合并!F255</f>
        <v>0</v>
      </c>
      <c r="G195" s="278">
        <f>社招合并!G240+渠道合并!G255</f>
        <v>0</v>
      </c>
      <c r="H195" s="278">
        <f>社招合并!H240+渠道合并!H255</f>
        <v>0</v>
      </c>
      <c r="I195" s="278">
        <f>社招合并!I240+渠道合并!I255</f>
        <v>0</v>
      </c>
      <c r="J195" s="278">
        <f>社招合并!J240+渠道合并!J255</f>
        <v>0</v>
      </c>
      <c r="K195" s="278">
        <f>社招合并!K240+渠道合并!K255</f>
        <v>0</v>
      </c>
      <c r="L195" s="278">
        <f>社招合并!L240+渠道合并!L255</f>
        <v>0</v>
      </c>
      <c r="M195" s="278">
        <f>社招合并!M240+渠道合并!M255</f>
        <v>0</v>
      </c>
      <c r="N195" s="278">
        <f>社招合并!N240+渠道合并!N255</f>
        <v>0</v>
      </c>
      <c r="O195" s="278">
        <f>社招合并!O240+渠道合并!O255</f>
        <v>0</v>
      </c>
      <c r="P195" s="278">
        <f>社招合并!P240+渠道合并!P255</f>
        <v>0</v>
      </c>
      <c r="Q195" s="214"/>
      <c r="R195" s="214"/>
      <c r="S195" s="214"/>
      <c r="T195" s="214"/>
      <c r="U195" s="214"/>
      <c r="V195" s="214"/>
      <c r="W195" s="202">
        <f>SUM(E195:G195)</f>
        <v>0</v>
      </c>
      <c r="X195" s="202">
        <f>SUM(H195:J195)</f>
        <v>0</v>
      </c>
      <c r="Y195" s="202">
        <f>SUM(K195:M195)</f>
        <v>0</v>
      </c>
      <c r="Z195" s="202">
        <f>SUM(N195:P195)</f>
        <v>0</v>
      </c>
      <c r="AA195" s="214"/>
    </row>
    <row r="196" spans="1:27" s="119" customFormat="1" x14ac:dyDescent="0.25">
      <c r="A196" s="319"/>
      <c r="B196" s="215" t="s">
        <v>106</v>
      </c>
      <c r="C196" s="202">
        <f>SUM(E196:P196)</f>
        <v>0</v>
      </c>
      <c r="D196" s="132"/>
      <c r="E196" s="278">
        <f>社招合并!E241+渠道合并!E256</f>
        <v>0</v>
      </c>
      <c r="F196" s="278">
        <f>社招合并!F241+渠道合并!F256</f>
        <v>0</v>
      </c>
      <c r="G196" s="278">
        <f>社招合并!G241+渠道合并!G256</f>
        <v>0</v>
      </c>
      <c r="H196" s="278">
        <f>社招合并!H241+渠道合并!H256</f>
        <v>0</v>
      </c>
      <c r="I196" s="278">
        <f>社招合并!I241+渠道合并!I256</f>
        <v>0</v>
      </c>
      <c r="J196" s="278">
        <f>社招合并!J241+渠道合并!J256</f>
        <v>0</v>
      </c>
      <c r="K196" s="278">
        <f>社招合并!K241+渠道合并!K256</f>
        <v>0</v>
      </c>
      <c r="L196" s="278">
        <f>社招合并!L241+渠道合并!L256</f>
        <v>0</v>
      </c>
      <c r="M196" s="278">
        <f>社招合并!M241+渠道合并!M256</f>
        <v>0</v>
      </c>
      <c r="N196" s="278">
        <f>社招合并!N241+渠道合并!N256</f>
        <v>0</v>
      </c>
      <c r="O196" s="278">
        <f>社招合并!O241+渠道合并!O256</f>
        <v>0</v>
      </c>
      <c r="P196" s="278">
        <f>社招合并!P241+渠道合并!P256</f>
        <v>0</v>
      </c>
      <c r="Q196" s="214"/>
      <c r="R196" s="214"/>
      <c r="S196" s="214"/>
      <c r="T196" s="214"/>
      <c r="U196" s="214"/>
      <c r="V196" s="214"/>
      <c r="W196" s="202">
        <f>SUM(E196:G196)</f>
        <v>0</v>
      </c>
      <c r="X196" s="202">
        <f>SUM(H196:J196)</f>
        <v>0</v>
      </c>
      <c r="Y196" s="202">
        <f>SUM(K196:M196)</f>
        <v>0</v>
      </c>
      <c r="Z196" s="202">
        <f>SUM(N196:P196)</f>
        <v>0</v>
      </c>
      <c r="AA196" s="214"/>
    </row>
    <row r="197" spans="1:27" s="119" customFormat="1" x14ac:dyDescent="0.25">
      <c r="A197" s="313" t="s">
        <v>132</v>
      </c>
      <c r="B197" s="246" t="s">
        <v>102</v>
      </c>
      <c r="C197" s="199">
        <f>SUM(E197:P197)</f>
        <v>0</v>
      </c>
      <c r="D197" s="247">
        <f>IF($C$2=0,,C197/$C$2)</f>
        <v>0</v>
      </c>
      <c r="E197" s="278">
        <f>社招合并!E242+渠道合并!E257</f>
        <v>0</v>
      </c>
      <c r="F197" s="278">
        <f>社招合并!F242+渠道合并!F257</f>
        <v>0</v>
      </c>
      <c r="G197" s="278">
        <f>社招合并!G242+渠道合并!G257</f>
        <v>0</v>
      </c>
      <c r="H197" s="278">
        <f>社招合并!H242+渠道合并!H257</f>
        <v>0</v>
      </c>
      <c r="I197" s="278">
        <f>社招合并!I242+渠道合并!I257</f>
        <v>0</v>
      </c>
      <c r="J197" s="278">
        <f>社招合并!J242+渠道合并!J257</f>
        <v>0</v>
      </c>
      <c r="K197" s="278">
        <f>社招合并!K242+渠道合并!K257</f>
        <v>0</v>
      </c>
      <c r="L197" s="278">
        <f>社招合并!L242+渠道合并!L257</f>
        <v>0</v>
      </c>
      <c r="M197" s="278">
        <f>社招合并!M242+渠道合并!M257</f>
        <v>0</v>
      </c>
      <c r="N197" s="278">
        <f>社招合并!N242+渠道合并!N257</f>
        <v>0</v>
      </c>
      <c r="O197" s="278">
        <f>社招合并!O242+渠道合并!O257</f>
        <v>0</v>
      </c>
      <c r="P197" s="278">
        <f>社招合并!P242+渠道合并!P257</f>
        <v>0</v>
      </c>
      <c r="Q197" s="214"/>
      <c r="R197" s="214"/>
      <c r="S197" s="214"/>
      <c r="T197" s="214"/>
      <c r="U197" s="214"/>
      <c r="V197" s="214"/>
      <c r="W197" s="199">
        <f>SUM(E197:G197)</f>
        <v>0</v>
      </c>
      <c r="X197" s="199">
        <f>SUM(H197:J197)</f>
        <v>0</v>
      </c>
      <c r="Y197" s="199">
        <f>SUM(K197:M197)</f>
        <v>0</v>
      </c>
      <c r="Z197" s="199">
        <f>SUM(N197:P197)</f>
        <v>0</v>
      </c>
      <c r="AA197" s="214"/>
    </row>
    <row r="198" spans="1:27" s="119" customFormat="1" x14ac:dyDescent="0.25">
      <c r="A198" s="314"/>
      <c r="B198" s="246" t="s">
        <v>103</v>
      </c>
      <c r="C198" s="199">
        <f>SUM(E198:P198)</f>
        <v>0</v>
      </c>
      <c r="D198" s="200"/>
      <c r="E198" s="278">
        <f>社招合并!E243+渠道合并!E258</f>
        <v>0</v>
      </c>
      <c r="F198" s="278">
        <f>社招合并!F243+渠道合并!F258</f>
        <v>0</v>
      </c>
      <c r="G198" s="278">
        <f>社招合并!G243+渠道合并!G258</f>
        <v>0</v>
      </c>
      <c r="H198" s="278">
        <f>社招合并!H243+渠道合并!H258</f>
        <v>0</v>
      </c>
      <c r="I198" s="278">
        <f>社招合并!I243+渠道合并!I258</f>
        <v>0</v>
      </c>
      <c r="J198" s="278">
        <f>社招合并!J243+渠道合并!J258</f>
        <v>0</v>
      </c>
      <c r="K198" s="278">
        <f>社招合并!K243+渠道合并!K258</f>
        <v>0</v>
      </c>
      <c r="L198" s="278">
        <f>社招合并!L243+渠道合并!L258</f>
        <v>0</v>
      </c>
      <c r="M198" s="278">
        <f>社招合并!M243+渠道合并!M258</f>
        <v>0</v>
      </c>
      <c r="N198" s="278">
        <f>社招合并!N243+渠道合并!N258</f>
        <v>0</v>
      </c>
      <c r="O198" s="278">
        <f>社招合并!O243+渠道合并!O258</f>
        <v>0</v>
      </c>
      <c r="P198" s="278">
        <f>社招合并!P243+渠道合并!P258</f>
        <v>0</v>
      </c>
      <c r="Q198" s="214"/>
      <c r="R198" s="214"/>
      <c r="S198" s="214"/>
      <c r="T198" s="214"/>
      <c r="U198" s="214"/>
      <c r="V198" s="214"/>
      <c r="W198" s="199">
        <f>SUM(E198:G198)</f>
        <v>0</v>
      </c>
      <c r="X198" s="199">
        <f>SUM(H198:J198)</f>
        <v>0</v>
      </c>
      <c r="Y198" s="199">
        <f>SUM(K198:M198)</f>
        <v>0</v>
      </c>
      <c r="Z198" s="199">
        <f>SUM(N198:P198)</f>
        <v>0</v>
      </c>
      <c r="AA198" s="214"/>
    </row>
    <row r="199" spans="1:27" s="119" customFormat="1" x14ac:dyDescent="0.25">
      <c r="A199" s="314"/>
      <c r="B199" s="246" t="s">
        <v>104</v>
      </c>
      <c r="C199" s="163">
        <f>IF(C197=0,,(C198-C201)/C197)</f>
        <v>0</v>
      </c>
      <c r="D199" s="200"/>
      <c r="E199" s="162">
        <f>IF(E197=0,,(E198-E201)/E197)</f>
        <v>0</v>
      </c>
      <c r="F199" s="162">
        <f t="shared" ref="F199:P199" si="73">IF(F197=0,,(F198-F201)/F197)</f>
        <v>0</v>
      </c>
      <c r="G199" s="162">
        <f t="shared" si="73"/>
        <v>0</v>
      </c>
      <c r="H199" s="162">
        <f t="shared" si="73"/>
        <v>0</v>
      </c>
      <c r="I199" s="162">
        <f t="shared" si="73"/>
        <v>0</v>
      </c>
      <c r="J199" s="162">
        <f t="shared" si="73"/>
        <v>0</v>
      </c>
      <c r="K199" s="162">
        <f t="shared" si="73"/>
        <v>0</v>
      </c>
      <c r="L199" s="162">
        <f t="shared" si="73"/>
        <v>0</v>
      </c>
      <c r="M199" s="162">
        <f t="shared" si="73"/>
        <v>0</v>
      </c>
      <c r="N199" s="162">
        <f t="shared" si="73"/>
        <v>0</v>
      </c>
      <c r="O199" s="162">
        <f t="shared" si="73"/>
        <v>0</v>
      </c>
      <c r="P199" s="162">
        <f t="shared" si="73"/>
        <v>0</v>
      </c>
      <c r="Q199" s="214"/>
      <c r="R199" s="214"/>
      <c r="S199" s="214"/>
      <c r="T199" s="214"/>
      <c r="U199" s="214"/>
      <c r="V199" s="214"/>
      <c r="W199" s="163">
        <f>IF(W197=0,,(W198-W201)/W197)</f>
        <v>0</v>
      </c>
      <c r="X199" s="163">
        <f>IF(X197=0,,(X198-X201)/X197)</f>
        <v>0</v>
      </c>
      <c r="Y199" s="163">
        <f>IF(Y197=0,,(Y198-Y201)/Y197)</f>
        <v>0</v>
      </c>
      <c r="Z199" s="163">
        <f>IF(Z197=0,,(Z198-Z201)/Z197)</f>
        <v>0</v>
      </c>
      <c r="AA199" s="214"/>
    </row>
    <row r="200" spans="1:27" s="119" customFormat="1" x14ac:dyDescent="0.25">
      <c r="A200" s="314"/>
      <c r="B200" s="246" t="s">
        <v>105</v>
      </c>
      <c r="C200" s="199">
        <f>SUM(E200:P200)</f>
        <v>0</v>
      </c>
      <c r="D200" s="200"/>
      <c r="E200" s="278">
        <f>社招合并!E245+渠道合并!E260</f>
        <v>0</v>
      </c>
      <c r="F200" s="278">
        <f>社招合并!F245+渠道合并!F260</f>
        <v>0</v>
      </c>
      <c r="G200" s="278">
        <f>社招合并!G245+渠道合并!G260</f>
        <v>0</v>
      </c>
      <c r="H200" s="278">
        <f>社招合并!H245+渠道合并!H260</f>
        <v>0</v>
      </c>
      <c r="I200" s="278">
        <f>社招合并!I245+渠道合并!I260</f>
        <v>0</v>
      </c>
      <c r="J200" s="278">
        <f>社招合并!J245+渠道合并!J260</f>
        <v>0</v>
      </c>
      <c r="K200" s="278">
        <f>社招合并!K245+渠道合并!K260</f>
        <v>0</v>
      </c>
      <c r="L200" s="278">
        <f>社招合并!L245+渠道合并!L260</f>
        <v>0</v>
      </c>
      <c r="M200" s="278">
        <f>社招合并!M245+渠道合并!M260</f>
        <v>0</v>
      </c>
      <c r="N200" s="278">
        <f>社招合并!N245+渠道合并!N260</f>
        <v>0</v>
      </c>
      <c r="O200" s="278">
        <f>社招合并!O245+渠道合并!O260</f>
        <v>0</v>
      </c>
      <c r="P200" s="278">
        <f>社招合并!P245+渠道合并!P260</f>
        <v>0</v>
      </c>
      <c r="Q200" s="214"/>
      <c r="R200" s="214"/>
      <c r="S200" s="214"/>
      <c r="T200" s="214"/>
      <c r="U200" s="214"/>
      <c r="V200" s="214"/>
      <c r="W200" s="199">
        <f>SUM(E200:G200)</f>
        <v>0</v>
      </c>
      <c r="X200" s="199">
        <f>SUM(H200:J200)</f>
        <v>0</v>
      </c>
      <c r="Y200" s="199">
        <f>SUM(K200:M200)</f>
        <v>0</v>
      </c>
      <c r="Z200" s="199">
        <f>SUM(N200:P200)</f>
        <v>0</v>
      </c>
      <c r="AA200" s="214"/>
    </row>
    <row r="201" spans="1:27" s="119" customFormat="1" x14ac:dyDescent="0.25">
      <c r="A201" s="314"/>
      <c r="B201" s="246" t="s">
        <v>106</v>
      </c>
      <c r="C201" s="199">
        <f>SUM(E201:P201)</f>
        <v>0</v>
      </c>
      <c r="D201" s="200"/>
      <c r="E201" s="278">
        <f>社招合并!E246+渠道合并!E261</f>
        <v>0</v>
      </c>
      <c r="F201" s="278">
        <f>社招合并!F246+渠道合并!F261</f>
        <v>0</v>
      </c>
      <c r="G201" s="278">
        <f>社招合并!G246+渠道合并!G261</f>
        <v>0</v>
      </c>
      <c r="H201" s="278">
        <f>社招合并!H246+渠道合并!H261</f>
        <v>0</v>
      </c>
      <c r="I201" s="278">
        <f>社招合并!I246+渠道合并!I261</f>
        <v>0</v>
      </c>
      <c r="J201" s="278">
        <f>社招合并!J246+渠道合并!J261</f>
        <v>0</v>
      </c>
      <c r="K201" s="278">
        <f>社招合并!K246+渠道合并!K261</f>
        <v>0</v>
      </c>
      <c r="L201" s="278">
        <f>社招合并!L246+渠道合并!L261</f>
        <v>0</v>
      </c>
      <c r="M201" s="278">
        <f>社招合并!M246+渠道合并!M261</f>
        <v>0</v>
      </c>
      <c r="N201" s="278">
        <f>社招合并!N246+渠道合并!N261</f>
        <v>0</v>
      </c>
      <c r="O201" s="278">
        <f>社招合并!O246+渠道合并!O261</f>
        <v>0</v>
      </c>
      <c r="P201" s="278">
        <f>社招合并!P246+渠道合并!P261</f>
        <v>0</v>
      </c>
      <c r="Q201" s="214"/>
      <c r="R201" s="214"/>
      <c r="S201" s="214"/>
      <c r="T201" s="214"/>
      <c r="U201" s="214"/>
      <c r="V201" s="214"/>
      <c r="W201" s="199">
        <f>SUM(E201:G201)</f>
        <v>0</v>
      </c>
      <c r="X201" s="199">
        <f>SUM(H201:J201)</f>
        <v>0</v>
      </c>
      <c r="Y201" s="199">
        <f>SUM(K201:M201)</f>
        <v>0</v>
      </c>
      <c r="Z201" s="199">
        <f>SUM(N201:P201)</f>
        <v>0</v>
      </c>
      <c r="AA201" s="214"/>
    </row>
    <row r="202" spans="1:27" s="214" customFormat="1" ht="14.25" customHeight="1" x14ac:dyDescent="0.2">
      <c r="A202" s="327" t="s">
        <v>133</v>
      </c>
      <c r="B202" s="328"/>
      <c r="C202" s="328"/>
      <c r="D202" s="328"/>
      <c r="E202" s="328"/>
      <c r="F202" s="328"/>
      <c r="G202" s="328"/>
      <c r="H202" s="328"/>
      <c r="I202" s="328"/>
      <c r="J202" s="328"/>
      <c r="K202" s="328"/>
      <c r="L202" s="328"/>
      <c r="M202" s="328"/>
      <c r="N202" s="328"/>
      <c r="O202" s="328"/>
      <c r="P202" s="329"/>
    </row>
    <row r="203" spans="1:27" s="214" customFormat="1" x14ac:dyDescent="0.2">
      <c r="A203" s="313" t="s">
        <v>134</v>
      </c>
      <c r="B203" s="246" t="s">
        <v>102</v>
      </c>
      <c r="C203" s="199">
        <f>SUM(E203:P203)</f>
        <v>0</v>
      </c>
      <c r="D203" s="247">
        <f>IF($C$2=0,,C203/$C$2)</f>
        <v>0</v>
      </c>
      <c r="E203" s="278">
        <f>社招合并!E268+渠道合并!E409</f>
        <v>0</v>
      </c>
      <c r="F203" s="278">
        <f>社招合并!F268+渠道合并!F409</f>
        <v>0</v>
      </c>
      <c r="G203" s="278">
        <f>社招合并!G268+渠道合并!G409</f>
        <v>0</v>
      </c>
      <c r="H203" s="278">
        <f>社招合并!H268+渠道合并!H409</f>
        <v>0</v>
      </c>
      <c r="I203" s="278">
        <f>社招合并!I268+渠道合并!I409</f>
        <v>0</v>
      </c>
      <c r="J203" s="278">
        <f>社招合并!J268+渠道合并!J409</f>
        <v>0</v>
      </c>
      <c r="K203" s="278">
        <f>社招合并!K268+渠道合并!K409</f>
        <v>0</v>
      </c>
      <c r="L203" s="278">
        <f>社招合并!L268+渠道合并!L409</f>
        <v>0</v>
      </c>
      <c r="M203" s="278">
        <f>社招合并!M268+渠道合并!M409</f>
        <v>0</v>
      </c>
      <c r="N203" s="278">
        <f>社招合并!N268+渠道合并!N409</f>
        <v>0</v>
      </c>
      <c r="O203" s="278">
        <f>社招合并!O268+渠道合并!O409</f>
        <v>0</v>
      </c>
      <c r="P203" s="278">
        <f>社招合并!P268+渠道合并!P409</f>
        <v>0</v>
      </c>
      <c r="W203" s="199">
        <f>SUM(E203:G203)</f>
        <v>0</v>
      </c>
      <c r="X203" s="199">
        <f>SUM(H203:J203)</f>
        <v>0</v>
      </c>
      <c r="Y203" s="199">
        <f>SUM(K203:M203)</f>
        <v>0</v>
      </c>
      <c r="Z203" s="199">
        <f>SUM(N203:P203)</f>
        <v>0</v>
      </c>
    </row>
    <row r="204" spans="1:27" s="214" customFormat="1" x14ac:dyDescent="0.2">
      <c r="A204" s="314"/>
      <c r="B204" s="246" t="s">
        <v>103</v>
      </c>
      <c r="C204" s="199">
        <f>SUM(E204:P204)</f>
        <v>0</v>
      </c>
      <c r="D204" s="200"/>
      <c r="E204" s="278">
        <f>社招合并!E269+渠道合并!E410</f>
        <v>0</v>
      </c>
      <c r="F204" s="278">
        <f>社招合并!F269+渠道合并!F410</f>
        <v>0</v>
      </c>
      <c r="G204" s="278">
        <f>社招合并!G269+渠道合并!G410</f>
        <v>0</v>
      </c>
      <c r="H204" s="278">
        <f>社招合并!H269+渠道合并!H410</f>
        <v>0</v>
      </c>
      <c r="I204" s="278">
        <f>社招合并!I269+渠道合并!I410</f>
        <v>0</v>
      </c>
      <c r="J204" s="278">
        <f>社招合并!J269+渠道合并!J410</f>
        <v>0</v>
      </c>
      <c r="K204" s="278">
        <f>社招合并!K269+渠道合并!K410</f>
        <v>0</v>
      </c>
      <c r="L204" s="278">
        <f>社招合并!L269+渠道合并!L410</f>
        <v>0</v>
      </c>
      <c r="M204" s="278">
        <f>社招合并!M269+渠道合并!M410</f>
        <v>0</v>
      </c>
      <c r="N204" s="278">
        <f>社招合并!N269+渠道合并!N410</f>
        <v>0</v>
      </c>
      <c r="O204" s="278">
        <f>社招合并!O269+渠道合并!O410</f>
        <v>0</v>
      </c>
      <c r="P204" s="278">
        <f>社招合并!P269+渠道合并!P410</f>
        <v>0</v>
      </c>
      <c r="W204" s="199">
        <f>SUM(E204:G204)</f>
        <v>0</v>
      </c>
      <c r="X204" s="199">
        <f>SUM(H204:J204)</f>
        <v>0</v>
      </c>
      <c r="Y204" s="199">
        <f>SUM(K204:M204)</f>
        <v>0</v>
      </c>
      <c r="Z204" s="199">
        <f>SUM(N204:P204)</f>
        <v>0</v>
      </c>
    </row>
    <row r="205" spans="1:27" s="214" customFormat="1" x14ac:dyDescent="0.2">
      <c r="A205" s="314"/>
      <c r="B205" s="246" t="s">
        <v>104</v>
      </c>
      <c r="C205" s="163">
        <f>IF(C203=0,,(C204-C207)/C203)</f>
        <v>0</v>
      </c>
      <c r="D205" s="200"/>
      <c r="E205" s="162">
        <f>IF(E203=0,,(E204-E207)/E203)</f>
        <v>0</v>
      </c>
      <c r="F205" s="162">
        <f t="shared" ref="F205:P205" si="74">IF(F203=0,,(F204-F207)/F203)</f>
        <v>0</v>
      </c>
      <c r="G205" s="162">
        <f t="shared" si="74"/>
        <v>0</v>
      </c>
      <c r="H205" s="162">
        <f t="shared" si="74"/>
        <v>0</v>
      </c>
      <c r="I205" s="162">
        <f t="shared" si="74"/>
        <v>0</v>
      </c>
      <c r="J205" s="162">
        <f t="shared" si="74"/>
        <v>0</v>
      </c>
      <c r="K205" s="162">
        <f t="shared" si="74"/>
        <v>0</v>
      </c>
      <c r="L205" s="162">
        <f t="shared" si="74"/>
        <v>0</v>
      </c>
      <c r="M205" s="162">
        <f t="shared" si="74"/>
        <v>0</v>
      </c>
      <c r="N205" s="162">
        <f t="shared" si="74"/>
        <v>0</v>
      </c>
      <c r="O205" s="162">
        <f t="shared" si="74"/>
        <v>0</v>
      </c>
      <c r="P205" s="162">
        <f t="shared" si="74"/>
        <v>0</v>
      </c>
      <c r="W205" s="163">
        <f>IF(W203=0,,(W204-W207)/W203)</f>
        <v>0</v>
      </c>
      <c r="X205" s="163">
        <f>IF(X203=0,,(X204-X207)/X203)</f>
        <v>0</v>
      </c>
      <c r="Y205" s="163">
        <f>IF(Y203=0,,(Y204-Y207)/Y203)</f>
        <v>0</v>
      </c>
      <c r="Z205" s="163">
        <f>IF(Z203=0,,(Z204-Z207)/Z203)</f>
        <v>0</v>
      </c>
    </row>
    <row r="206" spans="1:27" s="214" customFormat="1" x14ac:dyDescent="0.2">
      <c r="A206" s="314"/>
      <c r="B206" s="246" t="s">
        <v>105</v>
      </c>
      <c r="C206" s="199">
        <f>SUM(E206:P206)</f>
        <v>0</v>
      </c>
      <c r="D206" s="200"/>
      <c r="E206" s="278">
        <f>社招合并!E271+渠道合并!E412</f>
        <v>0</v>
      </c>
      <c r="F206" s="278">
        <f>社招合并!F271+渠道合并!F412</f>
        <v>0</v>
      </c>
      <c r="G206" s="278">
        <f>社招合并!G271+渠道合并!G412</f>
        <v>0</v>
      </c>
      <c r="H206" s="278">
        <f>社招合并!H271+渠道合并!H412</f>
        <v>0</v>
      </c>
      <c r="I206" s="278">
        <f>社招合并!I271+渠道合并!I412</f>
        <v>0</v>
      </c>
      <c r="J206" s="278">
        <f>社招合并!J271+渠道合并!J412</f>
        <v>0</v>
      </c>
      <c r="K206" s="278">
        <f>社招合并!K271+渠道合并!K412</f>
        <v>0</v>
      </c>
      <c r="L206" s="278">
        <f>社招合并!L271+渠道合并!L412</f>
        <v>0</v>
      </c>
      <c r="M206" s="278">
        <f>社招合并!M271+渠道合并!M412</f>
        <v>0</v>
      </c>
      <c r="N206" s="278">
        <f>社招合并!N271+渠道合并!N412</f>
        <v>0</v>
      </c>
      <c r="O206" s="278">
        <f>社招合并!O271+渠道合并!O412</f>
        <v>0</v>
      </c>
      <c r="P206" s="278">
        <f>社招合并!P271+渠道合并!P412</f>
        <v>0</v>
      </c>
      <c r="W206" s="199">
        <f>SUM(E206:G206)</f>
        <v>0</v>
      </c>
      <c r="X206" s="199">
        <f>SUM(H206:J206)</f>
        <v>0</v>
      </c>
      <c r="Y206" s="199">
        <f>SUM(K206:M206)</f>
        <v>0</v>
      </c>
      <c r="Z206" s="199">
        <f>SUM(N206:P206)</f>
        <v>0</v>
      </c>
    </row>
    <row r="207" spans="1:27" s="214" customFormat="1" x14ac:dyDescent="0.2">
      <c r="A207" s="314"/>
      <c r="B207" s="246" t="s">
        <v>106</v>
      </c>
      <c r="C207" s="199">
        <f>SUM(E207:P207)</f>
        <v>0</v>
      </c>
      <c r="D207" s="200"/>
      <c r="E207" s="278">
        <f>社招合并!E272+渠道合并!E413</f>
        <v>0</v>
      </c>
      <c r="F207" s="278">
        <f>社招合并!F272+渠道合并!F413</f>
        <v>0</v>
      </c>
      <c r="G207" s="278">
        <f>社招合并!G272+渠道合并!G413</f>
        <v>0</v>
      </c>
      <c r="H207" s="278">
        <f>社招合并!H272+渠道合并!H413</f>
        <v>0</v>
      </c>
      <c r="I207" s="278">
        <f>社招合并!I272+渠道合并!I413</f>
        <v>0</v>
      </c>
      <c r="J207" s="278">
        <f>社招合并!J272+渠道合并!J413</f>
        <v>0</v>
      </c>
      <c r="K207" s="278">
        <f>社招合并!K272+渠道合并!K413</f>
        <v>0</v>
      </c>
      <c r="L207" s="278">
        <f>社招合并!L272+渠道合并!L413</f>
        <v>0</v>
      </c>
      <c r="M207" s="278">
        <f>社招合并!M272+渠道合并!M413</f>
        <v>0</v>
      </c>
      <c r="N207" s="278">
        <f>社招合并!N272+渠道合并!N413</f>
        <v>0</v>
      </c>
      <c r="O207" s="278">
        <f>社招合并!O272+渠道合并!O413</f>
        <v>0</v>
      </c>
      <c r="P207" s="278">
        <f>社招合并!P272+渠道合并!P413</f>
        <v>0</v>
      </c>
      <c r="W207" s="199">
        <f>SUM(E207:G207)</f>
        <v>0</v>
      </c>
      <c r="X207" s="199">
        <f>SUM(H207:J207)</f>
        <v>0</v>
      </c>
      <c r="Y207" s="199">
        <f>SUM(K207:M207)</f>
        <v>0</v>
      </c>
      <c r="Z207" s="199">
        <f>SUM(N207:P207)</f>
        <v>0</v>
      </c>
    </row>
    <row r="208" spans="1:27" s="214" customFormat="1" x14ac:dyDescent="0.2">
      <c r="A208" s="312" t="s">
        <v>135</v>
      </c>
      <c r="B208" s="215" t="s">
        <v>102</v>
      </c>
      <c r="C208" s="202">
        <f>SUM(E208:P208)</f>
        <v>0</v>
      </c>
      <c r="D208" s="247">
        <f>IF($C$2=0,,C208/$C$2)</f>
        <v>0</v>
      </c>
      <c r="E208" s="278">
        <f>社招合并!E273+渠道合并!E414</f>
        <v>0</v>
      </c>
      <c r="F208" s="278">
        <f>社招合并!F273+渠道合并!F414</f>
        <v>0</v>
      </c>
      <c r="G208" s="278">
        <f>社招合并!G273+渠道合并!G414</f>
        <v>0</v>
      </c>
      <c r="H208" s="278">
        <f>社招合并!H273+渠道合并!H414</f>
        <v>0</v>
      </c>
      <c r="I208" s="278">
        <f>社招合并!I273+渠道合并!I414</f>
        <v>0</v>
      </c>
      <c r="J208" s="278">
        <f>社招合并!J273+渠道合并!J414</f>
        <v>0</v>
      </c>
      <c r="K208" s="278">
        <f>社招合并!K273+渠道合并!K414</f>
        <v>0</v>
      </c>
      <c r="L208" s="278">
        <f>社招合并!L273+渠道合并!L414</f>
        <v>0</v>
      </c>
      <c r="M208" s="278">
        <f>社招合并!M273+渠道合并!M414</f>
        <v>0</v>
      </c>
      <c r="N208" s="278">
        <f>社招合并!N273+渠道合并!N414</f>
        <v>0</v>
      </c>
      <c r="O208" s="278">
        <f>社招合并!O273+渠道合并!O414</f>
        <v>0</v>
      </c>
      <c r="P208" s="278">
        <f>社招合并!P273+渠道合并!P414</f>
        <v>0</v>
      </c>
      <c r="W208" s="202">
        <f>SUM(E208:G208)</f>
        <v>0</v>
      </c>
      <c r="X208" s="202">
        <f>SUM(H208:J208)</f>
        <v>0</v>
      </c>
      <c r="Y208" s="202">
        <f>SUM(K208:M208)</f>
        <v>0</v>
      </c>
      <c r="Z208" s="202">
        <f>SUM(N208:P208)</f>
        <v>0</v>
      </c>
    </row>
    <row r="209" spans="1:26" s="214" customFormat="1" x14ac:dyDescent="0.2">
      <c r="A209" s="312"/>
      <c r="B209" s="215" t="s">
        <v>103</v>
      </c>
      <c r="C209" s="202">
        <f>SUM(E209:P209)</f>
        <v>0</v>
      </c>
      <c r="D209" s="132"/>
      <c r="E209" s="278">
        <f>社招合并!E274+渠道合并!E415</f>
        <v>0</v>
      </c>
      <c r="F209" s="278">
        <f>社招合并!F274+渠道合并!F415</f>
        <v>0</v>
      </c>
      <c r="G209" s="278">
        <f>社招合并!G274+渠道合并!G415</f>
        <v>0</v>
      </c>
      <c r="H209" s="278">
        <f>社招合并!H274+渠道合并!H415</f>
        <v>0</v>
      </c>
      <c r="I209" s="278">
        <f>社招合并!I274+渠道合并!I415</f>
        <v>0</v>
      </c>
      <c r="J209" s="278">
        <f>社招合并!J274+渠道合并!J415</f>
        <v>0</v>
      </c>
      <c r="K209" s="278">
        <f>社招合并!K274+渠道合并!K415</f>
        <v>0</v>
      </c>
      <c r="L209" s="278">
        <f>社招合并!L274+渠道合并!L415</f>
        <v>0</v>
      </c>
      <c r="M209" s="278">
        <f>社招合并!M274+渠道合并!M415</f>
        <v>0</v>
      </c>
      <c r="N209" s="278">
        <f>社招合并!N274+渠道合并!N415</f>
        <v>0</v>
      </c>
      <c r="O209" s="278">
        <f>社招合并!O274+渠道合并!O415</f>
        <v>0</v>
      </c>
      <c r="P209" s="278">
        <f>社招合并!P274+渠道合并!P415</f>
        <v>0</v>
      </c>
      <c r="W209" s="202">
        <f>SUM(E209:G209)</f>
        <v>0</v>
      </c>
      <c r="X209" s="202">
        <f>SUM(H209:J209)</f>
        <v>0</v>
      </c>
      <c r="Y209" s="202">
        <f>SUM(K209:M209)</f>
        <v>0</v>
      </c>
      <c r="Z209" s="202">
        <f>SUM(N209:P209)</f>
        <v>0</v>
      </c>
    </row>
    <row r="210" spans="1:26" s="214" customFormat="1" x14ac:dyDescent="0.2">
      <c r="A210" s="312"/>
      <c r="B210" s="215" t="s">
        <v>104</v>
      </c>
      <c r="C210" s="203">
        <f>IF(C208=0,,(C209-C212)/C208)</f>
        <v>0</v>
      </c>
      <c r="D210" s="132"/>
      <c r="E210" s="162">
        <f>IF(E208=0,,(E209-E212)/E208)</f>
        <v>0</v>
      </c>
      <c r="F210" s="162">
        <f t="shared" ref="F210:P210" si="75">IF(F208=0,,(F209-F212)/F208)</f>
        <v>0</v>
      </c>
      <c r="G210" s="162">
        <f t="shared" si="75"/>
        <v>0</v>
      </c>
      <c r="H210" s="162">
        <f t="shared" si="75"/>
        <v>0</v>
      </c>
      <c r="I210" s="162">
        <f t="shared" si="75"/>
        <v>0</v>
      </c>
      <c r="J210" s="162">
        <f t="shared" si="75"/>
        <v>0</v>
      </c>
      <c r="K210" s="162">
        <f t="shared" si="75"/>
        <v>0</v>
      </c>
      <c r="L210" s="162">
        <f t="shared" si="75"/>
        <v>0</v>
      </c>
      <c r="M210" s="162">
        <f t="shared" si="75"/>
        <v>0</v>
      </c>
      <c r="N210" s="162">
        <f t="shared" si="75"/>
        <v>0</v>
      </c>
      <c r="O210" s="162">
        <f t="shared" si="75"/>
        <v>0</v>
      </c>
      <c r="P210" s="162">
        <f t="shared" si="75"/>
        <v>0</v>
      </c>
      <c r="W210" s="203">
        <f>IF(W208=0,,(W209-W212)/W208)</f>
        <v>0</v>
      </c>
      <c r="X210" s="203">
        <f>IF(X208=0,,(X209-X212)/X208)</f>
        <v>0</v>
      </c>
      <c r="Y210" s="203">
        <f>IF(Y208=0,,(Y209-Y212)/Y208)</f>
        <v>0</v>
      </c>
      <c r="Z210" s="203">
        <f>IF(Z208=0,,(Z209-Z212)/Z208)</f>
        <v>0</v>
      </c>
    </row>
    <row r="211" spans="1:26" s="214" customFormat="1" x14ac:dyDescent="0.2">
      <c r="A211" s="312"/>
      <c r="B211" s="215" t="s">
        <v>105</v>
      </c>
      <c r="C211" s="202">
        <f>SUM(E211:P211)</f>
        <v>0</v>
      </c>
      <c r="D211" s="132"/>
      <c r="E211" s="278">
        <f>社招合并!E276+渠道合并!E417</f>
        <v>0</v>
      </c>
      <c r="F211" s="278">
        <f>社招合并!F276+渠道合并!F417</f>
        <v>0</v>
      </c>
      <c r="G211" s="278">
        <f>社招合并!G276+渠道合并!G417</f>
        <v>0</v>
      </c>
      <c r="H211" s="278">
        <f>社招合并!H276+渠道合并!H417</f>
        <v>0</v>
      </c>
      <c r="I211" s="278">
        <f>社招合并!I276+渠道合并!I417</f>
        <v>0</v>
      </c>
      <c r="J211" s="278">
        <f>社招合并!J276+渠道合并!J417</f>
        <v>0</v>
      </c>
      <c r="K211" s="278">
        <f>社招合并!K276+渠道合并!K417</f>
        <v>0</v>
      </c>
      <c r="L211" s="278">
        <f>社招合并!L276+渠道合并!L417</f>
        <v>0</v>
      </c>
      <c r="M211" s="278">
        <f>社招合并!M276+渠道合并!M417</f>
        <v>0</v>
      </c>
      <c r="N211" s="278">
        <f>社招合并!N276+渠道合并!N417</f>
        <v>0</v>
      </c>
      <c r="O211" s="278">
        <f>社招合并!O276+渠道合并!O417</f>
        <v>0</v>
      </c>
      <c r="P211" s="278">
        <f>社招合并!P276+渠道合并!P417</f>
        <v>0</v>
      </c>
      <c r="W211" s="202">
        <f>SUM(E211:G211)</f>
        <v>0</v>
      </c>
      <c r="X211" s="202">
        <f>SUM(H211:J211)</f>
        <v>0</v>
      </c>
      <c r="Y211" s="202">
        <f>SUM(K211:M211)</f>
        <v>0</v>
      </c>
      <c r="Z211" s="202">
        <f>SUM(N211:P211)</f>
        <v>0</v>
      </c>
    </row>
    <row r="212" spans="1:26" s="214" customFormat="1" x14ac:dyDescent="0.2">
      <c r="A212" s="312"/>
      <c r="B212" s="215" t="s">
        <v>106</v>
      </c>
      <c r="C212" s="202">
        <f>SUM(E212:P212)</f>
        <v>0</v>
      </c>
      <c r="D212" s="132"/>
      <c r="E212" s="278">
        <f>社招合并!E277+渠道合并!E418</f>
        <v>0</v>
      </c>
      <c r="F212" s="278">
        <f>社招合并!F277+渠道合并!F418</f>
        <v>0</v>
      </c>
      <c r="G212" s="278">
        <f>社招合并!G277+渠道合并!G418</f>
        <v>0</v>
      </c>
      <c r="H212" s="278">
        <f>社招合并!H277+渠道合并!H418</f>
        <v>0</v>
      </c>
      <c r="I212" s="278">
        <f>社招合并!I277+渠道合并!I418</f>
        <v>0</v>
      </c>
      <c r="J212" s="278">
        <f>社招合并!J277+渠道合并!J418</f>
        <v>0</v>
      </c>
      <c r="K212" s="278">
        <f>社招合并!K277+渠道合并!K418</f>
        <v>0</v>
      </c>
      <c r="L212" s="278">
        <f>社招合并!L277+渠道合并!L418</f>
        <v>0</v>
      </c>
      <c r="M212" s="278">
        <f>社招合并!M277+渠道合并!M418</f>
        <v>0</v>
      </c>
      <c r="N212" s="278">
        <f>社招合并!N277+渠道合并!N418</f>
        <v>0</v>
      </c>
      <c r="O212" s="278">
        <f>社招合并!O277+渠道合并!O418</f>
        <v>0</v>
      </c>
      <c r="P212" s="278">
        <f>社招合并!P277+渠道合并!P418</f>
        <v>0</v>
      </c>
      <c r="W212" s="202">
        <f>SUM(E212:G212)</f>
        <v>0</v>
      </c>
      <c r="X212" s="202">
        <f>SUM(H212:J212)</f>
        <v>0</v>
      </c>
      <c r="Y212" s="202">
        <f>SUM(K212:M212)</f>
        <v>0</v>
      </c>
      <c r="Z212" s="202">
        <f>SUM(N212:P212)</f>
        <v>0</v>
      </c>
    </row>
    <row r="213" spans="1:26" s="214" customFormat="1" x14ac:dyDescent="0.2">
      <c r="A213" s="313" t="s">
        <v>136</v>
      </c>
      <c r="B213" s="246" t="s">
        <v>102</v>
      </c>
      <c r="C213" s="199">
        <f>SUM(E213:P213)</f>
        <v>0</v>
      </c>
      <c r="D213" s="247">
        <f>IF($C$2=0,,C213/$C$2)</f>
        <v>0</v>
      </c>
      <c r="E213" s="278">
        <f>社招合并!E278+渠道合并!E419</f>
        <v>0</v>
      </c>
      <c r="F213" s="278">
        <f>社招合并!F278+渠道合并!F419</f>
        <v>0</v>
      </c>
      <c r="G213" s="278">
        <f>社招合并!G278+渠道合并!G419</f>
        <v>0</v>
      </c>
      <c r="H213" s="278">
        <f>社招合并!H278+渠道合并!H419</f>
        <v>0</v>
      </c>
      <c r="I213" s="278">
        <f>社招合并!I278+渠道合并!I419</f>
        <v>0</v>
      </c>
      <c r="J213" s="278">
        <f>社招合并!J278+渠道合并!J419</f>
        <v>0</v>
      </c>
      <c r="K213" s="278">
        <f>社招合并!K278+渠道合并!K419</f>
        <v>0</v>
      </c>
      <c r="L213" s="278">
        <f>社招合并!L278+渠道合并!L419</f>
        <v>0</v>
      </c>
      <c r="M213" s="278">
        <f>社招合并!M278+渠道合并!M419</f>
        <v>0</v>
      </c>
      <c r="N213" s="278">
        <f>社招合并!N278+渠道合并!N419</f>
        <v>0</v>
      </c>
      <c r="O213" s="278">
        <f>社招合并!O278+渠道合并!O419</f>
        <v>0</v>
      </c>
      <c r="P213" s="278">
        <f>社招合并!P278+渠道合并!P419</f>
        <v>0</v>
      </c>
      <c r="W213" s="199">
        <f>SUM(E213:G213)</f>
        <v>0</v>
      </c>
      <c r="X213" s="199">
        <f>SUM(H213:J213)</f>
        <v>0</v>
      </c>
      <c r="Y213" s="199">
        <f>SUM(K213:M213)</f>
        <v>0</v>
      </c>
      <c r="Z213" s="199">
        <f>SUM(N213:P213)</f>
        <v>0</v>
      </c>
    </row>
    <row r="214" spans="1:26" s="214" customFormat="1" x14ac:dyDescent="0.2">
      <c r="A214" s="314"/>
      <c r="B214" s="246" t="s">
        <v>103</v>
      </c>
      <c r="C214" s="199">
        <f>SUM(E214:P214)</f>
        <v>0</v>
      </c>
      <c r="D214" s="200"/>
      <c r="E214" s="278">
        <f>社招合并!E279+渠道合并!E420</f>
        <v>0</v>
      </c>
      <c r="F214" s="278">
        <f>社招合并!F279+渠道合并!F420</f>
        <v>0</v>
      </c>
      <c r="G214" s="278">
        <f>社招合并!G279+渠道合并!G420</f>
        <v>0</v>
      </c>
      <c r="H214" s="278">
        <f>社招合并!H279+渠道合并!H420</f>
        <v>0</v>
      </c>
      <c r="I214" s="278">
        <f>社招合并!I279+渠道合并!I420</f>
        <v>0</v>
      </c>
      <c r="J214" s="278">
        <f>社招合并!J279+渠道合并!J420</f>
        <v>0</v>
      </c>
      <c r="K214" s="278">
        <f>社招合并!K279+渠道合并!K420</f>
        <v>0</v>
      </c>
      <c r="L214" s="278">
        <f>社招合并!L279+渠道合并!L420</f>
        <v>0</v>
      </c>
      <c r="M214" s="278">
        <f>社招合并!M279+渠道合并!M420</f>
        <v>0</v>
      </c>
      <c r="N214" s="278">
        <f>社招合并!N279+渠道合并!N420</f>
        <v>0</v>
      </c>
      <c r="O214" s="278">
        <f>社招合并!O279+渠道合并!O420</f>
        <v>0</v>
      </c>
      <c r="P214" s="278">
        <f>社招合并!P279+渠道合并!P420</f>
        <v>0</v>
      </c>
      <c r="W214" s="199">
        <f>SUM(E214:G214)</f>
        <v>0</v>
      </c>
      <c r="X214" s="199">
        <f>SUM(H214:J214)</f>
        <v>0</v>
      </c>
      <c r="Y214" s="199">
        <f>SUM(K214:M214)</f>
        <v>0</v>
      </c>
      <c r="Z214" s="199">
        <f>SUM(N214:P214)</f>
        <v>0</v>
      </c>
    </row>
    <row r="215" spans="1:26" s="214" customFormat="1" x14ac:dyDescent="0.2">
      <c r="A215" s="314"/>
      <c r="B215" s="246" t="s">
        <v>104</v>
      </c>
      <c r="C215" s="163">
        <f>IF(C213=0,,(C214-C217)/C213)</f>
        <v>0</v>
      </c>
      <c r="D215" s="200"/>
      <c r="E215" s="162">
        <f>IF(E213=0,,(E214-E217)/E213)</f>
        <v>0</v>
      </c>
      <c r="F215" s="162">
        <f t="shared" ref="F215:P215" si="76">IF(F213=0,,(F214-F217)/F213)</f>
        <v>0</v>
      </c>
      <c r="G215" s="162">
        <f t="shared" si="76"/>
        <v>0</v>
      </c>
      <c r="H215" s="162">
        <f t="shared" si="76"/>
        <v>0</v>
      </c>
      <c r="I215" s="162">
        <f t="shared" si="76"/>
        <v>0</v>
      </c>
      <c r="J215" s="162">
        <f t="shared" si="76"/>
        <v>0</v>
      </c>
      <c r="K215" s="162">
        <f t="shared" si="76"/>
        <v>0</v>
      </c>
      <c r="L215" s="162">
        <f t="shared" si="76"/>
        <v>0</v>
      </c>
      <c r="M215" s="162">
        <f t="shared" si="76"/>
        <v>0</v>
      </c>
      <c r="N215" s="162">
        <f t="shared" si="76"/>
        <v>0</v>
      </c>
      <c r="O215" s="162">
        <f t="shared" si="76"/>
        <v>0</v>
      </c>
      <c r="P215" s="162">
        <f t="shared" si="76"/>
        <v>0</v>
      </c>
      <c r="W215" s="163">
        <f>IF(W213=0,,(W214-W217)/W213)</f>
        <v>0</v>
      </c>
      <c r="X215" s="163">
        <f>IF(X213=0,,(X214-X217)/X213)</f>
        <v>0</v>
      </c>
      <c r="Y215" s="163">
        <f>IF(Y213=0,,(Y214-Y217)/Y213)</f>
        <v>0</v>
      </c>
      <c r="Z215" s="163">
        <f>IF(Z213=0,,(Z214-Z217)/Z213)</f>
        <v>0</v>
      </c>
    </row>
    <row r="216" spans="1:26" s="214" customFormat="1" x14ac:dyDescent="0.2">
      <c r="A216" s="314"/>
      <c r="B216" s="246" t="s">
        <v>105</v>
      </c>
      <c r="C216" s="199">
        <f>SUM(E216:P216)</f>
        <v>0</v>
      </c>
      <c r="D216" s="200"/>
      <c r="E216" s="278">
        <f>社招合并!E281+渠道合并!E422</f>
        <v>0</v>
      </c>
      <c r="F216" s="278">
        <f>社招合并!F281+渠道合并!F422</f>
        <v>0</v>
      </c>
      <c r="G216" s="278">
        <f>社招合并!G281+渠道合并!G422</f>
        <v>0</v>
      </c>
      <c r="H216" s="278">
        <f>社招合并!H281+渠道合并!H422</f>
        <v>0</v>
      </c>
      <c r="I216" s="278">
        <f>社招合并!I281+渠道合并!I422</f>
        <v>0</v>
      </c>
      <c r="J216" s="278">
        <f>社招合并!J281+渠道合并!J422</f>
        <v>0</v>
      </c>
      <c r="K216" s="278">
        <f>社招合并!K281+渠道合并!K422</f>
        <v>0</v>
      </c>
      <c r="L216" s="278">
        <f>社招合并!L281+渠道合并!L422</f>
        <v>0</v>
      </c>
      <c r="M216" s="278">
        <f>社招合并!M281+渠道合并!M422</f>
        <v>0</v>
      </c>
      <c r="N216" s="278">
        <f>社招合并!N281+渠道合并!N422</f>
        <v>0</v>
      </c>
      <c r="O216" s="278">
        <f>社招合并!O281+渠道合并!O422</f>
        <v>0</v>
      </c>
      <c r="P216" s="278">
        <f>社招合并!P281+渠道合并!P422</f>
        <v>0</v>
      </c>
      <c r="W216" s="199">
        <f>SUM(E216:G216)</f>
        <v>0</v>
      </c>
      <c r="X216" s="199">
        <f>SUM(H216:J216)</f>
        <v>0</v>
      </c>
      <c r="Y216" s="199">
        <f>SUM(K216:M216)</f>
        <v>0</v>
      </c>
      <c r="Z216" s="199">
        <f>SUM(N216:P216)</f>
        <v>0</v>
      </c>
    </row>
    <row r="217" spans="1:26" s="214" customFormat="1" x14ac:dyDescent="0.2">
      <c r="A217" s="314"/>
      <c r="B217" s="246" t="s">
        <v>106</v>
      </c>
      <c r="C217" s="199">
        <f>SUM(E217:P217)</f>
        <v>0</v>
      </c>
      <c r="D217" s="200"/>
      <c r="E217" s="278">
        <f>社招合并!E282+渠道合并!E423</f>
        <v>0</v>
      </c>
      <c r="F217" s="278">
        <f>社招合并!F282+渠道合并!F423</f>
        <v>0</v>
      </c>
      <c r="G217" s="278">
        <f>社招合并!G282+渠道合并!G423</f>
        <v>0</v>
      </c>
      <c r="H217" s="278">
        <f>社招合并!H282+渠道合并!H423</f>
        <v>0</v>
      </c>
      <c r="I217" s="278">
        <f>社招合并!I282+渠道合并!I423</f>
        <v>0</v>
      </c>
      <c r="J217" s="278">
        <f>社招合并!J282+渠道合并!J423</f>
        <v>0</v>
      </c>
      <c r="K217" s="278">
        <f>社招合并!K282+渠道合并!K423</f>
        <v>0</v>
      </c>
      <c r="L217" s="278">
        <f>社招合并!L282+渠道合并!L423</f>
        <v>0</v>
      </c>
      <c r="M217" s="278">
        <f>社招合并!M282+渠道合并!M423</f>
        <v>0</v>
      </c>
      <c r="N217" s="278">
        <f>社招合并!N282+渠道合并!N423</f>
        <v>0</v>
      </c>
      <c r="O217" s="278">
        <f>社招合并!O282+渠道合并!O423</f>
        <v>0</v>
      </c>
      <c r="P217" s="278">
        <f>社招合并!P282+渠道合并!P423</f>
        <v>0</v>
      </c>
      <c r="W217" s="199">
        <f>SUM(E217:G217)</f>
        <v>0</v>
      </c>
      <c r="X217" s="199">
        <f>SUM(H217:J217)</f>
        <v>0</v>
      </c>
      <c r="Y217" s="199">
        <f>SUM(K217:M217)</f>
        <v>0</v>
      </c>
      <c r="Z217" s="199">
        <f>SUM(N217:P217)</f>
        <v>0</v>
      </c>
    </row>
    <row r="218" spans="1:26" s="214" customFormat="1" x14ac:dyDescent="0.2">
      <c r="A218" s="312" t="s">
        <v>137</v>
      </c>
      <c r="B218" s="215" t="s">
        <v>102</v>
      </c>
      <c r="C218" s="202">
        <f>SUM(E218:P218)</f>
        <v>0</v>
      </c>
      <c r="D218" s="247">
        <f>IF($C$2=0,,C218/$C$2)</f>
        <v>0</v>
      </c>
      <c r="E218" s="278">
        <f>社招合并!E283+渠道合并!E424</f>
        <v>0</v>
      </c>
      <c r="F218" s="278">
        <f>社招合并!F283+渠道合并!F424</f>
        <v>0</v>
      </c>
      <c r="G218" s="278">
        <f>社招合并!G283+渠道合并!G424</f>
        <v>0</v>
      </c>
      <c r="H218" s="278">
        <f>社招合并!H283+渠道合并!H424</f>
        <v>0</v>
      </c>
      <c r="I218" s="278">
        <f>社招合并!I283+渠道合并!I424</f>
        <v>0</v>
      </c>
      <c r="J218" s="278">
        <f>社招合并!J283+渠道合并!J424</f>
        <v>0</v>
      </c>
      <c r="K218" s="278">
        <f>社招合并!K283+渠道合并!K424</f>
        <v>0</v>
      </c>
      <c r="L218" s="278">
        <f>社招合并!L283+渠道合并!L424</f>
        <v>0</v>
      </c>
      <c r="M218" s="278">
        <f>社招合并!M283+渠道合并!M424</f>
        <v>0</v>
      </c>
      <c r="N218" s="278">
        <f>社招合并!N283+渠道合并!N424</f>
        <v>0</v>
      </c>
      <c r="O218" s="278">
        <f>社招合并!O283+渠道合并!O424</f>
        <v>0</v>
      </c>
      <c r="P218" s="278">
        <f>社招合并!P283+渠道合并!P424</f>
        <v>0</v>
      </c>
      <c r="W218" s="202">
        <f>SUM(E218:G218)</f>
        <v>0</v>
      </c>
      <c r="X218" s="202">
        <f>SUM(H218:J218)</f>
        <v>0</v>
      </c>
      <c r="Y218" s="202">
        <f>SUM(K218:M218)</f>
        <v>0</v>
      </c>
      <c r="Z218" s="202">
        <f>SUM(N218:P218)</f>
        <v>0</v>
      </c>
    </row>
    <row r="219" spans="1:26" s="214" customFormat="1" x14ac:dyDescent="0.2">
      <c r="A219" s="312"/>
      <c r="B219" s="215" t="s">
        <v>103</v>
      </c>
      <c r="C219" s="202">
        <f>SUM(E219:P219)</f>
        <v>0</v>
      </c>
      <c r="D219" s="132"/>
      <c r="E219" s="278">
        <f>社招合并!E284+渠道合并!E425</f>
        <v>0</v>
      </c>
      <c r="F219" s="278">
        <f>社招合并!F284+渠道合并!F425</f>
        <v>0</v>
      </c>
      <c r="G219" s="278">
        <f>社招合并!G284+渠道合并!G425</f>
        <v>0</v>
      </c>
      <c r="H219" s="278">
        <f>社招合并!H284+渠道合并!H425</f>
        <v>0</v>
      </c>
      <c r="I219" s="278">
        <f>社招合并!I284+渠道合并!I425</f>
        <v>0</v>
      </c>
      <c r="J219" s="278">
        <f>社招合并!J284+渠道合并!J425</f>
        <v>0</v>
      </c>
      <c r="K219" s="278">
        <f>社招合并!K284+渠道合并!K425</f>
        <v>0</v>
      </c>
      <c r="L219" s="278">
        <f>社招合并!L284+渠道合并!L425</f>
        <v>0</v>
      </c>
      <c r="M219" s="278">
        <f>社招合并!M284+渠道合并!M425</f>
        <v>0</v>
      </c>
      <c r="N219" s="278">
        <f>社招合并!N284+渠道合并!N425</f>
        <v>0</v>
      </c>
      <c r="O219" s="278">
        <f>社招合并!O284+渠道合并!O425</f>
        <v>0</v>
      </c>
      <c r="P219" s="278">
        <f>社招合并!P284+渠道合并!P425</f>
        <v>0</v>
      </c>
      <c r="W219" s="202">
        <f>SUM(E219:G219)</f>
        <v>0</v>
      </c>
      <c r="X219" s="202">
        <f>SUM(H219:J219)</f>
        <v>0</v>
      </c>
      <c r="Y219" s="202">
        <f>SUM(K219:M219)</f>
        <v>0</v>
      </c>
      <c r="Z219" s="202">
        <f>SUM(N219:P219)</f>
        <v>0</v>
      </c>
    </row>
    <row r="220" spans="1:26" s="214" customFormat="1" x14ac:dyDescent="0.2">
      <c r="A220" s="312"/>
      <c r="B220" s="215" t="s">
        <v>104</v>
      </c>
      <c r="C220" s="203">
        <f>IF(C218=0,,(C219-C222)/C218)</f>
        <v>0</v>
      </c>
      <c r="D220" s="132"/>
      <c r="E220" s="162">
        <f>IF(E218=0,,(E219-E222)/E218)</f>
        <v>0</v>
      </c>
      <c r="F220" s="162">
        <f t="shared" ref="F220:P220" si="77">IF(F218=0,,(F219-F222)/F218)</f>
        <v>0</v>
      </c>
      <c r="G220" s="162">
        <f t="shared" si="77"/>
        <v>0</v>
      </c>
      <c r="H220" s="162">
        <f t="shared" si="77"/>
        <v>0</v>
      </c>
      <c r="I220" s="162">
        <f t="shared" si="77"/>
        <v>0</v>
      </c>
      <c r="J220" s="162">
        <f t="shared" si="77"/>
        <v>0</v>
      </c>
      <c r="K220" s="162">
        <f t="shared" si="77"/>
        <v>0</v>
      </c>
      <c r="L220" s="162">
        <f t="shared" si="77"/>
        <v>0</v>
      </c>
      <c r="M220" s="162">
        <f t="shared" si="77"/>
        <v>0</v>
      </c>
      <c r="N220" s="162">
        <f t="shared" si="77"/>
        <v>0</v>
      </c>
      <c r="O220" s="162">
        <f t="shared" si="77"/>
        <v>0</v>
      </c>
      <c r="P220" s="162">
        <f t="shared" si="77"/>
        <v>0</v>
      </c>
      <c r="W220" s="203">
        <f>IF(W218=0,,(W219-W222)/W218)</f>
        <v>0</v>
      </c>
      <c r="X220" s="203">
        <f>IF(X218=0,,(X219-X222)/X218)</f>
        <v>0</v>
      </c>
      <c r="Y220" s="203">
        <f>IF(Y218=0,,(Y219-Y222)/Y218)</f>
        <v>0</v>
      </c>
      <c r="Z220" s="203">
        <f>IF(Z218=0,,(Z219-Z222)/Z218)</f>
        <v>0</v>
      </c>
    </row>
    <row r="221" spans="1:26" s="214" customFormat="1" x14ac:dyDescent="0.2">
      <c r="A221" s="312"/>
      <c r="B221" s="215" t="s">
        <v>105</v>
      </c>
      <c r="C221" s="202">
        <f>SUM(E221:P221)</f>
        <v>0</v>
      </c>
      <c r="D221" s="132"/>
      <c r="E221" s="278">
        <f>社招合并!E286+渠道合并!E427</f>
        <v>0</v>
      </c>
      <c r="F221" s="278">
        <f>社招合并!F286+渠道合并!F427</f>
        <v>0</v>
      </c>
      <c r="G221" s="278">
        <f>社招合并!G286+渠道合并!G427</f>
        <v>0</v>
      </c>
      <c r="H221" s="278">
        <f>社招合并!H286+渠道合并!H427</f>
        <v>0</v>
      </c>
      <c r="I221" s="278">
        <f>社招合并!I286+渠道合并!I427</f>
        <v>0</v>
      </c>
      <c r="J221" s="278">
        <f>社招合并!J286+渠道合并!J427</f>
        <v>0</v>
      </c>
      <c r="K221" s="278">
        <f>社招合并!K286+渠道合并!K427</f>
        <v>0</v>
      </c>
      <c r="L221" s="278">
        <f>社招合并!L286+渠道合并!L427</f>
        <v>0</v>
      </c>
      <c r="M221" s="278">
        <f>社招合并!M286+渠道合并!M427</f>
        <v>0</v>
      </c>
      <c r="N221" s="278">
        <f>社招合并!N286+渠道合并!N427</f>
        <v>0</v>
      </c>
      <c r="O221" s="278">
        <f>社招合并!O286+渠道合并!O427</f>
        <v>0</v>
      </c>
      <c r="P221" s="278">
        <f>社招合并!P286+渠道合并!P427</f>
        <v>0</v>
      </c>
      <c r="W221" s="202">
        <f>SUM(E221:G221)</f>
        <v>0</v>
      </c>
      <c r="X221" s="202">
        <f>SUM(H221:J221)</f>
        <v>0</v>
      </c>
      <c r="Y221" s="202">
        <f>SUM(K221:M221)</f>
        <v>0</v>
      </c>
      <c r="Z221" s="202">
        <f>SUM(N221:P221)</f>
        <v>0</v>
      </c>
    </row>
    <row r="222" spans="1:26" s="214" customFormat="1" x14ac:dyDescent="0.2">
      <c r="A222" s="312"/>
      <c r="B222" s="215" t="s">
        <v>106</v>
      </c>
      <c r="C222" s="202">
        <f>SUM(E222:P222)</f>
        <v>0</v>
      </c>
      <c r="D222" s="132"/>
      <c r="E222" s="278">
        <f>社招合并!E287+渠道合并!E428</f>
        <v>0</v>
      </c>
      <c r="F222" s="278">
        <f>社招合并!F287+渠道合并!F428</f>
        <v>0</v>
      </c>
      <c r="G222" s="278">
        <f>社招合并!G287+渠道合并!G428</f>
        <v>0</v>
      </c>
      <c r="H222" s="278">
        <f>社招合并!H287+渠道合并!H428</f>
        <v>0</v>
      </c>
      <c r="I222" s="278">
        <f>社招合并!I287+渠道合并!I428</f>
        <v>0</v>
      </c>
      <c r="J222" s="278">
        <f>社招合并!J287+渠道合并!J428</f>
        <v>0</v>
      </c>
      <c r="K222" s="278">
        <f>社招合并!K287+渠道合并!K428</f>
        <v>0</v>
      </c>
      <c r="L222" s="278">
        <f>社招合并!L287+渠道合并!L428</f>
        <v>0</v>
      </c>
      <c r="M222" s="278">
        <f>社招合并!M287+渠道合并!M428</f>
        <v>0</v>
      </c>
      <c r="N222" s="278">
        <f>社招合并!N287+渠道合并!N428</f>
        <v>0</v>
      </c>
      <c r="O222" s="278">
        <f>社招合并!O287+渠道合并!O428</f>
        <v>0</v>
      </c>
      <c r="P222" s="278">
        <f>社招合并!P287+渠道合并!P428</f>
        <v>0</v>
      </c>
      <c r="W222" s="202">
        <f>SUM(E222:G222)</f>
        <v>0</v>
      </c>
      <c r="X222" s="202">
        <f>SUM(H222:J222)</f>
        <v>0</v>
      </c>
      <c r="Y222" s="202">
        <f>SUM(K222:M222)</f>
        <v>0</v>
      </c>
      <c r="Z222" s="202">
        <f>SUM(N222:P222)</f>
        <v>0</v>
      </c>
    </row>
    <row r="223" spans="1:26" s="214" customFormat="1" x14ac:dyDescent="0.2">
      <c r="A223" s="313" t="s">
        <v>138</v>
      </c>
      <c r="B223" s="246" t="s">
        <v>102</v>
      </c>
      <c r="C223" s="199">
        <f>SUM(E223:P223)</f>
        <v>0</v>
      </c>
      <c r="D223" s="247">
        <f>IF($C$2=0,,C223/$C$2)</f>
        <v>0</v>
      </c>
      <c r="E223" s="278">
        <f>社招合并!E288+渠道合并!E429</f>
        <v>0</v>
      </c>
      <c r="F223" s="278">
        <f>社招合并!F288+渠道合并!F429</f>
        <v>0</v>
      </c>
      <c r="G223" s="278">
        <f>社招合并!G288+渠道合并!G429</f>
        <v>0</v>
      </c>
      <c r="H223" s="278">
        <f>社招合并!H288+渠道合并!H429</f>
        <v>0</v>
      </c>
      <c r="I223" s="278">
        <f>社招合并!I288+渠道合并!I429</f>
        <v>0</v>
      </c>
      <c r="J223" s="278">
        <f>社招合并!J288+渠道合并!J429</f>
        <v>0</v>
      </c>
      <c r="K223" s="278">
        <f>社招合并!K288+渠道合并!K429</f>
        <v>0</v>
      </c>
      <c r="L223" s="278">
        <f>社招合并!L288+渠道合并!L429</f>
        <v>0</v>
      </c>
      <c r="M223" s="278">
        <f>社招合并!M288+渠道合并!M429</f>
        <v>0</v>
      </c>
      <c r="N223" s="278">
        <f>社招合并!N288+渠道合并!N429</f>
        <v>0</v>
      </c>
      <c r="O223" s="278">
        <f>社招合并!O288+渠道合并!O429</f>
        <v>0</v>
      </c>
      <c r="P223" s="278">
        <f>社招合并!P288+渠道合并!P429</f>
        <v>0</v>
      </c>
      <c r="W223" s="199">
        <f>SUM(E223:G223)</f>
        <v>0</v>
      </c>
      <c r="X223" s="199">
        <f>SUM(H223:J223)</f>
        <v>0</v>
      </c>
      <c r="Y223" s="199">
        <f>SUM(K223:M223)</f>
        <v>0</v>
      </c>
      <c r="Z223" s="199">
        <f>SUM(N223:P223)</f>
        <v>0</v>
      </c>
    </row>
    <row r="224" spans="1:26" s="214" customFormat="1" x14ac:dyDescent="0.2">
      <c r="A224" s="314"/>
      <c r="B224" s="246" t="s">
        <v>103</v>
      </c>
      <c r="C224" s="199">
        <f>SUM(E224:P224)</f>
        <v>0</v>
      </c>
      <c r="D224" s="200"/>
      <c r="E224" s="278">
        <f>社招合并!E289+渠道合并!E430</f>
        <v>0</v>
      </c>
      <c r="F224" s="278">
        <f>社招合并!F289+渠道合并!F430</f>
        <v>0</v>
      </c>
      <c r="G224" s="278">
        <f>社招合并!G289+渠道合并!G430</f>
        <v>0</v>
      </c>
      <c r="H224" s="278">
        <f>社招合并!H289+渠道合并!H430</f>
        <v>0</v>
      </c>
      <c r="I224" s="278">
        <f>社招合并!I289+渠道合并!I430</f>
        <v>0</v>
      </c>
      <c r="J224" s="278">
        <f>社招合并!J289+渠道合并!J430</f>
        <v>0</v>
      </c>
      <c r="K224" s="278">
        <f>社招合并!K289+渠道合并!K430</f>
        <v>0</v>
      </c>
      <c r="L224" s="278">
        <f>社招合并!L289+渠道合并!L430</f>
        <v>0</v>
      </c>
      <c r="M224" s="278">
        <f>社招合并!M289+渠道合并!M430</f>
        <v>0</v>
      </c>
      <c r="N224" s="278">
        <f>社招合并!N289+渠道合并!N430</f>
        <v>0</v>
      </c>
      <c r="O224" s="278">
        <f>社招合并!O289+渠道合并!O430</f>
        <v>0</v>
      </c>
      <c r="P224" s="278">
        <f>社招合并!P289+渠道合并!P430</f>
        <v>0</v>
      </c>
      <c r="W224" s="199">
        <f>SUM(E224:G224)</f>
        <v>0</v>
      </c>
      <c r="X224" s="199">
        <f>SUM(H224:J224)</f>
        <v>0</v>
      </c>
      <c r="Y224" s="199">
        <f>SUM(K224:M224)</f>
        <v>0</v>
      </c>
      <c r="Z224" s="199">
        <f>SUM(N224:P224)</f>
        <v>0</v>
      </c>
    </row>
    <row r="225" spans="1:26" s="214" customFormat="1" x14ac:dyDescent="0.2">
      <c r="A225" s="314"/>
      <c r="B225" s="246" t="s">
        <v>104</v>
      </c>
      <c r="C225" s="163">
        <f>IF(C223=0,,(C224-C227)/C223)</f>
        <v>0</v>
      </c>
      <c r="D225" s="200"/>
      <c r="E225" s="162">
        <f>IF(E223=0,,(E224-E227)/E223)</f>
        <v>0</v>
      </c>
      <c r="F225" s="162">
        <f t="shared" ref="F225:P225" si="78">IF(F223=0,,(F224-F227)/F223)</f>
        <v>0</v>
      </c>
      <c r="G225" s="162">
        <f t="shared" si="78"/>
        <v>0</v>
      </c>
      <c r="H225" s="162">
        <f t="shared" si="78"/>
        <v>0</v>
      </c>
      <c r="I225" s="162">
        <f t="shared" si="78"/>
        <v>0</v>
      </c>
      <c r="J225" s="162">
        <f t="shared" si="78"/>
        <v>0</v>
      </c>
      <c r="K225" s="162">
        <f t="shared" si="78"/>
        <v>0</v>
      </c>
      <c r="L225" s="162">
        <f t="shared" si="78"/>
        <v>0</v>
      </c>
      <c r="M225" s="162">
        <f t="shared" si="78"/>
        <v>0</v>
      </c>
      <c r="N225" s="162">
        <f t="shared" si="78"/>
        <v>0</v>
      </c>
      <c r="O225" s="162">
        <f t="shared" si="78"/>
        <v>0</v>
      </c>
      <c r="P225" s="162">
        <f t="shared" si="78"/>
        <v>0</v>
      </c>
      <c r="W225" s="163">
        <f>IF(W223=0,,(W224-W227)/W223)</f>
        <v>0</v>
      </c>
      <c r="X225" s="163">
        <f>IF(X223=0,,(X224-X227)/X223)</f>
        <v>0</v>
      </c>
      <c r="Y225" s="163">
        <f>IF(Y223=0,,(Y224-Y227)/Y223)</f>
        <v>0</v>
      </c>
      <c r="Z225" s="163">
        <f>IF(Z223=0,,(Z224-Z227)/Z223)</f>
        <v>0</v>
      </c>
    </row>
    <row r="226" spans="1:26" s="214" customFormat="1" x14ac:dyDescent="0.2">
      <c r="A226" s="314"/>
      <c r="B226" s="246" t="s">
        <v>105</v>
      </c>
      <c r="C226" s="199">
        <f>SUM(E226:P226)</f>
        <v>0</v>
      </c>
      <c r="D226" s="200"/>
      <c r="E226" s="278">
        <f>社招合并!E291+渠道合并!E432</f>
        <v>0</v>
      </c>
      <c r="F226" s="278">
        <f>社招合并!F291+渠道合并!F432</f>
        <v>0</v>
      </c>
      <c r="G226" s="278">
        <f>社招合并!G291+渠道合并!G432</f>
        <v>0</v>
      </c>
      <c r="H226" s="278">
        <f>社招合并!H291+渠道合并!H432</f>
        <v>0</v>
      </c>
      <c r="I226" s="278">
        <f>社招合并!I291+渠道合并!I432</f>
        <v>0</v>
      </c>
      <c r="J226" s="278">
        <f>社招合并!J291+渠道合并!J432</f>
        <v>0</v>
      </c>
      <c r="K226" s="278">
        <f>社招合并!K291+渠道合并!K432</f>
        <v>0</v>
      </c>
      <c r="L226" s="278">
        <f>社招合并!L291+渠道合并!L432</f>
        <v>0</v>
      </c>
      <c r="M226" s="278">
        <f>社招合并!M291+渠道合并!M432</f>
        <v>0</v>
      </c>
      <c r="N226" s="278">
        <f>社招合并!N291+渠道合并!N432</f>
        <v>0</v>
      </c>
      <c r="O226" s="278">
        <f>社招合并!O291+渠道合并!O432</f>
        <v>0</v>
      </c>
      <c r="P226" s="278">
        <f>社招合并!P291+渠道合并!P432</f>
        <v>0</v>
      </c>
      <c r="W226" s="199">
        <f>SUM(E226:G226)</f>
        <v>0</v>
      </c>
      <c r="X226" s="199">
        <f>SUM(H226:J226)</f>
        <v>0</v>
      </c>
      <c r="Y226" s="199">
        <f>SUM(K226:M226)</f>
        <v>0</v>
      </c>
      <c r="Z226" s="199">
        <f>SUM(N226:P226)</f>
        <v>0</v>
      </c>
    </row>
    <row r="227" spans="1:26" s="214" customFormat="1" x14ac:dyDescent="0.2">
      <c r="A227" s="314"/>
      <c r="B227" s="246" t="s">
        <v>106</v>
      </c>
      <c r="C227" s="199">
        <f>SUM(E227:P227)</f>
        <v>0</v>
      </c>
      <c r="D227" s="200"/>
      <c r="E227" s="278">
        <f>社招合并!E292+渠道合并!E433</f>
        <v>0</v>
      </c>
      <c r="F227" s="278">
        <f>社招合并!F292+渠道合并!F433</f>
        <v>0</v>
      </c>
      <c r="G227" s="278">
        <f>社招合并!G292+渠道合并!G433</f>
        <v>0</v>
      </c>
      <c r="H227" s="278">
        <f>社招合并!H292+渠道合并!H433</f>
        <v>0</v>
      </c>
      <c r="I227" s="278">
        <f>社招合并!I292+渠道合并!I433</f>
        <v>0</v>
      </c>
      <c r="J227" s="278">
        <f>社招合并!J292+渠道合并!J433</f>
        <v>0</v>
      </c>
      <c r="K227" s="278">
        <f>社招合并!K292+渠道合并!K433</f>
        <v>0</v>
      </c>
      <c r="L227" s="278">
        <f>社招合并!L292+渠道合并!L433</f>
        <v>0</v>
      </c>
      <c r="M227" s="278">
        <f>社招合并!M292+渠道合并!M433</f>
        <v>0</v>
      </c>
      <c r="N227" s="278">
        <f>社招合并!N292+渠道合并!N433</f>
        <v>0</v>
      </c>
      <c r="O227" s="278">
        <f>社招合并!O292+渠道合并!O433</f>
        <v>0</v>
      </c>
      <c r="P227" s="278">
        <f>社招合并!P292+渠道合并!P433</f>
        <v>0</v>
      </c>
      <c r="W227" s="199">
        <f>SUM(E227:G227)</f>
        <v>0</v>
      </c>
      <c r="X227" s="199">
        <f>SUM(H227:J227)</f>
        <v>0</v>
      </c>
      <c r="Y227" s="199">
        <f>SUM(K227:M227)</f>
        <v>0</v>
      </c>
      <c r="Z227" s="199">
        <f>SUM(N227:P227)</f>
        <v>0</v>
      </c>
    </row>
    <row r="228" spans="1:26" s="214" customFormat="1" x14ac:dyDescent="0.2">
      <c r="A228" s="315" t="s">
        <v>139</v>
      </c>
      <c r="B228" s="215" t="s">
        <v>102</v>
      </c>
      <c r="C228" s="202">
        <f>SUM(E228:P228)</f>
        <v>0</v>
      </c>
      <c r="D228" s="247">
        <f>IF($C$2=0,,C228/$C$2)</f>
        <v>0</v>
      </c>
      <c r="E228" s="278">
        <f>社招合并!E293+渠道合并!E434</f>
        <v>0</v>
      </c>
      <c r="F228" s="278">
        <f>社招合并!F293+渠道合并!F434</f>
        <v>0</v>
      </c>
      <c r="G228" s="278">
        <f>社招合并!G293+渠道合并!G434</f>
        <v>0</v>
      </c>
      <c r="H228" s="278">
        <f>社招合并!H293+渠道合并!H434</f>
        <v>0</v>
      </c>
      <c r="I228" s="278">
        <f>社招合并!I293+渠道合并!I434</f>
        <v>0</v>
      </c>
      <c r="J228" s="278">
        <f>社招合并!J293+渠道合并!J434</f>
        <v>0</v>
      </c>
      <c r="K228" s="278">
        <f>社招合并!K293+渠道合并!K434</f>
        <v>0</v>
      </c>
      <c r="L228" s="278">
        <f>社招合并!L293+渠道合并!L434</f>
        <v>0</v>
      </c>
      <c r="M228" s="278">
        <f>社招合并!M293+渠道合并!M434</f>
        <v>0</v>
      </c>
      <c r="N228" s="278">
        <f>社招合并!N293+渠道合并!N434</f>
        <v>0</v>
      </c>
      <c r="O228" s="278">
        <f>社招合并!O293+渠道合并!O434</f>
        <v>0</v>
      </c>
      <c r="P228" s="278">
        <f>社招合并!P293+渠道合并!P434</f>
        <v>0</v>
      </c>
      <c r="W228" s="202">
        <f>SUM(E228:G228)</f>
        <v>0</v>
      </c>
      <c r="X228" s="202">
        <f>SUM(H228:J228)</f>
        <v>0</v>
      </c>
      <c r="Y228" s="202">
        <f>SUM(K228:M228)</f>
        <v>0</v>
      </c>
      <c r="Z228" s="202">
        <f>SUM(N228:P228)</f>
        <v>0</v>
      </c>
    </row>
    <row r="229" spans="1:26" s="214" customFormat="1" x14ac:dyDescent="0.2">
      <c r="A229" s="312"/>
      <c r="B229" s="215" t="s">
        <v>103</v>
      </c>
      <c r="C229" s="202">
        <f>SUM(E229:P229)</f>
        <v>0</v>
      </c>
      <c r="D229" s="132"/>
      <c r="E229" s="278">
        <f>社招合并!E294+渠道合并!E435</f>
        <v>0</v>
      </c>
      <c r="F229" s="278">
        <f>社招合并!F294+渠道合并!F435</f>
        <v>0</v>
      </c>
      <c r="G229" s="278">
        <f>社招合并!G294+渠道合并!G435</f>
        <v>0</v>
      </c>
      <c r="H229" s="278">
        <f>社招合并!H294+渠道合并!H435</f>
        <v>0</v>
      </c>
      <c r="I229" s="278">
        <f>社招合并!I294+渠道合并!I435</f>
        <v>0</v>
      </c>
      <c r="J229" s="278">
        <f>社招合并!J294+渠道合并!J435</f>
        <v>0</v>
      </c>
      <c r="K229" s="278">
        <f>社招合并!K294+渠道合并!K435</f>
        <v>0</v>
      </c>
      <c r="L229" s="278">
        <f>社招合并!L294+渠道合并!L435</f>
        <v>0</v>
      </c>
      <c r="M229" s="278">
        <f>社招合并!M294+渠道合并!M435</f>
        <v>0</v>
      </c>
      <c r="N229" s="278">
        <f>社招合并!N294+渠道合并!N435</f>
        <v>0</v>
      </c>
      <c r="O229" s="278">
        <f>社招合并!O294+渠道合并!O435</f>
        <v>0</v>
      </c>
      <c r="P229" s="278">
        <f>社招合并!P294+渠道合并!P435</f>
        <v>0</v>
      </c>
      <c r="W229" s="202">
        <f>SUM(E229:G229)</f>
        <v>0</v>
      </c>
      <c r="X229" s="202">
        <f>SUM(H229:J229)</f>
        <v>0</v>
      </c>
      <c r="Y229" s="202">
        <f>SUM(K229:M229)</f>
        <v>0</v>
      </c>
      <c r="Z229" s="202">
        <f>SUM(N229:P229)</f>
        <v>0</v>
      </c>
    </row>
    <row r="230" spans="1:26" s="214" customFormat="1" x14ac:dyDescent="0.2">
      <c r="A230" s="312"/>
      <c r="B230" s="215" t="s">
        <v>104</v>
      </c>
      <c r="C230" s="203">
        <f>IF(C228=0,,(C229-C232)/C228)</f>
        <v>0</v>
      </c>
      <c r="D230" s="132"/>
      <c r="E230" s="162">
        <f>IF(E228=0,,(E229-E232)/E228)</f>
        <v>0</v>
      </c>
      <c r="F230" s="162">
        <f t="shared" ref="F230:P230" si="79">IF(F228=0,,(F229-F232)/F228)</f>
        <v>0</v>
      </c>
      <c r="G230" s="162">
        <f t="shared" si="79"/>
        <v>0</v>
      </c>
      <c r="H230" s="162">
        <f t="shared" si="79"/>
        <v>0</v>
      </c>
      <c r="I230" s="162">
        <f t="shared" si="79"/>
        <v>0</v>
      </c>
      <c r="J230" s="162">
        <f t="shared" si="79"/>
        <v>0</v>
      </c>
      <c r="K230" s="162">
        <f t="shared" si="79"/>
        <v>0</v>
      </c>
      <c r="L230" s="162">
        <f t="shared" si="79"/>
        <v>0</v>
      </c>
      <c r="M230" s="162">
        <f t="shared" si="79"/>
        <v>0</v>
      </c>
      <c r="N230" s="162">
        <f t="shared" si="79"/>
        <v>0</v>
      </c>
      <c r="O230" s="162">
        <f t="shared" si="79"/>
        <v>0</v>
      </c>
      <c r="P230" s="162">
        <f t="shared" si="79"/>
        <v>0</v>
      </c>
      <c r="W230" s="203">
        <f>IF(W228=0,,(W229-W232)/W228)</f>
        <v>0</v>
      </c>
      <c r="X230" s="203">
        <f>IF(X228=0,,(X229-X232)/X228)</f>
        <v>0</v>
      </c>
      <c r="Y230" s="203">
        <f>IF(Y228=0,,(Y229-Y232)/Y228)</f>
        <v>0</v>
      </c>
      <c r="Z230" s="203">
        <f>IF(Z228=0,,(Z229-Z232)/Z228)</f>
        <v>0</v>
      </c>
    </row>
    <row r="231" spans="1:26" s="214" customFormat="1" x14ac:dyDescent="0.2">
      <c r="A231" s="312"/>
      <c r="B231" s="215" t="s">
        <v>105</v>
      </c>
      <c r="C231" s="202">
        <f>SUM(E231:P231)</f>
        <v>0</v>
      </c>
      <c r="D231" s="132"/>
      <c r="E231" s="278">
        <f>社招合并!E296+渠道合并!E437</f>
        <v>0</v>
      </c>
      <c r="F231" s="278">
        <f>社招合并!F296+渠道合并!F437</f>
        <v>0</v>
      </c>
      <c r="G231" s="278">
        <f>社招合并!G296+渠道合并!G437</f>
        <v>0</v>
      </c>
      <c r="H231" s="278">
        <f>社招合并!H296+渠道合并!H437</f>
        <v>0</v>
      </c>
      <c r="I231" s="278">
        <f>社招合并!I296+渠道合并!I437</f>
        <v>0</v>
      </c>
      <c r="J231" s="278">
        <f>社招合并!J296+渠道合并!J437</f>
        <v>0</v>
      </c>
      <c r="K231" s="278">
        <f>社招合并!K296+渠道合并!K437</f>
        <v>0</v>
      </c>
      <c r="L231" s="278">
        <f>社招合并!L296+渠道合并!L437</f>
        <v>0</v>
      </c>
      <c r="M231" s="278">
        <f>社招合并!M296+渠道合并!M437</f>
        <v>0</v>
      </c>
      <c r="N231" s="278">
        <f>社招合并!N296+渠道合并!N437</f>
        <v>0</v>
      </c>
      <c r="O231" s="278">
        <f>社招合并!O296+渠道合并!O437</f>
        <v>0</v>
      </c>
      <c r="P231" s="278">
        <f>社招合并!P296+渠道合并!P437</f>
        <v>0</v>
      </c>
      <c r="W231" s="202">
        <f>SUM(E231:G231)</f>
        <v>0</v>
      </c>
      <c r="X231" s="202">
        <f>SUM(H231:J231)</f>
        <v>0</v>
      </c>
      <c r="Y231" s="202">
        <f>SUM(K231:M231)</f>
        <v>0</v>
      </c>
      <c r="Z231" s="202">
        <f>SUM(N231:P231)</f>
        <v>0</v>
      </c>
    </row>
    <row r="232" spans="1:26" s="214" customFormat="1" x14ac:dyDescent="0.2">
      <c r="A232" s="312"/>
      <c r="B232" s="215" t="s">
        <v>106</v>
      </c>
      <c r="C232" s="202">
        <f>SUM(E232:P232)</f>
        <v>0</v>
      </c>
      <c r="D232" s="132"/>
      <c r="E232" s="278">
        <f>社招合并!E297+渠道合并!E438</f>
        <v>0</v>
      </c>
      <c r="F232" s="278">
        <f>社招合并!F297+渠道合并!F438</f>
        <v>0</v>
      </c>
      <c r="G232" s="278">
        <f>社招合并!G297+渠道合并!G438</f>
        <v>0</v>
      </c>
      <c r="H232" s="278">
        <f>社招合并!H297+渠道合并!H438</f>
        <v>0</v>
      </c>
      <c r="I232" s="278">
        <f>社招合并!I297+渠道合并!I438</f>
        <v>0</v>
      </c>
      <c r="J232" s="278">
        <f>社招合并!J297+渠道合并!J438</f>
        <v>0</v>
      </c>
      <c r="K232" s="278">
        <f>社招合并!K297+渠道合并!K438</f>
        <v>0</v>
      </c>
      <c r="L232" s="278">
        <f>社招合并!L297+渠道合并!L438</f>
        <v>0</v>
      </c>
      <c r="M232" s="278">
        <f>社招合并!M297+渠道合并!M438</f>
        <v>0</v>
      </c>
      <c r="N232" s="278">
        <f>社招合并!N297+渠道合并!N438</f>
        <v>0</v>
      </c>
      <c r="O232" s="278">
        <f>社招合并!O297+渠道合并!O438</f>
        <v>0</v>
      </c>
      <c r="P232" s="278">
        <f>社招合并!P297+渠道合并!P438</f>
        <v>0</v>
      </c>
      <c r="W232" s="202">
        <f>SUM(E232:G232)</f>
        <v>0</v>
      </c>
      <c r="X232" s="202">
        <f>SUM(H232:J232)</f>
        <v>0</v>
      </c>
      <c r="Y232" s="202">
        <f>SUM(K232:M232)</f>
        <v>0</v>
      </c>
      <c r="Z232" s="202">
        <f>SUM(N232:P232)</f>
        <v>0</v>
      </c>
    </row>
    <row r="233" spans="1:26" s="214" customFormat="1" x14ac:dyDescent="0.2">
      <c r="A233" s="316" t="s">
        <v>140</v>
      </c>
      <c r="B233" s="246" t="s">
        <v>102</v>
      </c>
      <c r="C233" s="199">
        <f>SUM(E233:P233)</f>
        <v>0</v>
      </c>
      <c r="D233" s="247">
        <f>IF($C$2=0,,C233/$C$2)</f>
        <v>0</v>
      </c>
      <c r="E233" s="278">
        <f>社招合并!E298+渠道合并!E439</f>
        <v>0</v>
      </c>
      <c r="F233" s="278">
        <f>社招合并!F298+渠道合并!F439</f>
        <v>0</v>
      </c>
      <c r="G233" s="278">
        <f>社招合并!G298+渠道合并!G439</f>
        <v>0</v>
      </c>
      <c r="H233" s="278">
        <f>社招合并!H298+渠道合并!H439</f>
        <v>0</v>
      </c>
      <c r="I233" s="278">
        <f>社招合并!I298+渠道合并!I439</f>
        <v>0</v>
      </c>
      <c r="J233" s="278">
        <f>社招合并!J298+渠道合并!J439</f>
        <v>0</v>
      </c>
      <c r="K233" s="278">
        <f>社招合并!K298+渠道合并!K439</f>
        <v>0</v>
      </c>
      <c r="L233" s="278">
        <f>社招合并!L298+渠道合并!L439</f>
        <v>0</v>
      </c>
      <c r="M233" s="278">
        <f>社招合并!M298+渠道合并!M439</f>
        <v>0</v>
      </c>
      <c r="N233" s="278">
        <f>社招合并!N298+渠道合并!N439</f>
        <v>0</v>
      </c>
      <c r="O233" s="278">
        <f>社招合并!O298+渠道合并!O439</f>
        <v>0</v>
      </c>
      <c r="P233" s="278">
        <f>社招合并!P298+渠道合并!P439</f>
        <v>0</v>
      </c>
      <c r="W233" s="199">
        <f>SUM(E233:G233)</f>
        <v>0</v>
      </c>
      <c r="X233" s="199">
        <f>SUM(H233:J233)</f>
        <v>0</v>
      </c>
      <c r="Y233" s="199">
        <f>SUM(K233:M233)</f>
        <v>0</v>
      </c>
      <c r="Z233" s="199">
        <f>SUM(N233:P233)</f>
        <v>0</v>
      </c>
    </row>
    <row r="234" spans="1:26" s="214" customFormat="1" x14ac:dyDescent="0.2">
      <c r="A234" s="314"/>
      <c r="B234" s="246" t="s">
        <v>103</v>
      </c>
      <c r="C234" s="199">
        <f>SUM(E234:P234)</f>
        <v>0</v>
      </c>
      <c r="D234" s="200"/>
      <c r="E234" s="278">
        <f>社招合并!E299+渠道合并!E440</f>
        <v>0</v>
      </c>
      <c r="F234" s="278">
        <f>社招合并!F299+渠道合并!F440</f>
        <v>0</v>
      </c>
      <c r="G234" s="278">
        <f>社招合并!G299+渠道合并!G440</f>
        <v>0</v>
      </c>
      <c r="H234" s="278">
        <f>社招合并!H299+渠道合并!H440</f>
        <v>0</v>
      </c>
      <c r="I234" s="278">
        <f>社招合并!I299+渠道合并!I440</f>
        <v>0</v>
      </c>
      <c r="J234" s="278">
        <f>社招合并!J299+渠道合并!J440</f>
        <v>0</v>
      </c>
      <c r="K234" s="278">
        <f>社招合并!K299+渠道合并!K440</f>
        <v>0</v>
      </c>
      <c r="L234" s="278">
        <f>社招合并!L299+渠道合并!L440</f>
        <v>0</v>
      </c>
      <c r="M234" s="278">
        <f>社招合并!M299+渠道合并!M440</f>
        <v>0</v>
      </c>
      <c r="N234" s="278">
        <f>社招合并!N299+渠道合并!N440</f>
        <v>0</v>
      </c>
      <c r="O234" s="278">
        <f>社招合并!O299+渠道合并!O440</f>
        <v>0</v>
      </c>
      <c r="P234" s="278">
        <f>社招合并!P299+渠道合并!P440</f>
        <v>0</v>
      </c>
      <c r="W234" s="199">
        <f>SUM(E234:G234)</f>
        <v>0</v>
      </c>
      <c r="X234" s="199">
        <f>SUM(H234:J234)</f>
        <v>0</v>
      </c>
      <c r="Y234" s="199">
        <f>SUM(K234:M234)</f>
        <v>0</v>
      </c>
      <c r="Z234" s="199">
        <f>SUM(N234:P234)</f>
        <v>0</v>
      </c>
    </row>
    <row r="235" spans="1:26" s="214" customFormat="1" x14ac:dyDescent="0.2">
      <c r="A235" s="314"/>
      <c r="B235" s="246" t="s">
        <v>104</v>
      </c>
      <c r="C235" s="163">
        <f>IF(C233=0,,(C234-C237)/C233)</f>
        <v>0</v>
      </c>
      <c r="D235" s="200"/>
      <c r="E235" s="162">
        <f>IF(E233=0,,(E234-E237)/E233)</f>
        <v>0</v>
      </c>
      <c r="F235" s="162">
        <f t="shared" ref="F235:P235" si="80">IF(F233=0,,(F234-F237)/F233)</f>
        <v>0</v>
      </c>
      <c r="G235" s="162">
        <f t="shared" si="80"/>
        <v>0</v>
      </c>
      <c r="H235" s="162">
        <f t="shared" si="80"/>
        <v>0</v>
      </c>
      <c r="I235" s="162">
        <f t="shared" si="80"/>
        <v>0</v>
      </c>
      <c r="J235" s="162">
        <f t="shared" si="80"/>
        <v>0</v>
      </c>
      <c r="K235" s="162">
        <f t="shared" si="80"/>
        <v>0</v>
      </c>
      <c r="L235" s="162">
        <f t="shared" si="80"/>
        <v>0</v>
      </c>
      <c r="M235" s="162">
        <f t="shared" si="80"/>
        <v>0</v>
      </c>
      <c r="N235" s="162">
        <f t="shared" si="80"/>
        <v>0</v>
      </c>
      <c r="O235" s="162">
        <f t="shared" si="80"/>
        <v>0</v>
      </c>
      <c r="P235" s="162">
        <f t="shared" si="80"/>
        <v>0</v>
      </c>
      <c r="W235" s="163">
        <f>IF(W233=0,,(W234-W237)/W233)</f>
        <v>0</v>
      </c>
      <c r="X235" s="163">
        <f>IF(X233=0,,(X234-X237)/X233)</f>
        <v>0</v>
      </c>
      <c r="Y235" s="163">
        <f>IF(Y233=0,,(Y234-Y237)/Y233)</f>
        <v>0</v>
      </c>
      <c r="Z235" s="163">
        <f>IF(Z233=0,,(Z234-Z237)/Z233)</f>
        <v>0</v>
      </c>
    </row>
    <row r="236" spans="1:26" s="214" customFormat="1" x14ac:dyDescent="0.2">
      <c r="A236" s="314"/>
      <c r="B236" s="246" t="s">
        <v>105</v>
      </c>
      <c r="C236" s="199">
        <f>SUM(E236:P236)</f>
        <v>0</v>
      </c>
      <c r="D236" s="200"/>
      <c r="E236" s="278">
        <f>社招合并!E301+渠道合并!E442</f>
        <v>0</v>
      </c>
      <c r="F236" s="278">
        <f>社招合并!F301+渠道合并!F442</f>
        <v>0</v>
      </c>
      <c r="G236" s="278">
        <f>社招合并!G301+渠道合并!G442</f>
        <v>0</v>
      </c>
      <c r="H236" s="278">
        <f>社招合并!H301+渠道合并!H442</f>
        <v>0</v>
      </c>
      <c r="I236" s="278">
        <f>社招合并!I301+渠道合并!I442</f>
        <v>0</v>
      </c>
      <c r="J236" s="278">
        <f>社招合并!J301+渠道合并!J442</f>
        <v>0</v>
      </c>
      <c r="K236" s="278">
        <f>社招合并!K301+渠道合并!K442</f>
        <v>0</v>
      </c>
      <c r="L236" s="278">
        <f>社招合并!L301+渠道合并!L442</f>
        <v>0</v>
      </c>
      <c r="M236" s="278">
        <f>社招合并!M301+渠道合并!M442</f>
        <v>0</v>
      </c>
      <c r="N236" s="278">
        <f>社招合并!N301+渠道合并!N442</f>
        <v>0</v>
      </c>
      <c r="O236" s="278">
        <f>社招合并!O301+渠道合并!O442</f>
        <v>0</v>
      </c>
      <c r="P236" s="278">
        <f>社招合并!P301+渠道合并!P442</f>
        <v>0</v>
      </c>
      <c r="W236" s="199">
        <f>SUM(E236:G236)</f>
        <v>0</v>
      </c>
      <c r="X236" s="199">
        <f>SUM(H236:J236)</f>
        <v>0</v>
      </c>
      <c r="Y236" s="199">
        <f>SUM(K236:M236)</f>
        <v>0</v>
      </c>
      <c r="Z236" s="199">
        <f>SUM(N236:P236)</f>
        <v>0</v>
      </c>
    </row>
    <row r="237" spans="1:26" s="214" customFormat="1" x14ac:dyDescent="0.2">
      <c r="A237" s="314"/>
      <c r="B237" s="246" t="s">
        <v>106</v>
      </c>
      <c r="C237" s="199">
        <f>SUM(E237:P237)</f>
        <v>0</v>
      </c>
      <c r="D237" s="200"/>
      <c r="E237" s="278">
        <f>社招合并!E302+渠道合并!E443</f>
        <v>0</v>
      </c>
      <c r="F237" s="278">
        <f>社招合并!F302+渠道合并!F443</f>
        <v>0</v>
      </c>
      <c r="G237" s="278">
        <f>社招合并!G302+渠道合并!G443</f>
        <v>0</v>
      </c>
      <c r="H237" s="278">
        <f>社招合并!H302+渠道合并!H443</f>
        <v>0</v>
      </c>
      <c r="I237" s="278">
        <f>社招合并!I302+渠道合并!I443</f>
        <v>0</v>
      </c>
      <c r="J237" s="278">
        <f>社招合并!J302+渠道合并!J443</f>
        <v>0</v>
      </c>
      <c r="K237" s="278">
        <f>社招合并!K302+渠道合并!K443</f>
        <v>0</v>
      </c>
      <c r="L237" s="278">
        <f>社招合并!L302+渠道合并!L443</f>
        <v>0</v>
      </c>
      <c r="M237" s="278">
        <f>社招合并!M302+渠道合并!M443</f>
        <v>0</v>
      </c>
      <c r="N237" s="278">
        <f>社招合并!N302+渠道合并!N443</f>
        <v>0</v>
      </c>
      <c r="O237" s="278">
        <f>社招合并!O302+渠道合并!O443</f>
        <v>0</v>
      </c>
      <c r="P237" s="278">
        <f>社招合并!P302+渠道合并!P443</f>
        <v>0</v>
      </c>
      <c r="W237" s="199">
        <f>SUM(E237:G237)</f>
        <v>0</v>
      </c>
      <c r="X237" s="199">
        <f>SUM(H237:J237)</f>
        <v>0</v>
      </c>
      <c r="Y237" s="199">
        <f>SUM(K237:M237)</f>
        <v>0</v>
      </c>
      <c r="Z237" s="199">
        <f>SUM(N237:P237)</f>
        <v>0</v>
      </c>
    </row>
    <row r="238" spans="1:26" s="214" customFormat="1" x14ac:dyDescent="0.2">
      <c r="A238" s="249"/>
      <c r="B238" s="250"/>
      <c r="C238" s="251"/>
      <c r="D238" s="251"/>
      <c r="E238" s="251"/>
      <c r="F238" s="251"/>
      <c r="G238" s="251"/>
      <c r="H238" s="251"/>
      <c r="I238" s="251"/>
      <c r="J238" s="251"/>
      <c r="K238" s="253"/>
      <c r="L238" s="251"/>
      <c r="M238" s="251"/>
      <c r="N238" s="251"/>
      <c r="O238" s="251"/>
      <c r="P238" s="251"/>
      <c r="W238" s="251"/>
      <c r="X238" s="251"/>
      <c r="Y238" s="251"/>
      <c r="Z238" s="251"/>
    </row>
    <row r="239" spans="1:26" s="214" customFormat="1" x14ac:dyDescent="0.2">
      <c r="A239" s="249"/>
      <c r="B239" s="250"/>
      <c r="C239" s="251"/>
      <c r="D239" s="251"/>
      <c r="E239" s="251"/>
      <c r="F239" s="251"/>
      <c r="G239" s="251"/>
      <c r="H239" s="251"/>
      <c r="I239" s="251"/>
      <c r="J239" s="251"/>
      <c r="K239" s="253"/>
      <c r="L239" s="251"/>
      <c r="M239" s="251"/>
      <c r="N239" s="251"/>
      <c r="O239" s="251"/>
      <c r="P239" s="251"/>
      <c r="W239" s="251"/>
      <c r="X239" s="251"/>
      <c r="Y239" s="251"/>
      <c r="Z239" s="251"/>
    </row>
    <row r="240" spans="1:26" s="214" customFormat="1" x14ac:dyDescent="0.2">
      <c r="A240" s="249"/>
      <c r="B240" s="250"/>
      <c r="C240" s="251"/>
      <c r="D240" s="251"/>
      <c r="E240" s="251"/>
      <c r="F240" s="251"/>
      <c r="G240" s="251"/>
      <c r="H240" s="251"/>
      <c r="I240" s="251"/>
      <c r="J240" s="251"/>
      <c r="K240" s="253"/>
      <c r="L240" s="251"/>
      <c r="M240" s="251"/>
      <c r="N240" s="251"/>
      <c r="O240" s="251"/>
      <c r="P240" s="251"/>
      <c r="W240" s="251"/>
      <c r="X240" s="251"/>
      <c r="Y240" s="251"/>
      <c r="Z240" s="251"/>
    </row>
    <row r="241" spans="1:26" s="214" customFormat="1" x14ac:dyDescent="0.2">
      <c r="A241" s="249"/>
      <c r="B241" s="250"/>
      <c r="C241" s="251"/>
      <c r="D241" s="251"/>
      <c r="E241" s="251"/>
      <c r="F241" s="251"/>
      <c r="G241" s="251"/>
      <c r="H241" s="251"/>
      <c r="I241" s="251"/>
      <c r="J241" s="251"/>
      <c r="K241" s="253"/>
      <c r="L241" s="251"/>
      <c r="M241" s="251"/>
      <c r="N241" s="251"/>
      <c r="O241" s="251"/>
      <c r="P241" s="251"/>
      <c r="W241" s="251"/>
      <c r="X241" s="251"/>
      <c r="Y241" s="251"/>
      <c r="Z241" s="251"/>
    </row>
    <row r="242" spans="1:26" s="214" customFormat="1" x14ac:dyDescent="0.2">
      <c r="A242" s="249"/>
      <c r="B242" s="250"/>
      <c r="C242" s="251"/>
      <c r="D242" s="251"/>
      <c r="E242" s="251"/>
      <c r="F242" s="251"/>
      <c r="G242" s="251"/>
      <c r="H242" s="251"/>
      <c r="I242" s="251"/>
      <c r="J242" s="251"/>
      <c r="K242" s="253"/>
      <c r="L242" s="251"/>
      <c r="M242" s="251"/>
      <c r="N242" s="251"/>
      <c r="O242" s="251"/>
      <c r="P242" s="251"/>
      <c r="W242" s="251"/>
      <c r="X242" s="251"/>
      <c r="Y242" s="251"/>
      <c r="Z242" s="251"/>
    </row>
    <row r="243" spans="1:26" s="214" customFormat="1" x14ac:dyDescent="0.2">
      <c r="A243" s="249"/>
      <c r="B243" s="250"/>
      <c r="C243" s="251"/>
      <c r="D243" s="251"/>
      <c r="E243" s="251"/>
      <c r="F243" s="251"/>
      <c r="G243" s="251"/>
      <c r="H243" s="251"/>
      <c r="I243" s="251"/>
      <c r="J243" s="251"/>
      <c r="K243" s="253"/>
      <c r="L243" s="251"/>
      <c r="M243" s="251"/>
      <c r="N243" s="251"/>
      <c r="O243" s="251"/>
      <c r="P243" s="251"/>
      <c r="W243" s="251"/>
      <c r="X243" s="251"/>
      <c r="Y243" s="251"/>
      <c r="Z243" s="251"/>
    </row>
    <row r="244" spans="1:26" s="214" customFormat="1" x14ac:dyDescent="0.2">
      <c r="A244" s="249"/>
      <c r="B244" s="250"/>
      <c r="C244" s="251"/>
      <c r="D244" s="251"/>
      <c r="E244" s="251"/>
      <c r="F244" s="251"/>
      <c r="G244" s="251"/>
      <c r="H244" s="251"/>
      <c r="I244" s="251"/>
      <c r="J244" s="251"/>
      <c r="K244" s="253"/>
      <c r="L244" s="251"/>
      <c r="M244" s="251"/>
      <c r="N244" s="251"/>
      <c r="O244" s="251"/>
      <c r="P244" s="251"/>
      <c r="W244" s="251"/>
      <c r="X244" s="251"/>
      <c r="Y244" s="251"/>
      <c r="Z244" s="251"/>
    </row>
    <row r="245" spans="1:26" s="214" customFormat="1" x14ac:dyDescent="0.2">
      <c r="A245" s="249"/>
      <c r="B245" s="250"/>
      <c r="C245" s="251"/>
      <c r="D245" s="251"/>
      <c r="E245" s="251"/>
      <c r="F245" s="251"/>
      <c r="G245" s="251"/>
      <c r="H245" s="251"/>
      <c r="I245" s="251"/>
      <c r="J245" s="251"/>
      <c r="K245" s="253"/>
      <c r="L245" s="251"/>
      <c r="M245" s="251"/>
      <c r="N245" s="251"/>
      <c r="O245" s="251"/>
      <c r="P245" s="251"/>
      <c r="W245" s="251"/>
      <c r="X245" s="251"/>
      <c r="Y245" s="251"/>
      <c r="Z245" s="251"/>
    </row>
    <row r="246" spans="1:26" s="214" customFormat="1" x14ac:dyDescent="0.2">
      <c r="A246" s="249"/>
      <c r="B246" s="250"/>
      <c r="C246" s="251"/>
      <c r="D246" s="251"/>
      <c r="E246" s="251"/>
      <c r="F246" s="251"/>
      <c r="G246" s="251"/>
      <c r="H246" s="251"/>
      <c r="I246" s="251"/>
      <c r="J246" s="251"/>
      <c r="K246" s="253"/>
      <c r="L246" s="251"/>
      <c r="M246" s="251"/>
      <c r="N246" s="251"/>
      <c r="O246" s="251"/>
      <c r="P246" s="251"/>
      <c r="W246" s="251"/>
      <c r="X246" s="251"/>
      <c r="Y246" s="251"/>
      <c r="Z246" s="251"/>
    </row>
    <row r="247" spans="1:26" s="214" customFormat="1" x14ac:dyDescent="0.2">
      <c r="A247" s="249"/>
      <c r="B247" s="250"/>
      <c r="C247" s="251"/>
      <c r="D247" s="251"/>
      <c r="E247" s="251"/>
      <c r="F247" s="251"/>
      <c r="G247" s="251"/>
      <c r="H247" s="251"/>
      <c r="I247" s="251"/>
      <c r="J247" s="251"/>
      <c r="K247" s="253"/>
      <c r="L247" s="251"/>
      <c r="M247" s="251"/>
      <c r="N247" s="251"/>
      <c r="O247" s="251"/>
      <c r="P247" s="251"/>
      <c r="W247" s="251"/>
      <c r="X247" s="251"/>
      <c r="Y247" s="251"/>
      <c r="Z247" s="251"/>
    </row>
    <row r="248" spans="1:26" s="214" customFormat="1" x14ac:dyDescent="0.2">
      <c r="A248" s="249"/>
      <c r="B248" s="250"/>
      <c r="C248" s="251"/>
      <c r="D248" s="251"/>
      <c r="E248" s="251"/>
      <c r="F248" s="251"/>
      <c r="G248" s="251"/>
      <c r="H248" s="251"/>
      <c r="I248" s="251"/>
      <c r="J248" s="251"/>
      <c r="K248" s="253"/>
      <c r="L248" s="251"/>
      <c r="M248" s="251"/>
      <c r="N248" s="251"/>
      <c r="O248" s="251"/>
      <c r="P248" s="251"/>
      <c r="W248" s="251"/>
      <c r="X248" s="251"/>
      <c r="Y248" s="251"/>
      <c r="Z248" s="251"/>
    </row>
    <row r="249" spans="1:26" s="214" customFormat="1" x14ac:dyDescent="0.2">
      <c r="A249" s="249"/>
      <c r="B249" s="250"/>
      <c r="C249" s="251"/>
      <c r="D249" s="251"/>
      <c r="E249" s="251"/>
      <c r="F249" s="251"/>
      <c r="G249" s="251"/>
      <c r="H249" s="251"/>
      <c r="I249" s="251"/>
      <c r="J249" s="251"/>
      <c r="K249" s="253"/>
      <c r="L249" s="251"/>
      <c r="M249" s="251"/>
      <c r="N249" s="251"/>
      <c r="O249" s="251"/>
      <c r="P249" s="251"/>
      <c r="W249" s="251"/>
      <c r="X249" s="251"/>
      <c r="Y249" s="251"/>
      <c r="Z249" s="251"/>
    </row>
    <row r="250" spans="1:26" s="214" customFormat="1" x14ac:dyDescent="0.2">
      <c r="A250" s="249"/>
      <c r="B250" s="250"/>
      <c r="C250" s="251"/>
      <c r="D250" s="251"/>
      <c r="E250" s="251"/>
      <c r="F250" s="251"/>
      <c r="G250" s="251"/>
      <c r="H250" s="251"/>
      <c r="I250" s="251"/>
      <c r="J250" s="251"/>
      <c r="K250" s="253"/>
      <c r="L250" s="251"/>
      <c r="M250" s="251"/>
      <c r="N250" s="251"/>
      <c r="O250" s="251"/>
      <c r="P250" s="251"/>
      <c r="W250" s="251"/>
      <c r="X250" s="251"/>
      <c r="Y250" s="251"/>
      <c r="Z250" s="251"/>
    </row>
    <row r="251" spans="1:26" s="214" customFormat="1" x14ac:dyDescent="0.2">
      <c r="A251" s="249"/>
      <c r="B251" s="250"/>
      <c r="C251" s="251"/>
      <c r="D251" s="251"/>
      <c r="E251" s="251"/>
      <c r="F251" s="251"/>
      <c r="G251" s="251"/>
      <c r="H251" s="251"/>
      <c r="I251" s="251"/>
      <c r="J251" s="251"/>
      <c r="K251" s="253"/>
      <c r="L251" s="251"/>
      <c r="M251" s="251"/>
      <c r="N251" s="251"/>
      <c r="O251" s="251"/>
      <c r="P251" s="251"/>
      <c r="W251" s="251"/>
      <c r="X251" s="251"/>
      <c r="Y251" s="251"/>
      <c r="Z251" s="251"/>
    </row>
    <row r="252" spans="1:26" s="214" customFormat="1" x14ac:dyDescent="0.2">
      <c r="A252" s="249"/>
      <c r="B252" s="250"/>
      <c r="C252" s="251"/>
      <c r="D252" s="251"/>
      <c r="E252" s="251"/>
      <c r="F252" s="251"/>
      <c r="G252" s="251"/>
      <c r="H252" s="251"/>
      <c r="I252" s="251"/>
      <c r="J252" s="251"/>
      <c r="K252" s="253"/>
      <c r="L252" s="251"/>
      <c r="M252" s="251"/>
      <c r="N252" s="251"/>
      <c r="O252" s="251"/>
      <c r="P252" s="251"/>
      <c r="W252" s="251"/>
      <c r="X252" s="251"/>
      <c r="Y252" s="251"/>
      <c r="Z252" s="251"/>
    </row>
    <row r="253" spans="1:26" s="214" customFormat="1" x14ac:dyDescent="0.2">
      <c r="A253" s="249"/>
      <c r="B253" s="250"/>
      <c r="C253" s="251"/>
      <c r="D253" s="251"/>
      <c r="E253" s="251"/>
      <c r="F253" s="251"/>
      <c r="G253" s="251"/>
      <c r="H253" s="251"/>
      <c r="I253" s="251"/>
      <c r="J253" s="251"/>
      <c r="K253" s="253"/>
      <c r="L253" s="251"/>
      <c r="M253" s="251"/>
      <c r="N253" s="251"/>
      <c r="O253" s="251"/>
      <c r="P253" s="251"/>
      <c r="W253" s="251"/>
      <c r="X253" s="251"/>
      <c r="Y253" s="251"/>
      <c r="Z253" s="251"/>
    </row>
    <row r="254" spans="1:26" s="214" customFormat="1" x14ac:dyDescent="0.2">
      <c r="A254" s="249"/>
      <c r="B254" s="250"/>
      <c r="C254" s="251"/>
      <c r="D254" s="251"/>
      <c r="E254" s="251"/>
      <c r="F254" s="251"/>
      <c r="G254" s="251"/>
      <c r="H254" s="251"/>
      <c r="I254" s="251"/>
      <c r="J254" s="251"/>
      <c r="K254" s="253"/>
      <c r="L254" s="251"/>
      <c r="M254" s="251"/>
      <c r="N254" s="251"/>
      <c r="O254" s="251"/>
      <c r="P254" s="251"/>
      <c r="W254" s="251"/>
      <c r="X254" s="251"/>
      <c r="Y254" s="251"/>
      <c r="Z254" s="251"/>
    </row>
    <row r="255" spans="1:26" s="119" customFormat="1" x14ac:dyDescent="0.25">
      <c r="C255" s="252"/>
      <c r="D255" s="252"/>
      <c r="E255" s="252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W255" s="252"/>
      <c r="X255" s="252"/>
      <c r="Y255" s="252"/>
      <c r="Z255" s="252"/>
    </row>
    <row r="256" spans="1:26" s="119" customFormat="1" x14ac:dyDescent="0.25">
      <c r="C256" s="252"/>
      <c r="D256" s="252"/>
      <c r="E256" s="252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W256" s="252"/>
      <c r="X256" s="252"/>
      <c r="Y256" s="252"/>
      <c r="Z256" s="252"/>
    </row>
    <row r="257" spans="1:26" s="119" customFormat="1" x14ac:dyDescent="0.25">
      <c r="C257" s="252"/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W257" s="252"/>
      <c r="X257" s="252"/>
      <c r="Y257" s="252"/>
      <c r="Z257" s="252"/>
    </row>
    <row r="258" spans="1:26" s="119" customFormat="1" x14ac:dyDescent="0.25">
      <c r="C258" s="252"/>
      <c r="D258" s="252"/>
      <c r="E258" s="252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W258" s="252"/>
      <c r="X258" s="252"/>
      <c r="Y258" s="252"/>
      <c r="Z258" s="252"/>
    </row>
    <row r="259" spans="1:26" s="119" customFormat="1" x14ac:dyDescent="0.25"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W259" s="252"/>
      <c r="X259" s="252"/>
      <c r="Y259" s="252"/>
      <c r="Z259" s="252"/>
    </row>
    <row r="260" spans="1:26" s="119" customFormat="1" x14ac:dyDescent="0.25">
      <c r="A260" s="317" t="s">
        <v>141</v>
      </c>
      <c r="B260" s="206" t="s">
        <v>142</v>
      </c>
      <c r="C260" s="207">
        <f>SUM(E260:P260)</f>
        <v>0</v>
      </c>
      <c r="D260" s="208"/>
      <c r="E260" s="207">
        <f>社招合并!E325+渠道合并!E455</f>
        <v>0</v>
      </c>
      <c r="F260" s="207">
        <f>社招合并!F325+渠道合并!F455</f>
        <v>0</v>
      </c>
      <c r="G260" s="207">
        <f>社招合并!G325+渠道合并!G455</f>
        <v>0</v>
      </c>
      <c r="H260" s="207">
        <f>社招合并!H325+渠道合并!H455</f>
        <v>0</v>
      </c>
      <c r="I260" s="207">
        <f>社招合并!I325+渠道合并!I455</f>
        <v>0</v>
      </c>
      <c r="J260" s="207">
        <f>社招合并!J325+渠道合并!J455</f>
        <v>0</v>
      </c>
      <c r="K260" s="207">
        <f>社招合并!K325+渠道合并!K455</f>
        <v>0</v>
      </c>
      <c r="L260" s="207">
        <f>社招合并!L325+渠道合并!L455</f>
        <v>0</v>
      </c>
      <c r="M260" s="207">
        <f>社招合并!M325+渠道合并!M455</f>
        <v>0</v>
      </c>
      <c r="N260" s="207">
        <f>社招合并!N325+渠道合并!N455</f>
        <v>0</v>
      </c>
      <c r="O260" s="207">
        <f>社招合并!O325+渠道合并!O455</f>
        <v>0</v>
      </c>
      <c r="P260" s="207">
        <f>社招合并!P325+渠道合并!P455</f>
        <v>0</v>
      </c>
      <c r="W260" s="207">
        <f>SUM(E260:G260)</f>
        <v>0</v>
      </c>
      <c r="X260" s="207">
        <f>SUM(H260:J260)</f>
        <v>0</v>
      </c>
      <c r="Y260" s="207">
        <f>SUM(K260:M260)</f>
        <v>0</v>
      </c>
      <c r="Z260" s="207">
        <f>SUM(N260:P260)</f>
        <v>0</v>
      </c>
    </row>
    <row r="261" spans="1:26" s="119" customFormat="1" x14ac:dyDescent="0.25">
      <c r="A261" s="317"/>
      <c r="B261" s="206" t="s">
        <v>143</v>
      </c>
      <c r="C261" s="207">
        <f>SUM(E261:P261)</f>
        <v>0</v>
      </c>
      <c r="D261" s="208"/>
      <c r="E261" s="207">
        <f>社招合并!E326+渠道合并!E456</f>
        <v>0</v>
      </c>
      <c r="F261" s="207">
        <f>社招合并!F326+渠道合并!F456</f>
        <v>0</v>
      </c>
      <c r="G261" s="207">
        <f>社招合并!G326+渠道合并!G456</f>
        <v>0</v>
      </c>
      <c r="H261" s="207">
        <f>社招合并!H326+渠道合并!H456</f>
        <v>0</v>
      </c>
      <c r="I261" s="207">
        <f>社招合并!I326+渠道合并!I456</f>
        <v>0</v>
      </c>
      <c r="J261" s="207">
        <f>社招合并!J326+渠道合并!J456</f>
        <v>0</v>
      </c>
      <c r="K261" s="207">
        <f>社招合并!K326+渠道合并!K456</f>
        <v>0</v>
      </c>
      <c r="L261" s="207">
        <f>社招合并!L326+渠道合并!L456</f>
        <v>0</v>
      </c>
      <c r="M261" s="207">
        <f>社招合并!M326+渠道合并!M456</f>
        <v>0</v>
      </c>
      <c r="N261" s="207">
        <f>社招合并!N326+渠道合并!N456</f>
        <v>0</v>
      </c>
      <c r="O261" s="207">
        <f>社招合并!O326+渠道合并!O456</f>
        <v>0</v>
      </c>
      <c r="P261" s="207">
        <f>社招合并!P326+渠道合并!P456</f>
        <v>0</v>
      </c>
      <c r="W261" s="207">
        <f>SUM(E261:G261)</f>
        <v>0</v>
      </c>
      <c r="X261" s="207">
        <f>SUM(H261:J261)</f>
        <v>0</v>
      </c>
      <c r="Y261" s="207">
        <f>SUM(K261:M261)</f>
        <v>0</v>
      </c>
      <c r="Z261" s="207">
        <f>SUM(N261:P261)</f>
        <v>0</v>
      </c>
    </row>
    <row r="262" spans="1:26" s="119" customFormat="1" x14ac:dyDescent="0.25">
      <c r="A262" s="317"/>
      <c r="B262" s="206" t="s">
        <v>144</v>
      </c>
      <c r="C262" s="207">
        <f>SUM(E262:P262)</f>
        <v>0</v>
      </c>
      <c r="D262" s="208"/>
      <c r="E262" s="207">
        <f>社招合并!E327+渠道合并!E457</f>
        <v>0</v>
      </c>
      <c r="F262" s="207">
        <f>社招合并!F327+渠道合并!F457</f>
        <v>0</v>
      </c>
      <c r="G262" s="207">
        <f>社招合并!G327+渠道合并!G457</f>
        <v>0</v>
      </c>
      <c r="H262" s="207">
        <f>社招合并!H327+渠道合并!H457</f>
        <v>0</v>
      </c>
      <c r="I262" s="207">
        <f>社招合并!I327+渠道合并!I457</f>
        <v>0</v>
      </c>
      <c r="J262" s="207">
        <f>社招合并!J327+渠道合并!J457</f>
        <v>0</v>
      </c>
      <c r="K262" s="207">
        <f>社招合并!K327+渠道合并!K457</f>
        <v>0</v>
      </c>
      <c r="L262" s="207">
        <f>社招合并!L327+渠道合并!L457</f>
        <v>0</v>
      </c>
      <c r="M262" s="207">
        <f>社招合并!M327+渠道合并!M457</f>
        <v>0</v>
      </c>
      <c r="N262" s="207">
        <f>社招合并!N327+渠道合并!N457</f>
        <v>0</v>
      </c>
      <c r="O262" s="207">
        <f>社招合并!O327+渠道合并!O457</f>
        <v>0</v>
      </c>
      <c r="P262" s="207">
        <f>社招合并!P327+渠道合并!P457</f>
        <v>0</v>
      </c>
      <c r="W262" s="207">
        <f>SUM(E262:G262)</f>
        <v>0</v>
      </c>
      <c r="X262" s="207">
        <f>SUM(H262:J262)</f>
        <v>0</v>
      </c>
      <c r="Y262" s="207">
        <f>SUM(K262:M262)</f>
        <v>0</v>
      </c>
      <c r="Z262" s="207">
        <f>SUM(N262:P262)</f>
        <v>0</v>
      </c>
    </row>
    <row r="263" spans="1:26" s="119" customFormat="1" x14ac:dyDescent="0.25">
      <c r="A263" s="317"/>
      <c r="B263" s="206" t="s">
        <v>145</v>
      </c>
      <c r="C263" s="207">
        <f>SUM(E263:P263)</f>
        <v>0</v>
      </c>
      <c r="D263" s="208"/>
      <c r="E263" s="207">
        <f>社招合并!E328+渠道合并!E458</f>
        <v>0</v>
      </c>
      <c r="F263" s="207">
        <f>社招合并!F328+渠道合并!F458</f>
        <v>0</v>
      </c>
      <c r="G263" s="207">
        <f>社招合并!G328+渠道合并!G458</f>
        <v>0</v>
      </c>
      <c r="H263" s="207">
        <f>社招合并!H328+渠道合并!H458</f>
        <v>0</v>
      </c>
      <c r="I263" s="207">
        <f>社招合并!I328+渠道合并!I458</f>
        <v>0</v>
      </c>
      <c r="J263" s="207">
        <f>社招合并!J328+渠道合并!J458</f>
        <v>0</v>
      </c>
      <c r="K263" s="207">
        <f>社招合并!K328+渠道合并!K458</f>
        <v>0</v>
      </c>
      <c r="L263" s="207">
        <f>社招合并!L328+渠道合并!L458</f>
        <v>0</v>
      </c>
      <c r="M263" s="207">
        <f>社招合并!M328+渠道合并!M458</f>
        <v>0</v>
      </c>
      <c r="N263" s="207">
        <f>社招合并!N328+渠道合并!N458</f>
        <v>0</v>
      </c>
      <c r="O263" s="207">
        <f>社招合并!O328+渠道合并!O458</f>
        <v>0</v>
      </c>
      <c r="P263" s="207">
        <f>社招合并!P328+渠道合并!P458</f>
        <v>0</v>
      </c>
      <c r="W263" s="207">
        <f>SUM(E263:G263)</f>
        <v>0</v>
      </c>
      <c r="X263" s="207">
        <f>SUM(H263:J263)</f>
        <v>0</v>
      </c>
      <c r="Y263" s="207">
        <f>SUM(K263:M263)</f>
        <v>0</v>
      </c>
      <c r="Z263" s="207">
        <f>SUM(N263:P263)</f>
        <v>0</v>
      </c>
    </row>
  </sheetData>
  <mergeCells count="46">
    <mergeCell ref="A1:B1"/>
    <mergeCell ref="A66:P66"/>
    <mergeCell ref="A202:P202"/>
    <mergeCell ref="A2:A12"/>
    <mergeCell ref="A13:A21"/>
    <mergeCell ref="A22:A28"/>
    <mergeCell ref="A29:A34"/>
    <mergeCell ref="A35:A41"/>
    <mergeCell ref="A42:A47"/>
    <mergeCell ref="A48:A61"/>
    <mergeCell ref="A62:A65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3:A207"/>
    <mergeCell ref="A208:A212"/>
    <mergeCell ref="A213:A217"/>
    <mergeCell ref="A218:A222"/>
    <mergeCell ref="A223:A227"/>
    <mergeCell ref="A228:A232"/>
    <mergeCell ref="A233:A237"/>
    <mergeCell ref="A260:A263"/>
  </mergeCells>
  <phoneticPr fontId="56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AG333"/>
  <sheetViews>
    <sheetView zoomScale="110" zoomScaleNormal="110" workbookViewId="0">
      <pane xSplit="4" ySplit="1" topLeftCell="E2" activePane="bottomRight" state="frozen"/>
      <selection pane="topRight"/>
      <selection pane="bottomLeft"/>
      <selection pane="bottomRight" sqref="A1:B1"/>
    </sheetView>
  </sheetViews>
  <sheetFormatPr defaultColWidth="9" defaultRowHeight="15" x14ac:dyDescent="0.25"/>
  <cols>
    <col min="1" max="1" width="9.875" style="116" customWidth="1"/>
    <col min="2" max="2" width="15.875" style="116" customWidth="1"/>
    <col min="3" max="3" width="13.375" style="12" customWidth="1"/>
    <col min="4" max="16" width="11.125" style="12" customWidth="1"/>
    <col min="17" max="17" width="17.75" style="116" customWidth="1"/>
    <col min="18" max="18" width="3.75" style="116" customWidth="1"/>
    <col min="19" max="19" width="8.25" style="116" customWidth="1"/>
    <col min="20" max="20" width="3.75" style="116" customWidth="1"/>
    <col min="21" max="22" width="8.25" style="116" customWidth="1"/>
    <col min="23" max="26" width="8.25" style="116" hidden="1" customWidth="1"/>
    <col min="27" max="27" width="8.25" style="116" customWidth="1"/>
    <col min="28" max="16384" width="9" style="116"/>
  </cols>
  <sheetData>
    <row r="1" spans="1:27" x14ac:dyDescent="0.25">
      <c r="A1" s="304" t="s">
        <v>0</v>
      </c>
      <c r="B1" s="304"/>
      <c r="C1" s="14" t="s">
        <v>1</v>
      </c>
      <c r="D1" s="14" t="s">
        <v>2</v>
      </c>
      <c r="E1" s="123" t="s">
        <v>3</v>
      </c>
      <c r="F1" s="123" t="s">
        <v>4</v>
      </c>
      <c r="G1" s="123" t="s">
        <v>5</v>
      </c>
      <c r="H1" s="123" t="s">
        <v>6</v>
      </c>
      <c r="I1" s="123" t="s">
        <v>7</v>
      </c>
      <c r="J1" s="123" t="s">
        <v>8</v>
      </c>
      <c r="K1" s="123" t="s">
        <v>9</v>
      </c>
      <c r="L1" s="123" t="s">
        <v>10</v>
      </c>
      <c r="M1" s="123" t="s">
        <v>11</v>
      </c>
      <c r="N1" s="123" t="s">
        <v>12</v>
      </c>
      <c r="O1" s="123" t="s">
        <v>13</v>
      </c>
      <c r="P1" s="123" t="s">
        <v>14</v>
      </c>
      <c r="Q1" s="70" t="s">
        <v>229</v>
      </c>
      <c r="R1" s="168"/>
      <c r="S1" s="168" t="s">
        <v>15</v>
      </c>
      <c r="T1" s="168"/>
      <c r="U1" s="169"/>
      <c r="V1" s="230"/>
      <c r="W1" s="13" t="s">
        <v>16</v>
      </c>
      <c r="X1" s="13" t="s">
        <v>17</v>
      </c>
      <c r="Y1" s="13" t="s">
        <v>18</v>
      </c>
      <c r="Z1" s="13" t="s">
        <v>19</v>
      </c>
      <c r="AA1" s="230"/>
    </row>
    <row r="2" spans="1:27" s="119" customFormat="1" x14ac:dyDescent="0.25">
      <c r="A2" s="330" t="s">
        <v>20</v>
      </c>
      <c r="B2" s="15" t="s">
        <v>21</v>
      </c>
      <c r="C2" s="17">
        <f t="shared" ref="C2:C6" si="0">SUM(E2:P2)</f>
        <v>0</v>
      </c>
      <c r="D2" s="17"/>
      <c r="E2" s="124">
        <f>E52+E59+E66-E105+E108+E304</f>
        <v>0</v>
      </c>
      <c r="F2" s="124">
        <f t="shared" ref="F2" si="1">F52+F59+F66-F105+F108+F304</f>
        <v>0</v>
      </c>
      <c r="G2" s="124">
        <f>G52+G59+G66-G105+G108</f>
        <v>0</v>
      </c>
      <c r="H2" s="124">
        <f t="shared" ref="H2:P2" si="2">H52+H59+H66-H105+H108</f>
        <v>0</v>
      </c>
      <c r="I2" s="124">
        <f t="shared" si="2"/>
        <v>0</v>
      </c>
      <c r="J2" s="124">
        <f t="shared" si="2"/>
        <v>0</v>
      </c>
      <c r="K2" s="124">
        <f t="shared" si="2"/>
        <v>0</v>
      </c>
      <c r="L2" s="124">
        <f t="shared" si="2"/>
        <v>0</v>
      </c>
      <c r="M2" s="124">
        <f t="shared" si="2"/>
        <v>0</v>
      </c>
      <c r="N2" s="124">
        <f t="shared" si="2"/>
        <v>0</v>
      </c>
      <c r="O2" s="124">
        <f t="shared" si="2"/>
        <v>0</v>
      </c>
      <c r="P2" s="124">
        <f t="shared" si="2"/>
        <v>0</v>
      </c>
      <c r="Q2" s="214"/>
      <c r="R2" s="214"/>
      <c r="S2" s="214"/>
      <c r="T2" s="214"/>
      <c r="U2" s="214"/>
      <c r="V2" s="214"/>
      <c r="W2" s="17">
        <f t="shared" ref="W2:W8" si="3">SUM(E2:G2)</f>
        <v>0</v>
      </c>
      <c r="X2" s="17">
        <f t="shared" ref="X2:X8" si="4">SUM(H2:J2)</f>
        <v>0</v>
      </c>
      <c r="Y2" s="17">
        <f t="shared" ref="Y2:Y8" si="5">SUM(K2:M2)</f>
        <v>0</v>
      </c>
      <c r="Z2" s="17">
        <f t="shared" ref="Z2:Z8" si="6">SUM(N2:P2)</f>
        <v>0</v>
      </c>
      <c r="AA2" s="214"/>
    </row>
    <row r="3" spans="1:27" s="119" customFormat="1" x14ac:dyDescent="0.25">
      <c r="A3" s="331"/>
      <c r="B3" s="19" t="s">
        <v>23</v>
      </c>
      <c r="C3" s="17">
        <f t="shared" si="0"/>
        <v>0</v>
      </c>
      <c r="D3" s="1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214"/>
      <c r="R3" s="214"/>
      <c r="S3" s="214"/>
      <c r="T3" s="214"/>
      <c r="U3" s="214"/>
      <c r="V3" s="214"/>
      <c r="W3" s="17">
        <f t="shared" si="3"/>
        <v>0</v>
      </c>
      <c r="X3" s="17">
        <f t="shared" si="4"/>
        <v>0</v>
      </c>
      <c r="Y3" s="17">
        <f t="shared" si="5"/>
        <v>0</v>
      </c>
      <c r="Z3" s="17">
        <f t="shared" si="6"/>
        <v>0</v>
      </c>
      <c r="AA3" s="214"/>
    </row>
    <row r="4" spans="1:27" s="119" customFormat="1" x14ac:dyDescent="0.25">
      <c r="A4" s="331"/>
      <c r="B4" s="15" t="s">
        <v>24</v>
      </c>
      <c r="C4" s="17">
        <f t="shared" si="0"/>
        <v>0</v>
      </c>
      <c r="D4" s="17"/>
      <c r="E4" s="124">
        <f t="shared" ref="E4:P4" si="7">E53+E60+E67+E79-E88+E94-E106+E109-E103</f>
        <v>0</v>
      </c>
      <c r="F4" s="124">
        <f t="shared" si="7"/>
        <v>0</v>
      </c>
      <c r="G4" s="124">
        <f t="shared" si="7"/>
        <v>0</v>
      </c>
      <c r="H4" s="124">
        <f t="shared" si="7"/>
        <v>0</v>
      </c>
      <c r="I4" s="124">
        <f t="shared" si="7"/>
        <v>0</v>
      </c>
      <c r="J4" s="124">
        <f t="shared" si="7"/>
        <v>0</v>
      </c>
      <c r="K4" s="124">
        <f t="shared" si="7"/>
        <v>0</v>
      </c>
      <c r="L4" s="124">
        <f t="shared" si="7"/>
        <v>0</v>
      </c>
      <c r="M4" s="124">
        <f t="shared" si="7"/>
        <v>0</v>
      </c>
      <c r="N4" s="124">
        <f t="shared" si="7"/>
        <v>0</v>
      </c>
      <c r="O4" s="124">
        <f t="shared" si="7"/>
        <v>0</v>
      </c>
      <c r="P4" s="124">
        <f t="shared" si="7"/>
        <v>0</v>
      </c>
      <c r="Q4" s="214"/>
      <c r="R4" s="214"/>
      <c r="S4" s="214"/>
      <c r="T4" s="214"/>
      <c r="U4" s="214"/>
      <c r="V4" s="214"/>
      <c r="W4" s="17">
        <f t="shared" si="3"/>
        <v>0</v>
      </c>
      <c r="X4" s="17">
        <f t="shared" si="4"/>
        <v>0</v>
      </c>
      <c r="Y4" s="17">
        <f t="shared" si="5"/>
        <v>0</v>
      </c>
      <c r="Z4" s="17">
        <f t="shared" si="6"/>
        <v>0</v>
      </c>
      <c r="AA4" s="214"/>
    </row>
    <row r="5" spans="1:27" s="119" customFormat="1" x14ac:dyDescent="0.25">
      <c r="A5" s="331"/>
      <c r="B5" s="19" t="s">
        <v>25</v>
      </c>
      <c r="C5" s="17">
        <f t="shared" si="0"/>
        <v>0</v>
      </c>
      <c r="D5" s="1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214"/>
      <c r="R5" s="214"/>
      <c r="S5" s="214"/>
      <c r="T5" s="214"/>
      <c r="U5" s="214"/>
      <c r="V5" s="214"/>
      <c r="W5" s="17">
        <f t="shared" si="3"/>
        <v>0</v>
      </c>
      <c r="X5" s="17">
        <f t="shared" si="4"/>
        <v>0</v>
      </c>
      <c r="Y5" s="17">
        <f t="shared" si="5"/>
        <v>0</v>
      </c>
      <c r="Z5" s="17">
        <f t="shared" si="6"/>
        <v>0</v>
      </c>
      <c r="AA5" s="214"/>
    </row>
    <row r="6" spans="1:27" s="119" customFormat="1" x14ac:dyDescent="0.25">
      <c r="A6" s="331"/>
      <c r="B6" s="15" t="s">
        <v>75</v>
      </c>
      <c r="C6" s="17">
        <f t="shared" si="0"/>
        <v>0</v>
      </c>
      <c r="D6" s="17"/>
      <c r="E6" s="124">
        <f t="shared" ref="E6:P6" si="8">E56+E63+E70</f>
        <v>0</v>
      </c>
      <c r="F6" s="124">
        <f t="shared" si="8"/>
        <v>0</v>
      </c>
      <c r="G6" s="124">
        <f t="shared" si="8"/>
        <v>0</v>
      </c>
      <c r="H6" s="124">
        <f t="shared" si="8"/>
        <v>0</v>
      </c>
      <c r="I6" s="124">
        <f t="shared" si="8"/>
        <v>0</v>
      </c>
      <c r="J6" s="124">
        <f t="shared" si="8"/>
        <v>0</v>
      </c>
      <c r="K6" s="124">
        <f t="shared" si="8"/>
        <v>0</v>
      </c>
      <c r="L6" s="124">
        <f t="shared" si="8"/>
        <v>0</v>
      </c>
      <c r="M6" s="124">
        <f t="shared" si="8"/>
        <v>0</v>
      </c>
      <c r="N6" s="124">
        <f t="shared" si="8"/>
        <v>0</v>
      </c>
      <c r="O6" s="124">
        <f t="shared" si="8"/>
        <v>0</v>
      </c>
      <c r="P6" s="124">
        <f t="shared" si="8"/>
        <v>0</v>
      </c>
      <c r="Q6" s="214"/>
      <c r="R6" s="214"/>
      <c r="S6" s="214"/>
      <c r="T6" s="214"/>
      <c r="U6" s="214"/>
      <c r="V6" s="214"/>
      <c r="W6" s="17">
        <f t="shared" si="3"/>
        <v>0</v>
      </c>
      <c r="X6" s="17">
        <f t="shared" si="4"/>
        <v>0</v>
      </c>
      <c r="Y6" s="17">
        <f t="shared" si="5"/>
        <v>0</v>
      </c>
      <c r="Z6" s="17">
        <f t="shared" si="6"/>
        <v>0</v>
      </c>
      <c r="AA6" s="214"/>
    </row>
    <row r="7" spans="1:27" s="119" customFormat="1" x14ac:dyDescent="0.25">
      <c r="A7" s="331"/>
      <c r="B7" s="19" t="s">
        <v>76</v>
      </c>
      <c r="C7" s="17">
        <f ca="1">INDIRECT(ADDRESS(ROW(),$T$1+4))</f>
        <v>0</v>
      </c>
      <c r="D7" s="1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214"/>
      <c r="R7" s="214"/>
      <c r="S7" s="214"/>
      <c r="T7" s="214"/>
      <c r="U7" s="214"/>
      <c r="V7" s="214"/>
      <c r="W7" s="17">
        <f t="shared" si="3"/>
        <v>0</v>
      </c>
      <c r="X7" s="17">
        <f t="shared" si="4"/>
        <v>0</v>
      </c>
      <c r="Y7" s="17">
        <f t="shared" si="5"/>
        <v>0</v>
      </c>
      <c r="Z7" s="17">
        <f t="shared" si="6"/>
        <v>0</v>
      </c>
      <c r="AA7" s="214"/>
    </row>
    <row r="8" spans="1:27" s="119" customFormat="1" x14ac:dyDescent="0.25">
      <c r="A8" s="331"/>
      <c r="B8" s="15" t="s">
        <v>28</v>
      </c>
      <c r="C8" s="17">
        <f t="shared" ref="C8:C13" si="9">SUM(E8:P8)</f>
        <v>0</v>
      </c>
      <c r="D8" s="17"/>
      <c r="E8" s="124">
        <f>E25-E90+E96-E107+E110+E305+E306</f>
        <v>0</v>
      </c>
      <c r="F8" s="124">
        <f t="shared" ref="F8" si="10">F25-F90+F96-F107+F110+F305+F306</f>
        <v>0</v>
      </c>
      <c r="G8" s="124">
        <f>G25-G90+G96-G107+G110</f>
        <v>0</v>
      </c>
      <c r="H8" s="124">
        <f t="shared" ref="H8:P8" si="11">H25-H90+H96-H107+H110</f>
        <v>0</v>
      </c>
      <c r="I8" s="124">
        <f t="shared" si="11"/>
        <v>0</v>
      </c>
      <c r="J8" s="124">
        <f t="shared" si="11"/>
        <v>0</v>
      </c>
      <c r="K8" s="124">
        <f t="shared" si="11"/>
        <v>0</v>
      </c>
      <c r="L8" s="124">
        <f t="shared" si="11"/>
        <v>0</v>
      </c>
      <c r="M8" s="124">
        <f t="shared" si="11"/>
        <v>0</v>
      </c>
      <c r="N8" s="124">
        <f t="shared" si="11"/>
        <v>0</v>
      </c>
      <c r="O8" s="124">
        <f t="shared" si="11"/>
        <v>0</v>
      </c>
      <c r="P8" s="124">
        <f t="shared" si="11"/>
        <v>0</v>
      </c>
      <c r="Q8" s="214"/>
      <c r="R8" s="214"/>
      <c r="S8" s="214"/>
      <c r="T8" s="214"/>
      <c r="U8" s="214"/>
      <c r="V8" s="214"/>
      <c r="W8" s="17">
        <f t="shared" si="3"/>
        <v>0</v>
      </c>
      <c r="X8" s="17">
        <f t="shared" si="4"/>
        <v>0</v>
      </c>
      <c r="Y8" s="17">
        <f t="shared" si="5"/>
        <v>0</v>
      </c>
      <c r="Z8" s="17">
        <f t="shared" si="6"/>
        <v>0</v>
      </c>
      <c r="AA8" s="214"/>
    </row>
    <row r="9" spans="1:27" s="119" customFormat="1" x14ac:dyDescent="0.25">
      <c r="A9" s="331"/>
      <c r="B9" s="19" t="s">
        <v>29</v>
      </c>
      <c r="C9" s="16">
        <f t="shared" ref="C9:P9" si="12">IF(C2=0,,C4/C2)</f>
        <v>0</v>
      </c>
      <c r="D9" s="16"/>
      <c r="E9" s="124">
        <f t="shared" si="12"/>
        <v>0</v>
      </c>
      <c r="F9" s="124">
        <f t="shared" si="12"/>
        <v>0</v>
      </c>
      <c r="G9" s="124">
        <f t="shared" si="12"/>
        <v>0</v>
      </c>
      <c r="H9" s="124">
        <f t="shared" si="12"/>
        <v>0</v>
      </c>
      <c r="I9" s="124">
        <f t="shared" si="12"/>
        <v>0</v>
      </c>
      <c r="J9" s="124">
        <f t="shared" si="12"/>
        <v>0</v>
      </c>
      <c r="K9" s="124">
        <f t="shared" si="12"/>
        <v>0</v>
      </c>
      <c r="L9" s="124">
        <f t="shared" si="12"/>
        <v>0</v>
      </c>
      <c r="M9" s="124">
        <f t="shared" si="12"/>
        <v>0</v>
      </c>
      <c r="N9" s="124">
        <f t="shared" si="12"/>
        <v>0</v>
      </c>
      <c r="O9" s="124">
        <f t="shared" si="12"/>
        <v>0</v>
      </c>
      <c r="P9" s="124">
        <f t="shared" si="12"/>
        <v>0</v>
      </c>
      <c r="Q9" s="214"/>
      <c r="R9" s="214"/>
      <c r="S9" s="214"/>
      <c r="T9" s="214"/>
      <c r="U9" s="214"/>
      <c r="V9" s="214"/>
      <c r="W9" s="16">
        <f t="shared" ref="W9:Z9" si="13">IF(W2=0,,W4/W2)</f>
        <v>0</v>
      </c>
      <c r="X9" s="16">
        <f t="shared" si="13"/>
        <v>0</v>
      </c>
      <c r="Y9" s="16">
        <f t="shared" si="13"/>
        <v>0</v>
      </c>
      <c r="Z9" s="16">
        <f t="shared" si="13"/>
        <v>0</v>
      </c>
      <c r="AA9" s="214"/>
    </row>
    <row r="10" spans="1:27" s="119" customFormat="1" x14ac:dyDescent="0.25">
      <c r="A10" s="331"/>
      <c r="B10" s="19" t="s">
        <v>30</v>
      </c>
      <c r="C10" s="16">
        <f t="shared" ref="C10:P10" si="14">IF(C2=0,,C8/C2)</f>
        <v>0</v>
      </c>
      <c r="D10" s="16"/>
      <c r="E10" s="124">
        <f t="shared" si="14"/>
        <v>0</v>
      </c>
      <c r="F10" s="124">
        <f t="shared" si="14"/>
        <v>0</v>
      </c>
      <c r="G10" s="124">
        <f t="shared" si="14"/>
        <v>0</v>
      </c>
      <c r="H10" s="124">
        <f t="shared" si="14"/>
        <v>0</v>
      </c>
      <c r="I10" s="124">
        <f t="shared" si="14"/>
        <v>0</v>
      </c>
      <c r="J10" s="124">
        <f t="shared" si="14"/>
        <v>0</v>
      </c>
      <c r="K10" s="124">
        <f t="shared" si="14"/>
        <v>0</v>
      </c>
      <c r="L10" s="124">
        <f t="shared" si="14"/>
        <v>0</v>
      </c>
      <c r="M10" s="124">
        <f t="shared" si="14"/>
        <v>0</v>
      </c>
      <c r="N10" s="124">
        <f t="shared" si="14"/>
        <v>0</v>
      </c>
      <c r="O10" s="124">
        <f t="shared" si="14"/>
        <v>0</v>
      </c>
      <c r="P10" s="124">
        <f t="shared" si="14"/>
        <v>0</v>
      </c>
      <c r="Q10" s="214"/>
      <c r="R10" s="214"/>
      <c r="S10" s="214"/>
      <c r="T10" s="214"/>
      <c r="U10" s="214"/>
      <c r="V10" s="214"/>
      <c r="W10" s="16">
        <f t="shared" ref="W10:Z10" si="15">IF(W2=0,,W8/W2)</f>
        <v>0</v>
      </c>
      <c r="X10" s="16">
        <f t="shared" si="15"/>
        <v>0</v>
      </c>
      <c r="Y10" s="16">
        <f t="shared" si="15"/>
        <v>0</v>
      </c>
      <c r="Z10" s="16">
        <f t="shared" si="15"/>
        <v>0</v>
      </c>
      <c r="AA10" s="214"/>
    </row>
    <row r="11" spans="1:27" x14ac:dyDescent="0.25">
      <c r="A11" s="332"/>
      <c r="B11" s="19" t="s">
        <v>31</v>
      </c>
      <c r="C11" s="25">
        <f t="shared" ref="C11:P11" si="16">IF(C4=0,,C8/C4)</f>
        <v>0</v>
      </c>
      <c r="D11" s="25"/>
      <c r="E11" s="125">
        <f t="shared" si="16"/>
        <v>0</v>
      </c>
      <c r="F11" s="125">
        <f t="shared" si="16"/>
        <v>0</v>
      </c>
      <c r="G11" s="125">
        <f t="shared" si="16"/>
        <v>0</v>
      </c>
      <c r="H11" s="125">
        <f t="shared" si="16"/>
        <v>0</v>
      </c>
      <c r="I11" s="125">
        <f t="shared" si="16"/>
        <v>0</v>
      </c>
      <c r="J11" s="125">
        <f t="shared" si="16"/>
        <v>0</v>
      </c>
      <c r="K11" s="125">
        <f t="shared" si="16"/>
        <v>0</v>
      </c>
      <c r="L11" s="125">
        <f t="shared" si="16"/>
        <v>0</v>
      </c>
      <c r="M11" s="125">
        <f t="shared" si="16"/>
        <v>0</v>
      </c>
      <c r="N11" s="125">
        <f t="shared" si="16"/>
        <v>0</v>
      </c>
      <c r="O11" s="125">
        <f t="shared" si="16"/>
        <v>0</v>
      </c>
      <c r="P11" s="125">
        <f t="shared" si="16"/>
        <v>0</v>
      </c>
      <c r="Q11" s="10"/>
      <c r="R11" s="10"/>
      <c r="S11" s="10"/>
      <c r="T11" s="10"/>
      <c r="U11" s="10"/>
      <c r="V11" s="10"/>
      <c r="W11" s="25">
        <f t="shared" ref="W11:Z11" si="17">IF(W4=0,,W8/W4)</f>
        <v>0</v>
      </c>
      <c r="X11" s="25">
        <f t="shared" si="17"/>
        <v>0</v>
      </c>
      <c r="Y11" s="25">
        <f t="shared" si="17"/>
        <v>0</v>
      </c>
      <c r="Z11" s="25">
        <f t="shared" si="17"/>
        <v>0</v>
      </c>
      <c r="AA11" s="10"/>
    </row>
    <row r="12" spans="1:27" s="119" customFormat="1" x14ac:dyDescent="0.25">
      <c r="A12" s="353" t="s">
        <v>37</v>
      </c>
      <c r="B12" s="28" t="s">
        <v>38</v>
      </c>
      <c r="C12" s="54">
        <f t="shared" si="9"/>
        <v>0</v>
      </c>
      <c r="D12" s="54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214"/>
      <c r="R12" s="214"/>
      <c r="S12" s="214"/>
      <c r="T12" s="214"/>
      <c r="U12" s="214"/>
      <c r="V12" s="214"/>
      <c r="W12" s="54">
        <f>SUM(E12:G12)</f>
        <v>0</v>
      </c>
      <c r="X12" s="54">
        <f>SUM(H12:J12)</f>
        <v>0</v>
      </c>
      <c r="Y12" s="54">
        <f>SUM(K12:M12)</f>
        <v>0</v>
      </c>
      <c r="Z12" s="54">
        <f>SUM(N12:P12)</f>
        <v>0</v>
      </c>
      <c r="AA12" s="214"/>
    </row>
    <row r="13" spans="1:27" s="119" customFormat="1" x14ac:dyDescent="0.25">
      <c r="A13" s="354"/>
      <c r="B13" s="28" t="s">
        <v>39</v>
      </c>
      <c r="C13" s="54">
        <f t="shared" si="9"/>
        <v>0</v>
      </c>
      <c r="D13" s="54"/>
      <c r="E13" s="124">
        <f t="shared" ref="E13:P13" si="18">E12</f>
        <v>0</v>
      </c>
      <c r="F13" s="124">
        <f t="shared" si="18"/>
        <v>0</v>
      </c>
      <c r="G13" s="124">
        <f t="shared" si="18"/>
        <v>0</v>
      </c>
      <c r="H13" s="124">
        <f t="shared" si="18"/>
        <v>0</v>
      </c>
      <c r="I13" s="124">
        <f t="shared" si="18"/>
        <v>0</v>
      </c>
      <c r="J13" s="124">
        <f t="shared" si="18"/>
        <v>0</v>
      </c>
      <c r="K13" s="124">
        <f t="shared" si="18"/>
        <v>0</v>
      </c>
      <c r="L13" s="124">
        <f t="shared" si="18"/>
        <v>0</v>
      </c>
      <c r="M13" s="124">
        <f t="shared" si="18"/>
        <v>0</v>
      </c>
      <c r="N13" s="124">
        <f t="shared" si="18"/>
        <v>0</v>
      </c>
      <c r="O13" s="124">
        <f t="shared" si="18"/>
        <v>0</v>
      </c>
      <c r="P13" s="124">
        <f t="shared" si="18"/>
        <v>0</v>
      </c>
      <c r="Q13" s="214"/>
      <c r="R13" s="214"/>
      <c r="S13" s="214"/>
      <c r="T13" s="214"/>
      <c r="U13" s="214"/>
      <c r="V13" s="214"/>
      <c r="W13" s="54">
        <f>SUM(E13:G13)</f>
        <v>0</v>
      </c>
      <c r="X13" s="54">
        <f>SUM(H13:J13)</f>
        <v>0</v>
      </c>
      <c r="Y13" s="54">
        <f>SUM(K13:M13)</f>
        <v>0</v>
      </c>
      <c r="Z13" s="54">
        <f>SUM(N13:P13)</f>
        <v>0</v>
      </c>
      <c r="AA13" s="214"/>
    </row>
    <row r="14" spans="1:27" s="119" customFormat="1" x14ac:dyDescent="0.25">
      <c r="A14" s="354"/>
      <c r="B14" s="28" t="s">
        <v>40</v>
      </c>
      <c r="C14" s="29">
        <f t="shared" ref="C14:P14" si="19">IF(C2=0,,C12/C2)</f>
        <v>0</v>
      </c>
      <c r="D14" s="29"/>
      <c r="E14" s="124">
        <f t="shared" si="19"/>
        <v>0</v>
      </c>
      <c r="F14" s="124">
        <f t="shared" si="19"/>
        <v>0</v>
      </c>
      <c r="G14" s="124">
        <f t="shared" si="19"/>
        <v>0</v>
      </c>
      <c r="H14" s="124">
        <f t="shared" si="19"/>
        <v>0</v>
      </c>
      <c r="I14" s="124">
        <f t="shared" si="19"/>
        <v>0</v>
      </c>
      <c r="J14" s="124">
        <f t="shared" si="19"/>
        <v>0</v>
      </c>
      <c r="K14" s="124">
        <f t="shared" si="19"/>
        <v>0</v>
      </c>
      <c r="L14" s="124">
        <f t="shared" si="19"/>
        <v>0</v>
      </c>
      <c r="M14" s="124">
        <f t="shared" si="19"/>
        <v>0</v>
      </c>
      <c r="N14" s="124">
        <f t="shared" si="19"/>
        <v>0</v>
      </c>
      <c r="O14" s="124">
        <f t="shared" si="19"/>
        <v>0</v>
      </c>
      <c r="P14" s="124">
        <f t="shared" si="19"/>
        <v>0</v>
      </c>
      <c r="Q14" s="214"/>
      <c r="R14" s="214"/>
      <c r="S14" s="214"/>
      <c r="T14" s="214"/>
      <c r="U14" s="214"/>
      <c r="V14" s="214"/>
      <c r="W14" s="29">
        <f t="shared" ref="W14:Z14" si="20">IF(W2=0,,W12/W2)</f>
        <v>0</v>
      </c>
      <c r="X14" s="29">
        <f t="shared" si="20"/>
        <v>0</v>
      </c>
      <c r="Y14" s="29">
        <f t="shared" si="20"/>
        <v>0</v>
      </c>
      <c r="Z14" s="29">
        <f t="shared" si="20"/>
        <v>0</v>
      </c>
      <c r="AA14" s="214"/>
    </row>
    <row r="15" spans="1:27" s="119" customFormat="1" x14ac:dyDescent="0.25">
      <c r="A15" s="354"/>
      <c r="B15" s="33" t="s">
        <v>41</v>
      </c>
      <c r="C15" s="29">
        <f t="shared" ref="C15:P15" si="21">IF(C2=0,,C325/C2)</f>
        <v>0</v>
      </c>
      <c r="D15" s="29"/>
      <c r="E15" s="124">
        <f t="shared" si="21"/>
        <v>0</v>
      </c>
      <c r="F15" s="124">
        <f t="shared" si="21"/>
        <v>0</v>
      </c>
      <c r="G15" s="124">
        <f t="shared" si="21"/>
        <v>0</v>
      </c>
      <c r="H15" s="124">
        <f t="shared" si="21"/>
        <v>0</v>
      </c>
      <c r="I15" s="124">
        <f t="shared" si="21"/>
        <v>0</v>
      </c>
      <c r="J15" s="124">
        <f t="shared" si="21"/>
        <v>0</v>
      </c>
      <c r="K15" s="124">
        <f t="shared" si="21"/>
        <v>0</v>
      </c>
      <c r="L15" s="124">
        <f t="shared" si="21"/>
        <v>0</v>
      </c>
      <c r="M15" s="124">
        <f t="shared" si="21"/>
        <v>0</v>
      </c>
      <c r="N15" s="124">
        <f t="shared" si="21"/>
        <v>0</v>
      </c>
      <c r="O15" s="124">
        <f t="shared" si="21"/>
        <v>0</v>
      </c>
      <c r="P15" s="124">
        <f t="shared" si="21"/>
        <v>0</v>
      </c>
      <c r="Q15" s="214"/>
      <c r="R15" s="214"/>
      <c r="S15" s="214"/>
      <c r="T15" s="214"/>
      <c r="U15" s="214"/>
      <c r="V15" s="214"/>
      <c r="W15" s="29">
        <f t="shared" ref="W15:Z15" si="22">IF(W2=0,,W325/W2)</f>
        <v>0</v>
      </c>
      <c r="X15" s="29">
        <f t="shared" si="22"/>
        <v>0</v>
      </c>
      <c r="Y15" s="29">
        <f t="shared" si="22"/>
        <v>0</v>
      </c>
      <c r="Z15" s="29">
        <f t="shared" si="22"/>
        <v>0</v>
      </c>
      <c r="AA15" s="214"/>
    </row>
    <row r="16" spans="1:27" s="119" customFormat="1" x14ac:dyDescent="0.25">
      <c r="A16" s="354"/>
      <c r="B16" s="34" t="s">
        <v>42</v>
      </c>
      <c r="C16" s="29">
        <f t="shared" ref="C16:P16" si="23">IF(C2=0,,C326/C2)</f>
        <v>0</v>
      </c>
      <c r="D16" s="29"/>
      <c r="E16" s="124">
        <f t="shared" si="23"/>
        <v>0</v>
      </c>
      <c r="F16" s="124">
        <f t="shared" si="23"/>
        <v>0</v>
      </c>
      <c r="G16" s="124">
        <f t="shared" si="23"/>
        <v>0</v>
      </c>
      <c r="H16" s="124">
        <f t="shared" si="23"/>
        <v>0</v>
      </c>
      <c r="I16" s="124">
        <f t="shared" si="23"/>
        <v>0</v>
      </c>
      <c r="J16" s="124">
        <f t="shared" si="23"/>
        <v>0</v>
      </c>
      <c r="K16" s="124">
        <f t="shared" si="23"/>
        <v>0</v>
      </c>
      <c r="L16" s="124">
        <f t="shared" si="23"/>
        <v>0</v>
      </c>
      <c r="M16" s="124">
        <f t="shared" si="23"/>
        <v>0</v>
      </c>
      <c r="N16" s="124">
        <f t="shared" si="23"/>
        <v>0</v>
      </c>
      <c r="O16" s="124">
        <f t="shared" si="23"/>
        <v>0</v>
      </c>
      <c r="P16" s="124">
        <f t="shared" si="23"/>
        <v>0</v>
      </c>
      <c r="Q16" s="214"/>
      <c r="R16" s="214"/>
      <c r="S16" s="214"/>
      <c r="T16" s="214"/>
      <c r="U16" s="214"/>
      <c r="V16" s="214"/>
      <c r="W16" s="29">
        <f t="shared" ref="W16:Z16" si="24">IF(W2=0,,W326/W2)</f>
        <v>0</v>
      </c>
      <c r="X16" s="29">
        <f t="shared" si="24"/>
        <v>0</v>
      </c>
      <c r="Y16" s="29">
        <f t="shared" si="24"/>
        <v>0</v>
      </c>
      <c r="Z16" s="29">
        <f t="shared" si="24"/>
        <v>0</v>
      </c>
      <c r="AA16" s="214"/>
    </row>
    <row r="17" spans="1:27" s="119" customFormat="1" x14ac:dyDescent="0.25">
      <c r="A17" s="354"/>
      <c r="B17" s="33" t="s">
        <v>43</v>
      </c>
      <c r="C17" s="29">
        <f t="shared" ref="C17:P17" si="25">IF(C2=0,,C327/C2)</f>
        <v>0</v>
      </c>
      <c r="D17" s="29"/>
      <c r="E17" s="124">
        <f t="shared" si="25"/>
        <v>0</v>
      </c>
      <c r="F17" s="124">
        <f t="shared" si="25"/>
        <v>0</v>
      </c>
      <c r="G17" s="124">
        <f t="shared" si="25"/>
        <v>0</v>
      </c>
      <c r="H17" s="124">
        <f t="shared" si="25"/>
        <v>0</v>
      </c>
      <c r="I17" s="124">
        <f t="shared" si="25"/>
        <v>0</v>
      </c>
      <c r="J17" s="124">
        <f t="shared" si="25"/>
        <v>0</v>
      </c>
      <c r="K17" s="124">
        <f t="shared" si="25"/>
        <v>0</v>
      </c>
      <c r="L17" s="124">
        <f t="shared" si="25"/>
        <v>0</v>
      </c>
      <c r="M17" s="124">
        <f t="shared" si="25"/>
        <v>0</v>
      </c>
      <c r="N17" s="124">
        <f t="shared" si="25"/>
        <v>0</v>
      </c>
      <c r="O17" s="124">
        <f t="shared" si="25"/>
        <v>0</v>
      </c>
      <c r="P17" s="124">
        <f t="shared" si="25"/>
        <v>0</v>
      </c>
      <c r="Q17" s="214"/>
      <c r="R17" s="214"/>
      <c r="S17" s="214"/>
      <c r="T17" s="214"/>
      <c r="U17" s="214"/>
      <c r="V17" s="214"/>
      <c r="W17" s="29">
        <f t="shared" ref="W17:Z17" si="26">IF(W2=0,,W327/W2)</f>
        <v>0</v>
      </c>
      <c r="X17" s="29">
        <f t="shared" si="26"/>
        <v>0</v>
      </c>
      <c r="Y17" s="29">
        <f t="shared" si="26"/>
        <v>0</v>
      </c>
      <c r="Z17" s="29">
        <f t="shared" si="26"/>
        <v>0</v>
      </c>
      <c r="AA17" s="214"/>
    </row>
    <row r="18" spans="1:27" s="119" customFormat="1" x14ac:dyDescent="0.25">
      <c r="A18" s="354"/>
      <c r="B18" s="33" t="s">
        <v>44</v>
      </c>
      <c r="C18" s="29">
        <f t="shared" ref="C18:P18" si="27">IF(C2=0,,C328/C2)</f>
        <v>0</v>
      </c>
      <c r="D18" s="29"/>
      <c r="E18" s="124">
        <f t="shared" si="27"/>
        <v>0</v>
      </c>
      <c r="F18" s="124">
        <f t="shared" si="27"/>
        <v>0</v>
      </c>
      <c r="G18" s="124">
        <f t="shared" si="27"/>
        <v>0</v>
      </c>
      <c r="H18" s="124">
        <f t="shared" si="27"/>
        <v>0</v>
      </c>
      <c r="I18" s="124">
        <f t="shared" si="27"/>
        <v>0</v>
      </c>
      <c r="J18" s="124">
        <f t="shared" si="27"/>
        <v>0</v>
      </c>
      <c r="K18" s="124">
        <f t="shared" si="27"/>
        <v>0</v>
      </c>
      <c r="L18" s="124">
        <f t="shared" si="27"/>
        <v>0</v>
      </c>
      <c r="M18" s="124">
        <f t="shared" si="27"/>
        <v>0</v>
      </c>
      <c r="N18" s="124">
        <f t="shared" si="27"/>
        <v>0</v>
      </c>
      <c r="O18" s="124">
        <f t="shared" si="27"/>
        <v>0</v>
      </c>
      <c r="P18" s="124">
        <f t="shared" si="27"/>
        <v>0</v>
      </c>
      <c r="Q18" s="214"/>
      <c r="R18" s="214"/>
      <c r="S18" s="214"/>
      <c r="T18" s="214"/>
      <c r="U18" s="214"/>
      <c r="V18" s="214"/>
      <c r="W18" s="29">
        <f t="shared" ref="W18:Z18" si="28">IF(W2=0,,W328/W2)</f>
        <v>0</v>
      </c>
      <c r="X18" s="29">
        <f t="shared" si="28"/>
        <v>0</v>
      </c>
      <c r="Y18" s="29">
        <f t="shared" si="28"/>
        <v>0</v>
      </c>
      <c r="Z18" s="29">
        <f t="shared" si="28"/>
        <v>0</v>
      </c>
      <c r="AA18" s="214"/>
    </row>
    <row r="19" spans="1:27" s="119" customFormat="1" ht="15" customHeight="1" x14ac:dyDescent="0.25">
      <c r="A19" s="355" t="s">
        <v>46</v>
      </c>
      <c r="B19" s="215" t="s">
        <v>84</v>
      </c>
      <c r="C19" s="17">
        <f t="shared" ref="C19:C22" si="29">SUM(E19:P19)</f>
        <v>0</v>
      </c>
      <c r="D19" s="17"/>
      <c r="E19" s="124">
        <f t="shared" ref="E19:P19" si="30">(E8*96%*92.5%*90%-E12)*85%</f>
        <v>0</v>
      </c>
      <c r="F19" s="124">
        <f t="shared" si="30"/>
        <v>0</v>
      </c>
      <c r="G19" s="124">
        <f t="shared" si="30"/>
        <v>0</v>
      </c>
      <c r="H19" s="124">
        <f t="shared" si="30"/>
        <v>0</v>
      </c>
      <c r="I19" s="124">
        <f t="shared" si="30"/>
        <v>0</v>
      </c>
      <c r="J19" s="124">
        <f t="shared" si="30"/>
        <v>0</v>
      </c>
      <c r="K19" s="124">
        <f t="shared" si="30"/>
        <v>0</v>
      </c>
      <c r="L19" s="124">
        <f t="shared" si="30"/>
        <v>0</v>
      </c>
      <c r="M19" s="124">
        <f t="shared" si="30"/>
        <v>0</v>
      </c>
      <c r="N19" s="124">
        <f t="shared" si="30"/>
        <v>0</v>
      </c>
      <c r="O19" s="124">
        <f t="shared" si="30"/>
        <v>0</v>
      </c>
      <c r="P19" s="124">
        <f t="shared" si="30"/>
        <v>0</v>
      </c>
      <c r="Q19" s="214"/>
      <c r="R19" s="214"/>
      <c r="S19" s="214"/>
      <c r="T19" s="214"/>
      <c r="U19" s="214"/>
      <c r="V19" s="214"/>
      <c r="W19" s="17">
        <f t="shared" ref="W19:W22" si="31">SUM(E19:G19)</f>
        <v>0</v>
      </c>
      <c r="X19" s="17">
        <f t="shared" ref="X19:X22" si="32">SUM(H19:J19)</f>
        <v>0</v>
      </c>
      <c r="Y19" s="17">
        <f t="shared" ref="Y19:Y22" si="33">SUM(K19:M19)</f>
        <v>0</v>
      </c>
      <c r="Z19" s="17">
        <f t="shared" ref="Z19:Z22" si="34">SUM(N19:P19)</f>
        <v>0</v>
      </c>
      <c r="AA19" s="214"/>
    </row>
    <row r="20" spans="1:27" s="119" customFormat="1" x14ac:dyDescent="0.25">
      <c r="A20" s="355"/>
      <c r="B20" s="215" t="s">
        <v>85</v>
      </c>
      <c r="C20" s="17">
        <f t="shared" si="29"/>
        <v>0</v>
      </c>
      <c r="D20" s="17"/>
      <c r="E20" s="124">
        <f t="shared" ref="E20:P20" si="35">(E4*98%*96%*92.5%*90%-E12)*85%</f>
        <v>0</v>
      </c>
      <c r="F20" s="124">
        <f t="shared" si="35"/>
        <v>0</v>
      </c>
      <c r="G20" s="124">
        <f t="shared" si="35"/>
        <v>0</v>
      </c>
      <c r="H20" s="124">
        <f t="shared" si="35"/>
        <v>0</v>
      </c>
      <c r="I20" s="124">
        <f t="shared" si="35"/>
        <v>0</v>
      </c>
      <c r="J20" s="124">
        <f t="shared" si="35"/>
        <v>0</v>
      </c>
      <c r="K20" s="124">
        <f t="shared" si="35"/>
        <v>0</v>
      </c>
      <c r="L20" s="124">
        <f t="shared" si="35"/>
        <v>0</v>
      </c>
      <c r="M20" s="124">
        <f t="shared" si="35"/>
        <v>0</v>
      </c>
      <c r="N20" s="124">
        <f t="shared" si="35"/>
        <v>0</v>
      </c>
      <c r="O20" s="124">
        <f t="shared" si="35"/>
        <v>0</v>
      </c>
      <c r="P20" s="124">
        <f t="shared" si="35"/>
        <v>0</v>
      </c>
      <c r="Q20" s="214"/>
      <c r="R20" s="214"/>
      <c r="S20" s="214"/>
      <c r="T20" s="214"/>
      <c r="U20" s="214"/>
      <c r="V20" s="214"/>
      <c r="W20" s="17">
        <f t="shared" si="31"/>
        <v>0</v>
      </c>
      <c r="X20" s="17">
        <f t="shared" si="32"/>
        <v>0</v>
      </c>
      <c r="Y20" s="17">
        <f t="shared" si="33"/>
        <v>0</v>
      </c>
      <c r="Z20" s="17">
        <f t="shared" si="34"/>
        <v>0</v>
      </c>
      <c r="AA20" s="214"/>
    </row>
    <row r="21" spans="1:27" s="119" customFormat="1" x14ac:dyDescent="0.25">
      <c r="A21" s="355"/>
      <c r="B21" s="133" t="s">
        <v>49</v>
      </c>
      <c r="C21" s="17">
        <f t="shared" si="29"/>
        <v>0</v>
      </c>
      <c r="D21" s="17"/>
      <c r="E21" s="124">
        <f t="shared" ref="E21:P21" si="36">E5*96%-E13</f>
        <v>0</v>
      </c>
      <c r="F21" s="124">
        <f t="shared" si="36"/>
        <v>0</v>
      </c>
      <c r="G21" s="124">
        <f t="shared" si="36"/>
        <v>0</v>
      </c>
      <c r="H21" s="124">
        <f t="shared" si="36"/>
        <v>0</v>
      </c>
      <c r="I21" s="124">
        <f t="shared" si="36"/>
        <v>0</v>
      </c>
      <c r="J21" s="124">
        <f t="shared" si="36"/>
        <v>0</v>
      </c>
      <c r="K21" s="124">
        <f t="shared" si="36"/>
        <v>0</v>
      </c>
      <c r="L21" s="124">
        <f t="shared" si="36"/>
        <v>0</v>
      </c>
      <c r="M21" s="124">
        <f t="shared" si="36"/>
        <v>0</v>
      </c>
      <c r="N21" s="124">
        <f t="shared" si="36"/>
        <v>0</v>
      </c>
      <c r="O21" s="124">
        <f t="shared" si="36"/>
        <v>0</v>
      </c>
      <c r="P21" s="124">
        <f t="shared" si="36"/>
        <v>0</v>
      </c>
      <c r="Q21" s="214"/>
      <c r="R21" s="214"/>
      <c r="S21" s="214"/>
      <c r="T21" s="214"/>
      <c r="U21" s="214"/>
      <c r="V21" s="214"/>
      <c r="W21" s="17">
        <f t="shared" si="31"/>
        <v>0</v>
      </c>
      <c r="X21" s="17">
        <f t="shared" si="32"/>
        <v>0</v>
      </c>
      <c r="Y21" s="17">
        <f t="shared" si="33"/>
        <v>0</v>
      </c>
      <c r="Z21" s="17">
        <f t="shared" si="34"/>
        <v>0</v>
      </c>
      <c r="AA21" s="214"/>
    </row>
    <row r="22" spans="1:27" s="119" customFormat="1" x14ac:dyDescent="0.25">
      <c r="A22" s="355"/>
      <c r="B22" s="215" t="s">
        <v>86</v>
      </c>
      <c r="C22" s="17">
        <f t="shared" si="29"/>
        <v>0</v>
      </c>
      <c r="D22" s="17"/>
      <c r="E22" s="124">
        <f t="shared" ref="E22:P22" si="37">E8-E12-E81-E83</f>
        <v>0</v>
      </c>
      <c r="F22" s="124">
        <f t="shared" si="37"/>
        <v>0</v>
      </c>
      <c r="G22" s="124">
        <f t="shared" si="37"/>
        <v>0</v>
      </c>
      <c r="H22" s="124">
        <f t="shared" si="37"/>
        <v>0</v>
      </c>
      <c r="I22" s="124">
        <f t="shared" si="37"/>
        <v>0</v>
      </c>
      <c r="J22" s="124">
        <f t="shared" si="37"/>
        <v>0</v>
      </c>
      <c r="K22" s="124">
        <f t="shared" si="37"/>
        <v>0</v>
      </c>
      <c r="L22" s="124">
        <f t="shared" si="37"/>
        <v>0</v>
      </c>
      <c r="M22" s="124">
        <f t="shared" si="37"/>
        <v>0</v>
      </c>
      <c r="N22" s="124">
        <f t="shared" si="37"/>
        <v>0</v>
      </c>
      <c r="O22" s="124">
        <f t="shared" si="37"/>
        <v>0</v>
      </c>
      <c r="P22" s="124">
        <f t="shared" si="37"/>
        <v>0</v>
      </c>
      <c r="Q22" s="214"/>
      <c r="R22" s="214"/>
      <c r="S22" s="214"/>
      <c r="T22" s="214"/>
      <c r="U22" s="214"/>
      <c r="V22" s="214"/>
      <c r="W22" s="17">
        <f t="shared" si="31"/>
        <v>0</v>
      </c>
      <c r="X22" s="17">
        <f t="shared" si="32"/>
        <v>0</v>
      </c>
      <c r="Y22" s="17">
        <f t="shared" si="33"/>
        <v>0</v>
      </c>
      <c r="Z22" s="17">
        <f t="shared" si="34"/>
        <v>0</v>
      </c>
      <c r="AA22" s="214"/>
    </row>
    <row r="23" spans="1:27" x14ac:dyDescent="0.25">
      <c r="A23" s="355"/>
      <c r="B23" s="134" t="s">
        <v>51</v>
      </c>
      <c r="C23" s="135">
        <f t="shared" ref="C23:P23" si="38">IFERROR(IF(C20&lt;0,-ABS(C20/C4),ABS(C20/C4)),0)</f>
        <v>0</v>
      </c>
      <c r="D23" s="135"/>
      <c r="E23" s="137">
        <f t="shared" si="38"/>
        <v>0</v>
      </c>
      <c r="F23" s="137">
        <f t="shared" si="38"/>
        <v>0</v>
      </c>
      <c r="G23" s="137">
        <f t="shared" si="38"/>
        <v>0</v>
      </c>
      <c r="H23" s="137">
        <f t="shared" si="38"/>
        <v>0</v>
      </c>
      <c r="I23" s="137">
        <f t="shared" si="38"/>
        <v>0</v>
      </c>
      <c r="J23" s="137">
        <f t="shared" si="38"/>
        <v>0</v>
      </c>
      <c r="K23" s="137">
        <f t="shared" si="38"/>
        <v>0</v>
      </c>
      <c r="L23" s="137">
        <f t="shared" si="38"/>
        <v>0</v>
      </c>
      <c r="M23" s="137">
        <f t="shared" si="38"/>
        <v>0</v>
      </c>
      <c r="N23" s="137">
        <f t="shared" si="38"/>
        <v>0</v>
      </c>
      <c r="O23" s="137">
        <f t="shared" si="38"/>
        <v>0</v>
      </c>
      <c r="P23" s="137">
        <f t="shared" si="38"/>
        <v>0</v>
      </c>
      <c r="Q23" s="10"/>
      <c r="R23" s="10"/>
      <c r="S23" s="10"/>
      <c r="T23" s="10"/>
      <c r="U23" s="10"/>
      <c r="V23" s="10"/>
      <c r="W23" s="135">
        <f t="shared" ref="W23:Z23" si="39">IFERROR(IF(W20&lt;0,-ABS(W20/W4),ABS(W20/W4)),0)</f>
        <v>0</v>
      </c>
      <c r="X23" s="135">
        <f t="shared" si="39"/>
        <v>0</v>
      </c>
      <c r="Y23" s="135">
        <f t="shared" si="39"/>
        <v>0</v>
      </c>
      <c r="Z23" s="135">
        <f t="shared" si="39"/>
        <v>0</v>
      </c>
      <c r="AA23" s="10"/>
    </row>
    <row r="24" spans="1:27" x14ac:dyDescent="0.25">
      <c r="A24" s="355"/>
      <c r="B24" s="134" t="s">
        <v>52</v>
      </c>
      <c r="C24" s="135">
        <f t="shared" ref="C24:P24" si="40">IFERROR(IF(C19&lt;0,-ABS(C19/C8),ABS(C19/C8)),0)</f>
        <v>0</v>
      </c>
      <c r="D24" s="135"/>
      <c r="E24" s="137">
        <f t="shared" si="40"/>
        <v>0</v>
      </c>
      <c r="F24" s="137">
        <f t="shared" si="40"/>
        <v>0</v>
      </c>
      <c r="G24" s="137">
        <f t="shared" si="40"/>
        <v>0</v>
      </c>
      <c r="H24" s="137">
        <f t="shared" si="40"/>
        <v>0</v>
      </c>
      <c r="I24" s="137">
        <f t="shared" si="40"/>
        <v>0</v>
      </c>
      <c r="J24" s="137">
        <f t="shared" si="40"/>
        <v>0</v>
      </c>
      <c r="K24" s="137">
        <f t="shared" si="40"/>
        <v>0</v>
      </c>
      <c r="L24" s="137">
        <f t="shared" si="40"/>
        <v>0</v>
      </c>
      <c r="M24" s="137">
        <f t="shared" si="40"/>
        <v>0</v>
      </c>
      <c r="N24" s="137">
        <f t="shared" si="40"/>
        <v>0</v>
      </c>
      <c r="O24" s="137">
        <f t="shared" si="40"/>
        <v>0</v>
      </c>
      <c r="P24" s="137">
        <f t="shared" si="40"/>
        <v>0</v>
      </c>
      <c r="Q24" s="10"/>
      <c r="R24" s="10"/>
      <c r="S24" s="10"/>
      <c r="T24" s="10"/>
      <c r="U24" s="10"/>
      <c r="V24" s="10"/>
      <c r="W24" s="135">
        <f t="shared" ref="W24:Z24" si="41">IFERROR(IF(W19&lt;0,-ABS(W19/W8),ABS(W19/W8)),0)</f>
        <v>0</v>
      </c>
      <c r="X24" s="135">
        <f t="shared" si="41"/>
        <v>0</v>
      </c>
      <c r="Y24" s="135">
        <f t="shared" si="41"/>
        <v>0</v>
      </c>
      <c r="Z24" s="135">
        <f t="shared" si="41"/>
        <v>0</v>
      </c>
      <c r="AA24" s="10"/>
    </row>
    <row r="25" spans="1:27" s="119" customFormat="1" x14ac:dyDescent="0.25">
      <c r="A25" s="356" t="s">
        <v>87</v>
      </c>
      <c r="B25" s="216" t="s">
        <v>28</v>
      </c>
      <c r="C25" s="54">
        <f t="shared" ref="C25:C32" si="42">SUM(E25:P25)</f>
        <v>0</v>
      </c>
      <c r="D25" s="42"/>
      <c r="E25" s="124">
        <f t="shared" ref="E25:P25" si="43">E26+E27+E28+E29+E30+E31</f>
        <v>0</v>
      </c>
      <c r="F25" s="124">
        <f t="shared" si="43"/>
        <v>0</v>
      </c>
      <c r="G25" s="124">
        <f t="shared" si="43"/>
        <v>0</v>
      </c>
      <c r="H25" s="124">
        <f t="shared" si="43"/>
        <v>0</v>
      </c>
      <c r="I25" s="124">
        <f t="shared" si="43"/>
        <v>0</v>
      </c>
      <c r="J25" s="124">
        <f t="shared" si="43"/>
        <v>0</v>
      </c>
      <c r="K25" s="124">
        <f t="shared" si="43"/>
        <v>0</v>
      </c>
      <c r="L25" s="124">
        <f t="shared" si="43"/>
        <v>0</v>
      </c>
      <c r="M25" s="124">
        <f t="shared" si="43"/>
        <v>0</v>
      </c>
      <c r="N25" s="124">
        <f t="shared" si="43"/>
        <v>0</v>
      </c>
      <c r="O25" s="124">
        <f t="shared" si="43"/>
        <v>0</v>
      </c>
      <c r="P25" s="124">
        <f t="shared" si="43"/>
        <v>0</v>
      </c>
      <c r="Q25" s="214"/>
      <c r="R25" s="214"/>
      <c r="S25" s="214"/>
      <c r="T25" s="214"/>
      <c r="U25" s="214"/>
      <c r="V25" s="214"/>
      <c r="W25" s="54">
        <f t="shared" ref="W25:W32" si="44">SUM(E25:G25)</f>
        <v>0</v>
      </c>
      <c r="X25" s="54">
        <f t="shared" ref="X25:X32" si="45">SUM(H25:J25)</f>
        <v>0</v>
      </c>
      <c r="Y25" s="54">
        <f t="shared" ref="Y25:Y32" si="46">SUM(K25:M25)</f>
        <v>0</v>
      </c>
      <c r="Z25" s="54">
        <f t="shared" ref="Z25:Z32" si="47">SUM(N25:P25)</f>
        <v>0</v>
      </c>
      <c r="AA25" s="214"/>
    </row>
    <row r="26" spans="1:27" s="119" customFormat="1" x14ac:dyDescent="0.25">
      <c r="A26" s="357"/>
      <c r="B26" s="217" t="s">
        <v>88</v>
      </c>
      <c r="C26" s="54">
        <f t="shared" si="42"/>
        <v>0</v>
      </c>
      <c r="D26" s="44">
        <f t="shared" ref="D26:D29" si="48">IF($C$25=0,,C26/$C$25)</f>
        <v>0</v>
      </c>
      <c r="E26" s="124">
        <f t="shared" ref="E26:P26" si="49">E54+E61+E68</f>
        <v>0</v>
      </c>
      <c r="F26" s="124">
        <f t="shared" si="49"/>
        <v>0</v>
      </c>
      <c r="G26" s="124">
        <f t="shared" si="49"/>
        <v>0</v>
      </c>
      <c r="H26" s="124">
        <f t="shared" si="49"/>
        <v>0</v>
      </c>
      <c r="I26" s="124">
        <f t="shared" si="49"/>
        <v>0</v>
      </c>
      <c r="J26" s="124">
        <f t="shared" si="49"/>
        <v>0</v>
      </c>
      <c r="K26" s="124">
        <f t="shared" si="49"/>
        <v>0</v>
      </c>
      <c r="L26" s="124">
        <f t="shared" si="49"/>
        <v>0</v>
      </c>
      <c r="M26" s="124">
        <f t="shared" si="49"/>
        <v>0</v>
      </c>
      <c r="N26" s="124">
        <f t="shared" si="49"/>
        <v>0</v>
      </c>
      <c r="O26" s="124">
        <f t="shared" si="49"/>
        <v>0</v>
      </c>
      <c r="P26" s="124">
        <f t="shared" si="49"/>
        <v>0</v>
      </c>
      <c r="Q26" s="214"/>
      <c r="R26" s="214"/>
      <c r="S26" s="214"/>
      <c r="T26" s="214"/>
      <c r="U26" s="214"/>
      <c r="V26" s="214"/>
      <c r="W26" s="54">
        <f t="shared" si="44"/>
        <v>0</v>
      </c>
      <c r="X26" s="54">
        <f t="shared" si="45"/>
        <v>0</v>
      </c>
      <c r="Y26" s="54">
        <f t="shared" si="46"/>
        <v>0</v>
      </c>
      <c r="Z26" s="54">
        <f t="shared" si="47"/>
        <v>0</v>
      </c>
      <c r="AA26" s="214"/>
    </row>
    <row r="27" spans="1:27" s="119" customFormat="1" x14ac:dyDescent="0.25">
      <c r="A27" s="357"/>
      <c r="B27" s="141" t="s">
        <v>89</v>
      </c>
      <c r="C27" s="54">
        <f t="shared" si="42"/>
        <v>0</v>
      </c>
      <c r="D27" s="44">
        <f t="shared" si="48"/>
        <v>0</v>
      </c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214"/>
      <c r="R27" s="214"/>
      <c r="S27" s="214"/>
      <c r="T27" s="214"/>
      <c r="U27" s="214"/>
      <c r="V27" s="214"/>
      <c r="W27" s="54">
        <f t="shared" si="44"/>
        <v>0</v>
      </c>
      <c r="X27" s="54">
        <f t="shared" si="45"/>
        <v>0</v>
      </c>
      <c r="Y27" s="54">
        <f t="shared" si="46"/>
        <v>0</v>
      </c>
      <c r="Z27" s="54">
        <f t="shared" si="47"/>
        <v>0</v>
      </c>
      <c r="AA27" s="214"/>
    </row>
    <row r="28" spans="1:27" s="119" customFormat="1" x14ac:dyDescent="0.25">
      <c r="A28" s="357"/>
      <c r="B28" s="217"/>
      <c r="C28" s="54">
        <f t="shared" si="42"/>
        <v>0</v>
      </c>
      <c r="D28" s="44">
        <f t="shared" si="48"/>
        <v>0</v>
      </c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214"/>
      <c r="R28" s="214"/>
      <c r="S28" s="214"/>
      <c r="T28" s="214"/>
      <c r="U28" s="214"/>
      <c r="V28" s="214"/>
      <c r="W28" s="54">
        <f t="shared" si="44"/>
        <v>0</v>
      </c>
      <c r="X28" s="54">
        <f t="shared" si="45"/>
        <v>0</v>
      </c>
      <c r="Y28" s="54">
        <f t="shared" si="46"/>
        <v>0</v>
      </c>
      <c r="Z28" s="54">
        <f t="shared" si="47"/>
        <v>0</v>
      </c>
      <c r="AA28" s="214"/>
    </row>
    <row r="29" spans="1:27" s="119" customFormat="1" x14ac:dyDescent="0.25">
      <c r="A29" s="357"/>
      <c r="B29" s="217"/>
      <c r="C29" s="54">
        <f t="shared" si="42"/>
        <v>0</v>
      </c>
      <c r="D29" s="44">
        <f t="shared" si="48"/>
        <v>0</v>
      </c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214"/>
      <c r="R29" s="214"/>
      <c r="S29" s="214"/>
      <c r="T29" s="214"/>
      <c r="U29" s="214"/>
      <c r="V29" s="214"/>
      <c r="W29" s="54">
        <f t="shared" si="44"/>
        <v>0</v>
      </c>
      <c r="X29" s="54">
        <f t="shared" si="45"/>
        <v>0</v>
      </c>
      <c r="Y29" s="54">
        <f t="shared" si="46"/>
        <v>0</v>
      </c>
      <c r="Z29" s="54">
        <f t="shared" si="47"/>
        <v>0</v>
      </c>
      <c r="AA29" s="214"/>
    </row>
    <row r="30" spans="1:27" s="119" customFormat="1" x14ac:dyDescent="0.25">
      <c r="A30" s="357"/>
      <c r="B30" s="217" t="s">
        <v>90</v>
      </c>
      <c r="C30" s="54">
        <f t="shared" si="42"/>
        <v>0</v>
      </c>
      <c r="D30" s="218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214"/>
      <c r="R30" s="214"/>
      <c r="S30" s="214"/>
      <c r="T30" s="214"/>
      <c r="U30" s="214"/>
      <c r="V30" s="214"/>
      <c r="W30" s="54">
        <f t="shared" si="44"/>
        <v>0</v>
      </c>
      <c r="X30" s="54">
        <f t="shared" si="45"/>
        <v>0</v>
      </c>
      <c r="Y30" s="54">
        <f t="shared" si="46"/>
        <v>0</v>
      </c>
      <c r="Z30" s="54">
        <f t="shared" si="47"/>
        <v>0</v>
      </c>
      <c r="AA30" s="214"/>
    </row>
    <row r="31" spans="1:27" s="119" customFormat="1" x14ac:dyDescent="0.25">
      <c r="A31" s="358"/>
      <c r="B31" s="219" t="s">
        <v>91</v>
      </c>
      <c r="C31" s="54">
        <f t="shared" si="42"/>
        <v>0</v>
      </c>
      <c r="D31" s="44">
        <f>IF($C$25=0,,C31/$C$25)</f>
        <v>0</v>
      </c>
      <c r="E31" s="124">
        <f t="shared" ref="E31:P31" si="50">E79</f>
        <v>0</v>
      </c>
      <c r="F31" s="124">
        <f t="shared" si="50"/>
        <v>0</v>
      </c>
      <c r="G31" s="124">
        <f t="shared" si="50"/>
        <v>0</v>
      </c>
      <c r="H31" s="124">
        <f t="shared" si="50"/>
        <v>0</v>
      </c>
      <c r="I31" s="124">
        <f t="shared" si="50"/>
        <v>0</v>
      </c>
      <c r="J31" s="124">
        <f t="shared" si="50"/>
        <v>0</v>
      </c>
      <c r="K31" s="124">
        <f t="shared" si="50"/>
        <v>0</v>
      </c>
      <c r="L31" s="124">
        <f t="shared" si="50"/>
        <v>0</v>
      </c>
      <c r="M31" s="124">
        <f t="shared" si="50"/>
        <v>0</v>
      </c>
      <c r="N31" s="124">
        <f t="shared" si="50"/>
        <v>0</v>
      </c>
      <c r="O31" s="124">
        <f t="shared" si="50"/>
        <v>0</v>
      </c>
      <c r="P31" s="124">
        <f t="shared" si="50"/>
        <v>0</v>
      </c>
      <c r="Q31" s="214"/>
      <c r="R31" s="214"/>
      <c r="S31" s="214"/>
      <c r="T31" s="214"/>
      <c r="U31" s="214"/>
      <c r="V31" s="214"/>
      <c r="W31" s="54">
        <f t="shared" si="44"/>
        <v>0</v>
      </c>
      <c r="X31" s="54">
        <f t="shared" si="45"/>
        <v>0</v>
      </c>
      <c r="Y31" s="54">
        <f t="shared" si="46"/>
        <v>0</v>
      </c>
      <c r="Z31" s="54">
        <f t="shared" si="47"/>
        <v>0</v>
      </c>
      <c r="AA31" s="214"/>
    </row>
    <row r="32" spans="1:27" s="119" customFormat="1" x14ac:dyDescent="0.25">
      <c r="A32" s="298" t="s">
        <v>54</v>
      </c>
      <c r="B32" s="220" t="s">
        <v>55</v>
      </c>
      <c r="C32" s="17">
        <f t="shared" si="42"/>
        <v>0</v>
      </c>
      <c r="D32" s="1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214"/>
      <c r="R32" s="214"/>
      <c r="S32" s="214"/>
      <c r="T32" s="214"/>
      <c r="U32" s="214"/>
      <c r="V32" s="214"/>
      <c r="W32" s="17">
        <f t="shared" si="44"/>
        <v>0</v>
      </c>
      <c r="X32" s="17">
        <f t="shared" si="45"/>
        <v>0</v>
      </c>
      <c r="Y32" s="17">
        <f t="shared" si="46"/>
        <v>0</v>
      </c>
      <c r="Z32" s="17">
        <f t="shared" si="47"/>
        <v>0</v>
      </c>
      <c r="AA32" s="214"/>
    </row>
    <row r="33" spans="1:27" s="119" customFormat="1" x14ac:dyDescent="0.25">
      <c r="A33" s="299"/>
      <c r="B33" s="221" t="s">
        <v>56</v>
      </c>
      <c r="C33" s="16">
        <f t="shared" ref="C33:P33" si="51">IF(C32=0,,(C329+C330)/C32)</f>
        <v>0</v>
      </c>
      <c r="D33" s="16"/>
      <c r="E33" s="124">
        <f t="shared" si="51"/>
        <v>0</v>
      </c>
      <c r="F33" s="124">
        <f t="shared" si="51"/>
        <v>0</v>
      </c>
      <c r="G33" s="124">
        <f t="shared" si="51"/>
        <v>0</v>
      </c>
      <c r="H33" s="124">
        <f t="shared" si="51"/>
        <v>0</v>
      </c>
      <c r="I33" s="124">
        <f t="shared" si="51"/>
        <v>0</v>
      </c>
      <c r="J33" s="124">
        <f t="shared" si="51"/>
        <v>0</v>
      </c>
      <c r="K33" s="124">
        <f t="shared" si="51"/>
        <v>0</v>
      </c>
      <c r="L33" s="124">
        <f t="shared" si="51"/>
        <v>0</v>
      </c>
      <c r="M33" s="124">
        <f t="shared" si="51"/>
        <v>0</v>
      </c>
      <c r="N33" s="124">
        <f t="shared" si="51"/>
        <v>0</v>
      </c>
      <c r="O33" s="124">
        <f t="shared" si="51"/>
        <v>0</v>
      </c>
      <c r="P33" s="124">
        <f t="shared" si="51"/>
        <v>0</v>
      </c>
      <c r="Q33" s="214"/>
      <c r="R33" s="214"/>
      <c r="S33" s="214"/>
      <c r="T33" s="214"/>
      <c r="U33" s="214"/>
      <c r="V33" s="214"/>
      <c r="W33" s="16">
        <f t="shared" ref="W33:Z33" si="52">IF(W32=0,,(W329+W330)/W32)</f>
        <v>0</v>
      </c>
      <c r="X33" s="16">
        <f t="shared" si="52"/>
        <v>0</v>
      </c>
      <c r="Y33" s="16">
        <f t="shared" si="52"/>
        <v>0</v>
      </c>
      <c r="Z33" s="16">
        <f t="shared" si="52"/>
        <v>0</v>
      </c>
      <c r="AA33" s="214"/>
    </row>
    <row r="34" spans="1:27" s="119" customFormat="1" x14ac:dyDescent="0.25">
      <c r="A34" s="359"/>
      <c r="B34" s="221" t="s">
        <v>57</v>
      </c>
      <c r="C34" s="16">
        <f t="shared" ref="C34:P34" si="53">IF(C32=0,,C8/C32)</f>
        <v>0</v>
      </c>
      <c r="D34" s="16"/>
      <c r="E34" s="124">
        <f t="shared" si="53"/>
        <v>0</v>
      </c>
      <c r="F34" s="124">
        <f t="shared" si="53"/>
        <v>0</v>
      </c>
      <c r="G34" s="124">
        <f t="shared" si="53"/>
        <v>0</v>
      </c>
      <c r="H34" s="124">
        <f t="shared" si="53"/>
        <v>0</v>
      </c>
      <c r="I34" s="124">
        <f t="shared" si="53"/>
        <v>0</v>
      </c>
      <c r="J34" s="124">
        <f t="shared" si="53"/>
        <v>0</v>
      </c>
      <c r="K34" s="124">
        <f t="shared" si="53"/>
        <v>0</v>
      </c>
      <c r="L34" s="124">
        <f t="shared" si="53"/>
        <v>0</v>
      </c>
      <c r="M34" s="124">
        <f t="shared" si="53"/>
        <v>0</v>
      </c>
      <c r="N34" s="124">
        <f t="shared" si="53"/>
        <v>0</v>
      </c>
      <c r="O34" s="124">
        <f t="shared" si="53"/>
        <v>0</v>
      </c>
      <c r="P34" s="124">
        <f t="shared" si="53"/>
        <v>0</v>
      </c>
      <c r="Q34" s="214"/>
      <c r="R34" s="214"/>
      <c r="S34" s="214"/>
      <c r="T34" s="214"/>
      <c r="U34" s="214"/>
      <c r="V34" s="214"/>
      <c r="W34" s="231">
        <f t="shared" ref="W34:Z34" si="54">IF(W32=0,,W8/W32)</f>
        <v>0</v>
      </c>
      <c r="X34" s="231">
        <f t="shared" si="54"/>
        <v>0</v>
      </c>
      <c r="Y34" s="231">
        <f t="shared" si="54"/>
        <v>0</v>
      </c>
      <c r="Z34" s="231">
        <f t="shared" si="54"/>
        <v>0</v>
      </c>
      <c r="AA34" s="214"/>
    </row>
    <row r="35" spans="1:27" s="213" customFormat="1" x14ac:dyDescent="0.25">
      <c r="A35" s="359"/>
      <c r="B35" s="222" t="s">
        <v>58</v>
      </c>
      <c r="C35" s="148">
        <f t="shared" ref="C35:P35" si="55">IF(C32=0,,C2/C32)</f>
        <v>0</v>
      </c>
      <c r="D35" s="148"/>
      <c r="E35" s="149">
        <f t="shared" si="55"/>
        <v>0</v>
      </c>
      <c r="F35" s="149">
        <f t="shared" si="55"/>
        <v>0</v>
      </c>
      <c r="G35" s="149">
        <f t="shared" si="55"/>
        <v>0</v>
      </c>
      <c r="H35" s="149">
        <f t="shared" si="55"/>
        <v>0</v>
      </c>
      <c r="I35" s="149">
        <f t="shared" si="55"/>
        <v>0</v>
      </c>
      <c r="J35" s="149">
        <f t="shared" si="55"/>
        <v>0</v>
      </c>
      <c r="K35" s="149">
        <f t="shared" si="55"/>
        <v>0</v>
      </c>
      <c r="L35" s="149">
        <f t="shared" si="55"/>
        <v>0</v>
      </c>
      <c r="M35" s="149">
        <f t="shared" si="55"/>
        <v>0</v>
      </c>
      <c r="N35" s="149">
        <f t="shared" si="55"/>
        <v>0</v>
      </c>
      <c r="O35" s="149">
        <f t="shared" si="55"/>
        <v>0</v>
      </c>
      <c r="P35" s="149">
        <f t="shared" si="55"/>
        <v>0</v>
      </c>
      <c r="Q35" s="232"/>
      <c r="R35" s="232"/>
      <c r="S35" s="232"/>
      <c r="T35" s="232"/>
      <c r="U35" s="232"/>
      <c r="V35" s="232"/>
      <c r="W35" s="233">
        <f t="shared" ref="W35:Z35" si="56">IF(W32=0,,W2/W32)</f>
        <v>0</v>
      </c>
      <c r="X35" s="233">
        <f t="shared" si="56"/>
        <v>0</v>
      </c>
      <c r="Y35" s="233">
        <f t="shared" si="56"/>
        <v>0</v>
      </c>
      <c r="Z35" s="233">
        <f t="shared" si="56"/>
        <v>0</v>
      </c>
      <c r="AA35" s="232"/>
    </row>
    <row r="36" spans="1:27" s="119" customFormat="1" x14ac:dyDescent="0.25">
      <c r="A36" s="359"/>
      <c r="B36" s="220" t="s">
        <v>59</v>
      </c>
      <c r="C36" s="17">
        <f>SUM(E36:P36)</f>
        <v>0</v>
      </c>
      <c r="D36" s="39">
        <f>IF(C32=0,,C36/$C$32)</f>
        <v>0</v>
      </c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214"/>
      <c r="R36" s="214"/>
      <c r="S36" s="214"/>
      <c r="T36" s="214"/>
      <c r="U36" s="214"/>
      <c r="V36" s="214"/>
      <c r="W36" s="17">
        <f t="shared" ref="W36:W39" si="57">SUM(E36:G36)</f>
        <v>0</v>
      </c>
      <c r="X36" s="17">
        <f t="shared" ref="X36:X39" si="58">SUM(H36:J36)</f>
        <v>0</v>
      </c>
      <c r="Y36" s="17">
        <f t="shared" ref="Y36:Y39" si="59">SUM(K36:M36)</f>
        <v>0</v>
      </c>
      <c r="Z36" s="17">
        <f t="shared" ref="Z36:Z39" si="60">SUM(N36:P36)</f>
        <v>0</v>
      </c>
      <c r="AA36" s="214"/>
    </row>
    <row r="37" spans="1:27" s="213" customFormat="1" x14ac:dyDescent="0.25">
      <c r="A37" s="359"/>
      <c r="B37" s="222" t="s">
        <v>58</v>
      </c>
      <c r="C37" s="148">
        <f t="shared" ref="C37:P37" si="61">IF(C36=0,,C2/C36)</f>
        <v>0</v>
      </c>
      <c r="D37" s="148"/>
      <c r="E37" s="149">
        <f t="shared" si="61"/>
        <v>0</v>
      </c>
      <c r="F37" s="149">
        <f t="shared" si="61"/>
        <v>0</v>
      </c>
      <c r="G37" s="149">
        <f t="shared" si="61"/>
        <v>0</v>
      </c>
      <c r="H37" s="149">
        <f t="shared" si="61"/>
        <v>0</v>
      </c>
      <c r="I37" s="149">
        <f t="shared" si="61"/>
        <v>0</v>
      </c>
      <c r="J37" s="149">
        <f t="shared" si="61"/>
        <v>0</v>
      </c>
      <c r="K37" s="149">
        <f t="shared" si="61"/>
        <v>0</v>
      </c>
      <c r="L37" s="149">
        <f t="shared" si="61"/>
        <v>0</v>
      </c>
      <c r="M37" s="149">
        <f t="shared" si="61"/>
        <v>0</v>
      </c>
      <c r="N37" s="149">
        <f t="shared" si="61"/>
        <v>0</v>
      </c>
      <c r="O37" s="149">
        <f t="shared" si="61"/>
        <v>0</v>
      </c>
      <c r="P37" s="149">
        <f t="shared" si="61"/>
        <v>0</v>
      </c>
      <c r="Q37" s="232"/>
      <c r="R37" s="232"/>
      <c r="S37" s="232"/>
      <c r="T37" s="232"/>
      <c r="U37" s="232"/>
      <c r="V37" s="232"/>
      <c r="W37" s="233">
        <f t="shared" ref="W37:Z37" si="62">IF(W36=0,,W2/W36)</f>
        <v>0</v>
      </c>
      <c r="X37" s="233">
        <f t="shared" si="62"/>
        <v>0</v>
      </c>
      <c r="Y37" s="233">
        <f t="shared" si="62"/>
        <v>0</v>
      </c>
      <c r="Z37" s="233">
        <f t="shared" si="62"/>
        <v>0</v>
      </c>
      <c r="AA37" s="232"/>
    </row>
    <row r="38" spans="1:27" ht="15" customHeight="1" x14ac:dyDescent="0.25">
      <c r="A38" s="360" t="s">
        <v>92</v>
      </c>
      <c r="B38" s="223" t="s">
        <v>61</v>
      </c>
      <c r="C38" s="152">
        <f ca="1">INDIRECT(ADDRESS(ROW(),$T$1+4))</f>
        <v>0</v>
      </c>
      <c r="D38" s="54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10"/>
      <c r="R38" s="10"/>
      <c r="S38" s="10"/>
      <c r="T38" s="10"/>
      <c r="U38" s="10"/>
      <c r="V38" s="10"/>
      <c r="W38" s="54">
        <f t="shared" si="57"/>
        <v>0</v>
      </c>
      <c r="X38" s="54">
        <f t="shared" si="58"/>
        <v>0</v>
      </c>
      <c r="Y38" s="54">
        <f t="shared" si="59"/>
        <v>0</v>
      </c>
      <c r="Z38" s="54">
        <f t="shared" si="60"/>
        <v>0</v>
      </c>
      <c r="AA38" s="10"/>
    </row>
    <row r="39" spans="1:27" x14ac:dyDescent="0.25">
      <c r="A39" s="361"/>
      <c r="B39" s="223" t="s">
        <v>62</v>
      </c>
      <c r="C39" s="152">
        <f ca="1">INDIRECT(ADDRESS(ROW(),$T$1+4))</f>
        <v>0</v>
      </c>
      <c r="D39" s="54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10"/>
      <c r="R39" s="10"/>
      <c r="S39" s="10"/>
      <c r="T39" s="10"/>
      <c r="U39" s="10"/>
      <c r="V39" s="10"/>
      <c r="W39" s="54">
        <f t="shared" si="57"/>
        <v>0</v>
      </c>
      <c r="X39" s="54">
        <f t="shared" si="58"/>
        <v>0</v>
      </c>
      <c r="Y39" s="54">
        <f t="shared" si="59"/>
        <v>0</v>
      </c>
      <c r="Z39" s="54">
        <f t="shared" si="60"/>
        <v>0</v>
      </c>
      <c r="AA39" s="10"/>
    </row>
    <row r="40" spans="1:27" x14ac:dyDescent="0.25">
      <c r="A40" s="361"/>
      <c r="B40" s="223" t="s">
        <v>63</v>
      </c>
      <c r="C40" s="154">
        <f>IF(SUM(E39:P39)=0,,SUM(E48:P48)/SUM(E39:P39))</f>
        <v>0</v>
      </c>
      <c r="D40" s="29"/>
      <c r="E40" s="124">
        <f t="shared" ref="E40:P40" si="63">IF(E39=0,,E48/E39)</f>
        <v>0</v>
      </c>
      <c r="F40" s="124">
        <f t="shared" si="63"/>
        <v>0</v>
      </c>
      <c r="G40" s="124">
        <f t="shared" si="63"/>
        <v>0</v>
      </c>
      <c r="H40" s="124">
        <f t="shared" si="63"/>
        <v>0</v>
      </c>
      <c r="I40" s="124">
        <f t="shared" si="63"/>
        <v>0</v>
      </c>
      <c r="J40" s="124">
        <f t="shared" si="63"/>
        <v>0</v>
      </c>
      <c r="K40" s="124">
        <f t="shared" si="63"/>
        <v>0</v>
      </c>
      <c r="L40" s="124">
        <f t="shared" si="63"/>
        <v>0</v>
      </c>
      <c r="M40" s="124">
        <f t="shared" si="63"/>
        <v>0</v>
      </c>
      <c r="N40" s="124">
        <f t="shared" si="63"/>
        <v>0</v>
      </c>
      <c r="O40" s="124">
        <f t="shared" si="63"/>
        <v>0</v>
      </c>
      <c r="P40" s="124">
        <f t="shared" si="63"/>
        <v>0</v>
      </c>
      <c r="Q40" s="10"/>
      <c r="R40" s="10"/>
      <c r="S40" s="10"/>
      <c r="T40" s="10"/>
      <c r="U40" s="10"/>
      <c r="V40" s="10"/>
      <c r="W40" s="234">
        <f t="shared" ref="W40:Z40" si="64">IF(W39=0,,W48/W39)</f>
        <v>0</v>
      </c>
      <c r="X40" s="234">
        <f t="shared" si="64"/>
        <v>0</v>
      </c>
      <c r="Y40" s="234">
        <f t="shared" si="64"/>
        <v>0</v>
      </c>
      <c r="Z40" s="234">
        <f t="shared" si="64"/>
        <v>0</v>
      </c>
      <c r="AA40" s="10"/>
    </row>
    <row r="41" spans="1:27" x14ac:dyDescent="0.25">
      <c r="A41" s="361"/>
      <c r="B41" s="223" t="s">
        <v>93</v>
      </c>
      <c r="C41" s="152">
        <f ca="1">INDIRECT(ADDRESS(ROW(),$T$1+4))</f>
        <v>0</v>
      </c>
      <c r="D41" s="161">
        <f>IF(C32=0,,C41/$C$32)</f>
        <v>0</v>
      </c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10"/>
      <c r="R41" s="10"/>
      <c r="S41" s="10"/>
      <c r="T41" s="10"/>
      <c r="U41" s="10"/>
      <c r="V41" s="10"/>
      <c r="W41" s="54">
        <f t="shared" ref="W41:W46" si="65">SUM(E41:G41)</f>
        <v>0</v>
      </c>
      <c r="X41" s="54">
        <f t="shared" ref="X41:X46" si="66">SUM(H41:J41)</f>
        <v>0</v>
      </c>
      <c r="Y41" s="54">
        <f t="shared" ref="Y41:Y46" si="67">SUM(K41:M41)</f>
        <v>0</v>
      </c>
      <c r="Z41" s="54">
        <f t="shared" ref="Z41:Z46" si="68">SUM(N41:P41)</f>
        <v>0</v>
      </c>
      <c r="AA41" s="10"/>
    </row>
    <row r="42" spans="1:27" x14ac:dyDescent="0.25">
      <c r="A42" s="361"/>
      <c r="B42" s="224" t="s">
        <v>94</v>
      </c>
      <c r="C42" s="156">
        <f>IF(SUM(E41:P41)=0,,SUM(E48:P48)/SUM(E41:P41))</f>
        <v>0</v>
      </c>
      <c r="D42" s="77"/>
      <c r="E42" s="149">
        <f t="shared" ref="E42:P42" si="69">IF(E41=0,,E48/E41)</f>
        <v>0</v>
      </c>
      <c r="F42" s="149">
        <f t="shared" si="69"/>
        <v>0</v>
      </c>
      <c r="G42" s="149">
        <f t="shared" si="69"/>
        <v>0</v>
      </c>
      <c r="H42" s="149">
        <f t="shared" si="69"/>
        <v>0</v>
      </c>
      <c r="I42" s="149">
        <f t="shared" si="69"/>
        <v>0</v>
      </c>
      <c r="J42" s="149">
        <f t="shared" si="69"/>
        <v>0</v>
      </c>
      <c r="K42" s="149">
        <f t="shared" si="69"/>
        <v>0</v>
      </c>
      <c r="L42" s="149">
        <f t="shared" si="69"/>
        <v>0</v>
      </c>
      <c r="M42" s="149">
        <f t="shared" si="69"/>
        <v>0</v>
      </c>
      <c r="N42" s="149">
        <f t="shared" si="69"/>
        <v>0</v>
      </c>
      <c r="O42" s="149">
        <f t="shared" si="69"/>
        <v>0</v>
      </c>
      <c r="P42" s="149">
        <f t="shared" si="69"/>
        <v>0</v>
      </c>
      <c r="Q42" s="117"/>
      <c r="R42" s="117"/>
      <c r="S42" s="117"/>
      <c r="T42" s="117"/>
      <c r="U42" s="117"/>
      <c r="V42" s="117"/>
      <c r="W42" s="235">
        <f t="shared" ref="W42:Z42" si="70">IF(W41=0,,W48/W41)</f>
        <v>0</v>
      </c>
      <c r="X42" s="235">
        <f t="shared" si="70"/>
        <v>0</v>
      </c>
      <c r="Y42" s="235">
        <f t="shared" si="70"/>
        <v>0</v>
      </c>
      <c r="Z42" s="235">
        <f t="shared" si="70"/>
        <v>0</v>
      </c>
      <c r="AA42" s="117"/>
    </row>
    <row r="43" spans="1:27" x14ac:dyDescent="0.25">
      <c r="A43" s="361"/>
      <c r="B43" s="223" t="s">
        <v>95</v>
      </c>
      <c r="C43" s="152">
        <f ca="1">INDIRECT(ADDRESS(ROW(),$T$1+4))</f>
        <v>0</v>
      </c>
      <c r="D43" s="161">
        <f>IF(C32=0,,C43/$C$32)</f>
        <v>0</v>
      </c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10"/>
      <c r="R43" s="10"/>
      <c r="S43" s="10"/>
      <c r="T43" s="10"/>
      <c r="U43" s="10"/>
      <c r="V43" s="10"/>
      <c r="W43" s="54">
        <f t="shared" si="65"/>
        <v>0</v>
      </c>
      <c r="X43" s="54">
        <f t="shared" si="66"/>
        <v>0</v>
      </c>
      <c r="Y43" s="54">
        <f t="shared" si="67"/>
        <v>0</v>
      </c>
      <c r="Z43" s="54">
        <f t="shared" si="68"/>
        <v>0</v>
      </c>
      <c r="AA43" s="10"/>
    </row>
    <row r="44" spans="1:27" x14ac:dyDescent="0.25">
      <c r="A44" s="361"/>
      <c r="B44" s="224" t="s">
        <v>96</v>
      </c>
      <c r="C44" s="156">
        <f>IF(SUM(E43:P43)=0,,SUM(E48:P48)/SUM(E43:P43))</f>
        <v>0</v>
      </c>
      <c r="D44" s="77"/>
      <c r="E44" s="149">
        <f t="shared" ref="E44:P44" si="71">IF(E43=0,,E48/E43)</f>
        <v>0</v>
      </c>
      <c r="F44" s="149">
        <f t="shared" si="71"/>
        <v>0</v>
      </c>
      <c r="G44" s="149">
        <f t="shared" si="71"/>
        <v>0</v>
      </c>
      <c r="H44" s="149">
        <f t="shared" si="71"/>
        <v>0</v>
      </c>
      <c r="I44" s="149">
        <f t="shared" si="71"/>
        <v>0</v>
      </c>
      <c r="J44" s="149">
        <f t="shared" si="71"/>
        <v>0</v>
      </c>
      <c r="K44" s="149">
        <f t="shared" si="71"/>
        <v>0</v>
      </c>
      <c r="L44" s="149">
        <f t="shared" si="71"/>
        <v>0</v>
      </c>
      <c r="M44" s="149">
        <f t="shared" si="71"/>
        <v>0</v>
      </c>
      <c r="N44" s="149">
        <f t="shared" si="71"/>
        <v>0</v>
      </c>
      <c r="O44" s="149">
        <f t="shared" si="71"/>
        <v>0</v>
      </c>
      <c r="P44" s="149">
        <f t="shared" si="71"/>
        <v>0</v>
      </c>
      <c r="Q44" s="117"/>
      <c r="R44" s="117"/>
      <c r="S44" s="117"/>
      <c r="T44" s="117"/>
      <c r="U44" s="117"/>
      <c r="V44" s="117"/>
      <c r="W44" s="235">
        <f t="shared" ref="W44:Z44" si="72">IF(W43=0,,W48/W43)</f>
        <v>0</v>
      </c>
      <c r="X44" s="235">
        <f t="shared" si="72"/>
        <v>0</v>
      </c>
      <c r="Y44" s="235">
        <f t="shared" si="72"/>
        <v>0</v>
      </c>
      <c r="Z44" s="235">
        <f t="shared" si="72"/>
        <v>0</v>
      </c>
      <c r="AA44" s="117"/>
    </row>
    <row r="45" spans="1:27" x14ac:dyDescent="0.25">
      <c r="A45" s="361"/>
      <c r="B45" s="223" t="s">
        <v>64</v>
      </c>
      <c r="C45" s="152">
        <f ca="1">INDIRECT(ADDRESS(ROW(),$T$1+4))</f>
        <v>0</v>
      </c>
      <c r="D45" s="54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10"/>
      <c r="R45" s="10"/>
      <c r="S45" s="10"/>
      <c r="T45" s="10"/>
      <c r="U45" s="10"/>
      <c r="V45" s="10"/>
      <c r="W45" s="54">
        <f t="shared" si="65"/>
        <v>0</v>
      </c>
      <c r="X45" s="54">
        <f t="shared" si="66"/>
        <v>0</v>
      </c>
      <c r="Y45" s="54">
        <f t="shared" si="67"/>
        <v>0</v>
      </c>
      <c r="Z45" s="54">
        <f t="shared" si="68"/>
        <v>0</v>
      </c>
      <c r="AA45" s="10"/>
    </row>
    <row r="46" spans="1:27" x14ac:dyDescent="0.25">
      <c r="A46" s="361"/>
      <c r="B46" s="223" t="s">
        <v>65</v>
      </c>
      <c r="C46" s="152">
        <f ca="1">INDIRECT(ADDRESS(ROW(),$T$1+4))</f>
        <v>0</v>
      </c>
      <c r="D46" s="54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10"/>
      <c r="R46" s="10"/>
      <c r="S46" s="10"/>
      <c r="T46" s="10"/>
      <c r="U46" s="10"/>
      <c r="V46" s="10"/>
      <c r="W46" s="54">
        <f t="shared" si="65"/>
        <v>0</v>
      </c>
      <c r="X46" s="54">
        <f t="shared" si="66"/>
        <v>0</v>
      </c>
      <c r="Y46" s="54">
        <f t="shared" si="67"/>
        <v>0</v>
      </c>
      <c r="Z46" s="54">
        <f t="shared" si="68"/>
        <v>0</v>
      </c>
      <c r="AA46" s="10"/>
    </row>
    <row r="47" spans="1:27" x14ac:dyDescent="0.25">
      <c r="A47" s="361"/>
      <c r="B47" s="223" t="s">
        <v>66</v>
      </c>
      <c r="C47" s="152">
        <f>IF(SUM(E45:P45)=0,,C8/SUM(E45:P45))</f>
        <v>0</v>
      </c>
      <c r="D47" s="54"/>
      <c r="E47" s="157">
        <f t="shared" ref="E47:P47" si="73">IF(E45=0,,E8/E45)</f>
        <v>0</v>
      </c>
      <c r="F47" s="157">
        <f t="shared" si="73"/>
        <v>0</v>
      </c>
      <c r="G47" s="157">
        <f t="shared" si="73"/>
        <v>0</v>
      </c>
      <c r="H47" s="157">
        <f t="shared" si="73"/>
        <v>0</v>
      </c>
      <c r="I47" s="157">
        <f t="shared" si="73"/>
        <v>0</v>
      </c>
      <c r="J47" s="157">
        <f t="shared" si="73"/>
        <v>0</v>
      </c>
      <c r="K47" s="157">
        <f t="shared" si="73"/>
        <v>0</v>
      </c>
      <c r="L47" s="157">
        <f t="shared" si="73"/>
        <v>0</v>
      </c>
      <c r="M47" s="157">
        <f t="shared" si="73"/>
        <v>0</v>
      </c>
      <c r="N47" s="157">
        <f t="shared" si="73"/>
        <v>0</v>
      </c>
      <c r="O47" s="157">
        <f t="shared" si="73"/>
        <v>0</v>
      </c>
      <c r="P47" s="157">
        <f t="shared" si="73"/>
        <v>0</v>
      </c>
      <c r="Q47" s="10"/>
      <c r="R47" s="10"/>
      <c r="S47" s="10"/>
      <c r="T47" s="10"/>
      <c r="U47" s="10"/>
      <c r="V47" s="10"/>
      <c r="W47" s="236">
        <f t="shared" ref="W47:Z47" si="74">IF(W45=0,,W8/W45)</f>
        <v>0</v>
      </c>
      <c r="X47" s="236">
        <f t="shared" si="74"/>
        <v>0</v>
      </c>
      <c r="Y47" s="236">
        <f t="shared" si="74"/>
        <v>0</v>
      </c>
      <c r="Z47" s="236">
        <f t="shared" si="74"/>
        <v>0</v>
      </c>
      <c r="AA47" s="10"/>
    </row>
    <row r="48" spans="1:27" x14ac:dyDescent="0.25">
      <c r="A48" s="361"/>
      <c r="B48" s="223" t="s">
        <v>67</v>
      </c>
      <c r="C48" s="152">
        <f ca="1">INDIRECT(ADDRESS(ROW(),$T$1+4))</f>
        <v>0</v>
      </c>
      <c r="D48" s="54"/>
      <c r="E48" s="124">
        <f t="shared" ref="E48:P48" si="75">E49+E50</f>
        <v>0</v>
      </c>
      <c r="F48" s="124">
        <f t="shared" si="75"/>
        <v>0</v>
      </c>
      <c r="G48" s="124">
        <f t="shared" si="75"/>
        <v>0</v>
      </c>
      <c r="H48" s="124">
        <f t="shared" si="75"/>
        <v>0</v>
      </c>
      <c r="I48" s="124">
        <f t="shared" si="75"/>
        <v>0</v>
      </c>
      <c r="J48" s="124">
        <f t="shared" si="75"/>
        <v>0</v>
      </c>
      <c r="K48" s="124">
        <f t="shared" si="75"/>
        <v>0</v>
      </c>
      <c r="L48" s="124">
        <f t="shared" si="75"/>
        <v>0</v>
      </c>
      <c r="M48" s="124">
        <f t="shared" si="75"/>
        <v>0</v>
      </c>
      <c r="N48" s="124">
        <f t="shared" si="75"/>
        <v>0</v>
      </c>
      <c r="O48" s="124">
        <f t="shared" si="75"/>
        <v>0</v>
      </c>
      <c r="P48" s="124">
        <f t="shared" si="75"/>
        <v>0</v>
      </c>
      <c r="Q48" s="10"/>
      <c r="R48" s="10"/>
      <c r="S48" s="10"/>
      <c r="T48" s="10"/>
      <c r="U48" s="10"/>
      <c r="V48" s="10"/>
      <c r="W48" s="234">
        <f t="shared" ref="W48:Z48" si="76">W49+W50</f>
        <v>0</v>
      </c>
      <c r="X48" s="234">
        <f t="shared" si="76"/>
        <v>0</v>
      </c>
      <c r="Y48" s="234">
        <f t="shared" si="76"/>
        <v>0</v>
      </c>
      <c r="Z48" s="234">
        <f t="shared" si="76"/>
        <v>0</v>
      </c>
      <c r="AA48" s="10"/>
    </row>
    <row r="49" spans="1:27" x14ac:dyDescent="0.25">
      <c r="A49" s="361"/>
      <c r="B49" s="224" t="s">
        <v>146</v>
      </c>
      <c r="C49" s="152">
        <f ca="1">INDIRECT(ADDRESS(ROW(),$T$1+4))</f>
        <v>0</v>
      </c>
      <c r="D49" s="161">
        <f ca="1">IF(C48=0,,C49/C48)</f>
        <v>0</v>
      </c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10"/>
      <c r="R49" s="10"/>
      <c r="S49" s="10"/>
      <c r="T49" s="10"/>
      <c r="U49" s="10"/>
      <c r="V49" s="10"/>
      <c r="W49" s="54">
        <f t="shared" ref="W49:W55" si="77">SUM(E49:G49)</f>
        <v>0</v>
      </c>
      <c r="X49" s="54">
        <f t="shared" ref="X49:X55" si="78">SUM(H49:J49)</f>
        <v>0</v>
      </c>
      <c r="Y49" s="54">
        <f t="shared" ref="Y49:Y55" si="79">SUM(K49:M49)</f>
        <v>0</v>
      </c>
      <c r="Z49" s="54">
        <f t="shared" ref="Z49:Z55" si="80">SUM(N49:P49)</f>
        <v>0</v>
      </c>
      <c r="AA49" s="10"/>
    </row>
    <row r="50" spans="1:27" x14ac:dyDescent="0.25">
      <c r="A50" s="361"/>
      <c r="B50" s="224" t="s">
        <v>147</v>
      </c>
      <c r="C50" s="152">
        <f ca="1">INDIRECT(ADDRESS(ROW(),$T$1+4))</f>
        <v>0</v>
      </c>
      <c r="D50" s="161">
        <f ca="1">IF(C48=0,,C50/C48)</f>
        <v>0</v>
      </c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10"/>
      <c r="R50" s="10"/>
      <c r="S50" s="10"/>
      <c r="T50" s="10"/>
      <c r="U50" s="10"/>
      <c r="V50" s="10"/>
      <c r="W50" s="54">
        <f t="shared" si="77"/>
        <v>0</v>
      </c>
      <c r="X50" s="54">
        <f t="shared" si="78"/>
        <v>0</v>
      </c>
      <c r="Y50" s="54">
        <f t="shared" si="79"/>
        <v>0</v>
      </c>
      <c r="Z50" s="54">
        <f t="shared" si="80"/>
        <v>0</v>
      </c>
      <c r="AA50" s="10"/>
    </row>
    <row r="51" spans="1:27" x14ac:dyDescent="0.25">
      <c r="A51" s="361"/>
      <c r="B51" s="225" t="s">
        <v>148</v>
      </c>
      <c r="C51" s="160">
        <f>IF(SUM(E46:P46)=0,,SUM(E49:P49)/SUM(E46:P46))</f>
        <v>0</v>
      </c>
      <c r="D51" s="79"/>
      <c r="E51" s="125">
        <f t="shared" ref="E51:P51" si="81">IF(E46=0,,E49/E46)</f>
        <v>0</v>
      </c>
      <c r="F51" s="125">
        <f t="shared" si="81"/>
        <v>0</v>
      </c>
      <c r="G51" s="125">
        <f t="shared" si="81"/>
        <v>0</v>
      </c>
      <c r="H51" s="125">
        <f t="shared" si="81"/>
        <v>0</v>
      </c>
      <c r="I51" s="125">
        <f t="shared" si="81"/>
        <v>0</v>
      </c>
      <c r="J51" s="125">
        <f t="shared" si="81"/>
        <v>0</v>
      </c>
      <c r="K51" s="125">
        <f t="shared" si="81"/>
        <v>0</v>
      </c>
      <c r="L51" s="125">
        <f t="shared" si="81"/>
        <v>0</v>
      </c>
      <c r="M51" s="125">
        <f t="shared" si="81"/>
        <v>0</v>
      </c>
      <c r="N51" s="125">
        <f t="shared" si="81"/>
        <v>0</v>
      </c>
      <c r="O51" s="125">
        <f t="shared" si="81"/>
        <v>0</v>
      </c>
      <c r="P51" s="125">
        <f t="shared" si="81"/>
        <v>0</v>
      </c>
      <c r="Q51" s="118"/>
      <c r="R51" s="118"/>
      <c r="S51" s="118"/>
      <c r="T51" s="118"/>
      <c r="U51" s="118"/>
      <c r="V51" s="118"/>
      <c r="W51" s="79">
        <f t="shared" ref="W51:Z51" si="82">IF(W46=0,,W49/W46)</f>
        <v>0</v>
      </c>
      <c r="X51" s="79">
        <f t="shared" si="82"/>
        <v>0</v>
      </c>
      <c r="Y51" s="79">
        <f t="shared" si="82"/>
        <v>0</v>
      </c>
      <c r="Z51" s="79">
        <f t="shared" si="82"/>
        <v>0</v>
      </c>
      <c r="AA51" s="118"/>
    </row>
    <row r="52" spans="1:27" ht="15" customHeight="1" x14ac:dyDescent="0.25">
      <c r="A52" s="362" t="s">
        <v>149</v>
      </c>
      <c r="B52" s="226" t="s">
        <v>102</v>
      </c>
      <c r="C52" s="54">
        <f t="shared" ref="C52:C56" si="83">SUM(E52:P52)</f>
        <v>0</v>
      </c>
      <c r="D52" s="54"/>
      <c r="E52" s="124">
        <f t="shared" ref="E52:P52" si="84">E112+E117+E122+E127+E132+E137+E142+E147+E152+E157+E162+E167+E172+E177+E182+E187+E192+E197+E202+E207+E212+E217+E222+E227+E232+E237+E242-E247-E252-E257</f>
        <v>0</v>
      </c>
      <c r="F52" s="124">
        <f t="shared" si="84"/>
        <v>0</v>
      </c>
      <c r="G52" s="124">
        <f t="shared" si="84"/>
        <v>0</v>
      </c>
      <c r="H52" s="124">
        <f t="shared" si="84"/>
        <v>0</v>
      </c>
      <c r="I52" s="124">
        <f t="shared" si="84"/>
        <v>0</v>
      </c>
      <c r="J52" s="124">
        <f t="shared" si="84"/>
        <v>0</v>
      </c>
      <c r="K52" s="124">
        <f t="shared" si="84"/>
        <v>0</v>
      </c>
      <c r="L52" s="124">
        <f t="shared" si="84"/>
        <v>0</v>
      </c>
      <c r="M52" s="124">
        <f t="shared" si="84"/>
        <v>0</v>
      </c>
      <c r="N52" s="124">
        <f t="shared" si="84"/>
        <v>0</v>
      </c>
      <c r="O52" s="124">
        <f t="shared" si="84"/>
        <v>0</v>
      </c>
      <c r="P52" s="124">
        <f t="shared" si="84"/>
        <v>0</v>
      </c>
      <c r="Q52" s="10"/>
      <c r="R52" s="10"/>
      <c r="S52" s="10"/>
      <c r="T52" s="10"/>
      <c r="U52" s="10"/>
      <c r="V52" s="10"/>
      <c r="W52" s="54">
        <f t="shared" si="77"/>
        <v>0</v>
      </c>
      <c r="X52" s="54">
        <f t="shared" si="78"/>
        <v>0</v>
      </c>
      <c r="Y52" s="54">
        <f t="shared" si="79"/>
        <v>0</v>
      </c>
      <c r="Z52" s="54">
        <f t="shared" si="80"/>
        <v>0</v>
      </c>
      <c r="AA52" s="10"/>
    </row>
    <row r="53" spans="1:27" x14ac:dyDescent="0.25">
      <c r="A53" s="363"/>
      <c r="B53" s="226" t="s">
        <v>103</v>
      </c>
      <c r="C53" s="54">
        <f t="shared" si="83"/>
        <v>0</v>
      </c>
      <c r="D53" s="54"/>
      <c r="E53" s="124">
        <f t="shared" ref="E53:P53" si="85">E113+E118+E123+E128+E133+E138+E143+E148+E153+E158+E163+E168+E173+E178+E183+E188+E193+E198+E203+E208+E213+E218+E223+E228+E233+E238+E243-E248-E253-E258</f>
        <v>0</v>
      </c>
      <c r="F53" s="124">
        <f t="shared" si="85"/>
        <v>0</v>
      </c>
      <c r="G53" s="124">
        <f t="shared" si="85"/>
        <v>0</v>
      </c>
      <c r="H53" s="124">
        <f t="shared" si="85"/>
        <v>0</v>
      </c>
      <c r="I53" s="124">
        <f t="shared" si="85"/>
        <v>0</v>
      </c>
      <c r="J53" s="124">
        <f t="shared" si="85"/>
        <v>0</v>
      </c>
      <c r="K53" s="124">
        <f t="shared" si="85"/>
        <v>0</v>
      </c>
      <c r="L53" s="124">
        <f t="shared" si="85"/>
        <v>0</v>
      </c>
      <c r="M53" s="124">
        <f t="shared" si="85"/>
        <v>0</v>
      </c>
      <c r="N53" s="124">
        <f t="shared" si="85"/>
        <v>0</v>
      </c>
      <c r="O53" s="124">
        <f t="shared" si="85"/>
        <v>0</v>
      </c>
      <c r="P53" s="124">
        <f t="shared" si="85"/>
        <v>0</v>
      </c>
      <c r="Q53" s="10"/>
      <c r="R53" s="10"/>
      <c r="S53" s="10"/>
      <c r="T53" s="10"/>
      <c r="U53" s="10"/>
      <c r="V53" s="10"/>
      <c r="W53" s="54">
        <f t="shared" si="77"/>
        <v>0</v>
      </c>
      <c r="X53" s="54">
        <f t="shared" si="78"/>
        <v>0</v>
      </c>
      <c r="Y53" s="54">
        <f t="shared" si="79"/>
        <v>0</v>
      </c>
      <c r="Z53" s="54">
        <f t="shared" si="80"/>
        <v>0</v>
      </c>
      <c r="AA53" s="10"/>
    </row>
    <row r="54" spans="1:27" x14ac:dyDescent="0.25">
      <c r="A54" s="363"/>
      <c r="B54" s="227" t="s">
        <v>150</v>
      </c>
      <c r="C54" s="54">
        <f t="shared" si="83"/>
        <v>0</v>
      </c>
      <c r="D54" s="161">
        <f>IF((C$54+C$55)=0,,C54/(C$54+C$55))</f>
        <v>0</v>
      </c>
      <c r="E54" s="124">
        <f t="shared" ref="E54:P54" si="86">E115+E120+E125+E130+E135+E140+E145+E150+E155+E160+E165+E170+E175+E180+E185+E190+E195+E200+E205+E210+E215+E220+E225+E230+E235+E240+E245-E250-E255-E260</f>
        <v>0</v>
      </c>
      <c r="F54" s="124">
        <f t="shared" si="86"/>
        <v>0</v>
      </c>
      <c r="G54" s="124">
        <f t="shared" si="86"/>
        <v>0</v>
      </c>
      <c r="H54" s="124">
        <f t="shared" si="86"/>
        <v>0</v>
      </c>
      <c r="I54" s="124">
        <f t="shared" si="86"/>
        <v>0</v>
      </c>
      <c r="J54" s="124">
        <f t="shared" si="86"/>
        <v>0</v>
      </c>
      <c r="K54" s="124">
        <f t="shared" si="86"/>
        <v>0</v>
      </c>
      <c r="L54" s="124">
        <f t="shared" si="86"/>
        <v>0</v>
      </c>
      <c r="M54" s="124">
        <f t="shared" si="86"/>
        <v>0</v>
      </c>
      <c r="N54" s="124">
        <f t="shared" si="86"/>
        <v>0</v>
      </c>
      <c r="O54" s="124">
        <f t="shared" si="86"/>
        <v>0</v>
      </c>
      <c r="P54" s="124">
        <f t="shared" si="86"/>
        <v>0</v>
      </c>
      <c r="Q54" s="10"/>
      <c r="R54" s="10"/>
      <c r="S54" s="10"/>
      <c r="T54" s="10"/>
      <c r="U54" s="10"/>
      <c r="V54" s="10"/>
      <c r="W54" s="54">
        <f t="shared" si="77"/>
        <v>0</v>
      </c>
      <c r="X54" s="54">
        <f t="shared" si="78"/>
        <v>0</v>
      </c>
      <c r="Y54" s="54">
        <f t="shared" si="79"/>
        <v>0</v>
      </c>
      <c r="Z54" s="54">
        <f t="shared" si="80"/>
        <v>0</v>
      </c>
      <c r="AA54" s="10"/>
    </row>
    <row r="55" spans="1:27" x14ac:dyDescent="0.25">
      <c r="A55" s="363"/>
      <c r="B55" s="228" t="s">
        <v>151</v>
      </c>
      <c r="C55" s="54">
        <f t="shared" si="83"/>
        <v>0</v>
      </c>
      <c r="D55" s="161">
        <f>IF((C$54+C$55)=0,,C55/(C$54+C$55))</f>
        <v>0</v>
      </c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10"/>
      <c r="R55" s="10"/>
      <c r="S55" s="10"/>
      <c r="T55" s="10"/>
      <c r="U55" s="10"/>
      <c r="V55" s="10"/>
      <c r="W55" s="54">
        <f t="shared" si="77"/>
        <v>0</v>
      </c>
      <c r="X55" s="54">
        <f t="shared" si="78"/>
        <v>0</v>
      </c>
      <c r="Y55" s="54">
        <f t="shared" si="79"/>
        <v>0</v>
      </c>
      <c r="Z55" s="54">
        <f t="shared" si="80"/>
        <v>0</v>
      </c>
      <c r="AA55" s="10"/>
    </row>
    <row r="56" spans="1:27" x14ac:dyDescent="0.25">
      <c r="A56" s="363"/>
      <c r="B56" s="226" t="s">
        <v>152</v>
      </c>
      <c r="C56" s="29">
        <f t="shared" si="83"/>
        <v>0</v>
      </c>
      <c r="D56" s="29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0"/>
      <c r="R56" s="10"/>
      <c r="S56" s="10"/>
      <c r="T56" s="10"/>
      <c r="U56" s="10"/>
      <c r="V56" s="10"/>
      <c r="W56" s="29">
        <f t="shared" ref="W56:Z56" si="87">W53-W54-W55</f>
        <v>0</v>
      </c>
      <c r="X56" s="29">
        <f t="shared" si="87"/>
        <v>0</v>
      </c>
      <c r="Y56" s="29">
        <f t="shared" si="87"/>
        <v>0</v>
      </c>
      <c r="Z56" s="29">
        <f t="shared" si="87"/>
        <v>0</v>
      </c>
      <c r="AA56" s="10"/>
    </row>
    <row r="57" spans="1:27" x14ac:dyDescent="0.25">
      <c r="A57" s="363"/>
      <c r="B57" s="228" t="s">
        <v>153</v>
      </c>
      <c r="C57" s="29">
        <f t="shared" ref="C57:P57" si="88">IF(C52=0,,C53/C52)</f>
        <v>0</v>
      </c>
      <c r="D57" s="29"/>
      <c r="E57" s="124">
        <f t="shared" si="88"/>
        <v>0</v>
      </c>
      <c r="F57" s="124">
        <f t="shared" si="88"/>
        <v>0</v>
      </c>
      <c r="G57" s="124">
        <f t="shared" si="88"/>
        <v>0</v>
      </c>
      <c r="H57" s="124">
        <f t="shared" si="88"/>
        <v>0</v>
      </c>
      <c r="I57" s="124">
        <f t="shared" si="88"/>
        <v>0</v>
      </c>
      <c r="J57" s="124">
        <f t="shared" si="88"/>
        <v>0</v>
      </c>
      <c r="K57" s="124">
        <f t="shared" si="88"/>
        <v>0</v>
      </c>
      <c r="L57" s="124">
        <f t="shared" si="88"/>
        <v>0</v>
      </c>
      <c r="M57" s="124">
        <f t="shared" si="88"/>
        <v>0</v>
      </c>
      <c r="N57" s="124">
        <f t="shared" si="88"/>
        <v>0</v>
      </c>
      <c r="O57" s="124">
        <f t="shared" si="88"/>
        <v>0</v>
      </c>
      <c r="P57" s="124">
        <f t="shared" si="88"/>
        <v>0</v>
      </c>
      <c r="Q57" s="10"/>
      <c r="R57" s="10"/>
      <c r="S57" s="10"/>
      <c r="T57" s="10"/>
      <c r="U57" s="10"/>
      <c r="V57" s="10"/>
      <c r="W57" s="29">
        <f t="shared" ref="W57:Z57" si="89">IF(W52=0,,W53/W52)</f>
        <v>0</v>
      </c>
      <c r="X57" s="29">
        <f t="shared" si="89"/>
        <v>0</v>
      </c>
      <c r="Y57" s="29">
        <f t="shared" si="89"/>
        <v>0</v>
      </c>
      <c r="Z57" s="29">
        <f t="shared" si="89"/>
        <v>0</v>
      </c>
      <c r="AA57" s="10"/>
    </row>
    <row r="58" spans="1:27" x14ac:dyDescent="0.25">
      <c r="A58" s="364"/>
      <c r="B58" s="229" t="s">
        <v>154</v>
      </c>
      <c r="C58" s="79">
        <f t="shared" ref="C58:P58" si="90">IF((C53-C331)=0,,C56/(C53-C331))</f>
        <v>0</v>
      </c>
      <c r="D58" s="79"/>
      <c r="E58" s="125">
        <f t="shared" si="90"/>
        <v>0</v>
      </c>
      <c r="F58" s="125">
        <f t="shared" si="90"/>
        <v>0</v>
      </c>
      <c r="G58" s="125">
        <f t="shared" si="90"/>
        <v>0</v>
      </c>
      <c r="H58" s="125">
        <f t="shared" si="90"/>
        <v>0</v>
      </c>
      <c r="I58" s="125">
        <f t="shared" si="90"/>
        <v>0</v>
      </c>
      <c r="J58" s="125">
        <f t="shared" si="90"/>
        <v>0</v>
      </c>
      <c r="K58" s="125">
        <f t="shared" si="90"/>
        <v>0</v>
      </c>
      <c r="L58" s="125">
        <f t="shared" si="90"/>
        <v>0</v>
      </c>
      <c r="M58" s="125">
        <f t="shared" si="90"/>
        <v>0</v>
      </c>
      <c r="N58" s="125">
        <f t="shared" si="90"/>
        <v>0</v>
      </c>
      <c r="O58" s="125">
        <f t="shared" si="90"/>
        <v>0</v>
      </c>
      <c r="P58" s="125">
        <f t="shared" si="90"/>
        <v>0</v>
      </c>
      <c r="Q58" s="118"/>
      <c r="R58" s="118"/>
      <c r="S58" s="118"/>
      <c r="T58" s="118"/>
      <c r="U58" s="118"/>
      <c r="V58" s="118"/>
      <c r="W58" s="125">
        <f t="shared" ref="W58:Z58" si="91">IF((W53-W331)=0,,W56/(W53-W331))</f>
        <v>0</v>
      </c>
      <c r="X58" s="125">
        <f t="shared" si="91"/>
        <v>0</v>
      </c>
      <c r="Y58" s="125">
        <f t="shared" si="91"/>
        <v>0</v>
      </c>
      <c r="Z58" s="125">
        <f t="shared" si="91"/>
        <v>0</v>
      </c>
      <c r="AA58" s="118"/>
    </row>
    <row r="59" spans="1:27" ht="15" customHeight="1" x14ac:dyDescent="0.25">
      <c r="A59" s="365" t="s">
        <v>155</v>
      </c>
      <c r="B59" s="173" t="s">
        <v>102</v>
      </c>
      <c r="C59" s="17">
        <f t="shared" ref="C59:C63" si="92">SUM(E59:P59)</f>
        <v>0</v>
      </c>
      <c r="D59" s="39">
        <f>IF(C2=0,,C59/$C$2)</f>
        <v>0</v>
      </c>
      <c r="E59" s="124">
        <f t="shared" ref="E59:P59" si="93">E247+E252+E257</f>
        <v>0</v>
      </c>
      <c r="F59" s="124">
        <f t="shared" si="93"/>
        <v>0</v>
      </c>
      <c r="G59" s="124">
        <f t="shared" si="93"/>
        <v>0</v>
      </c>
      <c r="H59" s="124">
        <f t="shared" si="93"/>
        <v>0</v>
      </c>
      <c r="I59" s="124">
        <f t="shared" si="93"/>
        <v>0</v>
      </c>
      <c r="J59" s="124">
        <f t="shared" si="93"/>
        <v>0</v>
      </c>
      <c r="K59" s="124">
        <f t="shared" si="93"/>
        <v>0</v>
      </c>
      <c r="L59" s="124">
        <f t="shared" si="93"/>
        <v>0</v>
      </c>
      <c r="M59" s="124">
        <f t="shared" si="93"/>
        <v>0</v>
      </c>
      <c r="N59" s="124">
        <f t="shared" si="93"/>
        <v>0</v>
      </c>
      <c r="O59" s="124">
        <f t="shared" si="93"/>
        <v>0</v>
      </c>
      <c r="P59" s="124">
        <f t="shared" si="93"/>
        <v>0</v>
      </c>
      <c r="Q59" s="10"/>
      <c r="R59" s="10"/>
      <c r="S59" s="10"/>
      <c r="T59" s="10"/>
      <c r="U59" s="10"/>
      <c r="V59" s="10"/>
      <c r="W59" s="17">
        <f t="shared" ref="W59:W62" si="94">SUM(E59:G59)</f>
        <v>0</v>
      </c>
      <c r="X59" s="17">
        <f t="shared" ref="X59:X62" si="95">SUM(H59:J59)</f>
        <v>0</v>
      </c>
      <c r="Y59" s="17">
        <f t="shared" ref="Y59:Y62" si="96">SUM(K59:M59)</f>
        <v>0</v>
      </c>
      <c r="Z59" s="17">
        <f t="shared" ref="Z59:Z62" si="97">SUM(N59:P59)</f>
        <v>0</v>
      </c>
      <c r="AA59" s="10"/>
    </row>
    <row r="60" spans="1:27" x14ac:dyDescent="0.25">
      <c r="A60" s="366"/>
      <c r="B60" s="173" t="s">
        <v>103</v>
      </c>
      <c r="C60" s="17">
        <f t="shared" si="92"/>
        <v>0</v>
      </c>
      <c r="D60" s="17"/>
      <c r="E60" s="124">
        <f t="shared" ref="E60:P60" si="98">E248+E253+E258</f>
        <v>0</v>
      </c>
      <c r="F60" s="124">
        <f t="shared" si="98"/>
        <v>0</v>
      </c>
      <c r="G60" s="124">
        <f t="shared" si="98"/>
        <v>0</v>
      </c>
      <c r="H60" s="124">
        <f t="shared" si="98"/>
        <v>0</v>
      </c>
      <c r="I60" s="124">
        <f t="shared" si="98"/>
        <v>0</v>
      </c>
      <c r="J60" s="124">
        <f t="shared" si="98"/>
        <v>0</v>
      </c>
      <c r="K60" s="124">
        <f t="shared" si="98"/>
        <v>0</v>
      </c>
      <c r="L60" s="124">
        <f t="shared" si="98"/>
        <v>0</v>
      </c>
      <c r="M60" s="124">
        <f t="shared" si="98"/>
        <v>0</v>
      </c>
      <c r="N60" s="124">
        <f t="shared" si="98"/>
        <v>0</v>
      </c>
      <c r="O60" s="124">
        <f t="shared" si="98"/>
        <v>0</v>
      </c>
      <c r="P60" s="124">
        <f t="shared" si="98"/>
        <v>0</v>
      </c>
      <c r="Q60" s="10"/>
      <c r="R60" s="10"/>
      <c r="S60" s="10"/>
      <c r="T60" s="10"/>
      <c r="U60" s="10"/>
      <c r="V60" s="10"/>
      <c r="W60" s="17">
        <f t="shared" si="94"/>
        <v>0</v>
      </c>
      <c r="X60" s="17">
        <f t="shared" si="95"/>
        <v>0</v>
      </c>
      <c r="Y60" s="17">
        <f t="shared" si="96"/>
        <v>0</v>
      </c>
      <c r="Z60" s="17">
        <f t="shared" si="97"/>
        <v>0</v>
      </c>
      <c r="AA60" s="10"/>
    </row>
    <row r="61" spans="1:27" x14ac:dyDescent="0.25">
      <c r="A61" s="366"/>
      <c r="B61" s="176" t="s">
        <v>150</v>
      </c>
      <c r="C61" s="17">
        <f t="shared" si="92"/>
        <v>0</v>
      </c>
      <c r="D61" s="39">
        <f>IF((C$54+C$55)=0,,C61/(C$54+C$55))</f>
        <v>0</v>
      </c>
      <c r="E61" s="124">
        <f t="shared" ref="E61:P61" si="99">E250+E255+E260</f>
        <v>0</v>
      </c>
      <c r="F61" s="124">
        <f t="shared" si="99"/>
        <v>0</v>
      </c>
      <c r="G61" s="124">
        <f t="shared" si="99"/>
        <v>0</v>
      </c>
      <c r="H61" s="124">
        <f t="shared" si="99"/>
        <v>0</v>
      </c>
      <c r="I61" s="124">
        <f t="shared" si="99"/>
        <v>0</v>
      </c>
      <c r="J61" s="124">
        <f t="shared" si="99"/>
        <v>0</v>
      </c>
      <c r="K61" s="124">
        <f t="shared" si="99"/>
        <v>0</v>
      </c>
      <c r="L61" s="124">
        <f t="shared" si="99"/>
        <v>0</v>
      </c>
      <c r="M61" s="124">
        <f t="shared" si="99"/>
        <v>0</v>
      </c>
      <c r="N61" s="124">
        <f t="shared" si="99"/>
        <v>0</v>
      </c>
      <c r="O61" s="124">
        <f t="shared" si="99"/>
        <v>0</v>
      </c>
      <c r="P61" s="124">
        <f t="shared" si="99"/>
        <v>0</v>
      </c>
      <c r="Q61" s="10"/>
      <c r="R61" s="10"/>
      <c r="S61" s="10"/>
      <c r="T61" s="10"/>
      <c r="U61" s="10"/>
      <c r="V61" s="10"/>
      <c r="W61" s="17">
        <f t="shared" si="94"/>
        <v>0</v>
      </c>
      <c r="X61" s="17">
        <f t="shared" si="95"/>
        <v>0</v>
      </c>
      <c r="Y61" s="17">
        <f t="shared" si="96"/>
        <v>0</v>
      </c>
      <c r="Z61" s="17">
        <f t="shared" si="97"/>
        <v>0</v>
      </c>
      <c r="AA61" s="10"/>
    </row>
    <row r="62" spans="1:27" x14ac:dyDescent="0.25">
      <c r="A62" s="366"/>
      <c r="B62" s="177" t="s">
        <v>151</v>
      </c>
      <c r="C62" s="17">
        <f t="shared" si="92"/>
        <v>0</v>
      </c>
      <c r="D62" s="39">
        <f>IF((C$54+C$55)=0,,C62/(C$54+C$55))</f>
        <v>0</v>
      </c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10"/>
      <c r="R62" s="10"/>
      <c r="S62" s="10"/>
      <c r="T62" s="10"/>
      <c r="U62" s="10"/>
      <c r="V62" s="10"/>
      <c r="W62" s="17">
        <f t="shared" si="94"/>
        <v>0</v>
      </c>
      <c r="X62" s="17">
        <f t="shared" si="95"/>
        <v>0</v>
      </c>
      <c r="Y62" s="17">
        <f t="shared" si="96"/>
        <v>0</v>
      </c>
      <c r="Z62" s="17">
        <f t="shared" si="97"/>
        <v>0</v>
      </c>
      <c r="AA62" s="10"/>
    </row>
    <row r="63" spans="1:27" x14ac:dyDescent="0.25">
      <c r="A63" s="366"/>
      <c r="B63" s="173" t="s">
        <v>152</v>
      </c>
      <c r="C63" s="16">
        <f t="shared" si="92"/>
        <v>0</v>
      </c>
      <c r="D63" s="16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10"/>
      <c r="R63" s="10"/>
      <c r="S63" s="10"/>
      <c r="T63" s="10"/>
      <c r="U63" s="10"/>
      <c r="V63" s="10"/>
      <c r="W63" s="16">
        <f t="shared" ref="W63:Z63" si="100">W60-W61-W62</f>
        <v>0</v>
      </c>
      <c r="X63" s="16">
        <f t="shared" si="100"/>
        <v>0</v>
      </c>
      <c r="Y63" s="16">
        <f t="shared" si="100"/>
        <v>0</v>
      </c>
      <c r="Z63" s="16">
        <f t="shared" si="100"/>
        <v>0</v>
      </c>
      <c r="AA63" s="10"/>
    </row>
    <row r="64" spans="1:27" x14ac:dyDescent="0.25">
      <c r="A64" s="366"/>
      <c r="B64" s="177" t="s">
        <v>153</v>
      </c>
      <c r="C64" s="16">
        <f t="shared" ref="C64:P64" si="101">IF(C59=0,,C60/C59)</f>
        <v>0</v>
      </c>
      <c r="D64" s="16"/>
      <c r="E64" s="124">
        <f t="shared" si="101"/>
        <v>0</v>
      </c>
      <c r="F64" s="124">
        <f t="shared" si="101"/>
        <v>0</v>
      </c>
      <c r="G64" s="124">
        <f t="shared" si="101"/>
        <v>0</v>
      </c>
      <c r="H64" s="124">
        <f t="shared" si="101"/>
        <v>0</v>
      </c>
      <c r="I64" s="124">
        <f t="shared" si="101"/>
        <v>0</v>
      </c>
      <c r="J64" s="124">
        <f t="shared" si="101"/>
        <v>0</v>
      </c>
      <c r="K64" s="124">
        <f t="shared" si="101"/>
        <v>0</v>
      </c>
      <c r="L64" s="124">
        <f t="shared" si="101"/>
        <v>0</v>
      </c>
      <c r="M64" s="124">
        <f t="shared" si="101"/>
        <v>0</v>
      </c>
      <c r="N64" s="124">
        <f t="shared" si="101"/>
        <v>0</v>
      </c>
      <c r="O64" s="124">
        <f t="shared" si="101"/>
        <v>0</v>
      </c>
      <c r="P64" s="124">
        <f t="shared" si="101"/>
        <v>0</v>
      </c>
      <c r="Q64" s="10"/>
      <c r="R64" s="10"/>
      <c r="S64" s="10"/>
      <c r="T64" s="10"/>
      <c r="U64" s="10"/>
      <c r="V64" s="10"/>
      <c r="W64" s="16">
        <f t="shared" ref="W64:Z64" si="102">IF(W59=0,,W60/W59)</f>
        <v>0</v>
      </c>
      <c r="X64" s="16">
        <f t="shared" si="102"/>
        <v>0</v>
      </c>
      <c r="Y64" s="16">
        <f t="shared" si="102"/>
        <v>0</v>
      </c>
      <c r="Z64" s="16">
        <f t="shared" si="102"/>
        <v>0</v>
      </c>
      <c r="AA64" s="10"/>
    </row>
    <row r="65" spans="1:27" x14ac:dyDescent="0.25">
      <c r="A65" s="367"/>
      <c r="B65" s="177" t="s">
        <v>154</v>
      </c>
      <c r="C65" s="25">
        <f t="shared" ref="C65:P65" si="103">IF((C60-C332)=0,,C63/(C60-C332))</f>
        <v>0</v>
      </c>
      <c r="D65" s="25"/>
      <c r="E65" s="125">
        <f t="shared" si="103"/>
        <v>0</v>
      </c>
      <c r="F65" s="125">
        <f t="shared" si="103"/>
        <v>0</v>
      </c>
      <c r="G65" s="125">
        <f t="shared" si="103"/>
        <v>0</v>
      </c>
      <c r="H65" s="125">
        <f t="shared" si="103"/>
        <v>0</v>
      </c>
      <c r="I65" s="125">
        <f t="shared" si="103"/>
        <v>0</v>
      </c>
      <c r="J65" s="125">
        <f t="shared" si="103"/>
        <v>0</v>
      </c>
      <c r="K65" s="125">
        <f t="shared" si="103"/>
        <v>0</v>
      </c>
      <c r="L65" s="125">
        <f t="shared" si="103"/>
        <v>0</v>
      </c>
      <c r="M65" s="125">
        <f t="shared" si="103"/>
        <v>0</v>
      </c>
      <c r="N65" s="125">
        <f t="shared" si="103"/>
        <v>0</v>
      </c>
      <c r="O65" s="125">
        <f t="shared" si="103"/>
        <v>0</v>
      </c>
      <c r="P65" s="125">
        <f t="shared" si="103"/>
        <v>0</v>
      </c>
      <c r="Q65" s="10"/>
      <c r="R65" s="10"/>
      <c r="S65" s="10"/>
      <c r="T65" s="10"/>
      <c r="U65" s="10"/>
      <c r="V65" s="10"/>
      <c r="W65" s="125">
        <f t="shared" ref="W65:Z65" si="104">IF((W60-W332)=0,,W63/(W60-W332))</f>
        <v>0</v>
      </c>
      <c r="X65" s="125">
        <f t="shared" si="104"/>
        <v>0</v>
      </c>
      <c r="Y65" s="125">
        <f t="shared" si="104"/>
        <v>0</v>
      </c>
      <c r="Z65" s="125">
        <f t="shared" si="104"/>
        <v>0</v>
      </c>
      <c r="AA65" s="10"/>
    </row>
    <row r="66" spans="1:27" ht="15" customHeight="1" x14ac:dyDescent="0.25">
      <c r="A66" s="362" t="s">
        <v>156</v>
      </c>
      <c r="B66" s="226" t="s">
        <v>102</v>
      </c>
      <c r="C66" s="54">
        <f t="shared" ref="C66:C70" si="105">SUM(E66:P66)</f>
        <v>0</v>
      </c>
      <c r="D66" s="161">
        <f>IF(C2=0,,C66/$C$2)</f>
        <v>0</v>
      </c>
      <c r="E66" s="124">
        <f t="shared" ref="E66:P66" si="106">E268+E273+E278+E283+E288+E293+E298</f>
        <v>0</v>
      </c>
      <c r="F66" s="124">
        <f t="shared" si="106"/>
        <v>0</v>
      </c>
      <c r="G66" s="124">
        <f t="shared" si="106"/>
        <v>0</v>
      </c>
      <c r="H66" s="124">
        <f t="shared" si="106"/>
        <v>0</v>
      </c>
      <c r="I66" s="124">
        <f t="shared" si="106"/>
        <v>0</v>
      </c>
      <c r="J66" s="124">
        <f t="shared" si="106"/>
        <v>0</v>
      </c>
      <c r="K66" s="124">
        <f t="shared" si="106"/>
        <v>0</v>
      </c>
      <c r="L66" s="124">
        <f t="shared" si="106"/>
        <v>0</v>
      </c>
      <c r="M66" s="124">
        <f t="shared" si="106"/>
        <v>0</v>
      </c>
      <c r="N66" s="124">
        <f t="shared" si="106"/>
        <v>0</v>
      </c>
      <c r="O66" s="124">
        <f t="shared" si="106"/>
        <v>0</v>
      </c>
      <c r="P66" s="124">
        <f t="shared" si="106"/>
        <v>0</v>
      </c>
      <c r="Q66" s="10"/>
      <c r="R66" s="10"/>
      <c r="S66" s="10"/>
      <c r="T66" s="10"/>
      <c r="U66" s="10"/>
      <c r="V66" s="10"/>
      <c r="W66" s="54">
        <f t="shared" ref="W66:W69" si="107">SUM(E66:G66)</f>
        <v>0</v>
      </c>
      <c r="X66" s="54">
        <f t="shared" ref="X66:X69" si="108">SUM(H66:J66)</f>
        <v>0</v>
      </c>
      <c r="Y66" s="54">
        <f t="shared" ref="Y66:Y69" si="109">SUM(K66:M66)</f>
        <v>0</v>
      </c>
      <c r="Z66" s="54">
        <f t="shared" ref="Z66:Z69" si="110">SUM(N66:P66)</f>
        <v>0</v>
      </c>
      <c r="AA66" s="10"/>
    </row>
    <row r="67" spans="1:27" x14ac:dyDescent="0.25">
      <c r="A67" s="363"/>
      <c r="B67" s="226" t="s">
        <v>103</v>
      </c>
      <c r="C67" s="54">
        <f t="shared" si="105"/>
        <v>0</v>
      </c>
      <c r="D67" s="54"/>
      <c r="E67" s="124">
        <f t="shared" ref="E67:P67" si="111">E269+E274+E279+E284+E289+E294+E299</f>
        <v>0</v>
      </c>
      <c r="F67" s="124">
        <f t="shared" si="111"/>
        <v>0</v>
      </c>
      <c r="G67" s="124">
        <f t="shared" si="111"/>
        <v>0</v>
      </c>
      <c r="H67" s="124">
        <f t="shared" si="111"/>
        <v>0</v>
      </c>
      <c r="I67" s="124">
        <f t="shared" si="111"/>
        <v>0</v>
      </c>
      <c r="J67" s="124">
        <f t="shared" si="111"/>
        <v>0</v>
      </c>
      <c r="K67" s="124">
        <f t="shared" si="111"/>
        <v>0</v>
      </c>
      <c r="L67" s="124">
        <f t="shared" si="111"/>
        <v>0</v>
      </c>
      <c r="M67" s="124">
        <f t="shared" si="111"/>
        <v>0</v>
      </c>
      <c r="N67" s="124">
        <f t="shared" si="111"/>
        <v>0</v>
      </c>
      <c r="O67" s="124">
        <f t="shared" si="111"/>
        <v>0</v>
      </c>
      <c r="P67" s="124">
        <f t="shared" si="111"/>
        <v>0</v>
      </c>
      <c r="Q67" s="10"/>
      <c r="R67" s="10"/>
      <c r="S67" s="10"/>
      <c r="T67" s="10"/>
      <c r="U67" s="10"/>
      <c r="V67" s="10"/>
      <c r="W67" s="54">
        <f t="shared" si="107"/>
        <v>0</v>
      </c>
      <c r="X67" s="54">
        <f t="shared" si="108"/>
        <v>0</v>
      </c>
      <c r="Y67" s="54">
        <f t="shared" si="109"/>
        <v>0</v>
      </c>
      <c r="Z67" s="54">
        <f t="shared" si="110"/>
        <v>0</v>
      </c>
      <c r="AA67" s="10"/>
    </row>
    <row r="68" spans="1:27" x14ac:dyDescent="0.25">
      <c r="A68" s="363"/>
      <c r="B68" s="227" t="s">
        <v>150</v>
      </c>
      <c r="C68" s="54">
        <f t="shared" si="105"/>
        <v>0</v>
      </c>
      <c r="D68" s="161">
        <f>IF((C$54+C$55)=0,,C68/(C$54+C$55))</f>
        <v>0</v>
      </c>
      <c r="E68" s="124">
        <f t="shared" ref="E68:P68" si="112">E271+E276+E281+E286+E291+E296+E301</f>
        <v>0</v>
      </c>
      <c r="F68" s="124">
        <f t="shared" si="112"/>
        <v>0</v>
      </c>
      <c r="G68" s="124">
        <f t="shared" si="112"/>
        <v>0</v>
      </c>
      <c r="H68" s="124">
        <f t="shared" si="112"/>
        <v>0</v>
      </c>
      <c r="I68" s="124">
        <f t="shared" si="112"/>
        <v>0</v>
      </c>
      <c r="J68" s="124">
        <f t="shared" si="112"/>
        <v>0</v>
      </c>
      <c r="K68" s="124">
        <f t="shared" si="112"/>
        <v>0</v>
      </c>
      <c r="L68" s="124">
        <f t="shared" si="112"/>
        <v>0</v>
      </c>
      <c r="M68" s="124">
        <f t="shared" si="112"/>
        <v>0</v>
      </c>
      <c r="N68" s="124">
        <f t="shared" si="112"/>
        <v>0</v>
      </c>
      <c r="O68" s="124">
        <f t="shared" si="112"/>
        <v>0</v>
      </c>
      <c r="P68" s="124">
        <f t="shared" si="112"/>
        <v>0</v>
      </c>
      <c r="Q68" s="10"/>
      <c r="R68" s="10"/>
      <c r="S68" s="10"/>
      <c r="T68" s="10"/>
      <c r="U68" s="10"/>
      <c r="V68" s="10"/>
      <c r="W68" s="54">
        <f t="shared" si="107"/>
        <v>0</v>
      </c>
      <c r="X68" s="54">
        <f t="shared" si="108"/>
        <v>0</v>
      </c>
      <c r="Y68" s="54">
        <f t="shared" si="109"/>
        <v>0</v>
      </c>
      <c r="Z68" s="54">
        <f t="shared" si="110"/>
        <v>0</v>
      </c>
      <c r="AA68" s="10"/>
    </row>
    <row r="69" spans="1:27" x14ac:dyDescent="0.25">
      <c r="A69" s="363"/>
      <c r="B69" s="228" t="s">
        <v>151</v>
      </c>
      <c r="C69" s="54">
        <f t="shared" si="105"/>
        <v>0</v>
      </c>
      <c r="D69" s="161">
        <f>IF((C$54+C$55)=0,,C69/(C$54+C$55))</f>
        <v>0</v>
      </c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10"/>
      <c r="R69" s="10"/>
      <c r="S69" s="10"/>
      <c r="T69" s="10"/>
      <c r="U69" s="10"/>
      <c r="V69" s="10"/>
      <c r="W69" s="54">
        <f t="shared" si="107"/>
        <v>0</v>
      </c>
      <c r="X69" s="54">
        <f t="shared" si="108"/>
        <v>0</v>
      </c>
      <c r="Y69" s="54">
        <f t="shared" si="109"/>
        <v>0</v>
      </c>
      <c r="Z69" s="54">
        <f t="shared" si="110"/>
        <v>0</v>
      </c>
      <c r="AA69" s="10"/>
    </row>
    <row r="70" spans="1:27" x14ac:dyDescent="0.25">
      <c r="A70" s="363"/>
      <c r="B70" s="226" t="s">
        <v>152</v>
      </c>
      <c r="C70" s="29">
        <f t="shared" si="105"/>
        <v>0</v>
      </c>
      <c r="D70" s="29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10"/>
      <c r="R70" s="10"/>
      <c r="S70" s="10"/>
      <c r="T70" s="10"/>
      <c r="U70" s="10"/>
      <c r="V70" s="10"/>
      <c r="W70" s="29">
        <f t="shared" ref="W70:Z70" si="113">W67-W68-W69</f>
        <v>0</v>
      </c>
      <c r="X70" s="29">
        <f t="shared" si="113"/>
        <v>0</v>
      </c>
      <c r="Y70" s="29">
        <f t="shared" si="113"/>
        <v>0</v>
      </c>
      <c r="Z70" s="29">
        <f t="shared" si="113"/>
        <v>0</v>
      </c>
      <c r="AA70" s="10"/>
    </row>
    <row r="71" spans="1:27" x14ac:dyDescent="0.25">
      <c r="A71" s="363"/>
      <c r="B71" s="228" t="s">
        <v>153</v>
      </c>
      <c r="C71" s="29">
        <f t="shared" ref="C71:P71" si="114">IF(C66=0,,C67/C66)</f>
        <v>0</v>
      </c>
      <c r="D71" s="29"/>
      <c r="E71" s="124">
        <f t="shared" si="114"/>
        <v>0</v>
      </c>
      <c r="F71" s="124">
        <f t="shared" si="114"/>
        <v>0</v>
      </c>
      <c r="G71" s="124">
        <f t="shared" si="114"/>
        <v>0</v>
      </c>
      <c r="H71" s="124">
        <f t="shared" si="114"/>
        <v>0</v>
      </c>
      <c r="I71" s="124">
        <f t="shared" si="114"/>
        <v>0</v>
      </c>
      <c r="J71" s="124">
        <f t="shared" si="114"/>
        <v>0</v>
      </c>
      <c r="K71" s="124">
        <f t="shared" si="114"/>
        <v>0</v>
      </c>
      <c r="L71" s="124">
        <f t="shared" si="114"/>
        <v>0</v>
      </c>
      <c r="M71" s="124">
        <f t="shared" si="114"/>
        <v>0</v>
      </c>
      <c r="N71" s="124">
        <f t="shared" si="114"/>
        <v>0</v>
      </c>
      <c r="O71" s="124">
        <f t="shared" si="114"/>
        <v>0</v>
      </c>
      <c r="P71" s="124">
        <f t="shared" si="114"/>
        <v>0</v>
      </c>
      <c r="Q71" s="10"/>
      <c r="R71" s="10"/>
      <c r="S71" s="10"/>
      <c r="T71" s="10"/>
      <c r="U71" s="10"/>
      <c r="V71" s="10"/>
      <c r="W71" s="29">
        <f t="shared" ref="W71:Z71" si="115">IF(W66=0,,W67/W66)</f>
        <v>0</v>
      </c>
      <c r="X71" s="29">
        <f t="shared" si="115"/>
        <v>0</v>
      </c>
      <c r="Y71" s="29">
        <f t="shared" si="115"/>
        <v>0</v>
      </c>
      <c r="Z71" s="29">
        <f t="shared" si="115"/>
        <v>0</v>
      </c>
      <c r="AA71" s="10"/>
    </row>
    <row r="72" spans="1:27" x14ac:dyDescent="0.25">
      <c r="A72" s="364"/>
      <c r="B72" s="228" t="s">
        <v>154</v>
      </c>
      <c r="C72" s="79">
        <f t="shared" ref="C72:P72" si="116">IF((C67-C333)=0,,C70/(C67-C333))</f>
        <v>0</v>
      </c>
      <c r="D72" s="79"/>
      <c r="E72" s="125">
        <f>IF((E67-E345)=0,,E70/(E67-E345))</f>
        <v>0</v>
      </c>
      <c r="F72" s="125">
        <f t="shared" si="116"/>
        <v>0</v>
      </c>
      <c r="G72" s="125">
        <f t="shared" si="116"/>
        <v>0</v>
      </c>
      <c r="H72" s="125">
        <f t="shared" si="116"/>
        <v>0</v>
      </c>
      <c r="I72" s="125">
        <f t="shared" si="116"/>
        <v>0</v>
      </c>
      <c r="J72" s="125">
        <f t="shared" si="116"/>
        <v>0</v>
      </c>
      <c r="K72" s="125">
        <f t="shared" si="116"/>
        <v>0</v>
      </c>
      <c r="L72" s="125">
        <f t="shared" si="116"/>
        <v>0</v>
      </c>
      <c r="M72" s="125">
        <f t="shared" si="116"/>
        <v>0</v>
      </c>
      <c r="N72" s="125">
        <f t="shared" si="116"/>
        <v>0</v>
      </c>
      <c r="O72" s="125">
        <f t="shared" si="116"/>
        <v>0</v>
      </c>
      <c r="P72" s="125">
        <f t="shared" si="116"/>
        <v>0</v>
      </c>
      <c r="Q72" s="10"/>
      <c r="R72" s="10"/>
      <c r="S72" s="10"/>
      <c r="T72" s="10"/>
      <c r="U72" s="10"/>
      <c r="V72" s="10"/>
      <c r="W72" s="125">
        <f t="shared" ref="W72:Z72" si="117">IF((W67-W333)=0,,W70/(W67-W333))</f>
        <v>0</v>
      </c>
      <c r="X72" s="125">
        <f t="shared" si="117"/>
        <v>0</v>
      </c>
      <c r="Y72" s="125">
        <f t="shared" si="117"/>
        <v>0</v>
      </c>
      <c r="Z72" s="125">
        <f t="shared" si="117"/>
        <v>0</v>
      </c>
      <c r="AA72" s="10"/>
    </row>
    <row r="73" spans="1:27" s="119" customFormat="1" x14ac:dyDescent="0.25">
      <c r="A73" s="368" t="s">
        <v>91</v>
      </c>
      <c r="B73" s="192" t="s">
        <v>157</v>
      </c>
      <c r="C73" s="17">
        <f t="shared" ref="C73:C79" si="118">SUM(E73:P73)</f>
        <v>0</v>
      </c>
      <c r="D73" s="1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214"/>
      <c r="R73" s="214"/>
      <c r="S73" s="214"/>
      <c r="T73" s="214"/>
      <c r="U73" s="214"/>
      <c r="V73" s="214"/>
      <c r="W73" s="17">
        <f t="shared" ref="W73:W79" si="119">SUM(E73:G73)</f>
        <v>0</v>
      </c>
      <c r="X73" s="17">
        <f t="shared" ref="X73:X79" si="120">SUM(H73:J73)</f>
        <v>0</v>
      </c>
      <c r="Y73" s="17">
        <f t="shared" ref="Y73:Y79" si="121">SUM(K73:M73)</f>
        <v>0</v>
      </c>
      <c r="Z73" s="17">
        <f t="shared" ref="Z73:Z79" si="122">SUM(N73:P73)</f>
        <v>0</v>
      </c>
      <c r="AA73" s="214"/>
    </row>
    <row r="74" spans="1:27" s="119" customFormat="1" x14ac:dyDescent="0.25">
      <c r="A74" s="369"/>
      <c r="B74" s="192" t="s">
        <v>158</v>
      </c>
      <c r="C74" s="17">
        <f t="shared" si="118"/>
        <v>0</v>
      </c>
      <c r="D74" s="1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214"/>
      <c r="R74" s="214"/>
      <c r="S74" s="214"/>
      <c r="T74" s="214"/>
      <c r="U74" s="214"/>
      <c r="V74" s="214"/>
      <c r="W74" s="17">
        <f t="shared" si="119"/>
        <v>0</v>
      </c>
      <c r="X74" s="17">
        <f t="shared" si="120"/>
        <v>0</v>
      </c>
      <c r="Y74" s="17">
        <f t="shared" si="121"/>
        <v>0</v>
      </c>
      <c r="Z74" s="17">
        <f t="shared" si="122"/>
        <v>0</v>
      </c>
      <c r="AA74" s="214"/>
    </row>
    <row r="75" spans="1:27" s="119" customFormat="1" x14ac:dyDescent="0.25">
      <c r="A75" s="369"/>
      <c r="B75" s="192" t="s">
        <v>159</v>
      </c>
      <c r="C75" s="17">
        <f t="shared" si="118"/>
        <v>0</v>
      </c>
      <c r="D75" s="1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214"/>
      <c r="R75" s="214"/>
      <c r="S75" s="214"/>
      <c r="T75" s="214"/>
      <c r="U75" s="214"/>
      <c r="V75" s="214"/>
      <c r="W75" s="17">
        <f t="shared" si="119"/>
        <v>0</v>
      </c>
      <c r="X75" s="17">
        <f t="shared" si="120"/>
        <v>0</v>
      </c>
      <c r="Y75" s="17">
        <f t="shared" si="121"/>
        <v>0</v>
      </c>
      <c r="Z75" s="17">
        <f t="shared" si="122"/>
        <v>0</v>
      </c>
      <c r="AA75" s="214"/>
    </row>
    <row r="76" spans="1:27" s="119" customFormat="1" x14ac:dyDescent="0.25">
      <c r="A76" s="369"/>
      <c r="B76" s="192" t="s">
        <v>160</v>
      </c>
      <c r="C76" s="17">
        <f t="shared" si="118"/>
        <v>0</v>
      </c>
      <c r="D76" s="1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214"/>
      <c r="R76" s="214"/>
      <c r="S76" s="214"/>
      <c r="T76" s="214"/>
      <c r="U76" s="214"/>
      <c r="V76" s="214"/>
      <c r="W76" s="17">
        <f t="shared" si="119"/>
        <v>0</v>
      </c>
      <c r="X76" s="17">
        <f t="shared" si="120"/>
        <v>0</v>
      </c>
      <c r="Y76" s="17">
        <f t="shared" si="121"/>
        <v>0</v>
      </c>
      <c r="Z76" s="17">
        <f t="shared" si="122"/>
        <v>0</v>
      </c>
      <c r="AA76" s="214"/>
    </row>
    <row r="77" spans="1:27" s="119" customFormat="1" x14ac:dyDescent="0.25">
      <c r="A77" s="369"/>
      <c r="B77" s="192" t="s">
        <v>161</v>
      </c>
      <c r="C77" s="17">
        <f t="shared" si="118"/>
        <v>0</v>
      </c>
      <c r="D77" s="1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214"/>
      <c r="R77" s="214"/>
      <c r="S77" s="214"/>
      <c r="T77" s="214"/>
      <c r="U77" s="214"/>
      <c r="V77" s="214"/>
      <c r="W77" s="17">
        <f t="shared" si="119"/>
        <v>0</v>
      </c>
      <c r="X77" s="17">
        <f t="shared" si="120"/>
        <v>0</v>
      </c>
      <c r="Y77" s="17">
        <f t="shared" si="121"/>
        <v>0</v>
      </c>
      <c r="Z77" s="17">
        <f t="shared" si="122"/>
        <v>0</v>
      </c>
      <c r="AA77" s="214"/>
    </row>
    <row r="78" spans="1:27" s="119" customFormat="1" x14ac:dyDescent="0.25">
      <c r="A78" s="369"/>
      <c r="B78" s="192" t="s">
        <v>162</v>
      </c>
      <c r="C78" s="17">
        <f t="shared" si="118"/>
        <v>0</v>
      </c>
      <c r="D78" s="1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214"/>
      <c r="R78" s="214"/>
      <c r="S78" s="214"/>
      <c r="T78" s="214"/>
      <c r="U78" s="214"/>
      <c r="V78" s="214"/>
      <c r="W78" s="17">
        <f t="shared" si="119"/>
        <v>0</v>
      </c>
      <c r="X78" s="17">
        <f t="shared" si="120"/>
        <v>0</v>
      </c>
      <c r="Y78" s="17">
        <f t="shared" si="121"/>
        <v>0</v>
      </c>
      <c r="Z78" s="17">
        <f t="shared" si="122"/>
        <v>0</v>
      </c>
      <c r="AA78" s="214"/>
    </row>
    <row r="79" spans="1:27" s="119" customFormat="1" x14ac:dyDescent="0.25">
      <c r="A79" s="369"/>
      <c r="B79" s="237" t="s">
        <v>163</v>
      </c>
      <c r="C79" s="17">
        <f t="shared" si="118"/>
        <v>0</v>
      </c>
      <c r="D79" s="16"/>
      <c r="E79" s="124">
        <f t="shared" ref="E79:P79" si="123">E74+E76+E77+E78</f>
        <v>0</v>
      </c>
      <c r="F79" s="124">
        <f t="shared" si="123"/>
        <v>0</v>
      </c>
      <c r="G79" s="124">
        <f t="shared" si="123"/>
        <v>0</v>
      </c>
      <c r="H79" s="124">
        <f t="shared" si="123"/>
        <v>0</v>
      </c>
      <c r="I79" s="124">
        <f t="shared" si="123"/>
        <v>0</v>
      </c>
      <c r="J79" s="124">
        <f t="shared" si="123"/>
        <v>0</v>
      </c>
      <c r="K79" s="124">
        <f t="shared" si="123"/>
        <v>0</v>
      </c>
      <c r="L79" s="124">
        <f t="shared" si="123"/>
        <v>0</v>
      </c>
      <c r="M79" s="124">
        <f t="shared" si="123"/>
        <v>0</v>
      </c>
      <c r="N79" s="124">
        <f t="shared" si="123"/>
        <v>0</v>
      </c>
      <c r="O79" s="124">
        <f t="shared" si="123"/>
        <v>0</v>
      </c>
      <c r="P79" s="124">
        <f t="shared" si="123"/>
        <v>0</v>
      </c>
      <c r="Q79" s="214"/>
      <c r="R79" s="214"/>
      <c r="S79" s="214"/>
      <c r="T79" s="214"/>
      <c r="U79" s="214"/>
      <c r="V79" s="214"/>
      <c r="W79" s="17">
        <f t="shared" si="119"/>
        <v>0</v>
      </c>
      <c r="X79" s="17">
        <f t="shared" si="120"/>
        <v>0</v>
      </c>
      <c r="Y79" s="17">
        <f t="shared" si="121"/>
        <v>0</v>
      </c>
      <c r="Z79" s="17">
        <f t="shared" si="122"/>
        <v>0</v>
      </c>
      <c r="AA79" s="214"/>
    </row>
    <row r="80" spans="1:27" s="119" customFormat="1" x14ac:dyDescent="0.25">
      <c r="A80" s="370"/>
      <c r="B80" s="238" t="s">
        <v>164</v>
      </c>
      <c r="C80" s="16">
        <f t="shared" ref="C80:P80" si="124">IF(C2=0,,C79/C2)</f>
        <v>0</v>
      </c>
      <c r="D80" s="16"/>
      <c r="E80" s="124">
        <f t="shared" si="124"/>
        <v>0</v>
      </c>
      <c r="F80" s="124">
        <f t="shared" si="124"/>
        <v>0</v>
      </c>
      <c r="G80" s="124">
        <f t="shared" si="124"/>
        <v>0</v>
      </c>
      <c r="H80" s="124">
        <f t="shared" si="124"/>
        <v>0</v>
      </c>
      <c r="I80" s="124">
        <f t="shared" si="124"/>
        <v>0</v>
      </c>
      <c r="J80" s="124">
        <f t="shared" si="124"/>
        <v>0</v>
      </c>
      <c r="K80" s="124">
        <f t="shared" si="124"/>
        <v>0</v>
      </c>
      <c r="L80" s="124">
        <f t="shared" si="124"/>
        <v>0</v>
      </c>
      <c r="M80" s="124">
        <f t="shared" si="124"/>
        <v>0</v>
      </c>
      <c r="N80" s="124">
        <f t="shared" si="124"/>
        <v>0</v>
      </c>
      <c r="O80" s="124">
        <f t="shared" si="124"/>
        <v>0</v>
      </c>
      <c r="P80" s="124">
        <f t="shared" si="124"/>
        <v>0</v>
      </c>
      <c r="Q80" s="214"/>
      <c r="R80" s="214"/>
      <c r="S80" s="214"/>
      <c r="T80" s="214"/>
      <c r="U80" s="214"/>
      <c r="V80" s="214"/>
      <c r="W80" s="16">
        <f t="shared" ref="W80:Z80" si="125">IF(W2=0,,W79/W2)</f>
        <v>0</v>
      </c>
      <c r="X80" s="16">
        <f t="shared" si="125"/>
        <v>0</v>
      </c>
      <c r="Y80" s="16">
        <f t="shared" si="125"/>
        <v>0</v>
      </c>
      <c r="Z80" s="16">
        <f t="shared" si="125"/>
        <v>0</v>
      </c>
      <c r="AA80" s="214"/>
    </row>
    <row r="81" spans="1:27" s="119" customFormat="1" x14ac:dyDescent="0.25">
      <c r="A81" s="371" t="s">
        <v>70</v>
      </c>
      <c r="B81" s="239" t="s">
        <v>71</v>
      </c>
      <c r="C81" s="54">
        <f t="shared" ref="C81:C88" si="126">SUM(E81:P81)</f>
        <v>0</v>
      </c>
      <c r="D81" s="54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214"/>
      <c r="R81" s="214"/>
      <c r="S81" s="214"/>
      <c r="T81" s="214"/>
      <c r="U81" s="214"/>
      <c r="V81" s="214"/>
      <c r="W81" s="54">
        <f t="shared" ref="W81:W88" si="127">SUM(E81:G81)</f>
        <v>0</v>
      </c>
      <c r="X81" s="54">
        <f t="shared" ref="X81:X88" si="128">SUM(H81:J81)</f>
        <v>0</v>
      </c>
      <c r="Y81" s="54">
        <f t="shared" ref="Y81:Y88" si="129">SUM(K81:M81)</f>
        <v>0</v>
      </c>
      <c r="Z81" s="54">
        <f t="shared" ref="Z81:Z88" si="130">SUM(N81:P81)</f>
        <v>0</v>
      </c>
      <c r="AA81" s="214"/>
    </row>
    <row r="82" spans="1:27" x14ac:dyDescent="0.25">
      <c r="A82" s="371"/>
      <c r="B82" s="242" t="s">
        <v>72</v>
      </c>
      <c r="C82" s="161">
        <f t="shared" ref="C82:P82" si="131">IF(C4=0,,C81/C4)</f>
        <v>0</v>
      </c>
      <c r="D82" s="161"/>
      <c r="E82" s="185">
        <f t="shared" si="131"/>
        <v>0</v>
      </c>
      <c r="F82" s="185">
        <f t="shared" si="131"/>
        <v>0</v>
      </c>
      <c r="G82" s="185">
        <f t="shared" si="131"/>
        <v>0</v>
      </c>
      <c r="H82" s="185">
        <f t="shared" si="131"/>
        <v>0</v>
      </c>
      <c r="I82" s="185">
        <f t="shared" si="131"/>
        <v>0</v>
      </c>
      <c r="J82" s="185">
        <f t="shared" si="131"/>
        <v>0</v>
      </c>
      <c r="K82" s="185">
        <f t="shared" si="131"/>
        <v>0</v>
      </c>
      <c r="L82" s="185">
        <f t="shared" si="131"/>
        <v>0</v>
      </c>
      <c r="M82" s="185">
        <f t="shared" si="131"/>
        <v>0</v>
      </c>
      <c r="N82" s="185">
        <f t="shared" si="131"/>
        <v>0</v>
      </c>
      <c r="O82" s="185">
        <f t="shared" si="131"/>
        <v>0</v>
      </c>
      <c r="P82" s="185">
        <f t="shared" si="131"/>
        <v>0</v>
      </c>
      <c r="Q82" s="118"/>
      <c r="R82" s="118"/>
      <c r="S82" s="118"/>
      <c r="T82" s="118"/>
      <c r="U82" s="118"/>
      <c r="V82" s="118"/>
      <c r="W82" s="161">
        <f t="shared" ref="W82:Z82" si="132">IF(W4=0,,W81/W4)</f>
        <v>0</v>
      </c>
      <c r="X82" s="161">
        <f t="shared" si="132"/>
        <v>0</v>
      </c>
      <c r="Y82" s="161">
        <f t="shared" si="132"/>
        <v>0</v>
      </c>
      <c r="Z82" s="161">
        <f t="shared" si="132"/>
        <v>0</v>
      </c>
      <c r="AA82" s="118"/>
    </row>
    <row r="83" spans="1:27" s="119" customFormat="1" x14ac:dyDescent="0.25">
      <c r="A83" s="371"/>
      <c r="B83" s="239" t="s">
        <v>73</v>
      </c>
      <c r="C83" s="54">
        <f t="shared" si="126"/>
        <v>0</v>
      </c>
      <c r="D83" s="54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214"/>
      <c r="R83" s="214"/>
      <c r="S83" s="214"/>
      <c r="T83" s="214"/>
      <c r="U83" s="214"/>
      <c r="V83" s="214"/>
      <c r="W83" s="54">
        <f t="shared" si="127"/>
        <v>0</v>
      </c>
      <c r="X83" s="54">
        <f t="shared" si="128"/>
        <v>0</v>
      </c>
      <c r="Y83" s="54">
        <f t="shared" si="129"/>
        <v>0</v>
      </c>
      <c r="Z83" s="54">
        <f t="shared" si="130"/>
        <v>0</v>
      </c>
      <c r="AA83" s="214"/>
    </row>
    <row r="84" spans="1:27" x14ac:dyDescent="0.25">
      <c r="A84" s="371"/>
      <c r="B84" s="242" t="s">
        <v>74</v>
      </c>
      <c r="C84" s="161">
        <f t="shared" ref="C84:P84" si="133">IF(C20=0,,C83/C20)</f>
        <v>0</v>
      </c>
      <c r="D84" s="161"/>
      <c r="E84" s="185">
        <f t="shared" si="133"/>
        <v>0</v>
      </c>
      <c r="F84" s="185">
        <f t="shared" si="133"/>
        <v>0</v>
      </c>
      <c r="G84" s="185">
        <f t="shared" si="133"/>
        <v>0</v>
      </c>
      <c r="H84" s="185">
        <f t="shared" si="133"/>
        <v>0</v>
      </c>
      <c r="I84" s="185">
        <f t="shared" si="133"/>
        <v>0</v>
      </c>
      <c r="J84" s="185">
        <f t="shared" si="133"/>
        <v>0</v>
      </c>
      <c r="K84" s="185">
        <f t="shared" si="133"/>
        <v>0</v>
      </c>
      <c r="L84" s="185">
        <f t="shared" si="133"/>
        <v>0</v>
      </c>
      <c r="M84" s="185">
        <f t="shared" si="133"/>
        <v>0</v>
      </c>
      <c r="N84" s="185">
        <f t="shared" si="133"/>
        <v>0</v>
      </c>
      <c r="O84" s="185">
        <f t="shared" si="133"/>
        <v>0</v>
      </c>
      <c r="P84" s="185">
        <f t="shared" si="133"/>
        <v>0</v>
      </c>
      <c r="Q84" s="118"/>
      <c r="R84" s="118"/>
      <c r="S84" s="118"/>
      <c r="T84" s="118"/>
      <c r="U84" s="118"/>
      <c r="V84" s="118"/>
      <c r="W84" s="161">
        <f t="shared" ref="W84:Z84" si="134">IF(W20=0,,W83/W20)</f>
        <v>0</v>
      </c>
      <c r="X84" s="161">
        <f t="shared" si="134"/>
        <v>0</v>
      </c>
      <c r="Y84" s="161">
        <f t="shared" si="134"/>
        <v>0</v>
      </c>
      <c r="Z84" s="161">
        <f t="shared" si="134"/>
        <v>0</v>
      </c>
      <c r="AA84" s="118"/>
    </row>
    <row r="85" spans="1:27" s="119" customFormat="1" x14ac:dyDescent="0.25">
      <c r="A85" s="349" t="s">
        <v>165</v>
      </c>
      <c r="B85" s="192" t="s">
        <v>166</v>
      </c>
      <c r="C85" s="17">
        <f t="shared" si="126"/>
        <v>0</v>
      </c>
      <c r="D85" s="1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214"/>
      <c r="R85" s="214"/>
      <c r="S85" s="214"/>
      <c r="T85" s="214"/>
      <c r="U85" s="214"/>
      <c r="V85" s="214"/>
      <c r="W85" s="17">
        <f t="shared" si="127"/>
        <v>0</v>
      </c>
      <c r="X85" s="17">
        <f t="shared" si="128"/>
        <v>0</v>
      </c>
      <c r="Y85" s="17">
        <f t="shared" si="129"/>
        <v>0</v>
      </c>
      <c r="Z85" s="17">
        <f t="shared" si="130"/>
        <v>0</v>
      </c>
      <c r="AA85" s="214"/>
    </row>
    <row r="86" spans="1:27" s="119" customFormat="1" x14ac:dyDescent="0.25">
      <c r="A86" s="349"/>
      <c r="B86" s="243" t="s">
        <v>167</v>
      </c>
      <c r="C86" s="17">
        <f t="shared" si="126"/>
        <v>0</v>
      </c>
      <c r="D86" s="1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214"/>
      <c r="R86" s="214"/>
      <c r="S86" s="214"/>
      <c r="T86" s="214"/>
      <c r="U86" s="214"/>
      <c r="V86" s="214"/>
      <c r="W86" s="17">
        <f t="shared" si="127"/>
        <v>0</v>
      </c>
      <c r="X86" s="17">
        <f t="shared" si="128"/>
        <v>0</v>
      </c>
      <c r="Y86" s="17">
        <f t="shared" si="129"/>
        <v>0</v>
      </c>
      <c r="Z86" s="17">
        <f t="shared" si="130"/>
        <v>0</v>
      </c>
      <c r="AA86" s="214"/>
    </row>
    <row r="87" spans="1:27" s="119" customFormat="1" x14ac:dyDescent="0.25">
      <c r="A87" s="349"/>
      <c r="B87" s="243" t="s">
        <v>168</v>
      </c>
      <c r="C87" s="17">
        <f t="shared" si="126"/>
        <v>0</v>
      </c>
      <c r="D87" s="1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214"/>
      <c r="R87" s="214"/>
      <c r="S87" s="214"/>
      <c r="T87" s="214"/>
      <c r="U87" s="214"/>
      <c r="V87" s="214"/>
      <c r="W87" s="17">
        <f t="shared" si="127"/>
        <v>0</v>
      </c>
      <c r="X87" s="17">
        <f t="shared" si="128"/>
        <v>0</v>
      </c>
      <c r="Y87" s="17">
        <f t="shared" si="129"/>
        <v>0</v>
      </c>
      <c r="Z87" s="17">
        <f t="shared" si="130"/>
        <v>0</v>
      </c>
      <c r="AA87" s="214"/>
    </row>
    <row r="88" spans="1:27" s="119" customFormat="1" x14ac:dyDescent="0.25">
      <c r="A88" s="349"/>
      <c r="B88" s="192" t="s">
        <v>169</v>
      </c>
      <c r="C88" s="17">
        <f t="shared" si="126"/>
        <v>0</v>
      </c>
      <c r="D88" s="1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214"/>
      <c r="R88" s="214"/>
      <c r="S88" s="214"/>
      <c r="T88" s="214"/>
      <c r="U88" s="214"/>
      <c r="V88" s="214"/>
      <c r="W88" s="17">
        <f t="shared" si="127"/>
        <v>0</v>
      </c>
      <c r="X88" s="17">
        <f t="shared" si="128"/>
        <v>0</v>
      </c>
      <c r="Y88" s="17">
        <f t="shared" si="129"/>
        <v>0</v>
      </c>
      <c r="Z88" s="17">
        <f t="shared" si="130"/>
        <v>0</v>
      </c>
      <c r="AA88" s="214"/>
    </row>
    <row r="89" spans="1:27" x14ac:dyDescent="0.25">
      <c r="A89" s="349"/>
      <c r="B89" s="188" t="s">
        <v>170</v>
      </c>
      <c r="C89" s="25">
        <f t="shared" ref="C89:P89" si="135">IF((C53+C60+C67)=0,,C88/(C53+C60+C67))</f>
        <v>0</v>
      </c>
      <c r="D89" s="25"/>
      <c r="E89" s="125">
        <f t="shared" si="135"/>
        <v>0</v>
      </c>
      <c r="F89" s="125">
        <f t="shared" si="135"/>
        <v>0</v>
      </c>
      <c r="G89" s="125">
        <f t="shared" si="135"/>
        <v>0</v>
      </c>
      <c r="H89" s="125">
        <f t="shared" si="135"/>
        <v>0</v>
      </c>
      <c r="I89" s="125">
        <f t="shared" si="135"/>
        <v>0</v>
      </c>
      <c r="J89" s="125">
        <f t="shared" si="135"/>
        <v>0</v>
      </c>
      <c r="K89" s="125">
        <f t="shared" si="135"/>
        <v>0</v>
      </c>
      <c r="L89" s="125">
        <f t="shared" si="135"/>
        <v>0</v>
      </c>
      <c r="M89" s="125">
        <f t="shared" si="135"/>
        <v>0</v>
      </c>
      <c r="N89" s="125">
        <f t="shared" si="135"/>
        <v>0</v>
      </c>
      <c r="O89" s="125">
        <f t="shared" si="135"/>
        <v>0</v>
      </c>
      <c r="P89" s="125">
        <f t="shared" si="135"/>
        <v>0</v>
      </c>
      <c r="Q89" s="118"/>
      <c r="R89" s="118"/>
      <c r="S89" s="118"/>
      <c r="T89" s="118"/>
      <c r="U89" s="118"/>
      <c r="V89" s="118"/>
      <c r="W89" s="25">
        <f t="shared" ref="W89:Z89" si="136">IF((W53+W60+W67)=0,,W88/(W53+W60+W67))</f>
        <v>0</v>
      </c>
      <c r="X89" s="25">
        <f t="shared" si="136"/>
        <v>0</v>
      </c>
      <c r="Y89" s="25">
        <f t="shared" si="136"/>
        <v>0</v>
      </c>
      <c r="Z89" s="25">
        <f t="shared" si="136"/>
        <v>0</v>
      </c>
      <c r="AA89" s="118"/>
    </row>
    <row r="90" spans="1:27" s="119" customFormat="1" x14ac:dyDescent="0.25">
      <c r="A90" s="349"/>
      <c r="B90" s="192" t="s">
        <v>171</v>
      </c>
      <c r="C90" s="17">
        <f t="shared" ref="C90:C94" si="137">SUM(E90:P90)</f>
        <v>0</v>
      </c>
      <c r="D90" s="1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214"/>
      <c r="R90" s="214"/>
      <c r="S90" s="214"/>
      <c r="T90" s="214"/>
      <c r="U90" s="214"/>
      <c r="V90" s="214"/>
      <c r="W90" s="17">
        <f t="shared" ref="W90:W94" si="138">SUM(E90:G90)</f>
        <v>0</v>
      </c>
      <c r="X90" s="17">
        <f t="shared" ref="X90:X94" si="139">SUM(H90:J90)</f>
        <v>0</v>
      </c>
      <c r="Y90" s="17">
        <f t="shared" ref="Y90:Y94" si="140">SUM(K90:M90)</f>
        <v>0</v>
      </c>
      <c r="Z90" s="17">
        <f t="shared" ref="Z90:Z94" si="141">SUM(N90:P90)</f>
        <v>0</v>
      </c>
      <c r="AA90" s="214"/>
    </row>
    <row r="91" spans="1:27" s="119" customFormat="1" x14ac:dyDescent="0.25">
      <c r="A91" s="372" t="s">
        <v>172</v>
      </c>
      <c r="B91" s="244" t="s">
        <v>173</v>
      </c>
      <c r="C91" s="54">
        <f t="shared" si="137"/>
        <v>0</v>
      </c>
      <c r="D91" s="54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214"/>
      <c r="R91" s="214"/>
      <c r="S91" s="214"/>
      <c r="T91" s="214"/>
      <c r="U91" s="214"/>
      <c r="V91" s="214"/>
      <c r="W91" s="54">
        <f t="shared" si="138"/>
        <v>0</v>
      </c>
      <c r="X91" s="54">
        <f t="shared" si="139"/>
        <v>0</v>
      </c>
      <c r="Y91" s="54">
        <f t="shared" si="140"/>
        <v>0</v>
      </c>
      <c r="Z91" s="54">
        <f t="shared" si="141"/>
        <v>0</v>
      </c>
      <c r="AA91" s="214"/>
    </row>
    <row r="92" spans="1:27" s="119" customFormat="1" x14ac:dyDescent="0.25">
      <c r="A92" s="372"/>
      <c r="B92" s="190" t="s">
        <v>174</v>
      </c>
      <c r="C92" s="54">
        <f t="shared" si="137"/>
        <v>0</v>
      </c>
      <c r="D92" s="54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214"/>
      <c r="R92" s="214"/>
      <c r="S92" s="214"/>
      <c r="T92" s="214"/>
      <c r="U92" s="214"/>
      <c r="V92" s="214"/>
      <c r="W92" s="54">
        <f t="shared" si="138"/>
        <v>0</v>
      </c>
      <c r="X92" s="54">
        <f t="shared" si="139"/>
        <v>0</v>
      </c>
      <c r="Y92" s="54">
        <f t="shared" si="140"/>
        <v>0</v>
      </c>
      <c r="Z92" s="54">
        <f t="shared" si="141"/>
        <v>0</v>
      </c>
      <c r="AA92" s="214"/>
    </row>
    <row r="93" spans="1:27" s="119" customFormat="1" x14ac:dyDescent="0.25">
      <c r="A93" s="372"/>
      <c r="B93" s="190" t="s">
        <v>175</v>
      </c>
      <c r="C93" s="54">
        <f t="shared" si="137"/>
        <v>0</v>
      </c>
      <c r="D93" s="54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214"/>
      <c r="R93" s="214"/>
      <c r="S93" s="214"/>
      <c r="T93" s="214"/>
      <c r="U93" s="214"/>
      <c r="V93" s="214"/>
      <c r="W93" s="54">
        <f t="shared" si="138"/>
        <v>0</v>
      </c>
      <c r="X93" s="54">
        <f t="shared" si="139"/>
        <v>0</v>
      </c>
      <c r="Y93" s="54">
        <f t="shared" si="140"/>
        <v>0</v>
      </c>
      <c r="Z93" s="54">
        <f t="shared" si="141"/>
        <v>0</v>
      </c>
      <c r="AA93" s="214"/>
    </row>
    <row r="94" spans="1:27" s="119" customFormat="1" x14ac:dyDescent="0.25">
      <c r="A94" s="372"/>
      <c r="B94" s="244" t="s">
        <v>176</v>
      </c>
      <c r="C94" s="54">
        <f t="shared" si="137"/>
        <v>0</v>
      </c>
      <c r="D94" s="54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214"/>
      <c r="R94" s="214"/>
      <c r="S94" s="214"/>
      <c r="T94" s="214"/>
      <c r="U94" s="214"/>
      <c r="V94" s="214"/>
      <c r="W94" s="54">
        <f t="shared" si="138"/>
        <v>0</v>
      </c>
      <c r="X94" s="54">
        <f t="shared" si="139"/>
        <v>0</v>
      </c>
      <c r="Y94" s="54">
        <f t="shared" si="140"/>
        <v>0</v>
      </c>
      <c r="Z94" s="54">
        <f t="shared" si="141"/>
        <v>0</v>
      </c>
      <c r="AA94" s="214"/>
    </row>
    <row r="95" spans="1:27" x14ac:dyDescent="0.25">
      <c r="A95" s="372"/>
      <c r="B95" s="229" t="s">
        <v>177</v>
      </c>
      <c r="C95" s="161">
        <f t="shared" ref="C95:P95" si="142">IF((C53+C60+C67)=0,,C94/(C53+C60+C67))</f>
        <v>0</v>
      </c>
      <c r="D95" s="161"/>
      <c r="E95" s="185">
        <f t="shared" si="142"/>
        <v>0</v>
      </c>
      <c r="F95" s="185">
        <f t="shared" si="142"/>
        <v>0</v>
      </c>
      <c r="G95" s="185">
        <f t="shared" si="142"/>
        <v>0</v>
      </c>
      <c r="H95" s="185">
        <f t="shared" si="142"/>
        <v>0</v>
      </c>
      <c r="I95" s="185">
        <f t="shared" si="142"/>
        <v>0</v>
      </c>
      <c r="J95" s="185">
        <f t="shared" si="142"/>
        <v>0</v>
      </c>
      <c r="K95" s="185">
        <f t="shared" si="142"/>
        <v>0</v>
      </c>
      <c r="L95" s="185">
        <f t="shared" si="142"/>
        <v>0</v>
      </c>
      <c r="M95" s="185">
        <f t="shared" si="142"/>
        <v>0</v>
      </c>
      <c r="N95" s="185">
        <f t="shared" si="142"/>
        <v>0</v>
      </c>
      <c r="O95" s="185">
        <f t="shared" si="142"/>
        <v>0</v>
      </c>
      <c r="P95" s="185">
        <f t="shared" si="142"/>
        <v>0</v>
      </c>
      <c r="Q95" s="118"/>
      <c r="R95" s="118"/>
      <c r="S95" s="118"/>
      <c r="T95" s="118"/>
      <c r="U95" s="118"/>
      <c r="V95" s="118"/>
      <c r="W95" s="161">
        <f t="shared" ref="W95:Z95" si="143">IF((W53+W60+W67)=0,,W94/(W53+W60+W67))</f>
        <v>0</v>
      </c>
      <c r="X95" s="161">
        <f t="shared" si="143"/>
        <v>0</v>
      </c>
      <c r="Y95" s="161">
        <f t="shared" si="143"/>
        <v>0</v>
      </c>
      <c r="Z95" s="161">
        <f t="shared" si="143"/>
        <v>0</v>
      </c>
      <c r="AA95" s="118"/>
    </row>
    <row r="96" spans="1:27" s="119" customFormat="1" x14ac:dyDescent="0.25">
      <c r="A96" s="372"/>
      <c r="B96" s="244" t="s">
        <v>178</v>
      </c>
      <c r="C96" s="54">
        <f t="shared" ref="C96:C98" si="144">SUM(E96:P96)</f>
        <v>0</v>
      </c>
      <c r="D96" s="54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214"/>
      <c r="R96" s="214"/>
      <c r="S96" s="214"/>
      <c r="T96" s="214"/>
      <c r="U96" s="214"/>
      <c r="V96" s="214"/>
      <c r="W96" s="54">
        <f t="shared" ref="W96:W98" si="145">SUM(E96:G96)</f>
        <v>0</v>
      </c>
      <c r="X96" s="54">
        <f t="shared" ref="X96:X98" si="146">SUM(H96:J96)</f>
        <v>0</v>
      </c>
      <c r="Y96" s="54">
        <f t="shared" ref="Y96:Y98" si="147">SUM(K96:M96)</f>
        <v>0</v>
      </c>
      <c r="Z96" s="54">
        <f t="shared" ref="Z96:Z98" si="148">SUM(N96:P96)</f>
        <v>0</v>
      </c>
      <c r="AA96" s="214"/>
    </row>
    <row r="97" spans="1:27" s="119" customFormat="1" x14ac:dyDescent="0.25">
      <c r="A97" s="349" t="s">
        <v>179</v>
      </c>
      <c r="B97" s="192" t="s">
        <v>180</v>
      </c>
      <c r="C97" s="17">
        <f t="shared" si="144"/>
        <v>0</v>
      </c>
      <c r="D97" s="1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214"/>
      <c r="R97" s="214"/>
      <c r="S97" s="214"/>
      <c r="T97" s="214"/>
      <c r="U97" s="214"/>
      <c r="V97" s="214"/>
      <c r="W97" s="17">
        <f t="shared" si="145"/>
        <v>0</v>
      </c>
      <c r="X97" s="17">
        <f t="shared" si="146"/>
        <v>0</v>
      </c>
      <c r="Y97" s="17">
        <f t="shared" si="147"/>
        <v>0</v>
      </c>
      <c r="Z97" s="17">
        <f t="shared" si="148"/>
        <v>0</v>
      </c>
      <c r="AA97" s="214"/>
    </row>
    <row r="98" spans="1:27" s="119" customFormat="1" x14ac:dyDescent="0.25">
      <c r="A98" s="349"/>
      <c r="B98" s="192" t="s">
        <v>181</v>
      </c>
      <c r="C98" s="17">
        <f t="shared" si="144"/>
        <v>0</v>
      </c>
      <c r="D98" s="1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214"/>
      <c r="R98" s="214"/>
      <c r="S98" s="214"/>
      <c r="T98" s="214"/>
      <c r="U98" s="214"/>
      <c r="V98" s="214"/>
      <c r="W98" s="17">
        <f t="shared" si="145"/>
        <v>0</v>
      </c>
      <c r="X98" s="17">
        <f t="shared" si="146"/>
        <v>0</v>
      </c>
      <c r="Y98" s="17">
        <f t="shared" si="147"/>
        <v>0</v>
      </c>
      <c r="Z98" s="17">
        <f t="shared" si="148"/>
        <v>0</v>
      </c>
      <c r="AA98" s="214"/>
    </row>
    <row r="99" spans="1:27" s="119" customFormat="1" x14ac:dyDescent="0.25">
      <c r="A99" s="349"/>
      <c r="B99" s="191" t="s">
        <v>182</v>
      </c>
      <c r="C99" s="16">
        <f t="shared" ref="C99:P99" si="149">IF(C97=0,,C98/C97)</f>
        <v>0</v>
      </c>
      <c r="D99" s="16"/>
      <c r="E99" s="124">
        <f t="shared" si="149"/>
        <v>0</v>
      </c>
      <c r="F99" s="124">
        <f t="shared" si="149"/>
        <v>0</v>
      </c>
      <c r="G99" s="124">
        <f t="shared" si="149"/>
        <v>0</v>
      </c>
      <c r="H99" s="124">
        <f t="shared" si="149"/>
        <v>0</v>
      </c>
      <c r="I99" s="124">
        <f t="shared" si="149"/>
        <v>0</v>
      </c>
      <c r="J99" s="124">
        <f t="shared" si="149"/>
        <v>0</v>
      </c>
      <c r="K99" s="124">
        <f t="shared" si="149"/>
        <v>0</v>
      </c>
      <c r="L99" s="124">
        <f t="shared" si="149"/>
        <v>0</v>
      </c>
      <c r="M99" s="124">
        <f t="shared" si="149"/>
        <v>0</v>
      </c>
      <c r="N99" s="124">
        <f t="shared" si="149"/>
        <v>0</v>
      </c>
      <c r="O99" s="124">
        <f t="shared" si="149"/>
        <v>0</v>
      </c>
      <c r="P99" s="124">
        <f t="shared" si="149"/>
        <v>0</v>
      </c>
      <c r="Q99" s="214"/>
      <c r="R99" s="214"/>
      <c r="S99" s="214"/>
      <c r="T99" s="214"/>
      <c r="U99" s="214"/>
      <c r="V99" s="214"/>
      <c r="W99" s="16">
        <f t="shared" ref="W99:Z99" si="150">IF(W97=0,,W98/W97)</f>
        <v>0</v>
      </c>
      <c r="X99" s="16">
        <f t="shared" si="150"/>
        <v>0</v>
      </c>
      <c r="Y99" s="16">
        <f t="shared" si="150"/>
        <v>0</v>
      </c>
      <c r="Z99" s="16">
        <f t="shared" si="150"/>
        <v>0</v>
      </c>
      <c r="AA99" s="214"/>
    </row>
    <row r="100" spans="1:27" s="119" customFormat="1" x14ac:dyDescent="0.25">
      <c r="A100" s="349"/>
      <c r="B100" s="192" t="s">
        <v>183</v>
      </c>
      <c r="C100" s="17">
        <f t="shared" ref="C100:C110" si="151">SUM(E100:P100)</f>
        <v>0</v>
      </c>
      <c r="D100" s="1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214"/>
      <c r="R100" s="214"/>
      <c r="S100" s="214"/>
      <c r="T100" s="214"/>
      <c r="U100" s="214"/>
      <c r="V100" s="214"/>
      <c r="W100" s="17">
        <f t="shared" ref="W100:W110" si="152">SUM(E100:G100)</f>
        <v>0</v>
      </c>
      <c r="X100" s="17">
        <f t="shared" ref="X100:X110" si="153">SUM(H100:J100)</f>
        <v>0</v>
      </c>
      <c r="Y100" s="17">
        <f t="shared" ref="Y100:Y110" si="154">SUM(K100:M100)</f>
        <v>0</v>
      </c>
      <c r="Z100" s="17">
        <f t="shared" ref="Z100:Z110" si="155">SUM(N100:P100)</f>
        <v>0</v>
      </c>
      <c r="AA100" s="214"/>
    </row>
    <row r="101" spans="1:27" s="119" customFormat="1" x14ac:dyDescent="0.25">
      <c r="A101" s="349"/>
      <c r="B101" s="192" t="s">
        <v>184</v>
      </c>
      <c r="C101" s="17">
        <f t="shared" si="151"/>
        <v>0</v>
      </c>
      <c r="D101" s="1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214"/>
      <c r="R101" s="214"/>
      <c r="S101" s="214"/>
      <c r="T101" s="214"/>
      <c r="U101" s="214"/>
      <c r="V101" s="214"/>
      <c r="W101" s="17">
        <f t="shared" si="152"/>
        <v>0</v>
      </c>
      <c r="X101" s="17">
        <f t="shared" si="153"/>
        <v>0</v>
      </c>
      <c r="Y101" s="17">
        <f t="shared" si="154"/>
        <v>0</v>
      </c>
      <c r="Z101" s="17">
        <f t="shared" si="155"/>
        <v>0</v>
      </c>
      <c r="AA101" s="214"/>
    </row>
    <row r="102" spans="1:27" s="119" customFormat="1" x14ac:dyDescent="0.25">
      <c r="A102" s="349"/>
      <c r="B102" s="191" t="s">
        <v>185</v>
      </c>
      <c r="C102" s="16">
        <f t="shared" ref="C102:P102" si="156">IF(C100=0,,C101/C100)</f>
        <v>0</v>
      </c>
      <c r="D102" s="16"/>
      <c r="E102" s="124">
        <f t="shared" si="156"/>
        <v>0</v>
      </c>
      <c r="F102" s="124">
        <f t="shared" si="156"/>
        <v>0</v>
      </c>
      <c r="G102" s="124">
        <f t="shared" si="156"/>
        <v>0</v>
      </c>
      <c r="H102" s="124">
        <f t="shared" si="156"/>
        <v>0</v>
      </c>
      <c r="I102" s="124">
        <f t="shared" si="156"/>
        <v>0</v>
      </c>
      <c r="J102" s="124">
        <f t="shared" si="156"/>
        <v>0</v>
      </c>
      <c r="K102" s="124">
        <f t="shared" si="156"/>
        <v>0</v>
      </c>
      <c r="L102" s="124">
        <f t="shared" si="156"/>
        <v>0</v>
      </c>
      <c r="M102" s="124">
        <f t="shared" si="156"/>
        <v>0</v>
      </c>
      <c r="N102" s="124">
        <f t="shared" si="156"/>
        <v>0</v>
      </c>
      <c r="O102" s="124">
        <f t="shared" si="156"/>
        <v>0</v>
      </c>
      <c r="P102" s="124">
        <f t="shared" si="156"/>
        <v>0</v>
      </c>
      <c r="Q102" s="214"/>
      <c r="R102" s="214"/>
      <c r="S102" s="214"/>
      <c r="T102" s="214"/>
      <c r="U102" s="214"/>
      <c r="V102" s="214"/>
      <c r="W102" s="16">
        <f t="shared" ref="W102:Z102" si="157">IF(W100=0,,W101/W100)</f>
        <v>0</v>
      </c>
      <c r="X102" s="16">
        <f t="shared" si="157"/>
        <v>0</v>
      </c>
      <c r="Y102" s="16">
        <f t="shared" si="157"/>
        <v>0</v>
      </c>
      <c r="Z102" s="16">
        <f t="shared" si="157"/>
        <v>0</v>
      </c>
      <c r="AA102" s="214"/>
    </row>
    <row r="103" spans="1:27" s="119" customFormat="1" x14ac:dyDescent="0.25">
      <c r="A103" s="349"/>
      <c r="B103" s="245" t="s">
        <v>186</v>
      </c>
      <c r="C103" s="16">
        <f t="shared" ref="C103:P103" si="158">C98+C101</f>
        <v>0</v>
      </c>
      <c r="D103" s="16"/>
      <c r="E103" s="124">
        <f t="shared" si="158"/>
        <v>0</v>
      </c>
      <c r="F103" s="124">
        <f t="shared" si="158"/>
        <v>0</v>
      </c>
      <c r="G103" s="124">
        <f t="shared" si="158"/>
        <v>0</v>
      </c>
      <c r="H103" s="124">
        <f t="shared" si="158"/>
        <v>0</v>
      </c>
      <c r="I103" s="124">
        <f t="shared" si="158"/>
        <v>0</v>
      </c>
      <c r="J103" s="124">
        <f t="shared" si="158"/>
        <v>0</v>
      </c>
      <c r="K103" s="124">
        <f t="shared" si="158"/>
        <v>0</v>
      </c>
      <c r="L103" s="124">
        <f t="shared" si="158"/>
        <v>0</v>
      </c>
      <c r="M103" s="124">
        <f t="shared" si="158"/>
        <v>0</v>
      </c>
      <c r="N103" s="124">
        <f t="shared" si="158"/>
        <v>0</v>
      </c>
      <c r="O103" s="124">
        <f t="shared" si="158"/>
        <v>0</v>
      </c>
      <c r="P103" s="124">
        <f t="shared" si="158"/>
        <v>0</v>
      </c>
      <c r="Q103" s="214"/>
      <c r="R103" s="214"/>
      <c r="S103" s="214"/>
      <c r="T103" s="214"/>
      <c r="U103" s="214"/>
      <c r="V103" s="214"/>
      <c r="W103" s="16">
        <f t="shared" ref="W103:Z103" si="159">W98+W101</f>
        <v>0</v>
      </c>
      <c r="X103" s="16">
        <f t="shared" si="159"/>
        <v>0</v>
      </c>
      <c r="Y103" s="16">
        <f t="shared" si="159"/>
        <v>0</v>
      </c>
      <c r="Z103" s="16">
        <f t="shared" si="159"/>
        <v>0</v>
      </c>
      <c r="AA103" s="214"/>
    </row>
    <row r="104" spans="1:27" x14ac:dyDescent="0.25">
      <c r="A104" s="349"/>
      <c r="B104" s="188" t="s">
        <v>187</v>
      </c>
      <c r="C104" s="193">
        <f t="shared" ref="C104:P104" si="160">IF((C53+C60+C67)=0,,C103/(C53+C60+C67))</f>
        <v>0</v>
      </c>
      <c r="D104" s="193"/>
      <c r="E104" s="194">
        <f t="shared" si="160"/>
        <v>0</v>
      </c>
      <c r="F104" s="194">
        <f t="shared" si="160"/>
        <v>0</v>
      </c>
      <c r="G104" s="194">
        <f t="shared" si="160"/>
        <v>0</v>
      </c>
      <c r="H104" s="194">
        <f t="shared" si="160"/>
        <v>0</v>
      </c>
      <c r="I104" s="194">
        <f t="shared" si="160"/>
        <v>0</v>
      </c>
      <c r="J104" s="194">
        <f t="shared" si="160"/>
        <v>0</v>
      </c>
      <c r="K104" s="194">
        <f t="shared" si="160"/>
        <v>0</v>
      </c>
      <c r="L104" s="194">
        <f t="shared" si="160"/>
        <v>0</v>
      </c>
      <c r="M104" s="194">
        <f t="shared" si="160"/>
        <v>0</v>
      </c>
      <c r="N104" s="194">
        <f t="shared" si="160"/>
        <v>0</v>
      </c>
      <c r="O104" s="194">
        <f t="shared" si="160"/>
        <v>0</v>
      </c>
      <c r="P104" s="194">
        <f t="shared" si="160"/>
        <v>0</v>
      </c>
      <c r="Q104" s="118"/>
      <c r="R104" s="118"/>
      <c r="S104" s="118"/>
      <c r="T104" s="118"/>
      <c r="U104" s="118"/>
      <c r="V104" s="118"/>
      <c r="W104" s="193">
        <f t="shared" ref="W104:Z104" si="161">IF((W53+W60+W67)=0,,W103/(W53+W60+W67))</f>
        <v>0</v>
      </c>
      <c r="X104" s="193">
        <f t="shared" si="161"/>
        <v>0</v>
      </c>
      <c r="Y104" s="193">
        <f t="shared" si="161"/>
        <v>0</v>
      </c>
      <c r="Z104" s="193">
        <f t="shared" si="161"/>
        <v>0</v>
      </c>
      <c r="AA104" s="118"/>
    </row>
    <row r="105" spans="1:27" s="119" customFormat="1" ht="15" customHeight="1" x14ac:dyDescent="0.25">
      <c r="A105" s="350" t="s">
        <v>188</v>
      </c>
      <c r="B105" s="244" t="s">
        <v>102</v>
      </c>
      <c r="C105" s="54">
        <f t="shared" si="151"/>
        <v>0</v>
      </c>
      <c r="D105" s="54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214"/>
      <c r="R105" s="214"/>
      <c r="S105" s="214"/>
      <c r="T105" s="214"/>
      <c r="U105" s="214"/>
      <c r="V105" s="214"/>
      <c r="W105" s="54">
        <f t="shared" si="152"/>
        <v>0</v>
      </c>
      <c r="X105" s="54">
        <f t="shared" si="153"/>
        <v>0</v>
      </c>
      <c r="Y105" s="54">
        <f t="shared" si="154"/>
        <v>0</v>
      </c>
      <c r="Z105" s="54">
        <f t="shared" si="155"/>
        <v>0</v>
      </c>
      <c r="AA105" s="214"/>
    </row>
    <row r="106" spans="1:27" s="119" customFormat="1" x14ac:dyDescent="0.25">
      <c r="A106" s="351"/>
      <c r="B106" s="244" t="s">
        <v>103</v>
      </c>
      <c r="C106" s="54">
        <f t="shared" si="151"/>
        <v>0</v>
      </c>
      <c r="D106" s="54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214"/>
      <c r="R106" s="214"/>
      <c r="S106" s="214"/>
      <c r="T106" s="214"/>
      <c r="U106" s="214"/>
      <c r="V106" s="214"/>
      <c r="W106" s="54">
        <f t="shared" si="152"/>
        <v>0</v>
      </c>
      <c r="X106" s="54">
        <f t="shared" si="153"/>
        <v>0</v>
      </c>
      <c r="Y106" s="54">
        <f t="shared" si="154"/>
        <v>0</v>
      </c>
      <c r="Z106" s="54">
        <f t="shared" si="155"/>
        <v>0</v>
      </c>
      <c r="AA106" s="214"/>
    </row>
    <row r="107" spans="1:27" s="119" customFormat="1" x14ac:dyDescent="0.25">
      <c r="A107" s="351"/>
      <c r="B107" s="244" t="s">
        <v>105</v>
      </c>
      <c r="C107" s="54">
        <f t="shared" si="151"/>
        <v>0</v>
      </c>
      <c r="D107" s="54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214"/>
      <c r="R107" s="214"/>
      <c r="S107" s="214"/>
      <c r="T107" s="214"/>
      <c r="U107" s="214"/>
      <c r="V107" s="214"/>
      <c r="W107" s="54">
        <f t="shared" si="152"/>
        <v>0</v>
      </c>
      <c r="X107" s="54">
        <f t="shared" si="153"/>
        <v>0</v>
      </c>
      <c r="Y107" s="54">
        <f t="shared" si="154"/>
        <v>0</v>
      </c>
      <c r="Z107" s="54">
        <f t="shared" si="155"/>
        <v>0</v>
      </c>
      <c r="AA107" s="214"/>
    </row>
    <row r="108" spans="1:27" s="119" customFormat="1" ht="15" customHeight="1" x14ac:dyDescent="0.25">
      <c r="A108" s="352" t="s">
        <v>189</v>
      </c>
      <c r="B108" s="192" t="s">
        <v>102</v>
      </c>
      <c r="C108" s="17">
        <f t="shared" si="151"/>
        <v>0</v>
      </c>
      <c r="D108" s="1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214"/>
      <c r="R108" s="214"/>
      <c r="S108" s="214"/>
      <c r="T108" s="214"/>
      <c r="U108" s="214"/>
      <c r="V108" s="214"/>
      <c r="W108" s="17">
        <f t="shared" si="152"/>
        <v>0</v>
      </c>
      <c r="X108" s="17">
        <f t="shared" si="153"/>
        <v>0</v>
      </c>
      <c r="Y108" s="17">
        <f t="shared" si="154"/>
        <v>0</v>
      </c>
      <c r="Z108" s="17">
        <f t="shared" si="155"/>
        <v>0</v>
      </c>
      <c r="AA108" s="214"/>
    </row>
    <row r="109" spans="1:27" s="119" customFormat="1" x14ac:dyDescent="0.25">
      <c r="A109" s="352"/>
      <c r="B109" s="192" t="s">
        <v>103</v>
      </c>
      <c r="C109" s="17">
        <f t="shared" si="151"/>
        <v>0</v>
      </c>
      <c r="D109" s="1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214"/>
      <c r="R109" s="214"/>
      <c r="S109" s="214"/>
      <c r="T109" s="214"/>
      <c r="U109" s="214"/>
      <c r="V109" s="214"/>
      <c r="W109" s="17">
        <f t="shared" si="152"/>
        <v>0</v>
      </c>
      <c r="X109" s="17">
        <f t="shared" si="153"/>
        <v>0</v>
      </c>
      <c r="Y109" s="17">
        <f t="shared" si="154"/>
        <v>0</v>
      </c>
      <c r="Z109" s="17">
        <f t="shared" si="155"/>
        <v>0</v>
      </c>
      <c r="AA109" s="214"/>
    </row>
    <row r="110" spans="1:27" s="119" customFormat="1" x14ac:dyDescent="0.25">
      <c r="A110" s="352"/>
      <c r="B110" s="192" t="s">
        <v>105</v>
      </c>
      <c r="C110" s="17">
        <f t="shared" si="151"/>
        <v>0</v>
      </c>
      <c r="D110" s="1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214"/>
      <c r="R110" s="214"/>
      <c r="S110" s="214"/>
      <c r="T110" s="214"/>
      <c r="U110" s="214"/>
      <c r="V110" s="214"/>
      <c r="W110" s="17">
        <f t="shared" si="152"/>
        <v>0</v>
      </c>
      <c r="X110" s="17">
        <f t="shared" si="153"/>
        <v>0</v>
      </c>
      <c r="Y110" s="17">
        <f t="shared" si="154"/>
        <v>0</v>
      </c>
      <c r="Z110" s="17">
        <f t="shared" si="155"/>
        <v>0</v>
      </c>
      <c r="AA110" s="214"/>
    </row>
    <row r="111" spans="1:27" ht="15" customHeight="1" x14ac:dyDescent="0.25">
      <c r="A111" s="324" t="s">
        <v>100</v>
      </c>
      <c r="B111" s="325"/>
      <c r="C111" s="325"/>
      <c r="D111" s="325"/>
      <c r="E111" s="325"/>
      <c r="F111" s="325"/>
      <c r="G111" s="325"/>
      <c r="H111" s="325"/>
      <c r="I111" s="325"/>
      <c r="J111" s="325"/>
      <c r="K111" s="325"/>
      <c r="L111" s="325"/>
      <c r="M111" s="325"/>
      <c r="N111" s="325"/>
      <c r="O111" s="325"/>
      <c r="P111" s="326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s="119" customFormat="1" ht="15" customHeight="1" x14ac:dyDescent="0.25">
      <c r="A112" s="313" t="s">
        <v>101</v>
      </c>
      <c r="B112" s="246" t="s">
        <v>102</v>
      </c>
      <c r="C112" s="199">
        <f t="shared" ref="C112:C118" si="162">SUM(E112:P112)</f>
        <v>0</v>
      </c>
      <c r="D112" s="247">
        <f>IF($C$2=0,,C112/$C$2)</f>
        <v>0</v>
      </c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214"/>
      <c r="R112" s="214"/>
      <c r="S112" s="214"/>
      <c r="T112" s="214"/>
      <c r="U112" s="214"/>
      <c r="V112" s="214"/>
      <c r="W112" s="199">
        <f t="shared" ref="W112:W118" si="163">SUM(E112:G112)</f>
        <v>0</v>
      </c>
      <c r="X112" s="199">
        <f t="shared" ref="X112:X118" si="164">SUM(H112:J112)</f>
        <v>0</v>
      </c>
      <c r="Y112" s="199">
        <f t="shared" ref="Y112:Y118" si="165">SUM(K112:M112)</f>
        <v>0</v>
      </c>
      <c r="Z112" s="199">
        <f t="shared" ref="Z112:Z118" si="166">SUM(N112:P112)</f>
        <v>0</v>
      </c>
      <c r="AA112" s="214"/>
    </row>
    <row r="113" spans="1:27" s="119" customFormat="1" x14ac:dyDescent="0.25">
      <c r="A113" s="314"/>
      <c r="B113" s="246" t="s">
        <v>103</v>
      </c>
      <c r="C113" s="199">
        <f t="shared" si="162"/>
        <v>0</v>
      </c>
      <c r="D113" s="200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214"/>
      <c r="R113" s="214"/>
      <c r="S113" s="214"/>
      <c r="T113" s="214"/>
      <c r="U113" s="214"/>
      <c r="V113" s="214"/>
      <c r="W113" s="199">
        <f t="shared" si="163"/>
        <v>0</v>
      </c>
      <c r="X113" s="199">
        <f t="shared" si="164"/>
        <v>0</v>
      </c>
      <c r="Y113" s="199">
        <f t="shared" si="165"/>
        <v>0</v>
      </c>
      <c r="Z113" s="199">
        <f t="shared" si="166"/>
        <v>0</v>
      </c>
      <c r="AA113" s="214"/>
    </row>
    <row r="114" spans="1:27" s="119" customFormat="1" x14ac:dyDescent="0.25">
      <c r="A114" s="314"/>
      <c r="B114" s="246" t="s">
        <v>104</v>
      </c>
      <c r="C114" s="163">
        <f t="shared" ref="C114:P114" si="167">IF(C112=0,,(C113-C116)/C112)</f>
        <v>0</v>
      </c>
      <c r="D114" s="200"/>
      <c r="E114" s="162">
        <f t="shared" si="167"/>
        <v>0</v>
      </c>
      <c r="F114" s="162">
        <f t="shared" si="167"/>
        <v>0</v>
      </c>
      <c r="G114" s="162">
        <f t="shared" si="167"/>
        <v>0</v>
      </c>
      <c r="H114" s="162">
        <f t="shared" si="167"/>
        <v>0</v>
      </c>
      <c r="I114" s="162">
        <f t="shared" si="167"/>
        <v>0</v>
      </c>
      <c r="J114" s="162">
        <f t="shared" si="167"/>
        <v>0</v>
      </c>
      <c r="K114" s="162">
        <f t="shared" si="167"/>
        <v>0</v>
      </c>
      <c r="L114" s="162">
        <f t="shared" si="167"/>
        <v>0</v>
      </c>
      <c r="M114" s="162">
        <f t="shared" si="167"/>
        <v>0</v>
      </c>
      <c r="N114" s="162">
        <f t="shared" si="167"/>
        <v>0</v>
      </c>
      <c r="O114" s="162">
        <f t="shared" si="167"/>
        <v>0</v>
      </c>
      <c r="P114" s="162">
        <f t="shared" si="167"/>
        <v>0</v>
      </c>
      <c r="Q114" s="214"/>
      <c r="R114" s="214"/>
      <c r="S114" s="214"/>
      <c r="T114" s="214"/>
      <c r="U114" s="214"/>
      <c r="V114" s="214"/>
      <c r="W114" s="163">
        <f t="shared" ref="W114:Z114" si="168">IF(W112=0,,(W113-W116)/W112)</f>
        <v>0</v>
      </c>
      <c r="X114" s="163">
        <f t="shared" si="168"/>
        <v>0</v>
      </c>
      <c r="Y114" s="163">
        <f t="shared" si="168"/>
        <v>0</v>
      </c>
      <c r="Z114" s="163">
        <f t="shared" si="168"/>
        <v>0</v>
      </c>
      <c r="AA114" s="214"/>
    </row>
    <row r="115" spans="1:27" s="119" customFormat="1" x14ac:dyDescent="0.25">
      <c r="A115" s="314"/>
      <c r="B115" s="246" t="s">
        <v>105</v>
      </c>
      <c r="C115" s="199">
        <f t="shared" si="162"/>
        <v>0</v>
      </c>
      <c r="D115" s="200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214"/>
      <c r="R115" s="214"/>
      <c r="S115" s="214"/>
      <c r="T115" s="214"/>
      <c r="U115" s="214"/>
      <c r="V115" s="214"/>
      <c r="W115" s="199">
        <f t="shared" si="163"/>
        <v>0</v>
      </c>
      <c r="X115" s="199">
        <f t="shared" si="164"/>
        <v>0</v>
      </c>
      <c r="Y115" s="199">
        <f t="shared" si="165"/>
        <v>0</v>
      </c>
      <c r="Z115" s="199">
        <f t="shared" si="166"/>
        <v>0</v>
      </c>
      <c r="AA115" s="214"/>
    </row>
    <row r="116" spans="1:27" s="119" customFormat="1" x14ac:dyDescent="0.25">
      <c r="A116" s="314"/>
      <c r="B116" s="246" t="s">
        <v>106</v>
      </c>
      <c r="C116" s="199">
        <f t="shared" si="162"/>
        <v>0</v>
      </c>
      <c r="D116" s="200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214"/>
      <c r="R116" s="214"/>
      <c r="S116" s="214"/>
      <c r="T116" s="214"/>
      <c r="U116" s="214"/>
      <c r="V116" s="214"/>
      <c r="W116" s="199">
        <f t="shared" si="163"/>
        <v>0</v>
      </c>
      <c r="X116" s="199">
        <f t="shared" si="164"/>
        <v>0</v>
      </c>
      <c r="Y116" s="199">
        <f t="shared" si="165"/>
        <v>0</v>
      </c>
      <c r="Z116" s="199">
        <f t="shared" si="166"/>
        <v>0</v>
      </c>
      <c r="AA116" s="214"/>
    </row>
    <row r="117" spans="1:27" s="119" customFormat="1" ht="15" customHeight="1" x14ac:dyDescent="0.25">
      <c r="A117" s="312" t="s">
        <v>107</v>
      </c>
      <c r="B117" s="215" t="s">
        <v>102</v>
      </c>
      <c r="C117" s="202">
        <f t="shared" si="162"/>
        <v>0</v>
      </c>
      <c r="D117" s="247">
        <f>IF($C$2=0,,C117/$C$2)</f>
        <v>0</v>
      </c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214"/>
      <c r="R117" s="214"/>
      <c r="S117" s="214"/>
      <c r="T117" s="214"/>
      <c r="U117" s="214"/>
      <c r="V117" s="214"/>
      <c r="W117" s="202">
        <f t="shared" si="163"/>
        <v>0</v>
      </c>
      <c r="X117" s="202">
        <f t="shared" si="164"/>
        <v>0</v>
      </c>
      <c r="Y117" s="202">
        <f t="shared" si="165"/>
        <v>0</v>
      </c>
      <c r="Z117" s="202">
        <f t="shared" si="166"/>
        <v>0</v>
      </c>
      <c r="AA117" s="214"/>
    </row>
    <row r="118" spans="1:27" s="119" customFormat="1" x14ac:dyDescent="0.25">
      <c r="A118" s="312"/>
      <c r="B118" s="215" t="s">
        <v>103</v>
      </c>
      <c r="C118" s="202">
        <f t="shared" si="162"/>
        <v>0</v>
      </c>
      <c r="D118" s="132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214"/>
      <c r="R118" s="214"/>
      <c r="S118" s="214"/>
      <c r="T118" s="214"/>
      <c r="U118" s="214"/>
      <c r="V118" s="214"/>
      <c r="W118" s="202">
        <f t="shared" si="163"/>
        <v>0</v>
      </c>
      <c r="X118" s="202">
        <f t="shared" si="164"/>
        <v>0</v>
      </c>
      <c r="Y118" s="202">
        <f t="shared" si="165"/>
        <v>0</v>
      </c>
      <c r="Z118" s="202">
        <f t="shared" si="166"/>
        <v>0</v>
      </c>
      <c r="AA118" s="214"/>
    </row>
    <row r="119" spans="1:27" s="119" customFormat="1" x14ac:dyDescent="0.25">
      <c r="A119" s="312"/>
      <c r="B119" s="215" t="s">
        <v>104</v>
      </c>
      <c r="C119" s="203">
        <f t="shared" ref="C119:P119" si="169">IF(C117=0,,(C118-C121)/C117)</f>
        <v>0</v>
      </c>
      <c r="D119" s="132"/>
      <c r="E119" s="162">
        <f t="shared" si="169"/>
        <v>0</v>
      </c>
      <c r="F119" s="162">
        <f t="shared" si="169"/>
        <v>0</v>
      </c>
      <c r="G119" s="162">
        <f t="shared" si="169"/>
        <v>0</v>
      </c>
      <c r="H119" s="162">
        <f t="shared" si="169"/>
        <v>0</v>
      </c>
      <c r="I119" s="162">
        <f t="shared" si="169"/>
        <v>0</v>
      </c>
      <c r="J119" s="162">
        <f t="shared" si="169"/>
        <v>0</v>
      </c>
      <c r="K119" s="162">
        <f t="shared" si="169"/>
        <v>0</v>
      </c>
      <c r="L119" s="162">
        <f t="shared" si="169"/>
        <v>0</v>
      </c>
      <c r="M119" s="162">
        <f t="shared" si="169"/>
        <v>0</v>
      </c>
      <c r="N119" s="162">
        <f t="shared" si="169"/>
        <v>0</v>
      </c>
      <c r="O119" s="162">
        <f t="shared" si="169"/>
        <v>0</v>
      </c>
      <c r="P119" s="162">
        <f t="shared" si="169"/>
        <v>0</v>
      </c>
      <c r="Q119" s="214"/>
      <c r="R119" s="214"/>
      <c r="S119" s="214"/>
      <c r="T119" s="214"/>
      <c r="U119" s="214"/>
      <c r="V119" s="214"/>
      <c r="W119" s="203">
        <f t="shared" ref="W119:Z119" si="170">IF(W117=0,,(W118-W121)/W117)</f>
        <v>0</v>
      </c>
      <c r="X119" s="203">
        <f t="shared" si="170"/>
        <v>0</v>
      </c>
      <c r="Y119" s="203">
        <f t="shared" si="170"/>
        <v>0</v>
      </c>
      <c r="Z119" s="203">
        <f t="shared" si="170"/>
        <v>0</v>
      </c>
      <c r="AA119" s="214"/>
    </row>
    <row r="120" spans="1:27" s="119" customFormat="1" x14ac:dyDescent="0.25">
      <c r="A120" s="312"/>
      <c r="B120" s="215" t="s">
        <v>105</v>
      </c>
      <c r="C120" s="202">
        <f t="shared" ref="C120:C123" si="171">SUM(E120:P120)</f>
        <v>0</v>
      </c>
      <c r="D120" s="132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214"/>
      <c r="R120" s="214"/>
      <c r="S120" s="214"/>
      <c r="T120" s="214"/>
      <c r="U120" s="214"/>
      <c r="V120" s="214"/>
      <c r="W120" s="202">
        <f t="shared" ref="W120:W123" si="172">SUM(E120:G120)</f>
        <v>0</v>
      </c>
      <c r="X120" s="202">
        <f t="shared" ref="X120:X123" si="173">SUM(H120:J120)</f>
        <v>0</v>
      </c>
      <c r="Y120" s="202">
        <f t="shared" ref="Y120:Y123" si="174">SUM(K120:M120)</f>
        <v>0</v>
      </c>
      <c r="Z120" s="202">
        <f t="shared" ref="Z120:Z123" si="175">SUM(N120:P120)</f>
        <v>0</v>
      </c>
      <c r="AA120" s="214"/>
    </row>
    <row r="121" spans="1:27" s="119" customFormat="1" x14ac:dyDescent="0.25">
      <c r="A121" s="312"/>
      <c r="B121" s="215" t="s">
        <v>106</v>
      </c>
      <c r="C121" s="202">
        <f t="shared" si="171"/>
        <v>0</v>
      </c>
      <c r="D121" s="132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214"/>
      <c r="R121" s="214"/>
      <c r="S121" s="214"/>
      <c r="T121" s="214"/>
      <c r="U121" s="214"/>
      <c r="V121" s="214"/>
      <c r="W121" s="202">
        <f t="shared" si="172"/>
        <v>0</v>
      </c>
      <c r="X121" s="202">
        <f t="shared" si="173"/>
        <v>0</v>
      </c>
      <c r="Y121" s="202">
        <f t="shared" si="174"/>
        <v>0</v>
      </c>
      <c r="Z121" s="202">
        <f t="shared" si="175"/>
        <v>0</v>
      </c>
      <c r="AA121" s="214"/>
    </row>
    <row r="122" spans="1:27" s="119" customFormat="1" ht="15" customHeight="1" x14ac:dyDescent="0.25">
      <c r="A122" s="313" t="s">
        <v>108</v>
      </c>
      <c r="B122" s="246" t="s">
        <v>102</v>
      </c>
      <c r="C122" s="199">
        <f t="shared" si="171"/>
        <v>0</v>
      </c>
      <c r="D122" s="247">
        <f>IF($C$2=0,,C122/$C$2)</f>
        <v>0</v>
      </c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214"/>
      <c r="R122" s="214"/>
      <c r="S122" s="214"/>
      <c r="T122" s="214"/>
      <c r="U122" s="214"/>
      <c r="V122" s="214"/>
      <c r="W122" s="199">
        <f t="shared" si="172"/>
        <v>0</v>
      </c>
      <c r="X122" s="199">
        <f t="shared" si="173"/>
        <v>0</v>
      </c>
      <c r="Y122" s="199">
        <f t="shared" si="174"/>
        <v>0</v>
      </c>
      <c r="Z122" s="199">
        <f t="shared" si="175"/>
        <v>0</v>
      </c>
      <c r="AA122" s="214"/>
    </row>
    <row r="123" spans="1:27" s="119" customFormat="1" x14ac:dyDescent="0.25">
      <c r="A123" s="314"/>
      <c r="B123" s="246" t="s">
        <v>103</v>
      </c>
      <c r="C123" s="199">
        <f t="shared" si="171"/>
        <v>0</v>
      </c>
      <c r="D123" s="200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214"/>
      <c r="R123" s="214"/>
      <c r="S123" s="214"/>
      <c r="T123" s="214"/>
      <c r="U123" s="214"/>
      <c r="V123" s="214"/>
      <c r="W123" s="199">
        <f t="shared" si="172"/>
        <v>0</v>
      </c>
      <c r="X123" s="199">
        <f t="shared" si="173"/>
        <v>0</v>
      </c>
      <c r="Y123" s="199">
        <f t="shared" si="174"/>
        <v>0</v>
      </c>
      <c r="Z123" s="199">
        <f t="shared" si="175"/>
        <v>0</v>
      </c>
      <c r="AA123" s="214"/>
    </row>
    <row r="124" spans="1:27" s="119" customFormat="1" x14ac:dyDescent="0.25">
      <c r="A124" s="314"/>
      <c r="B124" s="246" t="s">
        <v>104</v>
      </c>
      <c r="C124" s="163">
        <f t="shared" ref="C124:P124" si="176">IF(C122=0,,(C123-C126)/C122)</f>
        <v>0</v>
      </c>
      <c r="D124" s="200"/>
      <c r="E124" s="162">
        <f t="shared" si="176"/>
        <v>0</v>
      </c>
      <c r="F124" s="162">
        <f t="shared" si="176"/>
        <v>0</v>
      </c>
      <c r="G124" s="162">
        <f t="shared" si="176"/>
        <v>0</v>
      </c>
      <c r="H124" s="162">
        <f t="shared" si="176"/>
        <v>0</v>
      </c>
      <c r="I124" s="162">
        <f t="shared" si="176"/>
        <v>0</v>
      </c>
      <c r="J124" s="162">
        <f t="shared" si="176"/>
        <v>0</v>
      </c>
      <c r="K124" s="162">
        <f t="shared" si="176"/>
        <v>0</v>
      </c>
      <c r="L124" s="162">
        <f t="shared" si="176"/>
        <v>0</v>
      </c>
      <c r="M124" s="162">
        <f t="shared" si="176"/>
        <v>0</v>
      </c>
      <c r="N124" s="162">
        <f t="shared" si="176"/>
        <v>0</v>
      </c>
      <c r="O124" s="162">
        <f t="shared" si="176"/>
        <v>0</v>
      </c>
      <c r="P124" s="162">
        <f t="shared" si="176"/>
        <v>0</v>
      </c>
      <c r="Q124" s="214"/>
      <c r="R124" s="214"/>
      <c r="S124" s="214"/>
      <c r="T124" s="214"/>
      <c r="U124" s="214"/>
      <c r="V124" s="214"/>
      <c r="W124" s="163">
        <f t="shared" ref="W124:Z124" si="177">IF(W122=0,,(W123-W126)/W122)</f>
        <v>0</v>
      </c>
      <c r="X124" s="163">
        <f t="shared" si="177"/>
        <v>0</v>
      </c>
      <c r="Y124" s="163">
        <f t="shared" si="177"/>
        <v>0</v>
      </c>
      <c r="Z124" s="163">
        <f t="shared" si="177"/>
        <v>0</v>
      </c>
      <c r="AA124" s="214"/>
    </row>
    <row r="125" spans="1:27" s="119" customFormat="1" x14ac:dyDescent="0.25">
      <c r="A125" s="314"/>
      <c r="B125" s="246" t="s">
        <v>105</v>
      </c>
      <c r="C125" s="199">
        <f t="shared" ref="C125:C128" si="178">SUM(E125:P125)</f>
        <v>0</v>
      </c>
      <c r="D125" s="200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214"/>
      <c r="R125" s="214"/>
      <c r="S125" s="214"/>
      <c r="T125" s="214"/>
      <c r="U125" s="214"/>
      <c r="V125" s="214"/>
      <c r="W125" s="199">
        <f t="shared" ref="W125:W128" si="179">SUM(E125:G125)</f>
        <v>0</v>
      </c>
      <c r="X125" s="199">
        <f t="shared" ref="X125:X128" si="180">SUM(H125:J125)</f>
        <v>0</v>
      </c>
      <c r="Y125" s="199">
        <f t="shared" ref="Y125:Y128" si="181">SUM(K125:M125)</f>
        <v>0</v>
      </c>
      <c r="Z125" s="199">
        <f t="shared" ref="Z125:Z128" si="182">SUM(N125:P125)</f>
        <v>0</v>
      </c>
      <c r="AA125" s="214"/>
    </row>
    <row r="126" spans="1:27" s="119" customFormat="1" x14ac:dyDescent="0.25">
      <c r="A126" s="314"/>
      <c r="B126" s="246" t="s">
        <v>106</v>
      </c>
      <c r="C126" s="199">
        <f t="shared" si="178"/>
        <v>0</v>
      </c>
      <c r="D126" s="200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214"/>
      <c r="R126" s="214"/>
      <c r="S126" s="214"/>
      <c r="T126" s="214"/>
      <c r="U126" s="214"/>
      <c r="V126" s="214"/>
      <c r="W126" s="199">
        <f t="shared" si="179"/>
        <v>0</v>
      </c>
      <c r="X126" s="199">
        <f t="shared" si="180"/>
        <v>0</v>
      </c>
      <c r="Y126" s="199">
        <f t="shared" si="181"/>
        <v>0</v>
      </c>
      <c r="Z126" s="199">
        <f t="shared" si="182"/>
        <v>0</v>
      </c>
      <c r="AA126" s="214"/>
    </row>
    <row r="127" spans="1:27" s="119" customFormat="1" ht="15" customHeight="1" x14ac:dyDescent="0.25">
      <c r="A127" s="340" t="s">
        <v>109</v>
      </c>
      <c r="B127" s="215" t="s">
        <v>102</v>
      </c>
      <c r="C127" s="202">
        <f t="shared" si="178"/>
        <v>0</v>
      </c>
      <c r="D127" s="247">
        <f>IF($C$2=0,,C127/$C$2)</f>
        <v>0</v>
      </c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214"/>
      <c r="R127" s="214"/>
      <c r="S127" s="214"/>
      <c r="T127" s="214"/>
      <c r="U127" s="214"/>
      <c r="V127" s="214"/>
      <c r="W127" s="202">
        <f t="shared" si="179"/>
        <v>0</v>
      </c>
      <c r="X127" s="202">
        <f t="shared" si="180"/>
        <v>0</v>
      </c>
      <c r="Y127" s="202">
        <f t="shared" si="181"/>
        <v>0</v>
      </c>
      <c r="Z127" s="202">
        <f t="shared" si="182"/>
        <v>0</v>
      </c>
      <c r="AA127" s="214"/>
    </row>
    <row r="128" spans="1:27" s="119" customFormat="1" x14ac:dyDescent="0.25">
      <c r="A128" s="341"/>
      <c r="B128" s="215" t="s">
        <v>103</v>
      </c>
      <c r="C128" s="202">
        <f t="shared" si="178"/>
        <v>0</v>
      </c>
      <c r="D128" s="132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214"/>
      <c r="R128" s="214"/>
      <c r="S128" s="214"/>
      <c r="T128" s="214"/>
      <c r="U128" s="214"/>
      <c r="V128" s="214"/>
      <c r="W128" s="202">
        <f t="shared" si="179"/>
        <v>0</v>
      </c>
      <c r="X128" s="202">
        <f t="shared" si="180"/>
        <v>0</v>
      </c>
      <c r="Y128" s="202">
        <f t="shared" si="181"/>
        <v>0</v>
      </c>
      <c r="Z128" s="202">
        <f t="shared" si="182"/>
        <v>0</v>
      </c>
      <c r="AA128" s="214"/>
    </row>
    <row r="129" spans="1:27" s="119" customFormat="1" x14ac:dyDescent="0.25">
      <c r="A129" s="341"/>
      <c r="B129" s="215" t="s">
        <v>104</v>
      </c>
      <c r="C129" s="203">
        <f t="shared" ref="C129:P129" si="183">IF(C127=0,,(C128-C131)/C127)</f>
        <v>0</v>
      </c>
      <c r="D129" s="132"/>
      <c r="E129" s="162">
        <f t="shared" si="183"/>
        <v>0</v>
      </c>
      <c r="F129" s="162">
        <f t="shared" si="183"/>
        <v>0</v>
      </c>
      <c r="G129" s="162">
        <f t="shared" si="183"/>
        <v>0</v>
      </c>
      <c r="H129" s="162">
        <f t="shared" si="183"/>
        <v>0</v>
      </c>
      <c r="I129" s="162">
        <f t="shared" si="183"/>
        <v>0</v>
      </c>
      <c r="J129" s="162">
        <f t="shared" si="183"/>
        <v>0</v>
      </c>
      <c r="K129" s="162">
        <f t="shared" si="183"/>
        <v>0</v>
      </c>
      <c r="L129" s="162">
        <f t="shared" si="183"/>
        <v>0</v>
      </c>
      <c r="M129" s="162">
        <f t="shared" si="183"/>
        <v>0</v>
      </c>
      <c r="N129" s="162">
        <f t="shared" si="183"/>
        <v>0</v>
      </c>
      <c r="O129" s="162">
        <f t="shared" si="183"/>
        <v>0</v>
      </c>
      <c r="P129" s="162">
        <f t="shared" si="183"/>
        <v>0</v>
      </c>
      <c r="Q129" s="214"/>
      <c r="R129" s="214"/>
      <c r="S129" s="214"/>
      <c r="T129" s="214"/>
      <c r="U129" s="214"/>
      <c r="V129" s="214"/>
      <c r="W129" s="203">
        <f t="shared" ref="W129:Z129" si="184">IF(W127=0,,(W128-W131)/W127)</f>
        <v>0</v>
      </c>
      <c r="X129" s="203">
        <f t="shared" si="184"/>
        <v>0</v>
      </c>
      <c r="Y129" s="203">
        <f t="shared" si="184"/>
        <v>0</v>
      </c>
      <c r="Z129" s="203">
        <f t="shared" si="184"/>
        <v>0</v>
      </c>
      <c r="AA129" s="214"/>
    </row>
    <row r="130" spans="1:27" s="119" customFormat="1" x14ac:dyDescent="0.25">
      <c r="A130" s="341"/>
      <c r="B130" s="215" t="s">
        <v>105</v>
      </c>
      <c r="C130" s="202">
        <f t="shared" ref="C130:C133" si="185">SUM(E130:P130)</f>
        <v>0</v>
      </c>
      <c r="D130" s="132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214"/>
      <c r="R130" s="214"/>
      <c r="S130" s="214"/>
      <c r="T130" s="214"/>
      <c r="U130" s="214"/>
      <c r="V130" s="214"/>
      <c r="W130" s="202">
        <f t="shared" ref="W130:W133" si="186">SUM(E130:G130)</f>
        <v>0</v>
      </c>
      <c r="X130" s="202">
        <f t="shared" ref="X130:X133" si="187">SUM(H130:J130)</f>
        <v>0</v>
      </c>
      <c r="Y130" s="202">
        <f t="shared" ref="Y130:Y133" si="188">SUM(K130:M130)</f>
        <v>0</v>
      </c>
      <c r="Z130" s="202">
        <f t="shared" ref="Z130:Z133" si="189">SUM(N130:P130)</f>
        <v>0</v>
      </c>
      <c r="AA130" s="214"/>
    </row>
    <row r="131" spans="1:27" s="119" customFormat="1" x14ac:dyDescent="0.25">
      <c r="A131" s="342"/>
      <c r="B131" s="215" t="s">
        <v>106</v>
      </c>
      <c r="C131" s="202">
        <f t="shared" si="185"/>
        <v>0</v>
      </c>
      <c r="D131" s="132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214"/>
      <c r="R131" s="214"/>
      <c r="S131" s="214"/>
      <c r="T131" s="214"/>
      <c r="U131" s="214"/>
      <c r="V131" s="214"/>
      <c r="W131" s="202">
        <f t="shared" si="186"/>
        <v>0</v>
      </c>
      <c r="X131" s="202">
        <f t="shared" si="187"/>
        <v>0</v>
      </c>
      <c r="Y131" s="202">
        <f t="shared" si="188"/>
        <v>0</v>
      </c>
      <c r="Z131" s="202">
        <f t="shared" si="189"/>
        <v>0</v>
      </c>
      <c r="AA131" s="214"/>
    </row>
    <row r="132" spans="1:27" s="119" customFormat="1" ht="15" customHeight="1" x14ac:dyDescent="0.25">
      <c r="A132" s="313" t="s">
        <v>110</v>
      </c>
      <c r="B132" s="246" t="s">
        <v>102</v>
      </c>
      <c r="C132" s="199">
        <f t="shared" si="185"/>
        <v>0</v>
      </c>
      <c r="D132" s="247">
        <f>IF($C$2=0,,C132/$C$2)</f>
        <v>0</v>
      </c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214"/>
      <c r="R132" s="214"/>
      <c r="S132" s="214"/>
      <c r="T132" s="214"/>
      <c r="U132" s="214"/>
      <c r="V132" s="214"/>
      <c r="W132" s="199">
        <f t="shared" si="186"/>
        <v>0</v>
      </c>
      <c r="X132" s="199">
        <f t="shared" si="187"/>
        <v>0</v>
      </c>
      <c r="Y132" s="199">
        <f t="shared" si="188"/>
        <v>0</v>
      </c>
      <c r="Z132" s="199">
        <f t="shared" si="189"/>
        <v>0</v>
      </c>
      <c r="AA132" s="214"/>
    </row>
    <row r="133" spans="1:27" s="119" customFormat="1" x14ac:dyDescent="0.25">
      <c r="A133" s="314"/>
      <c r="B133" s="246" t="s">
        <v>103</v>
      </c>
      <c r="C133" s="199">
        <f t="shared" si="185"/>
        <v>0</v>
      </c>
      <c r="D133" s="200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214"/>
      <c r="R133" s="214"/>
      <c r="S133" s="214"/>
      <c r="T133" s="214"/>
      <c r="U133" s="214"/>
      <c r="V133" s="214"/>
      <c r="W133" s="199">
        <f t="shared" si="186"/>
        <v>0</v>
      </c>
      <c r="X133" s="199">
        <f t="shared" si="187"/>
        <v>0</v>
      </c>
      <c r="Y133" s="199">
        <f t="shared" si="188"/>
        <v>0</v>
      </c>
      <c r="Z133" s="199">
        <f t="shared" si="189"/>
        <v>0</v>
      </c>
      <c r="AA133" s="214"/>
    </row>
    <row r="134" spans="1:27" s="119" customFormat="1" x14ac:dyDescent="0.25">
      <c r="A134" s="314"/>
      <c r="B134" s="246" t="s">
        <v>104</v>
      </c>
      <c r="C134" s="163">
        <f t="shared" ref="C134:P134" si="190">IF(C132=0,,(C133-C136)/C132)</f>
        <v>0</v>
      </c>
      <c r="D134" s="200"/>
      <c r="E134" s="162">
        <f t="shared" si="190"/>
        <v>0</v>
      </c>
      <c r="F134" s="162">
        <f t="shared" si="190"/>
        <v>0</v>
      </c>
      <c r="G134" s="162">
        <f t="shared" si="190"/>
        <v>0</v>
      </c>
      <c r="H134" s="162">
        <f t="shared" si="190"/>
        <v>0</v>
      </c>
      <c r="I134" s="162">
        <f t="shared" si="190"/>
        <v>0</v>
      </c>
      <c r="J134" s="162">
        <f t="shared" si="190"/>
        <v>0</v>
      </c>
      <c r="K134" s="162">
        <f t="shared" si="190"/>
        <v>0</v>
      </c>
      <c r="L134" s="162">
        <f t="shared" si="190"/>
        <v>0</v>
      </c>
      <c r="M134" s="162">
        <f t="shared" si="190"/>
        <v>0</v>
      </c>
      <c r="N134" s="162">
        <f t="shared" si="190"/>
        <v>0</v>
      </c>
      <c r="O134" s="162">
        <f t="shared" si="190"/>
        <v>0</v>
      </c>
      <c r="P134" s="162">
        <f t="shared" si="190"/>
        <v>0</v>
      </c>
      <c r="Q134" s="214"/>
      <c r="R134" s="214"/>
      <c r="S134" s="214"/>
      <c r="T134" s="214"/>
      <c r="U134" s="214"/>
      <c r="V134" s="214"/>
      <c r="W134" s="163">
        <f t="shared" ref="W134:Z134" si="191">IF(W132=0,,(W133-W136)/W132)</f>
        <v>0</v>
      </c>
      <c r="X134" s="163">
        <f t="shared" si="191"/>
        <v>0</v>
      </c>
      <c r="Y134" s="163">
        <f t="shared" si="191"/>
        <v>0</v>
      </c>
      <c r="Z134" s="163">
        <f t="shared" si="191"/>
        <v>0</v>
      </c>
      <c r="AA134" s="214"/>
    </row>
    <row r="135" spans="1:27" s="119" customFormat="1" x14ac:dyDescent="0.25">
      <c r="A135" s="314"/>
      <c r="B135" s="246" t="s">
        <v>105</v>
      </c>
      <c r="C135" s="199">
        <f t="shared" ref="C135:C138" si="192">SUM(E135:P135)</f>
        <v>0</v>
      </c>
      <c r="D135" s="200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214"/>
      <c r="R135" s="214"/>
      <c r="S135" s="214"/>
      <c r="T135" s="214"/>
      <c r="U135" s="214"/>
      <c r="V135" s="214"/>
      <c r="W135" s="199">
        <f t="shared" ref="W135:W138" si="193">SUM(E135:G135)</f>
        <v>0</v>
      </c>
      <c r="X135" s="199">
        <f t="shared" ref="X135:X138" si="194">SUM(H135:J135)</f>
        <v>0</v>
      </c>
      <c r="Y135" s="199">
        <f t="shared" ref="Y135:Y138" si="195">SUM(K135:M135)</f>
        <v>0</v>
      </c>
      <c r="Z135" s="199">
        <f t="shared" ref="Z135:Z138" si="196">SUM(N135:P135)</f>
        <v>0</v>
      </c>
      <c r="AA135" s="214"/>
    </row>
    <row r="136" spans="1:27" s="119" customFormat="1" x14ac:dyDescent="0.25">
      <c r="A136" s="314"/>
      <c r="B136" s="246" t="s">
        <v>106</v>
      </c>
      <c r="C136" s="199">
        <f t="shared" si="192"/>
        <v>0</v>
      </c>
      <c r="D136" s="200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214"/>
      <c r="R136" s="214"/>
      <c r="S136" s="214"/>
      <c r="T136" s="214"/>
      <c r="U136" s="214"/>
      <c r="V136" s="214"/>
      <c r="W136" s="199">
        <f t="shared" si="193"/>
        <v>0</v>
      </c>
      <c r="X136" s="199">
        <f t="shared" si="194"/>
        <v>0</v>
      </c>
      <c r="Y136" s="199">
        <f t="shared" si="195"/>
        <v>0</v>
      </c>
      <c r="Z136" s="199">
        <f t="shared" si="196"/>
        <v>0</v>
      </c>
      <c r="AA136" s="214"/>
    </row>
    <row r="137" spans="1:27" s="119" customFormat="1" ht="15" customHeight="1" x14ac:dyDescent="0.25">
      <c r="A137" s="322" t="s">
        <v>111</v>
      </c>
      <c r="B137" s="215" t="s">
        <v>102</v>
      </c>
      <c r="C137" s="202">
        <f t="shared" si="192"/>
        <v>0</v>
      </c>
      <c r="D137" s="247">
        <f>IF($C$2=0,,C137/$C$2)</f>
        <v>0</v>
      </c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214"/>
      <c r="R137" s="214"/>
      <c r="S137" s="214"/>
      <c r="T137" s="214"/>
      <c r="U137" s="214"/>
      <c r="V137" s="214"/>
      <c r="W137" s="202">
        <f t="shared" si="193"/>
        <v>0</v>
      </c>
      <c r="X137" s="202">
        <f t="shared" si="194"/>
        <v>0</v>
      </c>
      <c r="Y137" s="202">
        <f t="shared" si="195"/>
        <v>0</v>
      </c>
      <c r="Z137" s="202">
        <f t="shared" si="196"/>
        <v>0</v>
      </c>
      <c r="AA137" s="214"/>
    </row>
    <row r="138" spans="1:27" s="119" customFormat="1" x14ac:dyDescent="0.25">
      <c r="A138" s="323"/>
      <c r="B138" s="215" t="s">
        <v>103</v>
      </c>
      <c r="C138" s="202">
        <f t="shared" si="192"/>
        <v>0</v>
      </c>
      <c r="D138" s="132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214"/>
      <c r="R138" s="214"/>
      <c r="S138" s="214"/>
      <c r="T138" s="214"/>
      <c r="U138" s="214"/>
      <c r="V138" s="214"/>
      <c r="W138" s="202">
        <f t="shared" si="193"/>
        <v>0</v>
      </c>
      <c r="X138" s="202">
        <f t="shared" si="194"/>
        <v>0</v>
      </c>
      <c r="Y138" s="202">
        <f t="shared" si="195"/>
        <v>0</v>
      </c>
      <c r="Z138" s="202">
        <f t="shared" si="196"/>
        <v>0</v>
      </c>
      <c r="AA138" s="214"/>
    </row>
    <row r="139" spans="1:27" s="119" customFormat="1" x14ac:dyDescent="0.25">
      <c r="A139" s="323"/>
      <c r="B139" s="215" t="s">
        <v>104</v>
      </c>
      <c r="C139" s="203">
        <f t="shared" ref="C139:P139" si="197">IF(C137=0,,(C138-C141)/C137)</f>
        <v>0</v>
      </c>
      <c r="D139" s="132"/>
      <c r="E139" s="162">
        <f t="shared" si="197"/>
        <v>0</v>
      </c>
      <c r="F139" s="162">
        <f t="shared" si="197"/>
        <v>0</v>
      </c>
      <c r="G139" s="162">
        <f t="shared" si="197"/>
        <v>0</v>
      </c>
      <c r="H139" s="162">
        <f t="shared" si="197"/>
        <v>0</v>
      </c>
      <c r="I139" s="162">
        <f t="shared" si="197"/>
        <v>0</v>
      </c>
      <c r="J139" s="162">
        <f t="shared" si="197"/>
        <v>0</v>
      </c>
      <c r="K139" s="162">
        <f t="shared" si="197"/>
        <v>0</v>
      </c>
      <c r="L139" s="162">
        <f t="shared" si="197"/>
        <v>0</v>
      </c>
      <c r="M139" s="162">
        <f t="shared" si="197"/>
        <v>0</v>
      </c>
      <c r="N139" s="162">
        <f t="shared" si="197"/>
        <v>0</v>
      </c>
      <c r="O139" s="162">
        <f t="shared" si="197"/>
        <v>0</v>
      </c>
      <c r="P139" s="162">
        <f t="shared" si="197"/>
        <v>0</v>
      </c>
      <c r="Q139" s="214"/>
      <c r="R139" s="214"/>
      <c r="S139" s="214"/>
      <c r="T139" s="214"/>
      <c r="U139" s="214"/>
      <c r="V139" s="214"/>
      <c r="W139" s="203">
        <f t="shared" ref="W139:Z139" si="198">IF(W137=0,,(W138-W141)/W137)</f>
        <v>0</v>
      </c>
      <c r="X139" s="203">
        <f t="shared" si="198"/>
        <v>0</v>
      </c>
      <c r="Y139" s="203">
        <f t="shared" si="198"/>
        <v>0</v>
      </c>
      <c r="Z139" s="203">
        <f t="shared" si="198"/>
        <v>0</v>
      </c>
      <c r="AA139" s="214"/>
    </row>
    <row r="140" spans="1:27" s="119" customFormat="1" x14ac:dyDescent="0.25">
      <c r="A140" s="323"/>
      <c r="B140" s="215" t="s">
        <v>105</v>
      </c>
      <c r="C140" s="202">
        <f t="shared" ref="C140:C143" si="199">SUM(E140:P140)</f>
        <v>0</v>
      </c>
      <c r="D140" s="132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214"/>
      <c r="R140" s="214"/>
      <c r="S140" s="214"/>
      <c r="T140" s="214"/>
      <c r="U140" s="214"/>
      <c r="V140" s="214"/>
      <c r="W140" s="202">
        <f t="shared" ref="W140:W143" si="200">SUM(E140:G140)</f>
        <v>0</v>
      </c>
      <c r="X140" s="202">
        <f t="shared" ref="X140:X143" si="201">SUM(H140:J140)</f>
        <v>0</v>
      </c>
      <c r="Y140" s="202">
        <f t="shared" ref="Y140:Y143" si="202">SUM(K140:M140)</f>
        <v>0</v>
      </c>
      <c r="Z140" s="202">
        <f t="shared" ref="Z140:Z143" si="203">SUM(N140:P140)</f>
        <v>0</v>
      </c>
      <c r="AA140" s="214"/>
    </row>
    <row r="141" spans="1:27" s="119" customFormat="1" x14ac:dyDescent="0.25">
      <c r="A141" s="323"/>
      <c r="B141" s="215" t="s">
        <v>106</v>
      </c>
      <c r="C141" s="202">
        <f t="shared" si="199"/>
        <v>0</v>
      </c>
      <c r="D141" s="132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214"/>
      <c r="R141" s="214"/>
      <c r="S141" s="214"/>
      <c r="T141" s="214"/>
      <c r="U141" s="214"/>
      <c r="V141" s="214"/>
      <c r="W141" s="202">
        <f t="shared" si="200"/>
        <v>0</v>
      </c>
      <c r="X141" s="202">
        <f t="shared" si="201"/>
        <v>0</v>
      </c>
      <c r="Y141" s="202">
        <f t="shared" si="202"/>
        <v>0</v>
      </c>
      <c r="Z141" s="202">
        <f t="shared" si="203"/>
        <v>0</v>
      </c>
      <c r="AA141" s="214"/>
    </row>
    <row r="142" spans="1:27" s="119" customFormat="1" x14ac:dyDescent="0.25">
      <c r="A142" s="321" t="s">
        <v>112</v>
      </c>
      <c r="B142" s="246" t="s">
        <v>102</v>
      </c>
      <c r="C142" s="199">
        <f t="shared" si="199"/>
        <v>0</v>
      </c>
      <c r="D142" s="247">
        <f>IF($C$2=0,,C142/$C$2)</f>
        <v>0</v>
      </c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214"/>
      <c r="R142" s="214"/>
      <c r="S142" s="214"/>
      <c r="T142" s="214"/>
      <c r="U142" s="214"/>
      <c r="V142" s="214"/>
      <c r="W142" s="199">
        <f t="shared" si="200"/>
        <v>0</v>
      </c>
      <c r="X142" s="199">
        <f t="shared" si="201"/>
        <v>0</v>
      </c>
      <c r="Y142" s="199">
        <f t="shared" si="202"/>
        <v>0</v>
      </c>
      <c r="Z142" s="199">
        <f t="shared" si="203"/>
        <v>0</v>
      </c>
      <c r="AA142" s="214"/>
    </row>
    <row r="143" spans="1:27" s="119" customFormat="1" x14ac:dyDescent="0.25">
      <c r="A143" s="321"/>
      <c r="B143" s="246" t="s">
        <v>103</v>
      </c>
      <c r="C143" s="199">
        <f t="shared" si="199"/>
        <v>0</v>
      </c>
      <c r="D143" s="200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214"/>
      <c r="R143" s="214"/>
      <c r="S143" s="214"/>
      <c r="T143" s="214"/>
      <c r="U143" s="214"/>
      <c r="V143" s="214"/>
      <c r="W143" s="199">
        <f t="shared" si="200"/>
        <v>0</v>
      </c>
      <c r="X143" s="199">
        <f t="shared" si="201"/>
        <v>0</v>
      </c>
      <c r="Y143" s="199">
        <f t="shared" si="202"/>
        <v>0</v>
      </c>
      <c r="Z143" s="199">
        <f t="shared" si="203"/>
        <v>0</v>
      </c>
      <c r="AA143" s="214"/>
    </row>
    <row r="144" spans="1:27" s="119" customFormat="1" x14ac:dyDescent="0.25">
      <c r="A144" s="321"/>
      <c r="B144" s="246" t="s">
        <v>104</v>
      </c>
      <c r="C144" s="163">
        <f t="shared" ref="C144:P144" si="204">IF(C142=0,,(C143-C146)/C142)</f>
        <v>0</v>
      </c>
      <c r="D144" s="200"/>
      <c r="E144" s="162">
        <f t="shared" si="204"/>
        <v>0</v>
      </c>
      <c r="F144" s="162">
        <f t="shared" si="204"/>
        <v>0</v>
      </c>
      <c r="G144" s="162">
        <f t="shared" si="204"/>
        <v>0</v>
      </c>
      <c r="H144" s="162">
        <f t="shared" si="204"/>
        <v>0</v>
      </c>
      <c r="I144" s="162">
        <f t="shared" si="204"/>
        <v>0</v>
      </c>
      <c r="J144" s="162">
        <f t="shared" si="204"/>
        <v>0</v>
      </c>
      <c r="K144" s="162">
        <f t="shared" si="204"/>
        <v>0</v>
      </c>
      <c r="L144" s="162">
        <f t="shared" si="204"/>
        <v>0</v>
      </c>
      <c r="M144" s="162">
        <f t="shared" si="204"/>
        <v>0</v>
      </c>
      <c r="N144" s="162">
        <f t="shared" si="204"/>
        <v>0</v>
      </c>
      <c r="O144" s="162">
        <f t="shared" si="204"/>
        <v>0</v>
      </c>
      <c r="P144" s="162">
        <f t="shared" si="204"/>
        <v>0</v>
      </c>
      <c r="Q144" s="214"/>
      <c r="R144" s="214"/>
      <c r="S144" s="214"/>
      <c r="T144" s="214"/>
      <c r="U144" s="214"/>
      <c r="V144" s="214"/>
      <c r="W144" s="163">
        <f t="shared" ref="W144:Z144" si="205">IF(W142=0,,(W143-W146)/W142)</f>
        <v>0</v>
      </c>
      <c r="X144" s="163">
        <f t="shared" si="205"/>
        <v>0</v>
      </c>
      <c r="Y144" s="163">
        <f t="shared" si="205"/>
        <v>0</v>
      </c>
      <c r="Z144" s="163">
        <f t="shared" si="205"/>
        <v>0</v>
      </c>
      <c r="AA144" s="214"/>
    </row>
    <row r="145" spans="1:27" s="119" customFormat="1" x14ac:dyDescent="0.25">
      <c r="A145" s="321"/>
      <c r="B145" s="246" t="s">
        <v>105</v>
      </c>
      <c r="C145" s="199">
        <f t="shared" ref="C145:C148" si="206">SUM(E145:P145)</f>
        <v>0</v>
      </c>
      <c r="D145" s="200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214"/>
      <c r="R145" s="214"/>
      <c r="S145" s="214"/>
      <c r="T145" s="214"/>
      <c r="U145" s="214"/>
      <c r="V145" s="214"/>
      <c r="W145" s="199">
        <f t="shared" ref="W145:W148" si="207">SUM(E145:G145)</f>
        <v>0</v>
      </c>
      <c r="X145" s="199">
        <f t="shared" ref="X145:X148" si="208">SUM(H145:J145)</f>
        <v>0</v>
      </c>
      <c r="Y145" s="199">
        <f t="shared" ref="Y145:Y148" si="209">SUM(K145:M145)</f>
        <v>0</v>
      </c>
      <c r="Z145" s="199">
        <f t="shared" ref="Z145:Z148" si="210">SUM(N145:P145)</f>
        <v>0</v>
      </c>
      <c r="AA145" s="214"/>
    </row>
    <row r="146" spans="1:27" s="119" customFormat="1" x14ac:dyDescent="0.25">
      <c r="A146" s="321"/>
      <c r="B146" s="246" t="s">
        <v>106</v>
      </c>
      <c r="C146" s="199">
        <f t="shared" si="206"/>
        <v>0</v>
      </c>
      <c r="D146" s="200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214"/>
      <c r="R146" s="214"/>
      <c r="S146" s="214"/>
      <c r="T146" s="214"/>
      <c r="U146" s="214"/>
      <c r="V146" s="214"/>
      <c r="W146" s="199">
        <f t="shared" si="207"/>
        <v>0</v>
      </c>
      <c r="X146" s="199">
        <f t="shared" si="208"/>
        <v>0</v>
      </c>
      <c r="Y146" s="199">
        <f t="shared" si="209"/>
        <v>0</v>
      </c>
      <c r="Z146" s="199">
        <f t="shared" si="210"/>
        <v>0</v>
      </c>
      <c r="AA146" s="214"/>
    </row>
    <row r="147" spans="1:27" s="119" customFormat="1" x14ac:dyDescent="0.25">
      <c r="A147" s="318" t="s">
        <v>113</v>
      </c>
      <c r="B147" s="215" t="s">
        <v>102</v>
      </c>
      <c r="C147" s="202">
        <f t="shared" si="206"/>
        <v>0</v>
      </c>
      <c r="D147" s="247">
        <f>IF($C$2=0,,C147/$C$2)</f>
        <v>0</v>
      </c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214"/>
      <c r="R147" s="214"/>
      <c r="S147" s="214"/>
      <c r="T147" s="214"/>
      <c r="U147" s="214"/>
      <c r="V147" s="214"/>
      <c r="W147" s="202">
        <f t="shared" si="207"/>
        <v>0</v>
      </c>
      <c r="X147" s="202">
        <f t="shared" si="208"/>
        <v>0</v>
      </c>
      <c r="Y147" s="202">
        <f t="shared" si="209"/>
        <v>0</v>
      </c>
      <c r="Z147" s="202">
        <f t="shared" si="210"/>
        <v>0</v>
      </c>
      <c r="AA147" s="214"/>
    </row>
    <row r="148" spans="1:27" s="119" customFormat="1" x14ac:dyDescent="0.25">
      <c r="A148" s="319"/>
      <c r="B148" s="215" t="s">
        <v>103</v>
      </c>
      <c r="C148" s="202">
        <f t="shared" si="206"/>
        <v>0</v>
      </c>
      <c r="D148" s="132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214"/>
      <c r="R148" s="214"/>
      <c r="S148" s="214"/>
      <c r="T148" s="214"/>
      <c r="U148" s="214"/>
      <c r="V148" s="214"/>
      <c r="W148" s="202">
        <f t="shared" si="207"/>
        <v>0</v>
      </c>
      <c r="X148" s="202">
        <f t="shared" si="208"/>
        <v>0</v>
      </c>
      <c r="Y148" s="202">
        <f t="shared" si="209"/>
        <v>0</v>
      </c>
      <c r="Z148" s="202">
        <f t="shared" si="210"/>
        <v>0</v>
      </c>
      <c r="AA148" s="214"/>
    </row>
    <row r="149" spans="1:27" s="119" customFormat="1" x14ac:dyDescent="0.25">
      <c r="A149" s="319"/>
      <c r="B149" s="215" t="s">
        <v>104</v>
      </c>
      <c r="C149" s="203">
        <f t="shared" ref="C149:P149" si="211">IF(C147=0,,(C148-C151)/C147)</f>
        <v>0</v>
      </c>
      <c r="D149" s="132"/>
      <c r="E149" s="162">
        <f t="shared" si="211"/>
        <v>0</v>
      </c>
      <c r="F149" s="162">
        <f t="shared" si="211"/>
        <v>0</v>
      </c>
      <c r="G149" s="162">
        <f t="shared" si="211"/>
        <v>0</v>
      </c>
      <c r="H149" s="162">
        <f t="shared" si="211"/>
        <v>0</v>
      </c>
      <c r="I149" s="162">
        <f t="shared" si="211"/>
        <v>0</v>
      </c>
      <c r="J149" s="162">
        <f t="shared" si="211"/>
        <v>0</v>
      </c>
      <c r="K149" s="162">
        <f t="shared" si="211"/>
        <v>0</v>
      </c>
      <c r="L149" s="162">
        <f t="shared" si="211"/>
        <v>0</v>
      </c>
      <c r="M149" s="162">
        <f t="shared" si="211"/>
        <v>0</v>
      </c>
      <c r="N149" s="162">
        <f t="shared" si="211"/>
        <v>0</v>
      </c>
      <c r="O149" s="162">
        <f t="shared" si="211"/>
        <v>0</v>
      </c>
      <c r="P149" s="162">
        <f t="shared" si="211"/>
        <v>0</v>
      </c>
      <c r="Q149" s="214"/>
      <c r="R149" s="214"/>
      <c r="S149" s="214"/>
      <c r="T149" s="214"/>
      <c r="U149" s="214"/>
      <c r="V149" s="214"/>
      <c r="W149" s="203">
        <f t="shared" ref="W149:Z149" si="212">IF(W147=0,,(W148-W151)/W147)</f>
        <v>0</v>
      </c>
      <c r="X149" s="203">
        <f t="shared" si="212"/>
        <v>0</v>
      </c>
      <c r="Y149" s="203">
        <f t="shared" si="212"/>
        <v>0</v>
      </c>
      <c r="Z149" s="203">
        <f t="shared" si="212"/>
        <v>0</v>
      </c>
      <c r="AA149" s="214"/>
    </row>
    <row r="150" spans="1:27" s="119" customFormat="1" x14ac:dyDescent="0.25">
      <c r="A150" s="319"/>
      <c r="B150" s="215" t="s">
        <v>105</v>
      </c>
      <c r="C150" s="202">
        <f t="shared" ref="C150:C153" si="213">SUM(E150:P150)</f>
        <v>0</v>
      </c>
      <c r="D150" s="132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214"/>
      <c r="R150" s="214"/>
      <c r="S150" s="214"/>
      <c r="T150" s="214"/>
      <c r="U150" s="214"/>
      <c r="V150" s="214"/>
      <c r="W150" s="202">
        <f t="shared" ref="W150:W153" si="214">SUM(E150:G150)</f>
        <v>0</v>
      </c>
      <c r="X150" s="202">
        <f t="shared" ref="X150:X153" si="215">SUM(H150:J150)</f>
        <v>0</v>
      </c>
      <c r="Y150" s="202">
        <f t="shared" ref="Y150:Y153" si="216">SUM(K150:M150)</f>
        <v>0</v>
      </c>
      <c r="Z150" s="202">
        <f t="shared" ref="Z150:Z153" si="217">SUM(N150:P150)</f>
        <v>0</v>
      </c>
      <c r="AA150" s="214"/>
    </row>
    <row r="151" spans="1:27" s="119" customFormat="1" x14ac:dyDescent="0.25">
      <c r="A151" s="319"/>
      <c r="B151" s="215" t="s">
        <v>106</v>
      </c>
      <c r="C151" s="202">
        <f t="shared" si="213"/>
        <v>0</v>
      </c>
      <c r="D151" s="132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214"/>
      <c r="R151" s="214"/>
      <c r="S151" s="214"/>
      <c r="T151" s="214"/>
      <c r="U151" s="214"/>
      <c r="V151" s="214"/>
      <c r="W151" s="202">
        <f t="shared" si="214"/>
        <v>0</v>
      </c>
      <c r="X151" s="202">
        <f t="shared" si="215"/>
        <v>0</v>
      </c>
      <c r="Y151" s="202">
        <f t="shared" si="216"/>
        <v>0</v>
      </c>
      <c r="Z151" s="202">
        <f t="shared" si="217"/>
        <v>0</v>
      </c>
      <c r="AA151" s="214"/>
    </row>
    <row r="152" spans="1:27" s="119" customFormat="1" x14ac:dyDescent="0.25">
      <c r="A152" s="313" t="s">
        <v>114</v>
      </c>
      <c r="B152" s="246" t="s">
        <v>102</v>
      </c>
      <c r="C152" s="199">
        <f t="shared" si="213"/>
        <v>0</v>
      </c>
      <c r="D152" s="247">
        <f>IF($C$2=0,,C152/$C$2)</f>
        <v>0</v>
      </c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214"/>
      <c r="R152" s="214"/>
      <c r="S152" s="214"/>
      <c r="T152" s="214"/>
      <c r="U152" s="214"/>
      <c r="V152" s="214"/>
      <c r="W152" s="199">
        <f t="shared" si="214"/>
        <v>0</v>
      </c>
      <c r="X152" s="199">
        <f t="shared" si="215"/>
        <v>0</v>
      </c>
      <c r="Y152" s="199">
        <f t="shared" si="216"/>
        <v>0</v>
      </c>
      <c r="Z152" s="199">
        <f t="shared" si="217"/>
        <v>0</v>
      </c>
      <c r="AA152" s="214"/>
    </row>
    <row r="153" spans="1:27" s="119" customFormat="1" x14ac:dyDescent="0.25">
      <c r="A153" s="314"/>
      <c r="B153" s="246" t="s">
        <v>103</v>
      </c>
      <c r="C153" s="199">
        <f t="shared" si="213"/>
        <v>0</v>
      </c>
      <c r="D153" s="200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214"/>
      <c r="R153" s="214"/>
      <c r="S153" s="214"/>
      <c r="T153" s="214"/>
      <c r="U153" s="214"/>
      <c r="V153" s="214"/>
      <c r="W153" s="199">
        <f t="shared" si="214"/>
        <v>0</v>
      </c>
      <c r="X153" s="199">
        <f t="shared" si="215"/>
        <v>0</v>
      </c>
      <c r="Y153" s="199">
        <f t="shared" si="216"/>
        <v>0</v>
      </c>
      <c r="Z153" s="199">
        <f t="shared" si="217"/>
        <v>0</v>
      </c>
      <c r="AA153" s="214"/>
    </row>
    <row r="154" spans="1:27" s="119" customFormat="1" x14ac:dyDescent="0.25">
      <c r="A154" s="314"/>
      <c r="B154" s="246" t="s">
        <v>104</v>
      </c>
      <c r="C154" s="163">
        <f t="shared" ref="C154:P154" si="218">IF(C152=0,,(C153-C156)/C152)</f>
        <v>0</v>
      </c>
      <c r="D154" s="200"/>
      <c r="E154" s="162">
        <f t="shared" si="218"/>
        <v>0</v>
      </c>
      <c r="F154" s="162">
        <f t="shared" si="218"/>
        <v>0</v>
      </c>
      <c r="G154" s="162">
        <f t="shared" si="218"/>
        <v>0</v>
      </c>
      <c r="H154" s="162">
        <f t="shared" si="218"/>
        <v>0</v>
      </c>
      <c r="I154" s="162">
        <f t="shared" si="218"/>
        <v>0</v>
      </c>
      <c r="J154" s="162">
        <f t="shared" si="218"/>
        <v>0</v>
      </c>
      <c r="K154" s="162">
        <f t="shared" si="218"/>
        <v>0</v>
      </c>
      <c r="L154" s="162">
        <f t="shared" si="218"/>
        <v>0</v>
      </c>
      <c r="M154" s="162">
        <f t="shared" si="218"/>
        <v>0</v>
      </c>
      <c r="N154" s="162">
        <f t="shared" si="218"/>
        <v>0</v>
      </c>
      <c r="O154" s="162">
        <f t="shared" si="218"/>
        <v>0</v>
      </c>
      <c r="P154" s="162">
        <f t="shared" si="218"/>
        <v>0</v>
      </c>
      <c r="Q154" s="214"/>
      <c r="R154" s="214"/>
      <c r="S154" s="214"/>
      <c r="T154" s="214"/>
      <c r="U154" s="214"/>
      <c r="V154" s="214"/>
      <c r="W154" s="163">
        <f t="shared" ref="W154:Z154" si="219">IF(W152=0,,(W153-W156)/W152)</f>
        <v>0</v>
      </c>
      <c r="X154" s="163">
        <f t="shared" si="219"/>
        <v>0</v>
      </c>
      <c r="Y154" s="163">
        <f t="shared" si="219"/>
        <v>0</v>
      </c>
      <c r="Z154" s="163">
        <f t="shared" si="219"/>
        <v>0</v>
      </c>
      <c r="AA154" s="214"/>
    </row>
    <row r="155" spans="1:27" s="119" customFormat="1" x14ac:dyDescent="0.25">
      <c r="A155" s="314"/>
      <c r="B155" s="246" t="s">
        <v>105</v>
      </c>
      <c r="C155" s="199">
        <f t="shared" ref="C155:C158" si="220">SUM(E155:P155)</f>
        <v>0</v>
      </c>
      <c r="D155" s="200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214"/>
      <c r="R155" s="214"/>
      <c r="S155" s="214"/>
      <c r="T155" s="214"/>
      <c r="U155" s="214"/>
      <c r="V155" s="214"/>
      <c r="W155" s="199">
        <f t="shared" ref="W155:W158" si="221">SUM(E155:G155)</f>
        <v>0</v>
      </c>
      <c r="X155" s="199">
        <f t="shared" ref="X155:X158" si="222">SUM(H155:J155)</f>
        <v>0</v>
      </c>
      <c r="Y155" s="199">
        <f t="shared" ref="Y155:Y158" si="223">SUM(K155:M155)</f>
        <v>0</v>
      </c>
      <c r="Z155" s="199">
        <f t="shared" ref="Z155:Z158" si="224">SUM(N155:P155)</f>
        <v>0</v>
      </c>
      <c r="AA155" s="214"/>
    </row>
    <row r="156" spans="1:27" s="119" customFormat="1" x14ac:dyDescent="0.25">
      <c r="A156" s="314"/>
      <c r="B156" s="246" t="s">
        <v>106</v>
      </c>
      <c r="C156" s="199">
        <f t="shared" si="220"/>
        <v>0</v>
      </c>
      <c r="D156" s="200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214"/>
      <c r="R156" s="214"/>
      <c r="S156" s="214"/>
      <c r="T156" s="214"/>
      <c r="U156" s="214"/>
      <c r="V156" s="214"/>
      <c r="W156" s="199">
        <f t="shared" si="221"/>
        <v>0</v>
      </c>
      <c r="X156" s="199">
        <f t="shared" si="222"/>
        <v>0</v>
      </c>
      <c r="Y156" s="199">
        <f t="shared" si="223"/>
        <v>0</v>
      </c>
      <c r="Z156" s="199">
        <f t="shared" si="224"/>
        <v>0</v>
      </c>
      <c r="AA156" s="214"/>
    </row>
    <row r="157" spans="1:27" s="119" customFormat="1" x14ac:dyDescent="0.25">
      <c r="A157" s="318" t="s">
        <v>115</v>
      </c>
      <c r="B157" s="215" t="s">
        <v>102</v>
      </c>
      <c r="C157" s="202">
        <f t="shared" si="220"/>
        <v>0</v>
      </c>
      <c r="D157" s="247">
        <f>IF($C$2=0,,C157/$C$2)</f>
        <v>0</v>
      </c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214"/>
      <c r="R157" s="214"/>
      <c r="S157" s="214"/>
      <c r="T157" s="214"/>
      <c r="U157" s="214"/>
      <c r="V157" s="214"/>
      <c r="W157" s="202">
        <f t="shared" si="221"/>
        <v>0</v>
      </c>
      <c r="X157" s="202">
        <f t="shared" si="222"/>
        <v>0</v>
      </c>
      <c r="Y157" s="202">
        <f t="shared" si="223"/>
        <v>0</v>
      </c>
      <c r="Z157" s="202">
        <f t="shared" si="224"/>
        <v>0</v>
      </c>
      <c r="AA157" s="214"/>
    </row>
    <row r="158" spans="1:27" s="119" customFormat="1" x14ac:dyDescent="0.25">
      <c r="A158" s="319"/>
      <c r="B158" s="215" t="s">
        <v>103</v>
      </c>
      <c r="C158" s="202">
        <f t="shared" si="220"/>
        <v>0</v>
      </c>
      <c r="D158" s="132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214"/>
      <c r="R158" s="214"/>
      <c r="S158" s="214"/>
      <c r="T158" s="214"/>
      <c r="U158" s="214"/>
      <c r="V158" s="214"/>
      <c r="W158" s="202">
        <f t="shared" si="221"/>
        <v>0</v>
      </c>
      <c r="X158" s="202">
        <f t="shared" si="222"/>
        <v>0</v>
      </c>
      <c r="Y158" s="202">
        <f t="shared" si="223"/>
        <v>0</v>
      </c>
      <c r="Z158" s="202">
        <f t="shared" si="224"/>
        <v>0</v>
      </c>
      <c r="AA158" s="214"/>
    </row>
    <row r="159" spans="1:27" s="119" customFormat="1" x14ac:dyDescent="0.25">
      <c r="A159" s="319"/>
      <c r="B159" s="215" t="s">
        <v>104</v>
      </c>
      <c r="C159" s="203">
        <f t="shared" ref="C159:P159" si="225">IF(C157=0,,(C158-C161)/C157)</f>
        <v>0</v>
      </c>
      <c r="D159" s="132"/>
      <c r="E159" s="162">
        <f t="shared" si="225"/>
        <v>0</v>
      </c>
      <c r="F159" s="162">
        <f t="shared" si="225"/>
        <v>0</v>
      </c>
      <c r="G159" s="162">
        <f t="shared" si="225"/>
        <v>0</v>
      </c>
      <c r="H159" s="162">
        <f t="shared" si="225"/>
        <v>0</v>
      </c>
      <c r="I159" s="162">
        <f t="shared" si="225"/>
        <v>0</v>
      </c>
      <c r="J159" s="162">
        <f t="shared" si="225"/>
        <v>0</v>
      </c>
      <c r="K159" s="162">
        <f t="shared" si="225"/>
        <v>0</v>
      </c>
      <c r="L159" s="162">
        <f t="shared" si="225"/>
        <v>0</v>
      </c>
      <c r="M159" s="162">
        <f t="shared" si="225"/>
        <v>0</v>
      </c>
      <c r="N159" s="162">
        <f t="shared" si="225"/>
        <v>0</v>
      </c>
      <c r="O159" s="162">
        <f t="shared" si="225"/>
        <v>0</v>
      </c>
      <c r="P159" s="162">
        <f t="shared" si="225"/>
        <v>0</v>
      </c>
      <c r="Q159" s="214"/>
      <c r="R159" s="214"/>
      <c r="S159" s="214"/>
      <c r="T159" s="214"/>
      <c r="U159" s="214"/>
      <c r="V159" s="214"/>
      <c r="W159" s="203">
        <f t="shared" ref="W159:Z159" si="226">IF(W157=0,,(W158-W161)/W157)</f>
        <v>0</v>
      </c>
      <c r="X159" s="203">
        <f t="shared" si="226"/>
        <v>0</v>
      </c>
      <c r="Y159" s="203">
        <f t="shared" si="226"/>
        <v>0</v>
      </c>
      <c r="Z159" s="203">
        <f t="shared" si="226"/>
        <v>0</v>
      </c>
      <c r="AA159" s="214"/>
    </row>
    <row r="160" spans="1:27" s="119" customFormat="1" x14ac:dyDescent="0.25">
      <c r="A160" s="319"/>
      <c r="B160" s="215" t="s">
        <v>105</v>
      </c>
      <c r="C160" s="202">
        <f t="shared" ref="C160:C163" si="227">SUM(E160:P160)</f>
        <v>0</v>
      </c>
      <c r="D160" s="132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214"/>
      <c r="R160" s="214"/>
      <c r="S160" s="214"/>
      <c r="T160" s="214"/>
      <c r="U160" s="214"/>
      <c r="V160" s="214"/>
      <c r="W160" s="202">
        <f t="shared" ref="W160:W163" si="228">SUM(E160:G160)</f>
        <v>0</v>
      </c>
      <c r="X160" s="202">
        <f t="shared" ref="X160:X163" si="229">SUM(H160:J160)</f>
        <v>0</v>
      </c>
      <c r="Y160" s="202">
        <f t="shared" ref="Y160:Y163" si="230">SUM(K160:M160)</f>
        <v>0</v>
      </c>
      <c r="Z160" s="202">
        <f t="shared" ref="Z160:Z163" si="231">SUM(N160:P160)</f>
        <v>0</v>
      </c>
      <c r="AA160" s="214"/>
    </row>
    <row r="161" spans="1:27" s="119" customFormat="1" x14ac:dyDescent="0.25">
      <c r="A161" s="319"/>
      <c r="B161" s="215" t="s">
        <v>106</v>
      </c>
      <c r="C161" s="202">
        <f t="shared" si="227"/>
        <v>0</v>
      </c>
      <c r="D161" s="132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214"/>
      <c r="R161" s="214"/>
      <c r="S161" s="214"/>
      <c r="T161" s="214"/>
      <c r="U161" s="214"/>
      <c r="V161" s="214"/>
      <c r="W161" s="202">
        <f t="shared" si="228"/>
        <v>0</v>
      </c>
      <c r="X161" s="202">
        <f t="shared" si="229"/>
        <v>0</v>
      </c>
      <c r="Y161" s="202">
        <f t="shared" si="230"/>
        <v>0</v>
      </c>
      <c r="Z161" s="202">
        <f t="shared" si="231"/>
        <v>0</v>
      </c>
      <c r="AA161" s="214"/>
    </row>
    <row r="162" spans="1:27" s="119" customFormat="1" x14ac:dyDescent="0.25">
      <c r="A162" s="321" t="s">
        <v>116</v>
      </c>
      <c r="B162" s="246" t="s">
        <v>102</v>
      </c>
      <c r="C162" s="199">
        <f t="shared" si="227"/>
        <v>0</v>
      </c>
      <c r="D162" s="247">
        <f>IF($C$2=0,,C162/$C$2)</f>
        <v>0</v>
      </c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214"/>
      <c r="R162" s="214"/>
      <c r="S162" s="214"/>
      <c r="T162" s="214"/>
      <c r="U162" s="214"/>
      <c r="V162" s="214"/>
      <c r="W162" s="199">
        <f t="shared" si="228"/>
        <v>0</v>
      </c>
      <c r="X162" s="199">
        <f t="shared" si="229"/>
        <v>0</v>
      </c>
      <c r="Y162" s="199">
        <f t="shared" si="230"/>
        <v>0</v>
      </c>
      <c r="Z162" s="199">
        <f t="shared" si="231"/>
        <v>0</v>
      </c>
      <c r="AA162" s="214"/>
    </row>
    <row r="163" spans="1:27" s="119" customFormat="1" x14ac:dyDescent="0.25">
      <c r="A163" s="321"/>
      <c r="B163" s="246" t="s">
        <v>103</v>
      </c>
      <c r="C163" s="199">
        <f t="shared" si="227"/>
        <v>0</v>
      </c>
      <c r="D163" s="200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214"/>
      <c r="R163" s="214"/>
      <c r="S163" s="214"/>
      <c r="T163" s="214"/>
      <c r="U163" s="214"/>
      <c r="V163" s="214"/>
      <c r="W163" s="199">
        <f t="shared" si="228"/>
        <v>0</v>
      </c>
      <c r="X163" s="199">
        <f t="shared" si="229"/>
        <v>0</v>
      </c>
      <c r="Y163" s="199">
        <f t="shared" si="230"/>
        <v>0</v>
      </c>
      <c r="Z163" s="199">
        <f t="shared" si="231"/>
        <v>0</v>
      </c>
      <c r="AA163" s="214"/>
    </row>
    <row r="164" spans="1:27" s="119" customFormat="1" x14ac:dyDescent="0.25">
      <c r="A164" s="321"/>
      <c r="B164" s="246" t="s">
        <v>104</v>
      </c>
      <c r="C164" s="163">
        <f t="shared" ref="C164:P164" si="232">IF(C162=0,,(C163-C166)/C162)</f>
        <v>0</v>
      </c>
      <c r="D164" s="200"/>
      <c r="E164" s="162">
        <f t="shared" si="232"/>
        <v>0</v>
      </c>
      <c r="F164" s="162">
        <f t="shared" si="232"/>
        <v>0</v>
      </c>
      <c r="G164" s="162">
        <f t="shared" si="232"/>
        <v>0</v>
      </c>
      <c r="H164" s="162">
        <f t="shared" si="232"/>
        <v>0</v>
      </c>
      <c r="I164" s="162">
        <f t="shared" si="232"/>
        <v>0</v>
      </c>
      <c r="J164" s="162">
        <f t="shared" si="232"/>
        <v>0</v>
      </c>
      <c r="K164" s="162">
        <f t="shared" si="232"/>
        <v>0</v>
      </c>
      <c r="L164" s="162">
        <f t="shared" si="232"/>
        <v>0</v>
      </c>
      <c r="M164" s="162">
        <f t="shared" si="232"/>
        <v>0</v>
      </c>
      <c r="N164" s="162">
        <f t="shared" si="232"/>
        <v>0</v>
      </c>
      <c r="O164" s="162">
        <f t="shared" si="232"/>
        <v>0</v>
      </c>
      <c r="P164" s="162">
        <f t="shared" si="232"/>
        <v>0</v>
      </c>
      <c r="Q164" s="214"/>
      <c r="R164" s="214"/>
      <c r="S164" s="214"/>
      <c r="T164" s="214"/>
      <c r="U164" s="214"/>
      <c r="V164" s="214"/>
      <c r="W164" s="163">
        <f t="shared" ref="W164:Z164" si="233">IF(W162=0,,(W163-W166)/W162)</f>
        <v>0</v>
      </c>
      <c r="X164" s="163">
        <f t="shared" si="233"/>
        <v>0</v>
      </c>
      <c r="Y164" s="163">
        <f t="shared" si="233"/>
        <v>0</v>
      </c>
      <c r="Z164" s="163">
        <f t="shared" si="233"/>
        <v>0</v>
      </c>
      <c r="AA164" s="214"/>
    </row>
    <row r="165" spans="1:27" s="119" customFormat="1" x14ac:dyDescent="0.25">
      <c r="A165" s="321"/>
      <c r="B165" s="246" t="s">
        <v>105</v>
      </c>
      <c r="C165" s="199">
        <f t="shared" ref="C165:C168" si="234">SUM(E165:P165)</f>
        <v>0</v>
      </c>
      <c r="D165" s="200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214"/>
      <c r="R165" s="214"/>
      <c r="S165" s="214"/>
      <c r="T165" s="214"/>
      <c r="U165" s="214"/>
      <c r="V165" s="214"/>
      <c r="W165" s="199">
        <f t="shared" ref="W165:W168" si="235">SUM(E165:G165)</f>
        <v>0</v>
      </c>
      <c r="X165" s="199">
        <f t="shared" ref="X165:X168" si="236">SUM(H165:J165)</f>
        <v>0</v>
      </c>
      <c r="Y165" s="199">
        <f t="shared" ref="Y165:Y168" si="237">SUM(K165:M165)</f>
        <v>0</v>
      </c>
      <c r="Z165" s="199">
        <f t="shared" ref="Z165:Z168" si="238">SUM(N165:P165)</f>
        <v>0</v>
      </c>
      <c r="AA165" s="214"/>
    </row>
    <row r="166" spans="1:27" s="119" customFormat="1" x14ac:dyDescent="0.25">
      <c r="A166" s="321"/>
      <c r="B166" s="246" t="s">
        <v>106</v>
      </c>
      <c r="C166" s="199">
        <f t="shared" si="234"/>
        <v>0</v>
      </c>
      <c r="D166" s="200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214"/>
      <c r="R166" s="214"/>
      <c r="S166" s="214"/>
      <c r="T166" s="214"/>
      <c r="U166" s="214"/>
      <c r="V166" s="214"/>
      <c r="W166" s="199">
        <f t="shared" si="235"/>
        <v>0</v>
      </c>
      <c r="X166" s="199">
        <f t="shared" si="236"/>
        <v>0</v>
      </c>
      <c r="Y166" s="199">
        <f t="shared" si="237"/>
        <v>0</v>
      </c>
      <c r="Z166" s="199">
        <f t="shared" si="238"/>
        <v>0</v>
      </c>
      <c r="AA166" s="214"/>
    </row>
    <row r="167" spans="1:27" s="119" customFormat="1" x14ac:dyDescent="0.25">
      <c r="A167" s="318" t="s">
        <v>117</v>
      </c>
      <c r="B167" s="215" t="s">
        <v>102</v>
      </c>
      <c r="C167" s="202">
        <f t="shared" si="234"/>
        <v>0</v>
      </c>
      <c r="D167" s="247">
        <f>IF($C$2=0,,C167/$C$2)</f>
        <v>0</v>
      </c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214"/>
      <c r="R167" s="214"/>
      <c r="S167" s="214"/>
      <c r="T167" s="214"/>
      <c r="U167" s="214"/>
      <c r="V167" s="214"/>
      <c r="W167" s="202">
        <f t="shared" si="235"/>
        <v>0</v>
      </c>
      <c r="X167" s="202">
        <f t="shared" si="236"/>
        <v>0</v>
      </c>
      <c r="Y167" s="202">
        <f t="shared" si="237"/>
        <v>0</v>
      </c>
      <c r="Z167" s="202">
        <f t="shared" si="238"/>
        <v>0</v>
      </c>
      <c r="AA167" s="214"/>
    </row>
    <row r="168" spans="1:27" s="119" customFormat="1" x14ac:dyDescent="0.25">
      <c r="A168" s="319"/>
      <c r="B168" s="215" t="s">
        <v>103</v>
      </c>
      <c r="C168" s="202">
        <f t="shared" si="234"/>
        <v>0</v>
      </c>
      <c r="D168" s="132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214"/>
      <c r="R168" s="214"/>
      <c r="S168" s="214"/>
      <c r="T168" s="214"/>
      <c r="U168" s="214"/>
      <c r="V168" s="214"/>
      <c r="W168" s="202">
        <f t="shared" si="235"/>
        <v>0</v>
      </c>
      <c r="X168" s="202">
        <f t="shared" si="236"/>
        <v>0</v>
      </c>
      <c r="Y168" s="202">
        <f t="shared" si="237"/>
        <v>0</v>
      </c>
      <c r="Z168" s="202">
        <f t="shared" si="238"/>
        <v>0</v>
      </c>
      <c r="AA168" s="214"/>
    </row>
    <row r="169" spans="1:27" s="119" customFormat="1" x14ac:dyDescent="0.25">
      <c r="A169" s="319"/>
      <c r="B169" s="215" t="s">
        <v>104</v>
      </c>
      <c r="C169" s="203">
        <f t="shared" ref="C169:P169" si="239">IF(C167=0,,(C168-C171)/C167)</f>
        <v>0</v>
      </c>
      <c r="D169" s="132"/>
      <c r="E169" s="162">
        <f t="shared" si="239"/>
        <v>0</v>
      </c>
      <c r="F169" s="162">
        <f t="shared" si="239"/>
        <v>0</v>
      </c>
      <c r="G169" s="162">
        <f t="shared" si="239"/>
        <v>0</v>
      </c>
      <c r="H169" s="162">
        <f t="shared" si="239"/>
        <v>0</v>
      </c>
      <c r="I169" s="162">
        <f t="shared" si="239"/>
        <v>0</v>
      </c>
      <c r="J169" s="162">
        <f t="shared" si="239"/>
        <v>0</v>
      </c>
      <c r="K169" s="162">
        <f t="shared" si="239"/>
        <v>0</v>
      </c>
      <c r="L169" s="162">
        <f t="shared" si="239"/>
        <v>0</v>
      </c>
      <c r="M169" s="162">
        <f t="shared" si="239"/>
        <v>0</v>
      </c>
      <c r="N169" s="162">
        <f t="shared" si="239"/>
        <v>0</v>
      </c>
      <c r="O169" s="162">
        <f t="shared" si="239"/>
        <v>0</v>
      </c>
      <c r="P169" s="162">
        <f t="shared" si="239"/>
        <v>0</v>
      </c>
      <c r="Q169" s="214"/>
      <c r="R169" s="214"/>
      <c r="S169" s="214"/>
      <c r="T169" s="214"/>
      <c r="U169" s="214"/>
      <c r="V169" s="214"/>
      <c r="W169" s="203">
        <f t="shared" ref="W169:Z169" si="240">IF(W167=0,,(W168-W171)/W167)</f>
        <v>0</v>
      </c>
      <c r="X169" s="203">
        <f t="shared" si="240"/>
        <v>0</v>
      </c>
      <c r="Y169" s="203">
        <f t="shared" si="240"/>
        <v>0</v>
      </c>
      <c r="Z169" s="203">
        <f t="shared" si="240"/>
        <v>0</v>
      </c>
      <c r="AA169" s="214"/>
    </row>
    <row r="170" spans="1:27" s="119" customFormat="1" x14ac:dyDescent="0.25">
      <c r="A170" s="319"/>
      <c r="B170" s="215" t="s">
        <v>105</v>
      </c>
      <c r="C170" s="202">
        <f t="shared" ref="C170:C173" si="241">SUM(E170:P170)</f>
        <v>0</v>
      </c>
      <c r="D170" s="132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214"/>
      <c r="R170" s="214"/>
      <c r="S170" s="214"/>
      <c r="T170" s="214"/>
      <c r="U170" s="214"/>
      <c r="V170" s="214"/>
      <c r="W170" s="202">
        <f t="shared" ref="W170:W173" si="242">SUM(E170:G170)</f>
        <v>0</v>
      </c>
      <c r="X170" s="202">
        <f t="shared" ref="X170:X173" si="243">SUM(H170:J170)</f>
        <v>0</v>
      </c>
      <c r="Y170" s="202">
        <f t="shared" ref="Y170:Y173" si="244">SUM(K170:M170)</f>
        <v>0</v>
      </c>
      <c r="Z170" s="202">
        <f t="shared" ref="Z170:Z173" si="245">SUM(N170:P170)</f>
        <v>0</v>
      </c>
      <c r="AA170" s="214"/>
    </row>
    <row r="171" spans="1:27" s="119" customFormat="1" x14ac:dyDescent="0.25">
      <c r="A171" s="319"/>
      <c r="B171" s="215" t="s">
        <v>106</v>
      </c>
      <c r="C171" s="202">
        <f t="shared" si="241"/>
        <v>0</v>
      </c>
      <c r="D171" s="132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214"/>
      <c r="R171" s="214"/>
      <c r="S171" s="214"/>
      <c r="T171" s="214"/>
      <c r="U171" s="214"/>
      <c r="V171" s="214"/>
      <c r="W171" s="202">
        <f t="shared" si="242"/>
        <v>0</v>
      </c>
      <c r="X171" s="202">
        <f t="shared" si="243"/>
        <v>0</v>
      </c>
      <c r="Y171" s="202">
        <f t="shared" si="244"/>
        <v>0</v>
      </c>
      <c r="Z171" s="202">
        <f t="shared" si="245"/>
        <v>0</v>
      </c>
      <c r="AA171" s="214"/>
    </row>
    <row r="172" spans="1:27" s="119" customFormat="1" x14ac:dyDescent="0.25">
      <c r="A172" s="313" t="s">
        <v>118</v>
      </c>
      <c r="B172" s="246" t="s">
        <v>102</v>
      </c>
      <c r="C172" s="199">
        <f t="shared" si="241"/>
        <v>0</v>
      </c>
      <c r="D172" s="247">
        <f>IF($C$2=0,,C172/$C$2)</f>
        <v>0</v>
      </c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214"/>
      <c r="R172" s="214"/>
      <c r="S172" s="214"/>
      <c r="T172" s="214"/>
      <c r="U172" s="214"/>
      <c r="V172" s="214"/>
      <c r="W172" s="199">
        <f t="shared" si="242"/>
        <v>0</v>
      </c>
      <c r="X172" s="199">
        <f t="shared" si="243"/>
        <v>0</v>
      </c>
      <c r="Y172" s="199">
        <f t="shared" si="244"/>
        <v>0</v>
      </c>
      <c r="Z172" s="199">
        <f t="shared" si="245"/>
        <v>0</v>
      </c>
      <c r="AA172" s="214"/>
    </row>
    <row r="173" spans="1:27" s="119" customFormat="1" x14ac:dyDescent="0.25">
      <c r="A173" s="314"/>
      <c r="B173" s="246" t="s">
        <v>103</v>
      </c>
      <c r="C173" s="199">
        <f t="shared" si="241"/>
        <v>0</v>
      </c>
      <c r="D173" s="200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214"/>
      <c r="R173" s="214"/>
      <c r="S173" s="214"/>
      <c r="T173" s="214"/>
      <c r="U173" s="214"/>
      <c r="V173" s="214"/>
      <c r="W173" s="199">
        <f t="shared" si="242"/>
        <v>0</v>
      </c>
      <c r="X173" s="199">
        <f t="shared" si="243"/>
        <v>0</v>
      </c>
      <c r="Y173" s="199">
        <f t="shared" si="244"/>
        <v>0</v>
      </c>
      <c r="Z173" s="199">
        <f t="shared" si="245"/>
        <v>0</v>
      </c>
      <c r="AA173" s="214"/>
    </row>
    <row r="174" spans="1:27" s="119" customFormat="1" x14ac:dyDescent="0.25">
      <c r="A174" s="314"/>
      <c r="B174" s="246" t="s">
        <v>104</v>
      </c>
      <c r="C174" s="163">
        <f t="shared" ref="C174:P174" si="246">IF(C172=0,,(C173-C176)/C172)</f>
        <v>0</v>
      </c>
      <c r="D174" s="200"/>
      <c r="E174" s="162">
        <f t="shared" si="246"/>
        <v>0</v>
      </c>
      <c r="F174" s="162">
        <f t="shared" si="246"/>
        <v>0</v>
      </c>
      <c r="G174" s="162">
        <f t="shared" si="246"/>
        <v>0</v>
      </c>
      <c r="H174" s="162">
        <f t="shared" si="246"/>
        <v>0</v>
      </c>
      <c r="I174" s="162">
        <f t="shared" si="246"/>
        <v>0</v>
      </c>
      <c r="J174" s="162">
        <f t="shared" si="246"/>
        <v>0</v>
      </c>
      <c r="K174" s="162">
        <f t="shared" si="246"/>
        <v>0</v>
      </c>
      <c r="L174" s="162">
        <f t="shared" si="246"/>
        <v>0</v>
      </c>
      <c r="M174" s="162">
        <f t="shared" si="246"/>
        <v>0</v>
      </c>
      <c r="N174" s="162">
        <f t="shared" si="246"/>
        <v>0</v>
      </c>
      <c r="O174" s="162">
        <f t="shared" si="246"/>
        <v>0</v>
      </c>
      <c r="P174" s="162">
        <f t="shared" si="246"/>
        <v>0</v>
      </c>
      <c r="Q174" s="214"/>
      <c r="R174" s="214"/>
      <c r="S174" s="214"/>
      <c r="T174" s="214"/>
      <c r="U174" s="214"/>
      <c r="V174" s="214"/>
      <c r="W174" s="163">
        <f t="shared" ref="W174:Z174" si="247">IF(W172=0,,(W173-W176)/W172)</f>
        <v>0</v>
      </c>
      <c r="X174" s="163">
        <f t="shared" si="247"/>
        <v>0</v>
      </c>
      <c r="Y174" s="163">
        <f t="shared" si="247"/>
        <v>0</v>
      </c>
      <c r="Z174" s="163">
        <f t="shared" si="247"/>
        <v>0</v>
      </c>
      <c r="AA174" s="214"/>
    </row>
    <row r="175" spans="1:27" s="119" customFormat="1" x14ac:dyDescent="0.25">
      <c r="A175" s="314"/>
      <c r="B175" s="246" t="s">
        <v>105</v>
      </c>
      <c r="C175" s="199">
        <f t="shared" ref="C175:C178" si="248">SUM(E175:P175)</f>
        <v>0</v>
      </c>
      <c r="D175" s="200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214"/>
      <c r="R175" s="214"/>
      <c r="S175" s="214"/>
      <c r="T175" s="214"/>
      <c r="U175" s="214"/>
      <c r="V175" s="214"/>
      <c r="W175" s="199">
        <f t="shared" ref="W175:W178" si="249">SUM(E175:G175)</f>
        <v>0</v>
      </c>
      <c r="X175" s="199">
        <f t="shared" ref="X175:X178" si="250">SUM(H175:J175)</f>
        <v>0</v>
      </c>
      <c r="Y175" s="199">
        <f t="shared" ref="Y175:Y178" si="251">SUM(K175:M175)</f>
        <v>0</v>
      </c>
      <c r="Z175" s="199">
        <f t="shared" ref="Z175:Z178" si="252">SUM(N175:P175)</f>
        <v>0</v>
      </c>
      <c r="AA175" s="214"/>
    </row>
    <row r="176" spans="1:27" s="119" customFormat="1" x14ac:dyDescent="0.25">
      <c r="A176" s="314"/>
      <c r="B176" s="246" t="s">
        <v>106</v>
      </c>
      <c r="C176" s="199">
        <f t="shared" si="248"/>
        <v>0</v>
      </c>
      <c r="D176" s="200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214"/>
      <c r="R176" s="214"/>
      <c r="S176" s="214"/>
      <c r="T176" s="214"/>
      <c r="U176" s="214"/>
      <c r="V176" s="214"/>
      <c r="W176" s="199">
        <f t="shared" si="249"/>
        <v>0</v>
      </c>
      <c r="X176" s="199">
        <f t="shared" si="250"/>
        <v>0</v>
      </c>
      <c r="Y176" s="199">
        <f t="shared" si="251"/>
        <v>0</v>
      </c>
      <c r="Z176" s="199">
        <f t="shared" si="252"/>
        <v>0</v>
      </c>
      <c r="AA176" s="214"/>
    </row>
    <row r="177" spans="1:27" s="119" customFormat="1" x14ac:dyDescent="0.25">
      <c r="A177" s="318" t="s">
        <v>119</v>
      </c>
      <c r="B177" s="215" t="s">
        <v>102</v>
      </c>
      <c r="C177" s="202">
        <f t="shared" si="248"/>
        <v>0</v>
      </c>
      <c r="D177" s="247">
        <f>IF($C$2=0,,C177/$C$2)</f>
        <v>0</v>
      </c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214"/>
      <c r="R177" s="214"/>
      <c r="S177" s="214"/>
      <c r="T177" s="214"/>
      <c r="U177" s="214"/>
      <c r="V177" s="214"/>
      <c r="W177" s="202">
        <f t="shared" si="249"/>
        <v>0</v>
      </c>
      <c r="X177" s="202">
        <f t="shared" si="250"/>
        <v>0</v>
      </c>
      <c r="Y177" s="202">
        <f t="shared" si="251"/>
        <v>0</v>
      </c>
      <c r="Z177" s="202">
        <f t="shared" si="252"/>
        <v>0</v>
      </c>
      <c r="AA177" s="214"/>
    </row>
    <row r="178" spans="1:27" s="119" customFormat="1" x14ac:dyDescent="0.25">
      <c r="A178" s="319"/>
      <c r="B178" s="215" t="s">
        <v>103</v>
      </c>
      <c r="C178" s="202">
        <f t="shared" si="248"/>
        <v>0</v>
      </c>
      <c r="D178" s="132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214"/>
      <c r="R178" s="214"/>
      <c r="S178" s="214"/>
      <c r="T178" s="214"/>
      <c r="U178" s="214"/>
      <c r="V178" s="214"/>
      <c r="W178" s="202">
        <f t="shared" si="249"/>
        <v>0</v>
      </c>
      <c r="X178" s="202">
        <f t="shared" si="250"/>
        <v>0</v>
      </c>
      <c r="Y178" s="202">
        <f t="shared" si="251"/>
        <v>0</v>
      </c>
      <c r="Z178" s="202">
        <f t="shared" si="252"/>
        <v>0</v>
      </c>
      <c r="AA178" s="214"/>
    </row>
    <row r="179" spans="1:27" s="119" customFormat="1" x14ac:dyDescent="0.25">
      <c r="A179" s="319"/>
      <c r="B179" s="215" t="s">
        <v>104</v>
      </c>
      <c r="C179" s="203">
        <f t="shared" ref="C179:P179" si="253">IF(C177=0,,(C178-C181)/C177)</f>
        <v>0</v>
      </c>
      <c r="D179" s="132"/>
      <c r="E179" s="162">
        <f t="shared" si="253"/>
        <v>0</v>
      </c>
      <c r="F179" s="162">
        <f t="shared" si="253"/>
        <v>0</v>
      </c>
      <c r="G179" s="162">
        <f t="shared" si="253"/>
        <v>0</v>
      </c>
      <c r="H179" s="162">
        <f t="shared" si="253"/>
        <v>0</v>
      </c>
      <c r="I179" s="162">
        <f t="shared" si="253"/>
        <v>0</v>
      </c>
      <c r="J179" s="162">
        <f t="shared" si="253"/>
        <v>0</v>
      </c>
      <c r="K179" s="162">
        <f t="shared" si="253"/>
        <v>0</v>
      </c>
      <c r="L179" s="162">
        <f t="shared" si="253"/>
        <v>0</v>
      </c>
      <c r="M179" s="162">
        <f t="shared" si="253"/>
        <v>0</v>
      </c>
      <c r="N179" s="162">
        <f t="shared" si="253"/>
        <v>0</v>
      </c>
      <c r="O179" s="162">
        <f t="shared" si="253"/>
        <v>0</v>
      </c>
      <c r="P179" s="162">
        <f t="shared" si="253"/>
        <v>0</v>
      </c>
      <c r="Q179" s="214"/>
      <c r="R179" s="214"/>
      <c r="S179" s="214"/>
      <c r="T179" s="214"/>
      <c r="U179" s="214"/>
      <c r="V179" s="214"/>
      <c r="W179" s="203">
        <f t="shared" ref="W179:Z179" si="254">IF(W177=0,,(W178-W181)/W177)</f>
        <v>0</v>
      </c>
      <c r="X179" s="203">
        <f t="shared" si="254"/>
        <v>0</v>
      </c>
      <c r="Y179" s="203">
        <f t="shared" si="254"/>
        <v>0</v>
      </c>
      <c r="Z179" s="203">
        <f t="shared" si="254"/>
        <v>0</v>
      </c>
      <c r="AA179" s="214"/>
    </row>
    <row r="180" spans="1:27" s="119" customFormat="1" x14ac:dyDescent="0.25">
      <c r="A180" s="319"/>
      <c r="B180" s="215" t="s">
        <v>105</v>
      </c>
      <c r="C180" s="202">
        <f t="shared" ref="C180:C183" si="255">SUM(E180:P180)</f>
        <v>0</v>
      </c>
      <c r="D180" s="132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214"/>
      <c r="R180" s="214"/>
      <c r="S180" s="214"/>
      <c r="T180" s="214"/>
      <c r="U180" s="214"/>
      <c r="V180" s="214"/>
      <c r="W180" s="202">
        <f t="shared" ref="W180:W183" si="256">SUM(E180:G180)</f>
        <v>0</v>
      </c>
      <c r="X180" s="202">
        <f t="shared" ref="X180:X183" si="257">SUM(H180:J180)</f>
        <v>0</v>
      </c>
      <c r="Y180" s="202">
        <f t="shared" ref="Y180:Y183" si="258">SUM(K180:M180)</f>
        <v>0</v>
      </c>
      <c r="Z180" s="202">
        <f t="shared" ref="Z180:Z183" si="259">SUM(N180:P180)</f>
        <v>0</v>
      </c>
      <c r="AA180" s="214"/>
    </row>
    <row r="181" spans="1:27" s="119" customFormat="1" x14ac:dyDescent="0.25">
      <c r="A181" s="319"/>
      <c r="B181" s="215" t="s">
        <v>106</v>
      </c>
      <c r="C181" s="202">
        <f t="shared" si="255"/>
        <v>0</v>
      </c>
      <c r="D181" s="132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214"/>
      <c r="R181" s="214"/>
      <c r="S181" s="214"/>
      <c r="T181" s="214"/>
      <c r="U181" s="214"/>
      <c r="V181" s="214"/>
      <c r="W181" s="202">
        <f t="shared" si="256"/>
        <v>0</v>
      </c>
      <c r="X181" s="202">
        <f t="shared" si="257"/>
        <v>0</v>
      </c>
      <c r="Y181" s="202">
        <f t="shared" si="258"/>
        <v>0</v>
      </c>
      <c r="Z181" s="202">
        <f t="shared" si="259"/>
        <v>0</v>
      </c>
      <c r="AA181" s="214"/>
    </row>
    <row r="182" spans="1:27" s="119" customFormat="1" x14ac:dyDescent="0.25">
      <c r="A182" s="321" t="s">
        <v>120</v>
      </c>
      <c r="B182" s="246" t="s">
        <v>102</v>
      </c>
      <c r="C182" s="199">
        <f t="shared" si="255"/>
        <v>0</v>
      </c>
      <c r="D182" s="247">
        <f>IF($C$2=0,,C182/$C$2)</f>
        <v>0</v>
      </c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214"/>
      <c r="R182" s="214"/>
      <c r="S182" s="214"/>
      <c r="T182" s="214"/>
      <c r="U182" s="214"/>
      <c r="V182" s="214"/>
      <c r="W182" s="199">
        <f t="shared" si="256"/>
        <v>0</v>
      </c>
      <c r="X182" s="199">
        <f t="shared" si="257"/>
        <v>0</v>
      </c>
      <c r="Y182" s="199">
        <f t="shared" si="258"/>
        <v>0</v>
      </c>
      <c r="Z182" s="199">
        <f t="shared" si="259"/>
        <v>0</v>
      </c>
      <c r="AA182" s="214"/>
    </row>
    <row r="183" spans="1:27" s="119" customFormat="1" x14ac:dyDescent="0.25">
      <c r="A183" s="321"/>
      <c r="B183" s="246" t="s">
        <v>103</v>
      </c>
      <c r="C183" s="199">
        <f t="shared" si="255"/>
        <v>0</v>
      </c>
      <c r="D183" s="200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214"/>
      <c r="R183" s="214"/>
      <c r="S183" s="214"/>
      <c r="T183" s="214"/>
      <c r="U183" s="214"/>
      <c r="V183" s="214"/>
      <c r="W183" s="199">
        <f t="shared" si="256"/>
        <v>0</v>
      </c>
      <c r="X183" s="199">
        <f t="shared" si="257"/>
        <v>0</v>
      </c>
      <c r="Y183" s="199">
        <f t="shared" si="258"/>
        <v>0</v>
      </c>
      <c r="Z183" s="199">
        <f t="shared" si="259"/>
        <v>0</v>
      </c>
      <c r="AA183" s="214"/>
    </row>
    <row r="184" spans="1:27" s="119" customFormat="1" x14ac:dyDescent="0.25">
      <c r="A184" s="321"/>
      <c r="B184" s="246" t="s">
        <v>104</v>
      </c>
      <c r="C184" s="163">
        <f t="shared" ref="C184:P184" si="260">IF(C182=0,,(C183-C186)/C182)</f>
        <v>0</v>
      </c>
      <c r="D184" s="200"/>
      <c r="E184" s="162">
        <f t="shared" si="260"/>
        <v>0</v>
      </c>
      <c r="F184" s="162">
        <f t="shared" si="260"/>
        <v>0</v>
      </c>
      <c r="G184" s="162">
        <f t="shared" si="260"/>
        <v>0</v>
      </c>
      <c r="H184" s="162">
        <f t="shared" si="260"/>
        <v>0</v>
      </c>
      <c r="I184" s="162">
        <f t="shared" si="260"/>
        <v>0</v>
      </c>
      <c r="J184" s="162">
        <f t="shared" si="260"/>
        <v>0</v>
      </c>
      <c r="K184" s="162">
        <f t="shared" si="260"/>
        <v>0</v>
      </c>
      <c r="L184" s="162">
        <f t="shared" si="260"/>
        <v>0</v>
      </c>
      <c r="M184" s="162">
        <f t="shared" si="260"/>
        <v>0</v>
      </c>
      <c r="N184" s="162">
        <f t="shared" si="260"/>
        <v>0</v>
      </c>
      <c r="O184" s="162">
        <f t="shared" si="260"/>
        <v>0</v>
      </c>
      <c r="P184" s="162">
        <f t="shared" si="260"/>
        <v>0</v>
      </c>
      <c r="Q184" s="214"/>
      <c r="R184" s="214"/>
      <c r="S184" s="214"/>
      <c r="T184" s="214"/>
      <c r="U184" s="214"/>
      <c r="V184" s="214"/>
      <c r="W184" s="163">
        <f t="shared" ref="W184:Z184" si="261">IF(W182=0,,(W183-W186)/W182)</f>
        <v>0</v>
      </c>
      <c r="X184" s="163">
        <f t="shared" si="261"/>
        <v>0</v>
      </c>
      <c r="Y184" s="163">
        <f t="shared" si="261"/>
        <v>0</v>
      </c>
      <c r="Z184" s="163">
        <f t="shared" si="261"/>
        <v>0</v>
      </c>
      <c r="AA184" s="214"/>
    </row>
    <row r="185" spans="1:27" s="119" customFormat="1" x14ac:dyDescent="0.25">
      <c r="A185" s="321"/>
      <c r="B185" s="246" t="s">
        <v>105</v>
      </c>
      <c r="C185" s="199">
        <f t="shared" ref="C185:C188" si="262">SUM(E185:P185)</f>
        <v>0</v>
      </c>
      <c r="D185" s="200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214"/>
      <c r="R185" s="214"/>
      <c r="S185" s="214"/>
      <c r="T185" s="214"/>
      <c r="U185" s="214"/>
      <c r="V185" s="214"/>
      <c r="W185" s="199">
        <f t="shared" ref="W185:W188" si="263">SUM(E185:G185)</f>
        <v>0</v>
      </c>
      <c r="X185" s="199">
        <f t="shared" ref="X185:X188" si="264">SUM(H185:J185)</f>
        <v>0</v>
      </c>
      <c r="Y185" s="199">
        <f t="shared" ref="Y185:Y188" si="265">SUM(K185:M185)</f>
        <v>0</v>
      </c>
      <c r="Z185" s="199">
        <f t="shared" ref="Z185:Z188" si="266">SUM(N185:P185)</f>
        <v>0</v>
      </c>
      <c r="AA185" s="214"/>
    </row>
    <row r="186" spans="1:27" s="119" customFormat="1" x14ac:dyDescent="0.25">
      <c r="A186" s="321"/>
      <c r="B186" s="246" t="s">
        <v>106</v>
      </c>
      <c r="C186" s="199">
        <f t="shared" si="262"/>
        <v>0</v>
      </c>
      <c r="D186" s="200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214"/>
      <c r="R186" s="214"/>
      <c r="S186" s="214"/>
      <c r="T186" s="214"/>
      <c r="U186" s="214"/>
      <c r="V186" s="214"/>
      <c r="W186" s="199">
        <f t="shared" si="263"/>
        <v>0</v>
      </c>
      <c r="X186" s="199">
        <f t="shared" si="264"/>
        <v>0</v>
      </c>
      <c r="Y186" s="199">
        <f t="shared" si="265"/>
        <v>0</v>
      </c>
      <c r="Z186" s="199">
        <f t="shared" si="266"/>
        <v>0</v>
      </c>
      <c r="AA186" s="214"/>
    </row>
    <row r="187" spans="1:27" s="119" customFormat="1" x14ac:dyDescent="0.25">
      <c r="A187" s="318" t="s">
        <v>121</v>
      </c>
      <c r="B187" s="215" t="s">
        <v>102</v>
      </c>
      <c r="C187" s="202">
        <f t="shared" si="262"/>
        <v>0</v>
      </c>
      <c r="D187" s="247">
        <f>IF($C$2=0,,C187/$C$2)</f>
        <v>0</v>
      </c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214"/>
      <c r="R187" s="214"/>
      <c r="S187" s="214"/>
      <c r="T187" s="214"/>
      <c r="U187" s="214"/>
      <c r="V187" s="214"/>
      <c r="W187" s="202">
        <f t="shared" si="263"/>
        <v>0</v>
      </c>
      <c r="X187" s="202">
        <f t="shared" si="264"/>
        <v>0</v>
      </c>
      <c r="Y187" s="202">
        <f t="shared" si="265"/>
        <v>0</v>
      </c>
      <c r="Z187" s="202">
        <f t="shared" si="266"/>
        <v>0</v>
      </c>
      <c r="AA187" s="214"/>
    </row>
    <row r="188" spans="1:27" s="119" customFormat="1" x14ac:dyDescent="0.25">
      <c r="A188" s="319"/>
      <c r="B188" s="215" t="s">
        <v>103</v>
      </c>
      <c r="C188" s="202">
        <f t="shared" si="262"/>
        <v>0</v>
      </c>
      <c r="D188" s="132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214"/>
      <c r="R188" s="214"/>
      <c r="S188" s="214"/>
      <c r="T188" s="214"/>
      <c r="U188" s="214"/>
      <c r="V188" s="214"/>
      <c r="W188" s="202">
        <f t="shared" si="263"/>
        <v>0</v>
      </c>
      <c r="X188" s="202">
        <f t="shared" si="264"/>
        <v>0</v>
      </c>
      <c r="Y188" s="202">
        <f t="shared" si="265"/>
        <v>0</v>
      </c>
      <c r="Z188" s="202">
        <f t="shared" si="266"/>
        <v>0</v>
      </c>
      <c r="AA188" s="214"/>
    </row>
    <row r="189" spans="1:27" s="119" customFormat="1" x14ac:dyDescent="0.25">
      <c r="A189" s="319"/>
      <c r="B189" s="215" t="s">
        <v>104</v>
      </c>
      <c r="C189" s="203">
        <f t="shared" ref="C189:P189" si="267">IF(C187=0,,(C188-C191)/C187)</f>
        <v>0</v>
      </c>
      <c r="D189" s="132"/>
      <c r="E189" s="162">
        <f t="shared" si="267"/>
        <v>0</v>
      </c>
      <c r="F189" s="162">
        <f t="shared" si="267"/>
        <v>0</v>
      </c>
      <c r="G189" s="162">
        <f t="shared" si="267"/>
        <v>0</v>
      </c>
      <c r="H189" s="162">
        <f t="shared" si="267"/>
        <v>0</v>
      </c>
      <c r="I189" s="162">
        <f t="shared" si="267"/>
        <v>0</v>
      </c>
      <c r="J189" s="162">
        <f t="shared" si="267"/>
        <v>0</v>
      </c>
      <c r="K189" s="162">
        <f t="shared" si="267"/>
        <v>0</v>
      </c>
      <c r="L189" s="162">
        <f t="shared" si="267"/>
        <v>0</v>
      </c>
      <c r="M189" s="162">
        <f t="shared" si="267"/>
        <v>0</v>
      </c>
      <c r="N189" s="162">
        <f t="shared" si="267"/>
        <v>0</v>
      </c>
      <c r="O189" s="162">
        <f t="shared" si="267"/>
        <v>0</v>
      </c>
      <c r="P189" s="162">
        <f t="shared" si="267"/>
        <v>0</v>
      </c>
      <c r="Q189" s="214"/>
      <c r="R189" s="214"/>
      <c r="S189" s="214"/>
      <c r="T189" s="214"/>
      <c r="U189" s="214"/>
      <c r="V189" s="214"/>
      <c r="W189" s="203">
        <f t="shared" ref="W189:Z189" si="268">IF(W187=0,,(W188-W191)/W187)</f>
        <v>0</v>
      </c>
      <c r="X189" s="203">
        <f t="shared" si="268"/>
        <v>0</v>
      </c>
      <c r="Y189" s="203">
        <f t="shared" si="268"/>
        <v>0</v>
      </c>
      <c r="Z189" s="203">
        <f t="shared" si="268"/>
        <v>0</v>
      </c>
      <c r="AA189" s="214"/>
    </row>
    <row r="190" spans="1:27" s="119" customFormat="1" x14ac:dyDescent="0.25">
      <c r="A190" s="319"/>
      <c r="B190" s="215" t="s">
        <v>105</v>
      </c>
      <c r="C190" s="202">
        <f t="shared" ref="C190:C193" si="269">SUM(E190:P190)</f>
        <v>0</v>
      </c>
      <c r="D190" s="132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214"/>
      <c r="R190" s="214"/>
      <c r="S190" s="214"/>
      <c r="T190" s="214"/>
      <c r="U190" s="214"/>
      <c r="V190" s="214"/>
      <c r="W190" s="202">
        <f t="shared" ref="W190:W193" si="270">SUM(E190:G190)</f>
        <v>0</v>
      </c>
      <c r="X190" s="202">
        <f t="shared" ref="X190:X193" si="271">SUM(H190:J190)</f>
        <v>0</v>
      </c>
      <c r="Y190" s="202">
        <f t="shared" ref="Y190:Y193" si="272">SUM(K190:M190)</f>
        <v>0</v>
      </c>
      <c r="Z190" s="202">
        <f t="shared" ref="Z190:Z193" si="273">SUM(N190:P190)</f>
        <v>0</v>
      </c>
      <c r="AA190" s="214"/>
    </row>
    <row r="191" spans="1:27" s="119" customFormat="1" x14ac:dyDescent="0.25">
      <c r="A191" s="319"/>
      <c r="B191" s="215" t="s">
        <v>106</v>
      </c>
      <c r="C191" s="202">
        <f t="shared" si="269"/>
        <v>0</v>
      </c>
      <c r="D191" s="132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214"/>
      <c r="R191" s="214"/>
      <c r="S191" s="214"/>
      <c r="T191" s="214"/>
      <c r="U191" s="214"/>
      <c r="V191" s="214"/>
      <c r="W191" s="202">
        <f t="shared" si="270"/>
        <v>0</v>
      </c>
      <c r="X191" s="202">
        <f t="shared" si="271"/>
        <v>0</v>
      </c>
      <c r="Y191" s="202">
        <f t="shared" si="272"/>
        <v>0</v>
      </c>
      <c r="Z191" s="202">
        <f t="shared" si="273"/>
        <v>0</v>
      </c>
      <c r="AA191" s="214"/>
    </row>
    <row r="192" spans="1:27" s="119" customFormat="1" x14ac:dyDescent="0.25">
      <c r="A192" s="313" t="s">
        <v>122</v>
      </c>
      <c r="B192" s="246" t="s">
        <v>102</v>
      </c>
      <c r="C192" s="199">
        <f t="shared" si="269"/>
        <v>0</v>
      </c>
      <c r="D192" s="247">
        <f>IF($C$2=0,,C192/$C$2)</f>
        <v>0</v>
      </c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214"/>
      <c r="R192" s="214"/>
      <c r="S192" s="214"/>
      <c r="T192" s="214"/>
      <c r="U192" s="214"/>
      <c r="V192" s="214"/>
      <c r="W192" s="199">
        <f t="shared" si="270"/>
        <v>0</v>
      </c>
      <c r="X192" s="199">
        <f t="shared" si="271"/>
        <v>0</v>
      </c>
      <c r="Y192" s="199">
        <f t="shared" si="272"/>
        <v>0</v>
      </c>
      <c r="Z192" s="199">
        <f t="shared" si="273"/>
        <v>0</v>
      </c>
      <c r="AA192" s="214"/>
    </row>
    <row r="193" spans="1:27" s="119" customFormat="1" x14ac:dyDescent="0.25">
      <c r="A193" s="314"/>
      <c r="B193" s="246" t="s">
        <v>103</v>
      </c>
      <c r="C193" s="199">
        <f t="shared" si="269"/>
        <v>0</v>
      </c>
      <c r="D193" s="200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214"/>
      <c r="R193" s="214"/>
      <c r="S193" s="214"/>
      <c r="T193" s="214"/>
      <c r="U193" s="214"/>
      <c r="V193" s="214"/>
      <c r="W193" s="199">
        <f t="shared" si="270"/>
        <v>0</v>
      </c>
      <c r="X193" s="199">
        <f t="shared" si="271"/>
        <v>0</v>
      </c>
      <c r="Y193" s="199">
        <f t="shared" si="272"/>
        <v>0</v>
      </c>
      <c r="Z193" s="199">
        <f t="shared" si="273"/>
        <v>0</v>
      </c>
      <c r="AA193" s="214"/>
    </row>
    <row r="194" spans="1:27" s="119" customFormat="1" x14ac:dyDescent="0.25">
      <c r="A194" s="314"/>
      <c r="B194" s="246" t="s">
        <v>104</v>
      </c>
      <c r="C194" s="163">
        <f t="shared" ref="C194:P194" si="274">IF(C192=0,,(C193-C196)/C192)</f>
        <v>0</v>
      </c>
      <c r="D194" s="200"/>
      <c r="E194" s="162">
        <f t="shared" si="274"/>
        <v>0</v>
      </c>
      <c r="F194" s="162">
        <f t="shared" si="274"/>
        <v>0</v>
      </c>
      <c r="G194" s="162">
        <f t="shared" si="274"/>
        <v>0</v>
      </c>
      <c r="H194" s="162">
        <f t="shared" si="274"/>
        <v>0</v>
      </c>
      <c r="I194" s="162">
        <f t="shared" si="274"/>
        <v>0</v>
      </c>
      <c r="J194" s="162">
        <f t="shared" si="274"/>
        <v>0</v>
      </c>
      <c r="K194" s="162">
        <f t="shared" si="274"/>
        <v>0</v>
      </c>
      <c r="L194" s="162">
        <f t="shared" si="274"/>
        <v>0</v>
      </c>
      <c r="M194" s="162">
        <f t="shared" si="274"/>
        <v>0</v>
      </c>
      <c r="N194" s="162">
        <f t="shared" si="274"/>
        <v>0</v>
      </c>
      <c r="O194" s="162">
        <f t="shared" si="274"/>
        <v>0</v>
      </c>
      <c r="P194" s="162">
        <f t="shared" si="274"/>
        <v>0</v>
      </c>
      <c r="Q194" s="214"/>
      <c r="R194" s="214"/>
      <c r="S194" s="214"/>
      <c r="T194" s="214"/>
      <c r="U194" s="214"/>
      <c r="V194" s="214"/>
      <c r="W194" s="163">
        <f t="shared" ref="W194:Z194" si="275">IF(W192=0,,(W193-W196)/W192)</f>
        <v>0</v>
      </c>
      <c r="X194" s="163">
        <f t="shared" si="275"/>
        <v>0</v>
      </c>
      <c r="Y194" s="163">
        <f t="shared" si="275"/>
        <v>0</v>
      </c>
      <c r="Z194" s="163">
        <f t="shared" si="275"/>
        <v>0</v>
      </c>
      <c r="AA194" s="214"/>
    </row>
    <row r="195" spans="1:27" s="119" customFormat="1" x14ac:dyDescent="0.25">
      <c r="A195" s="314"/>
      <c r="B195" s="246" t="s">
        <v>105</v>
      </c>
      <c r="C195" s="199">
        <f t="shared" ref="C195:C198" si="276">SUM(E195:P195)</f>
        <v>0</v>
      </c>
      <c r="D195" s="200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214"/>
      <c r="R195" s="214"/>
      <c r="S195" s="214"/>
      <c r="T195" s="214"/>
      <c r="U195" s="214"/>
      <c r="V195" s="214"/>
      <c r="W195" s="199">
        <f t="shared" ref="W195:W198" si="277">SUM(E195:G195)</f>
        <v>0</v>
      </c>
      <c r="X195" s="199">
        <f t="shared" ref="X195:X198" si="278">SUM(H195:J195)</f>
        <v>0</v>
      </c>
      <c r="Y195" s="199">
        <f t="shared" ref="Y195:Y198" si="279">SUM(K195:M195)</f>
        <v>0</v>
      </c>
      <c r="Z195" s="199">
        <f t="shared" ref="Z195:Z198" si="280">SUM(N195:P195)</f>
        <v>0</v>
      </c>
      <c r="AA195" s="214"/>
    </row>
    <row r="196" spans="1:27" s="119" customFormat="1" x14ac:dyDescent="0.25">
      <c r="A196" s="314"/>
      <c r="B196" s="246" t="s">
        <v>106</v>
      </c>
      <c r="C196" s="199">
        <f t="shared" si="276"/>
        <v>0</v>
      </c>
      <c r="D196" s="200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214"/>
      <c r="R196" s="214"/>
      <c r="S196" s="214"/>
      <c r="T196" s="214"/>
      <c r="U196" s="214"/>
      <c r="V196" s="214"/>
      <c r="W196" s="199">
        <f t="shared" si="277"/>
        <v>0</v>
      </c>
      <c r="X196" s="199">
        <f t="shared" si="278"/>
        <v>0</v>
      </c>
      <c r="Y196" s="199">
        <f t="shared" si="279"/>
        <v>0</v>
      </c>
      <c r="Z196" s="199">
        <f t="shared" si="280"/>
        <v>0</v>
      </c>
      <c r="AA196" s="214"/>
    </row>
    <row r="197" spans="1:27" s="119" customFormat="1" ht="15" customHeight="1" x14ac:dyDescent="0.25">
      <c r="A197" s="318" t="s">
        <v>123</v>
      </c>
      <c r="B197" s="215" t="s">
        <v>102</v>
      </c>
      <c r="C197" s="202">
        <f t="shared" si="276"/>
        <v>0</v>
      </c>
      <c r="D197" s="247">
        <f>IF($C$2=0,,C197/$C$2)</f>
        <v>0</v>
      </c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214"/>
      <c r="R197" s="214"/>
      <c r="S197" s="214"/>
      <c r="T197" s="214"/>
      <c r="U197" s="214"/>
      <c r="V197" s="214"/>
      <c r="W197" s="202">
        <f t="shared" si="277"/>
        <v>0</v>
      </c>
      <c r="X197" s="202">
        <f t="shared" si="278"/>
        <v>0</v>
      </c>
      <c r="Y197" s="202">
        <f t="shared" si="279"/>
        <v>0</v>
      </c>
      <c r="Z197" s="202">
        <f t="shared" si="280"/>
        <v>0</v>
      </c>
      <c r="AA197" s="214"/>
    </row>
    <row r="198" spans="1:27" s="119" customFormat="1" x14ac:dyDescent="0.25">
      <c r="A198" s="319"/>
      <c r="B198" s="215" t="s">
        <v>103</v>
      </c>
      <c r="C198" s="202">
        <f t="shared" si="276"/>
        <v>0</v>
      </c>
      <c r="D198" s="132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214"/>
      <c r="R198" s="214"/>
      <c r="S198" s="214"/>
      <c r="T198" s="214"/>
      <c r="U198" s="214"/>
      <c r="V198" s="214"/>
      <c r="W198" s="202">
        <f t="shared" si="277"/>
        <v>0</v>
      </c>
      <c r="X198" s="202">
        <f t="shared" si="278"/>
        <v>0</v>
      </c>
      <c r="Y198" s="202">
        <f t="shared" si="279"/>
        <v>0</v>
      </c>
      <c r="Z198" s="202">
        <f t="shared" si="280"/>
        <v>0</v>
      </c>
      <c r="AA198" s="214"/>
    </row>
    <row r="199" spans="1:27" s="119" customFormat="1" x14ac:dyDescent="0.25">
      <c r="A199" s="319"/>
      <c r="B199" s="215" t="s">
        <v>104</v>
      </c>
      <c r="C199" s="203">
        <f t="shared" ref="C199:P199" si="281">IF(C197=0,,(C198-C201)/C197)</f>
        <v>0</v>
      </c>
      <c r="D199" s="132"/>
      <c r="E199" s="162">
        <f t="shared" si="281"/>
        <v>0</v>
      </c>
      <c r="F199" s="162">
        <f t="shared" si="281"/>
        <v>0</v>
      </c>
      <c r="G199" s="162">
        <f t="shared" si="281"/>
        <v>0</v>
      </c>
      <c r="H199" s="162">
        <f t="shared" si="281"/>
        <v>0</v>
      </c>
      <c r="I199" s="162">
        <f t="shared" si="281"/>
        <v>0</v>
      </c>
      <c r="J199" s="162">
        <f t="shared" si="281"/>
        <v>0</v>
      </c>
      <c r="K199" s="162">
        <f t="shared" si="281"/>
        <v>0</v>
      </c>
      <c r="L199" s="162">
        <f t="shared" si="281"/>
        <v>0</v>
      </c>
      <c r="M199" s="162">
        <f t="shared" si="281"/>
        <v>0</v>
      </c>
      <c r="N199" s="162">
        <f t="shared" si="281"/>
        <v>0</v>
      </c>
      <c r="O199" s="162">
        <f t="shared" si="281"/>
        <v>0</v>
      </c>
      <c r="P199" s="162">
        <f t="shared" si="281"/>
        <v>0</v>
      </c>
      <c r="Q199" s="214"/>
      <c r="R199" s="214"/>
      <c r="S199" s="214"/>
      <c r="T199" s="214"/>
      <c r="U199" s="214"/>
      <c r="V199" s="214"/>
      <c r="W199" s="203">
        <f t="shared" ref="W199:Z199" si="282">IF(W197=0,,(W198-W201)/W197)</f>
        <v>0</v>
      </c>
      <c r="X199" s="203">
        <f t="shared" si="282"/>
        <v>0</v>
      </c>
      <c r="Y199" s="203">
        <f t="shared" si="282"/>
        <v>0</v>
      </c>
      <c r="Z199" s="203">
        <f t="shared" si="282"/>
        <v>0</v>
      </c>
      <c r="AA199" s="214"/>
    </row>
    <row r="200" spans="1:27" s="119" customFormat="1" x14ac:dyDescent="0.25">
      <c r="A200" s="319"/>
      <c r="B200" s="215" t="s">
        <v>105</v>
      </c>
      <c r="C200" s="202">
        <f t="shared" ref="C200:C203" si="283">SUM(E200:P200)</f>
        <v>0</v>
      </c>
      <c r="D200" s="132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214"/>
      <c r="R200" s="214"/>
      <c r="S200" s="214"/>
      <c r="T200" s="214"/>
      <c r="U200" s="214"/>
      <c r="V200" s="214"/>
      <c r="W200" s="202">
        <f t="shared" ref="W200:W203" si="284">SUM(E200:G200)</f>
        <v>0</v>
      </c>
      <c r="X200" s="202">
        <f t="shared" ref="X200:X203" si="285">SUM(H200:J200)</f>
        <v>0</v>
      </c>
      <c r="Y200" s="202">
        <f t="shared" ref="Y200:Y203" si="286">SUM(K200:M200)</f>
        <v>0</v>
      </c>
      <c r="Z200" s="202">
        <f t="shared" ref="Z200:Z203" si="287">SUM(N200:P200)</f>
        <v>0</v>
      </c>
      <c r="AA200" s="214"/>
    </row>
    <row r="201" spans="1:27" s="119" customFormat="1" x14ac:dyDescent="0.25">
      <c r="A201" s="319"/>
      <c r="B201" s="215" t="s">
        <v>106</v>
      </c>
      <c r="C201" s="202">
        <f t="shared" si="283"/>
        <v>0</v>
      </c>
      <c r="D201" s="132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214"/>
      <c r="R201" s="214"/>
      <c r="S201" s="214"/>
      <c r="T201" s="214"/>
      <c r="U201" s="214"/>
      <c r="V201" s="214"/>
      <c r="W201" s="202">
        <f t="shared" si="284"/>
        <v>0</v>
      </c>
      <c r="X201" s="202">
        <f t="shared" si="285"/>
        <v>0</v>
      </c>
      <c r="Y201" s="202">
        <f t="shared" si="286"/>
        <v>0</v>
      </c>
      <c r="Z201" s="202">
        <f t="shared" si="287"/>
        <v>0</v>
      </c>
      <c r="AA201" s="214"/>
    </row>
    <row r="202" spans="1:27" s="119" customFormat="1" ht="15" customHeight="1" x14ac:dyDescent="0.25">
      <c r="A202" s="321" t="s">
        <v>124</v>
      </c>
      <c r="B202" s="246" t="s">
        <v>102</v>
      </c>
      <c r="C202" s="199">
        <f t="shared" si="283"/>
        <v>0</v>
      </c>
      <c r="D202" s="247">
        <f>IF($C$2=0,,C202/$C$2)</f>
        <v>0</v>
      </c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214"/>
      <c r="R202" s="214"/>
      <c r="S202" s="214"/>
      <c r="T202" s="214"/>
      <c r="U202" s="214"/>
      <c r="V202" s="214"/>
      <c r="W202" s="199">
        <f t="shared" si="284"/>
        <v>0</v>
      </c>
      <c r="X202" s="199">
        <f t="shared" si="285"/>
        <v>0</v>
      </c>
      <c r="Y202" s="199">
        <f t="shared" si="286"/>
        <v>0</v>
      </c>
      <c r="Z202" s="199">
        <f t="shared" si="287"/>
        <v>0</v>
      </c>
      <c r="AA202" s="214"/>
    </row>
    <row r="203" spans="1:27" s="119" customFormat="1" x14ac:dyDescent="0.25">
      <c r="A203" s="321"/>
      <c r="B203" s="246" t="s">
        <v>103</v>
      </c>
      <c r="C203" s="199">
        <f t="shared" si="283"/>
        <v>0</v>
      </c>
      <c r="D203" s="200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214"/>
      <c r="R203" s="214"/>
      <c r="S203" s="214"/>
      <c r="T203" s="214"/>
      <c r="U203" s="214"/>
      <c r="V203" s="214"/>
      <c r="W203" s="199">
        <f t="shared" si="284"/>
        <v>0</v>
      </c>
      <c r="X203" s="199">
        <f t="shared" si="285"/>
        <v>0</v>
      </c>
      <c r="Y203" s="199">
        <f t="shared" si="286"/>
        <v>0</v>
      </c>
      <c r="Z203" s="199">
        <f t="shared" si="287"/>
        <v>0</v>
      </c>
      <c r="AA203" s="214"/>
    </row>
    <row r="204" spans="1:27" s="119" customFormat="1" x14ac:dyDescent="0.25">
      <c r="A204" s="321"/>
      <c r="B204" s="246" t="s">
        <v>104</v>
      </c>
      <c r="C204" s="163">
        <f t="shared" ref="C204:P204" si="288">IF(C202=0,,(C203-C206)/C202)</f>
        <v>0</v>
      </c>
      <c r="D204" s="200"/>
      <c r="E204" s="162">
        <f t="shared" si="288"/>
        <v>0</v>
      </c>
      <c r="F204" s="162">
        <f t="shared" si="288"/>
        <v>0</v>
      </c>
      <c r="G204" s="162">
        <f t="shared" si="288"/>
        <v>0</v>
      </c>
      <c r="H204" s="162">
        <f t="shared" si="288"/>
        <v>0</v>
      </c>
      <c r="I204" s="162">
        <f t="shared" si="288"/>
        <v>0</v>
      </c>
      <c r="J204" s="162">
        <f t="shared" si="288"/>
        <v>0</v>
      </c>
      <c r="K204" s="162">
        <f t="shared" si="288"/>
        <v>0</v>
      </c>
      <c r="L204" s="162">
        <f t="shared" si="288"/>
        <v>0</v>
      </c>
      <c r="M204" s="162">
        <f t="shared" si="288"/>
        <v>0</v>
      </c>
      <c r="N204" s="162">
        <f t="shared" si="288"/>
        <v>0</v>
      </c>
      <c r="O204" s="162">
        <f t="shared" si="288"/>
        <v>0</v>
      </c>
      <c r="P204" s="162">
        <f t="shared" si="288"/>
        <v>0</v>
      </c>
      <c r="Q204" s="214"/>
      <c r="R204" s="214"/>
      <c r="S204" s="214"/>
      <c r="T204" s="214"/>
      <c r="U204" s="214"/>
      <c r="V204" s="214"/>
      <c r="W204" s="163">
        <f t="shared" ref="W204:Z204" si="289">IF(W202=0,,(W203-W206)/W202)</f>
        <v>0</v>
      </c>
      <c r="X204" s="163">
        <f t="shared" si="289"/>
        <v>0</v>
      </c>
      <c r="Y204" s="163">
        <f t="shared" si="289"/>
        <v>0</v>
      </c>
      <c r="Z204" s="163">
        <f t="shared" si="289"/>
        <v>0</v>
      </c>
      <c r="AA204" s="214"/>
    </row>
    <row r="205" spans="1:27" s="119" customFormat="1" x14ac:dyDescent="0.25">
      <c r="A205" s="321"/>
      <c r="B205" s="246" t="s">
        <v>105</v>
      </c>
      <c r="C205" s="199">
        <f t="shared" ref="C205:C208" si="290">SUM(E205:P205)</f>
        <v>0</v>
      </c>
      <c r="D205" s="200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214"/>
      <c r="R205" s="214"/>
      <c r="S205" s="214"/>
      <c r="T205" s="214"/>
      <c r="U205" s="214"/>
      <c r="V205" s="214"/>
      <c r="W205" s="199">
        <f t="shared" ref="W205:W208" si="291">SUM(E205:G205)</f>
        <v>0</v>
      </c>
      <c r="X205" s="199">
        <f t="shared" ref="X205:X208" si="292">SUM(H205:J205)</f>
        <v>0</v>
      </c>
      <c r="Y205" s="199">
        <f t="shared" ref="Y205:Y208" si="293">SUM(K205:M205)</f>
        <v>0</v>
      </c>
      <c r="Z205" s="199">
        <f t="shared" ref="Z205:Z208" si="294">SUM(N205:P205)</f>
        <v>0</v>
      </c>
      <c r="AA205" s="214"/>
    </row>
    <row r="206" spans="1:27" s="119" customFormat="1" x14ac:dyDescent="0.25">
      <c r="A206" s="321"/>
      <c r="B206" s="246" t="s">
        <v>106</v>
      </c>
      <c r="C206" s="199">
        <f t="shared" si="290"/>
        <v>0</v>
      </c>
      <c r="D206" s="200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214"/>
      <c r="R206" s="214"/>
      <c r="S206" s="214"/>
      <c r="T206" s="214"/>
      <c r="U206" s="214"/>
      <c r="V206" s="214"/>
      <c r="W206" s="199">
        <f t="shared" si="291"/>
        <v>0</v>
      </c>
      <c r="X206" s="199">
        <f t="shared" si="292"/>
        <v>0</v>
      </c>
      <c r="Y206" s="199">
        <f t="shared" si="293"/>
        <v>0</v>
      </c>
      <c r="Z206" s="199">
        <f t="shared" si="294"/>
        <v>0</v>
      </c>
      <c r="AA206" s="214"/>
    </row>
    <row r="207" spans="1:27" s="119" customFormat="1" x14ac:dyDescent="0.25">
      <c r="A207" s="318" t="s">
        <v>125</v>
      </c>
      <c r="B207" s="215" t="s">
        <v>102</v>
      </c>
      <c r="C207" s="202">
        <f t="shared" si="290"/>
        <v>0</v>
      </c>
      <c r="D207" s="247">
        <f>IF($C$2=0,,C207/$C$2)</f>
        <v>0</v>
      </c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214"/>
      <c r="R207" s="214"/>
      <c r="S207" s="214"/>
      <c r="T207" s="214"/>
      <c r="U207" s="214"/>
      <c r="V207" s="214"/>
      <c r="W207" s="202">
        <f t="shared" si="291"/>
        <v>0</v>
      </c>
      <c r="X207" s="202">
        <f t="shared" si="292"/>
        <v>0</v>
      </c>
      <c r="Y207" s="202">
        <f t="shared" si="293"/>
        <v>0</v>
      </c>
      <c r="Z207" s="202">
        <f t="shared" si="294"/>
        <v>0</v>
      </c>
      <c r="AA207" s="214"/>
    </row>
    <row r="208" spans="1:27" s="119" customFormat="1" x14ac:dyDescent="0.25">
      <c r="A208" s="319"/>
      <c r="B208" s="215" t="s">
        <v>103</v>
      </c>
      <c r="C208" s="202">
        <f t="shared" si="290"/>
        <v>0</v>
      </c>
      <c r="D208" s="132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214"/>
      <c r="R208" s="214"/>
      <c r="S208" s="214"/>
      <c r="T208" s="214"/>
      <c r="U208" s="214"/>
      <c r="V208" s="214"/>
      <c r="W208" s="202">
        <f t="shared" si="291"/>
        <v>0</v>
      </c>
      <c r="X208" s="202">
        <f t="shared" si="292"/>
        <v>0</v>
      </c>
      <c r="Y208" s="202">
        <f t="shared" si="293"/>
        <v>0</v>
      </c>
      <c r="Z208" s="202">
        <f t="shared" si="294"/>
        <v>0</v>
      </c>
      <c r="AA208" s="214"/>
    </row>
    <row r="209" spans="1:27" s="119" customFormat="1" x14ac:dyDescent="0.25">
      <c r="A209" s="319"/>
      <c r="B209" s="215" t="s">
        <v>104</v>
      </c>
      <c r="C209" s="203">
        <f t="shared" ref="C209:P209" si="295">IF(C207=0,,(C208-C211)/C207)</f>
        <v>0</v>
      </c>
      <c r="D209" s="132"/>
      <c r="E209" s="162">
        <f t="shared" si="295"/>
        <v>0</v>
      </c>
      <c r="F209" s="162">
        <f t="shared" si="295"/>
        <v>0</v>
      </c>
      <c r="G209" s="162">
        <f t="shared" si="295"/>
        <v>0</v>
      </c>
      <c r="H209" s="162">
        <f t="shared" si="295"/>
        <v>0</v>
      </c>
      <c r="I209" s="162">
        <f t="shared" si="295"/>
        <v>0</v>
      </c>
      <c r="J209" s="162">
        <f t="shared" si="295"/>
        <v>0</v>
      </c>
      <c r="K209" s="162">
        <f t="shared" si="295"/>
        <v>0</v>
      </c>
      <c r="L209" s="162">
        <f t="shared" si="295"/>
        <v>0</v>
      </c>
      <c r="M209" s="162">
        <f t="shared" si="295"/>
        <v>0</v>
      </c>
      <c r="N209" s="162">
        <f t="shared" si="295"/>
        <v>0</v>
      </c>
      <c r="O209" s="162">
        <f t="shared" si="295"/>
        <v>0</v>
      </c>
      <c r="P209" s="162">
        <f t="shared" si="295"/>
        <v>0</v>
      </c>
      <c r="Q209" s="214"/>
      <c r="R209" s="214"/>
      <c r="S209" s="214"/>
      <c r="T209" s="214"/>
      <c r="U209" s="214"/>
      <c r="V209" s="214"/>
      <c r="W209" s="203">
        <f t="shared" ref="W209:Z209" si="296">IF(W207=0,,(W208-W211)/W207)</f>
        <v>0</v>
      </c>
      <c r="X209" s="203">
        <f t="shared" si="296"/>
        <v>0</v>
      </c>
      <c r="Y209" s="203">
        <f t="shared" si="296"/>
        <v>0</v>
      </c>
      <c r="Z209" s="203">
        <f t="shared" si="296"/>
        <v>0</v>
      </c>
      <c r="AA209" s="214"/>
    </row>
    <row r="210" spans="1:27" s="119" customFormat="1" x14ac:dyDescent="0.25">
      <c r="A210" s="319"/>
      <c r="B210" s="215" t="s">
        <v>105</v>
      </c>
      <c r="C210" s="202">
        <f t="shared" ref="C210:C213" si="297">SUM(E210:P210)</f>
        <v>0</v>
      </c>
      <c r="D210" s="132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214"/>
      <c r="R210" s="214"/>
      <c r="S210" s="214"/>
      <c r="T210" s="214"/>
      <c r="U210" s="214"/>
      <c r="V210" s="214"/>
      <c r="W210" s="202">
        <f t="shared" ref="W210:W213" si="298">SUM(E210:G210)</f>
        <v>0</v>
      </c>
      <c r="X210" s="202">
        <f t="shared" ref="X210:X213" si="299">SUM(H210:J210)</f>
        <v>0</v>
      </c>
      <c r="Y210" s="202">
        <f t="shared" ref="Y210:Y213" si="300">SUM(K210:M210)</f>
        <v>0</v>
      </c>
      <c r="Z210" s="202">
        <f t="shared" ref="Z210:Z213" si="301">SUM(N210:P210)</f>
        <v>0</v>
      </c>
      <c r="AA210" s="214"/>
    </row>
    <row r="211" spans="1:27" s="119" customFormat="1" x14ac:dyDescent="0.25">
      <c r="A211" s="319"/>
      <c r="B211" s="215" t="s">
        <v>106</v>
      </c>
      <c r="C211" s="202">
        <f t="shared" si="297"/>
        <v>0</v>
      </c>
      <c r="D211" s="132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214"/>
      <c r="R211" s="214"/>
      <c r="S211" s="214"/>
      <c r="T211" s="214"/>
      <c r="U211" s="214"/>
      <c r="V211" s="214"/>
      <c r="W211" s="202">
        <f t="shared" si="298"/>
        <v>0</v>
      </c>
      <c r="X211" s="202">
        <f t="shared" si="299"/>
        <v>0</v>
      </c>
      <c r="Y211" s="202">
        <f t="shared" si="300"/>
        <v>0</v>
      </c>
      <c r="Z211" s="202">
        <f t="shared" si="301"/>
        <v>0</v>
      </c>
      <c r="AA211" s="214"/>
    </row>
    <row r="212" spans="1:27" s="119" customFormat="1" x14ac:dyDescent="0.25">
      <c r="A212" s="313" t="s">
        <v>126</v>
      </c>
      <c r="B212" s="246" t="s">
        <v>102</v>
      </c>
      <c r="C212" s="199">
        <f t="shared" si="297"/>
        <v>0</v>
      </c>
      <c r="D212" s="247">
        <f>IF($C$2=0,,C212/$C$2)</f>
        <v>0</v>
      </c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214"/>
      <c r="R212" s="214"/>
      <c r="S212" s="214"/>
      <c r="T212" s="214"/>
      <c r="U212" s="214"/>
      <c r="V212" s="214"/>
      <c r="W212" s="199">
        <f t="shared" si="298"/>
        <v>0</v>
      </c>
      <c r="X212" s="199">
        <f t="shared" si="299"/>
        <v>0</v>
      </c>
      <c r="Y212" s="199">
        <f t="shared" si="300"/>
        <v>0</v>
      </c>
      <c r="Z212" s="199">
        <f t="shared" si="301"/>
        <v>0</v>
      </c>
      <c r="AA212" s="214"/>
    </row>
    <row r="213" spans="1:27" s="119" customFormat="1" x14ac:dyDescent="0.25">
      <c r="A213" s="314"/>
      <c r="B213" s="246" t="s">
        <v>103</v>
      </c>
      <c r="C213" s="199">
        <f t="shared" si="297"/>
        <v>0</v>
      </c>
      <c r="D213" s="200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214"/>
      <c r="R213" s="214"/>
      <c r="S213" s="214"/>
      <c r="T213" s="214"/>
      <c r="U213" s="214"/>
      <c r="V213" s="214"/>
      <c r="W213" s="199">
        <f t="shared" si="298"/>
        <v>0</v>
      </c>
      <c r="X213" s="199">
        <f t="shared" si="299"/>
        <v>0</v>
      </c>
      <c r="Y213" s="199">
        <f t="shared" si="300"/>
        <v>0</v>
      </c>
      <c r="Z213" s="199">
        <f t="shared" si="301"/>
        <v>0</v>
      </c>
      <c r="AA213" s="214"/>
    </row>
    <row r="214" spans="1:27" s="119" customFormat="1" x14ac:dyDescent="0.25">
      <c r="A214" s="314"/>
      <c r="B214" s="246" t="s">
        <v>104</v>
      </c>
      <c r="C214" s="163">
        <f t="shared" ref="C214:P214" si="302">IF(C212=0,,(C213-C216)/C212)</f>
        <v>0</v>
      </c>
      <c r="D214" s="200"/>
      <c r="E214" s="162">
        <f t="shared" si="302"/>
        <v>0</v>
      </c>
      <c r="F214" s="162">
        <f t="shared" si="302"/>
        <v>0</v>
      </c>
      <c r="G214" s="162">
        <f t="shared" si="302"/>
        <v>0</v>
      </c>
      <c r="H214" s="162">
        <f t="shared" si="302"/>
        <v>0</v>
      </c>
      <c r="I214" s="162">
        <f t="shared" si="302"/>
        <v>0</v>
      </c>
      <c r="J214" s="162">
        <f t="shared" si="302"/>
        <v>0</v>
      </c>
      <c r="K214" s="162">
        <f t="shared" si="302"/>
        <v>0</v>
      </c>
      <c r="L214" s="162">
        <f t="shared" si="302"/>
        <v>0</v>
      </c>
      <c r="M214" s="162">
        <f t="shared" si="302"/>
        <v>0</v>
      </c>
      <c r="N214" s="162">
        <f t="shared" si="302"/>
        <v>0</v>
      </c>
      <c r="O214" s="162">
        <f t="shared" si="302"/>
        <v>0</v>
      </c>
      <c r="P214" s="162">
        <f t="shared" si="302"/>
        <v>0</v>
      </c>
      <c r="Q214" s="214"/>
      <c r="R214" s="214"/>
      <c r="S214" s="214"/>
      <c r="T214" s="214"/>
      <c r="U214" s="214"/>
      <c r="V214" s="214"/>
      <c r="W214" s="163">
        <f t="shared" ref="W214:Z214" si="303">IF(W212=0,,(W213-W216)/W212)</f>
        <v>0</v>
      </c>
      <c r="X214" s="163">
        <f t="shared" si="303"/>
        <v>0</v>
      </c>
      <c r="Y214" s="163">
        <f t="shared" si="303"/>
        <v>0</v>
      </c>
      <c r="Z214" s="163">
        <f t="shared" si="303"/>
        <v>0</v>
      </c>
      <c r="AA214" s="214"/>
    </row>
    <row r="215" spans="1:27" s="119" customFormat="1" x14ac:dyDescent="0.25">
      <c r="A215" s="314"/>
      <c r="B215" s="246" t="s">
        <v>105</v>
      </c>
      <c r="C215" s="199">
        <f t="shared" ref="C215:C218" si="304">SUM(E215:P215)</f>
        <v>0</v>
      </c>
      <c r="D215" s="200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214"/>
      <c r="R215" s="214"/>
      <c r="S215" s="214"/>
      <c r="T215" s="214"/>
      <c r="U215" s="214"/>
      <c r="V215" s="214"/>
      <c r="W215" s="199">
        <f t="shared" ref="W215:W218" si="305">SUM(E215:G215)</f>
        <v>0</v>
      </c>
      <c r="X215" s="199">
        <f t="shared" ref="X215:X218" si="306">SUM(H215:J215)</f>
        <v>0</v>
      </c>
      <c r="Y215" s="199">
        <f t="shared" ref="Y215:Y218" si="307">SUM(K215:M215)</f>
        <v>0</v>
      </c>
      <c r="Z215" s="199">
        <f t="shared" ref="Z215:Z218" si="308">SUM(N215:P215)</f>
        <v>0</v>
      </c>
      <c r="AA215" s="214"/>
    </row>
    <row r="216" spans="1:27" s="119" customFormat="1" x14ac:dyDescent="0.25">
      <c r="A216" s="314"/>
      <c r="B216" s="246" t="s">
        <v>106</v>
      </c>
      <c r="C216" s="199">
        <f t="shared" si="304"/>
        <v>0</v>
      </c>
      <c r="D216" s="200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214"/>
      <c r="R216" s="214"/>
      <c r="S216" s="214"/>
      <c r="T216" s="214"/>
      <c r="U216" s="214"/>
      <c r="V216" s="214"/>
      <c r="W216" s="199">
        <f t="shared" si="305"/>
        <v>0</v>
      </c>
      <c r="X216" s="199">
        <f t="shared" si="306"/>
        <v>0</v>
      </c>
      <c r="Y216" s="199">
        <f t="shared" si="307"/>
        <v>0</v>
      </c>
      <c r="Z216" s="199">
        <f t="shared" si="308"/>
        <v>0</v>
      </c>
      <c r="AA216" s="214"/>
    </row>
    <row r="217" spans="1:27" s="119" customFormat="1" x14ac:dyDescent="0.25">
      <c r="A217" s="318" t="s">
        <v>127</v>
      </c>
      <c r="B217" s="215" t="s">
        <v>102</v>
      </c>
      <c r="C217" s="202">
        <f t="shared" si="304"/>
        <v>0</v>
      </c>
      <c r="D217" s="247">
        <f>IF($C$2=0,,C217/$C$2)</f>
        <v>0</v>
      </c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214"/>
      <c r="R217" s="214"/>
      <c r="S217" s="214"/>
      <c r="T217" s="214"/>
      <c r="U217" s="214"/>
      <c r="V217" s="214"/>
      <c r="W217" s="202">
        <f t="shared" si="305"/>
        <v>0</v>
      </c>
      <c r="X217" s="202">
        <f t="shared" si="306"/>
        <v>0</v>
      </c>
      <c r="Y217" s="202">
        <f t="shared" si="307"/>
        <v>0</v>
      </c>
      <c r="Z217" s="202">
        <f t="shared" si="308"/>
        <v>0</v>
      </c>
      <c r="AA217" s="214"/>
    </row>
    <row r="218" spans="1:27" s="119" customFormat="1" x14ac:dyDescent="0.25">
      <c r="A218" s="319"/>
      <c r="B218" s="215" t="s">
        <v>103</v>
      </c>
      <c r="C218" s="202">
        <f t="shared" si="304"/>
        <v>0</v>
      </c>
      <c r="D218" s="132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214"/>
      <c r="R218" s="214"/>
      <c r="S218" s="214"/>
      <c r="T218" s="214"/>
      <c r="U218" s="214"/>
      <c r="V218" s="214"/>
      <c r="W218" s="202">
        <f t="shared" si="305"/>
        <v>0</v>
      </c>
      <c r="X218" s="202">
        <f t="shared" si="306"/>
        <v>0</v>
      </c>
      <c r="Y218" s="202">
        <f t="shared" si="307"/>
        <v>0</v>
      </c>
      <c r="Z218" s="202">
        <f t="shared" si="308"/>
        <v>0</v>
      </c>
      <c r="AA218" s="214"/>
    </row>
    <row r="219" spans="1:27" s="119" customFormat="1" x14ac:dyDescent="0.25">
      <c r="A219" s="319"/>
      <c r="B219" s="215" t="s">
        <v>104</v>
      </c>
      <c r="C219" s="203">
        <f t="shared" ref="C219:P219" si="309">IF(C217=0,,(C218-C221)/C217)</f>
        <v>0</v>
      </c>
      <c r="D219" s="132"/>
      <c r="E219" s="162">
        <f t="shared" si="309"/>
        <v>0</v>
      </c>
      <c r="F219" s="162">
        <f t="shared" si="309"/>
        <v>0</v>
      </c>
      <c r="G219" s="162">
        <f t="shared" si="309"/>
        <v>0</v>
      </c>
      <c r="H219" s="162">
        <f t="shared" si="309"/>
        <v>0</v>
      </c>
      <c r="I219" s="162">
        <f t="shared" si="309"/>
        <v>0</v>
      </c>
      <c r="J219" s="162">
        <f t="shared" si="309"/>
        <v>0</v>
      </c>
      <c r="K219" s="162">
        <f t="shared" si="309"/>
        <v>0</v>
      </c>
      <c r="L219" s="162">
        <f t="shared" si="309"/>
        <v>0</v>
      </c>
      <c r="M219" s="162">
        <f t="shared" si="309"/>
        <v>0</v>
      </c>
      <c r="N219" s="162">
        <f t="shared" si="309"/>
        <v>0</v>
      </c>
      <c r="O219" s="162">
        <f t="shared" si="309"/>
        <v>0</v>
      </c>
      <c r="P219" s="162">
        <f t="shared" si="309"/>
        <v>0</v>
      </c>
      <c r="Q219" s="214"/>
      <c r="R219" s="214"/>
      <c r="S219" s="214"/>
      <c r="T219" s="214"/>
      <c r="U219" s="214"/>
      <c r="V219" s="214"/>
      <c r="W219" s="203">
        <f t="shared" ref="W219:Z219" si="310">IF(W217=0,,(W218-W221)/W217)</f>
        <v>0</v>
      </c>
      <c r="X219" s="203">
        <f t="shared" si="310"/>
        <v>0</v>
      </c>
      <c r="Y219" s="203">
        <f t="shared" si="310"/>
        <v>0</v>
      </c>
      <c r="Z219" s="203">
        <f t="shared" si="310"/>
        <v>0</v>
      </c>
      <c r="AA219" s="214"/>
    </row>
    <row r="220" spans="1:27" s="119" customFormat="1" x14ac:dyDescent="0.25">
      <c r="A220" s="319"/>
      <c r="B220" s="215" t="s">
        <v>105</v>
      </c>
      <c r="C220" s="202">
        <f t="shared" ref="C220:C223" si="311">SUM(E220:P220)</f>
        <v>0</v>
      </c>
      <c r="D220" s="132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214"/>
      <c r="R220" s="214"/>
      <c r="S220" s="214"/>
      <c r="T220" s="214"/>
      <c r="U220" s="214"/>
      <c r="V220" s="214"/>
      <c r="W220" s="202">
        <f t="shared" ref="W220:W223" si="312">SUM(E220:G220)</f>
        <v>0</v>
      </c>
      <c r="X220" s="202">
        <f t="shared" ref="X220:X223" si="313">SUM(H220:J220)</f>
        <v>0</v>
      </c>
      <c r="Y220" s="202">
        <f t="shared" ref="Y220:Y223" si="314">SUM(K220:M220)</f>
        <v>0</v>
      </c>
      <c r="Z220" s="202">
        <f t="shared" ref="Z220:Z223" si="315">SUM(N220:P220)</f>
        <v>0</v>
      </c>
      <c r="AA220" s="214"/>
    </row>
    <row r="221" spans="1:27" s="119" customFormat="1" x14ac:dyDescent="0.25">
      <c r="A221" s="319"/>
      <c r="B221" s="215" t="s">
        <v>106</v>
      </c>
      <c r="C221" s="202">
        <f t="shared" si="311"/>
        <v>0</v>
      </c>
      <c r="D221" s="132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214"/>
      <c r="R221" s="214"/>
      <c r="S221" s="214"/>
      <c r="T221" s="214"/>
      <c r="U221" s="214"/>
      <c r="V221" s="214"/>
      <c r="W221" s="202">
        <f t="shared" si="312"/>
        <v>0</v>
      </c>
      <c r="X221" s="202">
        <f t="shared" si="313"/>
        <v>0</v>
      </c>
      <c r="Y221" s="202">
        <f t="shared" si="314"/>
        <v>0</v>
      </c>
      <c r="Z221" s="202">
        <f t="shared" si="315"/>
        <v>0</v>
      </c>
      <c r="AA221" s="214"/>
    </row>
    <row r="222" spans="1:27" s="119" customFormat="1" x14ac:dyDescent="0.25">
      <c r="A222" s="313" t="s">
        <v>128</v>
      </c>
      <c r="B222" s="246" t="s">
        <v>102</v>
      </c>
      <c r="C222" s="199">
        <f t="shared" si="311"/>
        <v>0</v>
      </c>
      <c r="D222" s="247">
        <f>IF($C$2=0,,C222/$C$2)</f>
        <v>0</v>
      </c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214"/>
      <c r="R222" s="214"/>
      <c r="S222" s="214"/>
      <c r="T222" s="214"/>
      <c r="U222" s="214"/>
      <c r="V222" s="214"/>
      <c r="W222" s="199">
        <f t="shared" si="312"/>
        <v>0</v>
      </c>
      <c r="X222" s="199">
        <f t="shared" si="313"/>
        <v>0</v>
      </c>
      <c r="Y222" s="199">
        <f t="shared" si="314"/>
        <v>0</v>
      </c>
      <c r="Z222" s="199">
        <f t="shared" si="315"/>
        <v>0</v>
      </c>
      <c r="AA222" s="214"/>
    </row>
    <row r="223" spans="1:27" s="119" customFormat="1" x14ac:dyDescent="0.25">
      <c r="A223" s="314"/>
      <c r="B223" s="246" t="s">
        <v>103</v>
      </c>
      <c r="C223" s="199">
        <f t="shared" si="311"/>
        <v>0</v>
      </c>
      <c r="D223" s="200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214"/>
      <c r="R223" s="214"/>
      <c r="S223" s="214"/>
      <c r="T223" s="214"/>
      <c r="U223" s="214"/>
      <c r="V223" s="214"/>
      <c r="W223" s="199">
        <f t="shared" si="312"/>
        <v>0</v>
      </c>
      <c r="X223" s="199">
        <f t="shared" si="313"/>
        <v>0</v>
      </c>
      <c r="Y223" s="199">
        <f t="shared" si="314"/>
        <v>0</v>
      </c>
      <c r="Z223" s="199">
        <f t="shared" si="315"/>
        <v>0</v>
      </c>
      <c r="AA223" s="214"/>
    </row>
    <row r="224" spans="1:27" s="119" customFormat="1" x14ac:dyDescent="0.25">
      <c r="A224" s="314"/>
      <c r="B224" s="246" t="s">
        <v>104</v>
      </c>
      <c r="C224" s="163">
        <f t="shared" ref="C224:P224" si="316">IF(C222=0,,(C223-C226)/C222)</f>
        <v>0</v>
      </c>
      <c r="D224" s="200"/>
      <c r="E224" s="162">
        <f t="shared" si="316"/>
        <v>0</v>
      </c>
      <c r="F224" s="162">
        <f t="shared" si="316"/>
        <v>0</v>
      </c>
      <c r="G224" s="162">
        <f t="shared" si="316"/>
        <v>0</v>
      </c>
      <c r="H224" s="162">
        <f t="shared" si="316"/>
        <v>0</v>
      </c>
      <c r="I224" s="162">
        <f t="shared" si="316"/>
        <v>0</v>
      </c>
      <c r="J224" s="162">
        <f t="shared" si="316"/>
        <v>0</v>
      </c>
      <c r="K224" s="162">
        <f t="shared" si="316"/>
        <v>0</v>
      </c>
      <c r="L224" s="162">
        <f t="shared" si="316"/>
        <v>0</v>
      </c>
      <c r="M224" s="162">
        <f t="shared" si="316"/>
        <v>0</v>
      </c>
      <c r="N224" s="162">
        <f t="shared" si="316"/>
        <v>0</v>
      </c>
      <c r="O224" s="162">
        <f t="shared" si="316"/>
        <v>0</v>
      </c>
      <c r="P224" s="162">
        <f t="shared" si="316"/>
        <v>0</v>
      </c>
      <c r="Q224" s="214"/>
      <c r="R224" s="214"/>
      <c r="S224" s="214"/>
      <c r="T224" s="214"/>
      <c r="U224" s="214"/>
      <c r="V224" s="214"/>
      <c r="W224" s="163">
        <f t="shared" ref="W224:Z224" si="317">IF(W222=0,,(W223-W226)/W222)</f>
        <v>0</v>
      </c>
      <c r="X224" s="163">
        <f t="shared" si="317"/>
        <v>0</v>
      </c>
      <c r="Y224" s="163">
        <f t="shared" si="317"/>
        <v>0</v>
      </c>
      <c r="Z224" s="163">
        <f t="shared" si="317"/>
        <v>0</v>
      </c>
      <c r="AA224" s="214"/>
    </row>
    <row r="225" spans="1:27" s="119" customFormat="1" x14ac:dyDescent="0.25">
      <c r="A225" s="314"/>
      <c r="B225" s="246" t="s">
        <v>105</v>
      </c>
      <c r="C225" s="199">
        <f t="shared" ref="C225:C228" si="318">SUM(E225:P225)</f>
        <v>0</v>
      </c>
      <c r="D225" s="200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214"/>
      <c r="R225" s="214"/>
      <c r="S225" s="214"/>
      <c r="T225" s="214"/>
      <c r="U225" s="214"/>
      <c r="V225" s="214"/>
      <c r="W225" s="199">
        <f t="shared" ref="W225:W228" si="319">SUM(E225:G225)</f>
        <v>0</v>
      </c>
      <c r="X225" s="199">
        <f t="shared" ref="X225:X228" si="320">SUM(H225:J225)</f>
        <v>0</v>
      </c>
      <c r="Y225" s="199">
        <f t="shared" ref="Y225:Y228" si="321">SUM(K225:M225)</f>
        <v>0</v>
      </c>
      <c r="Z225" s="199">
        <f t="shared" ref="Z225:Z228" si="322">SUM(N225:P225)</f>
        <v>0</v>
      </c>
      <c r="AA225" s="214"/>
    </row>
    <row r="226" spans="1:27" s="119" customFormat="1" x14ac:dyDescent="0.25">
      <c r="A226" s="314"/>
      <c r="B226" s="246" t="s">
        <v>106</v>
      </c>
      <c r="C226" s="199">
        <f t="shared" si="318"/>
        <v>0</v>
      </c>
      <c r="D226" s="200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214"/>
      <c r="R226" s="214"/>
      <c r="S226" s="214"/>
      <c r="T226" s="214"/>
      <c r="U226" s="214"/>
      <c r="V226" s="214"/>
      <c r="W226" s="199">
        <f t="shared" si="319"/>
        <v>0</v>
      </c>
      <c r="X226" s="199">
        <f t="shared" si="320"/>
        <v>0</v>
      </c>
      <c r="Y226" s="199">
        <f t="shared" si="321"/>
        <v>0</v>
      </c>
      <c r="Z226" s="199">
        <f t="shared" si="322"/>
        <v>0</v>
      </c>
      <c r="AA226" s="214"/>
    </row>
    <row r="227" spans="1:27" s="119" customFormat="1" ht="15" customHeight="1" x14ac:dyDescent="0.25">
      <c r="A227" s="320" t="s">
        <v>129</v>
      </c>
      <c r="B227" s="215" t="s">
        <v>102</v>
      </c>
      <c r="C227" s="202">
        <f t="shared" si="318"/>
        <v>0</v>
      </c>
      <c r="D227" s="247">
        <f>IF($C$2=0,,C227/$C$2)</f>
        <v>0</v>
      </c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214"/>
      <c r="R227" s="214"/>
      <c r="S227" s="214"/>
      <c r="T227" s="214"/>
      <c r="U227" s="214"/>
      <c r="V227" s="214"/>
      <c r="W227" s="202">
        <f t="shared" si="319"/>
        <v>0</v>
      </c>
      <c r="X227" s="202">
        <f t="shared" si="320"/>
        <v>0</v>
      </c>
      <c r="Y227" s="202">
        <f t="shared" si="321"/>
        <v>0</v>
      </c>
      <c r="Z227" s="202">
        <f t="shared" si="322"/>
        <v>0</v>
      </c>
      <c r="AA227" s="214"/>
    </row>
    <row r="228" spans="1:27" s="119" customFormat="1" x14ac:dyDescent="0.25">
      <c r="A228" s="319"/>
      <c r="B228" s="215" t="s">
        <v>103</v>
      </c>
      <c r="C228" s="202">
        <f t="shared" si="318"/>
        <v>0</v>
      </c>
      <c r="D228" s="132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214"/>
      <c r="R228" s="214"/>
      <c r="S228" s="214"/>
      <c r="T228" s="214"/>
      <c r="U228" s="214"/>
      <c r="V228" s="214"/>
      <c r="W228" s="202">
        <f t="shared" si="319"/>
        <v>0</v>
      </c>
      <c r="X228" s="202">
        <f t="shared" si="320"/>
        <v>0</v>
      </c>
      <c r="Y228" s="202">
        <f t="shared" si="321"/>
        <v>0</v>
      </c>
      <c r="Z228" s="202">
        <f t="shared" si="322"/>
        <v>0</v>
      </c>
      <c r="AA228" s="214"/>
    </row>
    <row r="229" spans="1:27" s="119" customFormat="1" x14ac:dyDescent="0.25">
      <c r="A229" s="319"/>
      <c r="B229" s="215" t="s">
        <v>104</v>
      </c>
      <c r="C229" s="203">
        <f t="shared" ref="C229:P229" si="323">IF(C227=0,,(C228-C231)/C227)</f>
        <v>0</v>
      </c>
      <c r="D229" s="132"/>
      <c r="E229" s="162">
        <f t="shared" si="323"/>
        <v>0</v>
      </c>
      <c r="F229" s="162">
        <f t="shared" si="323"/>
        <v>0</v>
      </c>
      <c r="G229" s="162">
        <f t="shared" si="323"/>
        <v>0</v>
      </c>
      <c r="H229" s="162">
        <f t="shared" si="323"/>
        <v>0</v>
      </c>
      <c r="I229" s="162">
        <f t="shared" si="323"/>
        <v>0</v>
      </c>
      <c r="J229" s="162">
        <f t="shared" si="323"/>
        <v>0</v>
      </c>
      <c r="K229" s="162">
        <f t="shared" si="323"/>
        <v>0</v>
      </c>
      <c r="L229" s="162">
        <f t="shared" si="323"/>
        <v>0</v>
      </c>
      <c r="M229" s="162">
        <f t="shared" si="323"/>
        <v>0</v>
      </c>
      <c r="N229" s="162">
        <f t="shared" si="323"/>
        <v>0</v>
      </c>
      <c r="O229" s="162">
        <f t="shared" si="323"/>
        <v>0</v>
      </c>
      <c r="P229" s="162">
        <f t="shared" si="323"/>
        <v>0</v>
      </c>
      <c r="Q229" s="214"/>
      <c r="R229" s="214"/>
      <c r="S229" s="214"/>
      <c r="T229" s="214"/>
      <c r="U229" s="214"/>
      <c r="V229" s="214"/>
      <c r="W229" s="203">
        <f t="shared" ref="W229:Z229" si="324">IF(W227=0,,(W228-W231)/W227)</f>
        <v>0</v>
      </c>
      <c r="X229" s="203">
        <f t="shared" si="324"/>
        <v>0</v>
      </c>
      <c r="Y229" s="203">
        <f t="shared" si="324"/>
        <v>0</v>
      </c>
      <c r="Z229" s="203">
        <f t="shared" si="324"/>
        <v>0</v>
      </c>
      <c r="AA229" s="214"/>
    </row>
    <row r="230" spans="1:27" s="119" customFormat="1" x14ac:dyDescent="0.25">
      <c r="A230" s="319"/>
      <c r="B230" s="215" t="s">
        <v>105</v>
      </c>
      <c r="C230" s="202">
        <f t="shared" ref="C230:C233" si="325">SUM(E230:P230)</f>
        <v>0</v>
      </c>
      <c r="D230" s="132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214"/>
      <c r="R230" s="214"/>
      <c r="S230" s="214"/>
      <c r="T230" s="214"/>
      <c r="U230" s="214"/>
      <c r="V230" s="214"/>
      <c r="W230" s="202">
        <f t="shared" ref="W230:W233" si="326">SUM(E230:G230)</f>
        <v>0</v>
      </c>
      <c r="X230" s="202">
        <f t="shared" ref="X230:X233" si="327">SUM(H230:J230)</f>
        <v>0</v>
      </c>
      <c r="Y230" s="202">
        <f t="shared" ref="Y230:Y233" si="328">SUM(K230:M230)</f>
        <v>0</v>
      </c>
      <c r="Z230" s="202">
        <f t="shared" ref="Z230:Z233" si="329">SUM(N230:P230)</f>
        <v>0</v>
      </c>
      <c r="AA230" s="214"/>
    </row>
    <row r="231" spans="1:27" s="119" customFormat="1" x14ac:dyDescent="0.25">
      <c r="A231" s="319"/>
      <c r="B231" s="215" t="s">
        <v>106</v>
      </c>
      <c r="C231" s="202">
        <f t="shared" si="325"/>
        <v>0</v>
      </c>
      <c r="D231" s="132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214"/>
      <c r="R231" s="214"/>
      <c r="S231" s="214"/>
      <c r="T231" s="214"/>
      <c r="U231" s="214"/>
      <c r="V231" s="214"/>
      <c r="W231" s="202">
        <f t="shared" si="326"/>
        <v>0</v>
      </c>
      <c r="X231" s="202">
        <f t="shared" si="327"/>
        <v>0</v>
      </c>
      <c r="Y231" s="202">
        <f t="shared" si="328"/>
        <v>0</v>
      </c>
      <c r="Z231" s="202">
        <f t="shared" si="329"/>
        <v>0</v>
      </c>
      <c r="AA231" s="214"/>
    </row>
    <row r="232" spans="1:27" s="119" customFormat="1" x14ac:dyDescent="0.25">
      <c r="A232" s="321" t="s">
        <v>130</v>
      </c>
      <c r="B232" s="246" t="s">
        <v>102</v>
      </c>
      <c r="C232" s="199">
        <f t="shared" si="325"/>
        <v>0</v>
      </c>
      <c r="D232" s="247">
        <f>IF($C$2=0,,C232/$C$2)</f>
        <v>0</v>
      </c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214"/>
      <c r="R232" s="214"/>
      <c r="S232" s="214"/>
      <c r="T232" s="214"/>
      <c r="U232" s="214"/>
      <c r="V232" s="214"/>
      <c r="W232" s="199">
        <f t="shared" si="326"/>
        <v>0</v>
      </c>
      <c r="X232" s="199">
        <f t="shared" si="327"/>
        <v>0</v>
      </c>
      <c r="Y232" s="199">
        <f t="shared" si="328"/>
        <v>0</v>
      </c>
      <c r="Z232" s="199">
        <f t="shared" si="329"/>
        <v>0</v>
      </c>
      <c r="AA232" s="214"/>
    </row>
    <row r="233" spans="1:27" s="119" customFormat="1" x14ac:dyDescent="0.25">
      <c r="A233" s="321"/>
      <c r="B233" s="246" t="s">
        <v>103</v>
      </c>
      <c r="C233" s="199">
        <f t="shared" si="325"/>
        <v>0</v>
      </c>
      <c r="D233" s="200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214"/>
      <c r="R233" s="214"/>
      <c r="S233" s="214"/>
      <c r="T233" s="214"/>
      <c r="U233" s="214"/>
      <c r="V233" s="214"/>
      <c r="W233" s="199">
        <f t="shared" si="326"/>
        <v>0</v>
      </c>
      <c r="X233" s="199">
        <f t="shared" si="327"/>
        <v>0</v>
      </c>
      <c r="Y233" s="199">
        <f t="shared" si="328"/>
        <v>0</v>
      </c>
      <c r="Z233" s="199">
        <f t="shared" si="329"/>
        <v>0</v>
      </c>
      <c r="AA233" s="214"/>
    </row>
    <row r="234" spans="1:27" s="119" customFormat="1" x14ac:dyDescent="0.25">
      <c r="A234" s="321"/>
      <c r="B234" s="246" t="s">
        <v>104</v>
      </c>
      <c r="C234" s="163">
        <f t="shared" ref="C234:P234" si="330">IF(C232=0,,(C233-C236)/C232)</f>
        <v>0</v>
      </c>
      <c r="D234" s="200"/>
      <c r="E234" s="162">
        <f t="shared" si="330"/>
        <v>0</v>
      </c>
      <c r="F234" s="162">
        <f t="shared" si="330"/>
        <v>0</v>
      </c>
      <c r="G234" s="162">
        <f t="shared" si="330"/>
        <v>0</v>
      </c>
      <c r="H234" s="162">
        <f t="shared" si="330"/>
        <v>0</v>
      </c>
      <c r="I234" s="162">
        <f t="shared" si="330"/>
        <v>0</v>
      </c>
      <c r="J234" s="162">
        <f t="shared" si="330"/>
        <v>0</v>
      </c>
      <c r="K234" s="162">
        <f t="shared" si="330"/>
        <v>0</v>
      </c>
      <c r="L234" s="162">
        <f t="shared" si="330"/>
        <v>0</v>
      </c>
      <c r="M234" s="162">
        <f t="shared" si="330"/>
        <v>0</v>
      </c>
      <c r="N234" s="162">
        <f t="shared" si="330"/>
        <v>0</v>
      </c>
      <c r="O234" s="162">
        <f t="shared" si="330"/>
        <v>0</v>
      </c>
      <c r="P234" s="162">
        <f t="shared" si="330"/>
        <v>0</v>
      </c>
      <c r="Q234" s="214"/>
      <c r="R234" s="214"/>
      <c r="S234" s="214"/>
      <c r="T234" s="214"/>
      <c r="U234" s="214"/>
      <c r="V234" s="214"/>
      <c r="W234" s="163">
        <f t="shared" ref="W234:Z234" si="331">IF(W232=0,,(W233-W236)/W232)</f>
        <v>0</v>
      </c>
      <c r="X234" s="163">
        <f t="shared" si="331"/>
        <v>0</v>
      </c>
      <c r="Y234" s="163">
        <f t="shared" si="331"/>
        <v>0</v>
      </c>
      <c r="Z234" s="163">
        <f t="shared" si="331"/>
        <v>0</v>
      </c>
      <c r="AA234" s="214"/>
    </row>
    <row r="235" spans="1:27" s="119" customFormat="1" x14ac:dyDescent="0.25">
      <c r="A235" s="321"/>
      <c r="B235" s="246" t="s">
        <v>105</v>
      </c>
      <c r="C235" s="199">
        <f t="shared" ref="C235:C238" si="332">SUM(E235:P235)</f>
        <v>0</v>
      </c>
      <c r="D235" s="200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214"/>
      <c r="R235" s="214"/>
      <c r="S235" s="214"/>
      <c r="T235" s="214"/>
      <c r="U235" s="214"/>
      <c r="V235" s="214"/>
      <c r="W235" s="199">
        <f t="shared" ref="W235:W238" si="333">SUM(E235:G235)</f>
        <v>0</v>
      </c>
      <c r="X235" s="199">
        <f t="shared" ref="X235:X238" si="334">SUM(H235:J235)</f>
        <v>0</v>
      </c>
      <c r="Y235" s="199">
        <f t="shared" ref="Y235:Y238" si="335">SUM(K235:M235)</f>
        <v>0</v>
      </c>
      <c r="Z235" s="199">
        <f t="shared" ref="Z235:Z238" si="336">SUM(N235:P235)</f>
        <v>0</v>
      </c>
      <c r="AA235" s="214"/>
    </row>
    <row r="236" spans="1:27" s="119" customFormat="1" x14ac:dyDescent="0.25">
      <c r="A236" s="321"/>
      <c r="B236" s="246" t="s">
        <v>106</v>
      </c>
      <c r="C236" s="199">
        <f t="shared" si="332"/>
        <v>0</v>
      </c>
      <c r="D236" s="200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214"/>
      <c r="R236" s="214"/>
      <c r="S236" s="214"/>
      <c r="T236" s="214"/>
      <c r="U236" s="214"/>
      <c r="V236" s="214"/>
      <c r="W236" s="199">
        <f t="shared" si="333"/>
        <v>0</v>
      </c>
      <c r="X236" s="199">
        <f t="shared" si="334"/>
        <v>0</v>
      </c>
      <c r="Y236" s="199">
        <f t="shared" si="335"/>
        <v>0</v>
      </c>
      <c r="Z236" s="199">
        <f t="shared" si="336"/>
        <v>0</v>
      </c>
      <c r="AA236" s="214"/>
    </row>
    <row r="237" spans="1:27" s="119" customFormat="1" x14ac:dyDescent="0.25">
      <c r="A237" s="318" t="s">
        <v>131</v>
      </c>
      <c r="B237" s="215" t="s">
        <v>102</v>
      </c>
      <c r="C237" s="202">
        <f t="shared" si="332"/>
        <v>0</v>
      </c>
      <c r="D237" s="247">
        <f>IF($C$2=0,,C237/$C$2)</f>
        <v>0</v>
      </c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214"/>
      <c r="R237" s="214"/>
      <c r="S237" s="214"/>
      <c r="T237" s="214"/>
      <c r="U237" s="214"/>
      <c r="V237" s="214"/>
      <c r="W237" s="202">
        <f t="shared" si="333"/>
        <v>0</v>
      </c>
      <c r="X237" s="202">
        <f t="shared" si="334"/>
        <v>0</v>
      </c>
      <c r="Y237" s="202">
        <f t="shared" si="335"/>
        <v>0</v>
      </c>
      <c r="Z237" s="202">
        <f t="shared" si="336"/>
        <v>0</v>
      </c>
      <c r="AA237" s="214"/>
    </row>
    <row r="238" spans="1:27" s="119" customFormat="1" x14ac:dyDescent="0.25">
      <c r="A238" s="319"/>
      <c r="B238" s="215" t="s">
        <v>103</v>
      </c>
      <c r="C238" s="202">
        <f t="shared" si="332"/>
        <v>0</v>
      </c>
      <c r="D238" s="132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214"/>
      <c r="R238" s="214"/>
      <c r="S238" s="214"/>
      <c r="T238" s="214"/>
      <c r="U238" s="214"/>
      <c r="V238" s="214"/>
      <c r="W238" s="202">
        <f t="shared" si="333"/>
        <v>0</v>
      </c>
      <c r="X238" s="202">
        <f t="shared" si="334"/>
        <v>0</v>
      </c>
      <c r="Y238" s="202">
        <f t="shared" si="335"/>
        <v>0</v>
      </c>
      <c r="Z238" s="202">
        <f t="shared" si="336"/>
        <v>0</v>
      </c>
      <c r="AA238" s="214"/>
    </row>
    <row r="239" spans="1:27" s="119" customFormat="1" x14ac:dyDescent="0.25">
      <c r="A239" s="319"/>
      <c r="B239" s="215" t="s">
        <v>104</v>
      </c>
      <c r="C239" s="203">
        <f t="shared" ref="C239:P239" si="337">IF(C237=0,,(C238-C241)/C237)</f>
        <v>0</v>
      </c>
      <c r="D239" s="132"/>
      <c r="E239" s="162">
        <f t="shared" si="337"/>
        <v>0</v>
      </c>
      <c r="F239" s="162">
        <f t="shared" si="337"/>
        <v>0</v>
      </c>
      <c r="G239" s="162">
        <f t="shared" si="337"/>
        <v>0</v>
      </c>
      <c r="H239" s="162">
        <f t="shared" si="337"/>
        <v>0</v>
      </c>
      <c r="I239" s="162">
        <f t="shared" si="337"/>
        <v>0</v>
      </c>
      <c r="J239" s="162">
        <f t="shared" si="337"/>
        <v>0</v>
      </c>
      <c r="K239" s="162">
        <f t="shared" si="337"/>
        <v>0</v>
      </c>
      <c r="L239" s="162">
        <f t="shared" si="337"/>
        <v>0</v>
      </c>
      <c r="M239" s="162">
        <f t="shared" si="337"/>
        <v>0</v>
      </c>
      <c r="N239" s="162">
        <f t="shared" si="337"/>
        <v>0</v>
      </c>
      <c r="O239" s="162">
        <f t="shared" si="337"/>
        <v>0</v>
      </c>
      <c r="P239" s="162">
        <f t="shared" si="337"/>
        <v>0</v>
      </c>
      <c r="Q239" s="214"/>
      <c r="R239" s="214"/>
      <c r="S239" s="214"/>
      <c r="T239" s="214"/>
      <c r="U239" s="214"/>
      <c r="V239" s="214"/>
      <c r="W239" s="203">
        <f t="shared" ref="W239:Z239" si="338">IF(W237=0,,(W238-W241)/W237)</f>
        <v>0</v>
      </c>
      <c r="X239" s="203">
        <f t="shared" si="338"/>
        <v>0</v>
      </c>
      <c r="Y239" s="203">
        <f t="shared" si="338"/>
        <v>0</v>
      </c>
      <c r="Z239" s="203">
        <f t="shared" si="338"/>
        <v>0</v>
      </c>
      <c r="AA239" s="214"/>
    </row>
    <row r="240" spans="1:27" s="119" customFormat="1" x14ac:dyDescent="0.25">
      <c r="A240" s="319"/>
      <c r="B240" s="215" t="s">
        <v>105</v>
      </c>
      <c r="C240" s="202">
        <f t="shared" ref="C240:C243" si="339">SUM(E240:P240)</f>
        <v>0</v>
      </c>
      <c r="D240" s="132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214"/>
      <c r="R240" s="214"/>
      <c r="S240" s="214"/>
      <c r="T240" s="214"/>
      <c r="U240" s="214"/>
      <c r="V240" s="214"/>
      <c r="W240" s="202">
        <f t="shared" ref="W240:W243" si="340">SUM(E240:G240)</f>
        <v>0</v>
      </c>
      <c r="X240" s="202">
        <f t="shared" ref="X240:X243" si="341">SUM(H240:J240)</f>
        <v>0</v>
      </c>
      <c r="Y240" s="202">
        <f t="shared" ref="Y240:Y243" si="342">SUM(K240:M240)</f>
        <v>0</v>
      </c>
      <c r="Z240" s="202">
        <f t="shared" ref="Z240:Z243" si="343">SUM(N240:P240)</f>
        <v>0</v>
      </c>
      <c r="AA240" s="214"/>
    </row>
    <row r="241" spans="1:27" s="119" customFormat="1" x14ac:dyDescent="0.25">
      <c r="A241" s="319"/>
      <c r="B241" s="215" t="s">
        <v>106</v>
      </c>
      <c r="C241" s="202">
        <f t="shared" si="339"/>
        <v>0</v>
      </c>
      <c r="D241" s="132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214"/>
      <c r="R241" s="214"/>
      <c r="S241" s="214"/>
      <c r="T241" s="214"/>
      <c r="U241" s="214"/>
      <c r="V241" s="214"/>
      <c r="W241" s="202">
        <f t="shared" si="340"/>
        <v>0</v>
      </c>
      <c r="X241" s="202">
        <f t="shared" si="341"/>
        <v>0</v>
      </c>
      <c r="Y241" s="202">
        <f t="shared" si="342"/>
        <v>0</v>
      </c>
      <c r="Z241" s="202">
        <f t="shared" si="343"/>
        <v>0</v>
      </c>
      <c r="AA241" s="214"/>
    </row>
    <row r="242" spans="1:27" s="119" customFormat="1" x14ac:dyDescent="0.25">
      <c r="A242" s="313" t="s">
        <v>132</v>
      </c>
      <c r="B242" s="246" t="s">
        <v>102</v>
      </c>
      <c r="C242" s="199">
        <f t="shared" si="339"/>
        <v>0</v>
      </c>
      <c r="D242" s="247">
        <f>IF($C$2=0,,C242/$C$2)</f>
        <v>0</v>
      </c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214"/>
      <c r="R242" s="214"/>
      <c r="S242" s="214"/>
      <c r="T242" s="214"/>
      <c r="U242" s="214"/>
      <c r="V242" s="214"/>
      <c r="W242" s="199">
        <f t="shared" si="340"/>
        <v>0</v>
      </c>
      <c r="X242" s="199">
        <f t="shared" si="341"/>
        <v>0</v>
      </c>
      <c r="Y242" s="199">
        <f t="shared" si="342"/>
        <v>0</v>
      </c>
      <c r="Z242" s="199">
        <f t="shared" si="343"/>
        <v>0</v>
      </c>
      <c r="AA242" s="214"/>
    </row>
    <row r="243" spans="1:27" s="119" customFormat="1" x14ac:dyDescent="0.25">
      <c r="A243" s="314"/>
      <c r="B243" s="246" t="s">
        <v>103</v>
      </c>
      <c r="C243" s="199">
        <f t="shared" si="339"/>
        <v>0</v>
      </c>
      <c r="D243" s="200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214"/>
      <c r="R243" s="214"/>
      <c r="S243" s="214"/>
      <c r="T243" s="214"/>
      <c r="U243" s="214"/>
      <c r="V243" s="214"/>
      <c r="W243" s="199">
        <f t="shared" si="340"/>
        <v>0</v>
      </c>
      <c r="X243" s="199">
        <f t="shared" si="341"/>
        <v>0</v>
      </c>
      <c r="Y243" s="199">
        <f t="shared" si="342"/>
        <v>0</v>
      </c>
      <c r="Z243" s="199">
        <f t="shared" si="343"/>
        <v>0</v>
      </c>
      <c r="AA243" s="214"/>
    </row>
    <row r="244" spans="1:27" s="119" customFormat="1" x14ac:dyDescent="0.25">
      <c r="A244" s="314"/>
      <c r="B244" s="246" t="s">
        <v>104</v>
      </c>
      <c r="C244" s="163">
        <f t="shared" ref="C244:P244" si="344">IF(C242=0,,(C243-C246)/C242)</f>
        <v>0</v>
      </c>
      <c r="D244" s="200"/>
      <c r="E244" s="162">
        <f t="shared" si="344"/>
        <v>0</v>
      </c>
      <c r="F244" s="162">
        <f t="shared" si="344"/>
        <v>0</v>
      </c>
      <c r="G244" s="162">
        <f t="shared" si="344"/>
        <v>0</v>
      </c>
      <c r="H244" s="162">
        <f t="shared" si="344"/>
        <v>0</v>
      </c>
      <c r="I244" s="162">
        <f t="shared" si="344"/>
        <v>0</v>
      </c>
      <c r="J244" s="162">
        <f t="shared" si="344"/>
        <v>0</v>
      </c>
      <c r="K244" s="162">
        <f t="shared" si="344"/>
        <v>0</v>
      </c>
      <c r="L244" s="162">
        <f t="shared" si="344"/>
        <v>0</v>
      </c>
      <c r="M244" s="162">
        <f t="shared" si="344"/>
        <v>0</v>
      </c>
      <c r="N244" s="162">
        <f t="shared" si="344"/>
        <v>0</v>
      </c>
      <c r="O244" s="162">
        <f t="shared" si="344"/>
        <v>0</v>
      </c>
      <c r="P244" s="162">
        <f t="shared" si="344"/>
        <v>0</v>
      </c>
      <c r="Q244" s="214"/>
      <c r="R244" s="214"/>
      <c r="S244" s="214"/>
      <c r="T244" s="214"/>
      <c r="U244" s="214"/>
      <c r="V244" s="214"/>
      <c r="W244" s="163">
        <f t="shared" ref="W244:Z244" si="345">IF(W242=0,,(W243-W246)/W242)</f>
        <v>0</v>
      </c>
      <c r="X244" s="163">
        <f t="shared" si="345"/>
        <v>0</v>
      </c>
      <c r="Y244" s="163">
        <f t="shared" si="345"/>
        <v>0</v>
      </c>
      <c r="Z244" s="163">
        <f t="shared" si="345"/>
        <v>0</v>
      </c>
      <c r="AA244" s="214"/>
    </row>
    <row r="245" spans="1:27" s="119" customFormat="1" x14ac:dyDescent="0.25">
      <c r="A245" s="314"/>
      <c r="B245" s="246" t="s">
        <v>105</v>
      </c>
      <c r="C245" s="199">
        <f t="shared" ref="C245:C248" si="346">SUM(E245:P245)</f>
        <v>0</v>
      </c>
      <c r="D245" s="200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214"/>
      <c r="R245" s="214"/>
      <c r="S245" s="214"/>
      <c r="T245" s="214"/>
      <c r="U245" s="214"/>
      <c r="V245" s="214"/>
      <c r="W245" s="199">
        <f t="shared" ref="W245:W248" si="347">SUM(E245:G245)</f>
        <v>0</v>
      </c>
      <c r="X245" s="199">
        <f t="shared" ref="X245:X248" si="348">SUM(H245:J245)</f>
        <v>0</v>
      </c>
      <c r="Y245" s="199">
        <f t="shared" ref="Y245:Y248" si="349">SUM(K245:M245)</f>
        <v>0</v>
      </c>
      <c r="Z245" s="199">
        <f t="shared" ref="Z245:Z248" si="350">SUM(N245:P245)</f>
        <v>0</v>
      </c>
      <c r="AA245" s="214"/>
    </row>
    <row r="246" spans="1:27" s="119" customFormat="1" x14ac:dyDescent="0.25">
      <c r="A246" s="314"/>
      <c r="B246" s="246" t="s">
        <v>106</v>
      </c>
      <c r="C246" s="199">
        <f t="shared" si="346"/>
        <v>0</v>
      </c>
      <c r="D246" s="200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214"/>
      <c r="R246" s="214"/>
      <c r="S246" s="214"/>
      <c r="T246" s="214"/>
      <c r="U246" s="214"/>
      <c r="V246" s="214"/>
      <c r="W246" s="199">
        <f t="shared" si="347"/>
        <v>0</v>
      </c>
      <c r="X246" s="199">
        <f t="shared" si="348"/>
        <v>0</v>
      </c>
      <c r="Y246" s="199">
        <f t="shared" si="349"/>
        <v>0</v>
      </c>
      <c r="Z246" s="199">
        <f t="shared" si="350"/>
        <v>0</v>
      </c>
      <c r="AA246" s="214"/>
    </row>
    <row r="247" spans="1:27" s="119" customFormat="1" ht="15" customHeight="1" x14ac:dyDescent="0.25">
      <c r="A247" s="318" t="s">
        <v>190</v>
      </c>
      <c r="B247" s="215" t="s">
        <v>102</v>
      </c>
      <c r="C247" s="202">
        <f t="shared" si="346"/>
        <v>0</v>
      </c>
      <c r="D247" s="247">
        <f>IF($C$2=0,,C247/$C$2)</f>
        <v>0</v>
      </c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214"/>
      <c r="R247" s="214"/>
      <c r="S247" s="214"/>
      <c r="T247" s="214"/>
      <c r="U247" s="214"/>
      <c r="V247" s="214"/>
      <c r="W247" s="202">
        <f t="shared" si="347"/>
        <v>0</v>
      </c>
      <c r="X247" s="202">
        <f t="shared" si="348"/>
        <v>0</v>
      </c>
      <c r="Y247" s="202">
        <f t="shared" si="349"/>
        <v>0</v>
      </c>
      <c r="Z247" s="202">
        <f t="shared" si="350"/>
        <v>0</v>
      </c>
      <c r="AA247" s="214"/>
    </row>
    <row r="248" spans="1:27" s="119" customFormat="1" x14ac:dyDescent="0.25">
      <c r="A248" s="319"/>
      <c r="B248" s="215" t="s">
        <v>103</v>
      </c>
      <c r="C248" s="202">
        <f t="shared" si="346"/>
        <v>0</v>
      </c>
      <c r="D248" s="132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214"/>
      <c r="R248" s="214"/>
      <c r="S248" s="214"/>
      <c r="T248" s="214"/>
      <c r="U248" s="214"/>
      <c r="V248" s="214"/>
      <c r="W248" s="202">
        <f t="shared" si="347"/>
        <v>0</v>
      </c>
      <c r="X248" s="202">
        <f t="shared" si="348"/>
        <v>0</v>
      </c>
      <c r="Y248" s="202">
        <f t="shared" si="349"/>
        <v>0</v>
      </c>
      <c r="Z248" s="202">
        <f t="shared" si="350"/>
        <v>0</v>
      </c>
      <c r="AA248" s="214"/>
    </row>
    <row r="249" spans="1:27" s="119" customFormat="1" x14ac:dyDescent="0.25">
      <c r="A249" s="319"/>
      <c r="B249" s="215" t="s">
        <v>104</v>
      </c>
      <c r="C249" s="203">
        <f t="shared" ref="C249:P249" si="351">IF(C247=0,,(C248-C251)/C247)</f>
        <v>0</v>
      </c>
      <c r="D249" s="132"/>
      <c r="E249" s="162">
        <f t="shared" si="351"/>
        <v>0</v>
      </c>
      <c r="F249" s="162">
        <f t="shared" si="351"/>
        <v>0</v>
      </c>
      <c r="G249" s="162">
        <f t="shared" si="351"/>
        <v>0</v>
      </c>
      <c r="H249" s="162">
        <f t="shared" si="351"/>
        <v>0</v>
      </c>
      <c r="I249" s="162">
        <f t="shared" si="351"/>
        <v>0</v>
      </c>
      <c r="J249" s="162">
        <f t="shared" si="351"/>
        <v>0</v>
      </c>
      <c r="K249" s="162">
        <f t="shared" si="351"/>
        <v>0</v>
      </c>
      <c r="L249" s="162">
        <f t="shared" si="351"/>
        <v>0</v>
      </c>
      <c r="M249" s="162">
        <f t="shared" si="351"/>
        <v>0</v>
      </c>
      <c r="N249" s="162">
        <f t="shared" si="351"/>
        <v>0</v>
      </c>
      <c r="O249" s="162">
        <f t="shared" si="351"/>
        <v>0</v>
      </c>
      <c r="P249" s="162">
        <f t="shared" si="351"/>
        <v>0</v>
      </c>
      <c r="Q249" s="214"/>
      <c r="R249" s="214"/>
      <c r="S249" s="214"/>
      <c r="T249" s="214"/>
      <c r="U249" s="214"/>
      <c r="V249" s="214"/>
      <c r="W249" s="203">
        <f t="shared" ref="W249:Z249" si="352">IF(W247=0,,(W248-W251)/W247)</f>
        <v>0</v>
      </c>
      <c r="X249" s="203">
        <f t="shared" si="352"/>
        <v>0</v>
      </c>
      <c r="Y249" s="203">
        <f t="shared" si="352"/>
        <v>0</v>
      </c>
      <c r="Z249" s="203">
        <f t="shared" si="352"/>
        <v>0</v>
      </c>
      <c r="AA249" s="214"/>
    </row>
    <row r="250" spans="1:27" s="119" customFormat="1" x14ac:dyDescent="0.25">
      <c r="A250" s="319"/>
      <c r="B250" s="215" t="s">
        <v>105</v>
      </c>
      <c r="C250" s="202">
        <f t="shared" ref="C250:C253" si="353">SUM(E250:P250)</f>
        <v>0</v>
      </c>
      <c r="D250" s="132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214"/>
      <c r="R250" s="214"/>
      <c r="S250" s="214"/>
      <c r="T250" s="214"/>
      <c r="U250" s="214"/>
      <c r="V250" s="214"/>
      <c r="W250" s="202">
        <f t="shared" ref="W250:W253" si="354">SUM(E250:G250)</f>
        <v>0</v>
      </c>
      <c r="X250" s="202">
        <f t="shared" ref="X250:X253" si="355">SUM(H250:J250)</f>
        <v>0</v>
      </c>
      <c r="Y250" s="202">
        <f t="shared" ref="Y250:Y253" si="356">SUM(K250:M250)</f>
        <v>0</v>
      </c>
      <c r="Z250" s="202">
        <f t="shared" ref="Z250:Z253" si="357">SUM(N250:P250)</f>
        <v>0</v>
      </c>
      <c r="AA250" s="214"/>
    </row>
    <row r="251" spans="1:27" s="119" customFormat="1" x14ac:dyDescent="0.25">
      <c r="A251" s="319"/>
      <c r="B251" s="215" t="s">
        <v>106</v>
      </c>
      <c r="C251" s="202">
        <f t="shared" si="353"/>
        <v>0</v>
      </c>
      <c r="D251" s="132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214"/>
      <c r="R251" s="214"/>
      <c r="S251" s="214"/>
      <c r="T251" s="214"/>
      <c r="U251" s="214"/>
      <c r="V251" s="214"/>
      <c r="W251" s="202">
        <f t="shared" si="354"/>
        <v>0</v>
      </c>
      <c r="X251" s="202">
        <f t="shared" si="355"/>
        <v>0</v>
      </c>
      <c r="Y251" s="202">
        <f t="shared" si="356"/>
        <v>0</v>
      </c>
      <c r="Z251" s="202">
        <f t="shared" si="357"/>
        <v>0</v>
      </c>
      <c r="AA251" s="214"/>
    </row>
    <row r="252" spans="1:27" s="119" customFormat="1" ht="15" customHeight="1" x14ac:dyDescent="0.25">
      <c r="A252" s="348" t="s">
        <v>191</v>
      </c>
      <c r="B252" s="246" t="s">
        <v>102</v>
      </c>
      <c r="C252" s="199">
        <f t="shared" si="353"/>
        <v>0</v>
      </c>
      <c r="D252" s="247">
        <f>IF($C$2=0,,C252/$C$2)</f>
        <v>0</v>
      </c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214"/>
      <c r="R252" s="214"/>
      <c r="S252" s="214"/>
      <c r="T252" s="214"/>
      <c r="U252" s="214"/>
      <c r="V252" s="214"/>
      <c r="W252" s="199">
        <f t="shared" si="354"/>
        <v>0</v>
      </c>
      <c r="X252" s="199">
        <f t="shared" si="355"/>
        <v>0</v>
      </c>
      <c r="Y252" s="199">
        <f t="shared" si="356"/>
        <v>0</v>
      </c>
      <c r="Z252" s="199">
        <f t="shared" si="357"/>
        <v>0</v>
      </c>
      <c r="AA252" s="214"/>
    </row>
    <row r="253" spans="1:27" s="119" customFormat="1" x14ac:dyDescent="0.25">
      <c r="A253" s="321"/>
      <c r="B253" s="246" t="s">
        <v>103</v>
      </c>
      <c r="C253" s="199">
        <f t="shared" si="353"/>
        <v>0</v>
      </c>
      <c r="D253" s="200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214"/>
      <c r="R253" s="214"/>
      <c r="S253" s="214"/>
      <c r="T253" s="214"/>
      <c r="U253" s="214"/>
      <c r="V253" s="214"/>
      <c r="W253" s="199">
        <f t="shared" si="354"/>
        <v>0</v>
      </c>
      <c r="X253" s="199">
        <f t="shared" si="355"/>
        <v>0</v>
      </c>
      <c r="Y253" s="199">
        <f t="shared" si="356"/>
        <v>0</v>
      </c>
      <c r="Z253" s="199">
        <f t="shared" si="357"/>
        <v>0</v>
      </c>
      <c r="AA253" s="214"/>
    </row>
    <row r="254" spans="1:27" s="119" customFormat="1" x14ac:dyDescent="0.25">
      <c r="A254" s="321"/>
      <c r="B254" s="246" t="s">
        <v>104</v>
      </c>
      <c r="C254" s="163">
        <f t="shared" ref="C254:P254" si="358">IF(C252=0,,(C253-C256)/C252)</f>
        <v>0</v>
      </c>
      <c r="D254" s="200"/>
      <c r="E254" s="162">
        <f t="shared" si="358"/>
        <v>0</v>
      </c>
      <c r="F254" s="162">
        <f t="shared" si="358"/>
        <v>0</v>
      </c>
      <c r="G254" s="162">
        <f t="shared" si="358"/>
        <v>0</v>
      </c>
      <c r="H254" s="162">
        <f t="shared" si="358"/>
        <v>0</v>
      </c>
      <c r="I254" s="162">
        <f t="shared" si="358"/>
        <v>0</v>
      </c>
      <c r="J254" s="162">
        <f t="shared" si="358"/>
        <v>0</v>
      </c>
      <c r="K254" s="162">
        <f t="shared" si="358"/>
        <v>0</v>
      </c>
      <c r="L254" s="162">
        <f t="shared" si="358"/>
        <v>0</v>
      </c>
      <c r="M254" s="162">
        <f t="shared" si="358"/>
        <v>0</v>
      </c>
      <c r="N254" s="162">
        <f t="shared" si="358"/>
        <v>0</v>
      </c>
      <c r="O254" s="162">
        <f t="shared" si="358"/>
        <v>0</v>
      </c>
      <c r="P254" s="162">
        <f t="shared" si="358"/>
        <v>0</v>
      </c>
      <c r="Q254" s="214"/>
      <c r="R254" s="214"/>
      <c r="S254" s="214"/>
      <c r="T254" s="214"/>
      <c r="U254" s="214"/>
      <c r="V254" s="214"/>
      <c r="W254" s="163">
        <f t="shared" ref="W254:Z254" si="359">IF(W252=0,,(W253-W256)/W252)</f>
        <v>0</v>
      </c>
      <c r="X254" s="163">
        <f t="shared" si="359"/>
        <v>0</v>
      </c>
      <c r="Y254" s="163">
        <f t="shared" si="359"/>
        <v>0</v>
      </c>
      <c r="Z254" s="163">
        <f t="shared" si="359"/>
        <v>0</v>
      </c>
      <c r="AA254" s="214"/>
    </row>
    <row r="255" spans="1:27" s="119" customFormat="1" x14ac:dyDescent="0.25">
      <c r="A255" s="321"/>
      <c r="B255" s="246" t="s">
        <v>105</v>
      </c>
      <c r="C255" s="199">
        <f t="shared" ref="C255:C258" si="360">SUM(E255:P255)</f>
        <v>0</v>
      </c>
      <c r="D255" s="200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214"/>
      <c r="R255" s="214"/>
      <c r="S255" s="214"/>
      <c r="T255" s="214"/>
      <c r="U255" s="214"/>
      <c r="V255" s="214"/>
      <c r="W255" s="199">
        <f t="shared" ref="W255:W258" si="361">SUM(E255:G255)</f>
        <v>0</v>
      </c>
      <c r="X255" s="199">
        <f t="shared" ref="X255:X258" si="362">SUM(H255:J255)</f>
        <v>0</v>
      </c>
      <c r="Y255" s="199">
        <f t="shared" ref="Y255:Y258" si="363">SUM(K255:M255)</f>
        <v>0</v>
      </c>
      <c r="Z255" s="199">
        <f t="shared" ref="Z255:Z258" si="364">SUM(N255:P255)</f>
        <v>0</v>
      </c>
      <c r="AA255" s="214"/>
    </row>
    <row r="256" spans="1:27" s="119" customFormat="1" x14ac:dyDescent="0.25">
      <c r="A256" s="321"/>
      <c r="B256" s="248" t="s">
        <v>192</v>
      </c>
      <c r="C256" s="199">
        <f t="shared" si="360"/>
        <v>0</v>
      </c>
      <c r="D256" s="200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214"/>
      <c r="R256" s="214"/>
      <c r="S256" s="214"/>
      <c r="T256" s="214"/>
      <c r="U256" s="214"/>
      <c r="V256" s="214"/>
      <c r="W256" s="199">
        <f t="shared" si="361"/>
        <v>0</v>
      </c>
      <c r="X256" s="199">
        <f t="shared" si="362"/>
        <v>0</v>
      </c>
      <c r="Y256" s="199">
        <f t="shared" si="363"/>
        <v>0</v>
      </c>
      <c r="Z256" s="199">
        <f t="shared" si="364"/>
        <v>0</v>
      </c>
      <c r="AA256" s="214"/>
    </row>
    <row r="257" spans="1:27" s="119" customFormat="1" ht="15" customHeight="1" x14ac:dyDescent="0.25">
      <c r="A257" s="318" t="s">
        <v>193</v>
      </c>
      <c r="B257" s="215" t="s">
        <v>102</v>
      </c>
      <c r="C257" s="202">
        <f t="shared" si="360"/>
        <v>0</v>
      </c>
      <c r="D257" s="247">
        <f>IF($C$2=0,,C257/$C$2)</f>
        <v>0</v>
      </c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214"/>
      <c r="R257" s="214"/>
      <c r="S257" s="214"/>
      <c r="T257" s="214"/>
      <c r="U257" s="214"/>
      <c r="V257" s="214"/>
      <c r="W257" s="202">
        <f t="shared" si="361"/>
        <v>0</v>
      </c>
      <c r="X257" s="202">
        <f t="shared" si="362"/>
        <v>0</v>
      </c>
      <c r="Y257" s="202">
        <f t="shared" si="363"/>
        <v>0</v>
      </c>
      <c r="Z257" s="202">
        <f t="shared" si="364"/>
        <v>0</v>
      </c>
      <c r="AA257" s="214"/>
    </row>
    <row r="258" spans="1:27" s="119" customFormat="1" x14ac:dyDescent="0.25">
      <c r="A258" s="319"/>
      <c r="B258" s="215" t="s">
        <v>103</v>
      </c>
      <c r="C258" s="202">
        <f t="shared" si="360"/>
        <v>0</v>
      </c>
      <c r="D258" s="132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214"/>
      <c r="R258" s="214"/>
      <c r="S258" s="214"/>
      <c r="T258" s="214"/>
      <c r="U258" s="214"/>
      <c r="V258" s="214"/>
      <c r="W258" s="202">
        <f t="shared" si="361"/>
        <v>0</v>
      </c>
      <c r="X258" s="202">
        <f t="shared" si="362"/>
        <v>0</v>
      </c>
      <c r="Y258" s="202">
        <f t="shared" si="363"/>
        <v>0</v>
      </c>
      <c r="Z258" s="202">
        <f t="shared" si="364"/>
        <v>0</v>
      </c>
      <c r="AA258" s="214"/>
    </row>
    <row r="259" spans="1:27" s="119" customFormat="1" x14ac:dyDescent="0.25">
      <c r="A259" s="319"/>
      <c r="B259" s="215" t="s">
        <v>104</v>
      </c>
      <c r="C259" s="203">
        <f t="shared" ref="C259:P259" si="365">IF(C257=0,,(C258-C261)/C257)</f>
        <v>0</v>
      </c>
      <c r="D259" s="132"/>
      <c r="E259" s="162">
        <f t="shared" si="365"/>
        <v>0</v>
      </c>
      <c r="F259" s="162">
        <f t="shared" si="365"/>
        <v>0</v>
      </c>
      <c r="G259" s="162">
        <f t="shared" si="365"/>
        <v>0</v>
      </c>
      <c r="H259" s="162">
        <f t="shared" si="365"/>
        <v>0</v>
      </c>
      <c r="I259" s="162">
        <f t="shared" si="365"/>
        <v>0</v>
      </c>
      <c r="J259" s="162">
        <f t="shared" si="365"/>
        <v>0</v>
      </c>
      <c r="K259" s="162">
        <f t="shared" si="365"/>
        <v>0</v>
      </c>
      <c r="L259" s="162">
        <f t="shared" si="365"/>
        <v>0</v>
      </c>
      <c r="M259" s="162">
        <f t="shared" si="365"/>
        <v>0</v>
      </c>
      <c r="N259" s="162">
        <f t="shared" si="365"/>
        <v>0</v>
      </c>
      <c r="O259" s="162">
        <f t="shared" si="365"/>
        <v>0</v>
      </c>
      <c r="P259" s="162">
        <f t="shared" si="365"/>
        <v>0</v>
      </c>
      <c r="Q259" s="214"/>
      <c r="R259" s="214"/>
      <c r="S259" s="214"/>
      <c r="T259" s="214"/>
      <c r="U259" s="214"/>
      <c r="V259" s="214"/>
      <c r="W259" s="203">
        <f t="shared" ref="W259:Z259" si="366">IF(W257=0,,(W258-W261)/W257)</f>
        <v>0</v>
      </c>
      <c r="X259" s="203">
        <f t="shared" si="366"/>
        <v>0</v>
      </c>
      <c r="Y259" s="203">
        <f t="shared" si="366"/>
        <v>0</v>
      </c>
      <c r="Z259" s="203">
        <f t="shared" si="366"/>
        <v>0</v>
      </c>
      <c r="AA259" s="214"/>
    </row>
    <row r="260" spans="1:27" s="119" customFormat="1" x14ac:dyDescent="0.25">
      <c r="A260" s="319"/>
      <c r="B260" s="215" t="s">
        <v>105</v>
      </c>
      <c r="C260" s="202">
        <f t="shared" ref="C260:C263" si="367">SUM(E260:P260)</f>
        <v>0</v>
      </c>
      <c r="D260" s="132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214"/>
      <c r="R260" s="214"/>
      <c r="S260" s="214"/>
      <c r="T260" s="214"/>
      <c r="U260" s="214"/>
      <c r="V260" s="214"/>
      <c r="W260" s="202">
        <f t="shared" ref="W260:W263" si="368">SUM(E260:G260)</f>
        <v>0</v>
      </c>
      <c r="X260" s="202">
        <f t="shared" ref="X260:X263" si="369">SUM(H260:J260)</f>
        <v>0</v>
      </c>
      <c r="Y260" s="202">
        <f t="shared" ref="Y260:Y263" si="370">SUM(K260:M260)</f>
        <v>0</v>
      </c>
      <c r="Z260" s="202">
        <f t="shared" ref="Z260:Z263" si="371">SUM(N260:P260)</f>
        <v>0</v>
      </c>
      <c r="AA260" s="214"/>
    </row>
    <row r="261" spans="1:27" s="119" customFormat="1" x14ac:dyDescent="0.25">
      <c r="A261" s="319"/>
      <c r="B261" s="215" t="s">
        <v>106</v>
      </c>
      <c r="C261" s="202">
        <f t="shared" si="367"/>
        <v>0</v>
      </c>
      <c r="D261" s="132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214"/>
      <c r="R261" s="214"/>
      <c r="S261" s="214"/>
      <c r="T261" s="214"/>
      <c r="U261" s="214"/>
      <c r="V261" s="214"/>
      <c r="W261" s="202">
        <f t="shared" si="368"/>
        <v>0</v>
      </c>
      <c r="X261" s="202">
        <f t="shared" si="369"/>
        <v>0</v>
      </c>
      <c r="Y261" s="202">
        <f t="shared" si="370"/>
        <v>0</v>
      </c>
      <c r="Z261" s="202">
        <f t="shared" si="371"/>
        <v>0</v>
      </c>
      <c r="AA261" s="214"/>
    </row>
    <row r="262" spans="1:27" s="119" customFormat="1" ht="15" customHeight="1" x14ac:dyDescent="0.25">
      <c r="A262" s="313" t="s">
        <v>194</v>
      </c>
      <c r="B262" s="246" t="s">
        <v>102</v>
      </c>
      <c r="C262" s="199">
        <f t="shared" si="367"/>
        <v>0</v>
      </c>
      <c r="D262" s="247">
        <f>IF($C$2=0,,C262/$C$2)</f>
        <v>0</v>
      </c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214"/>
      <c r="R262" s="214"/>
      <c r="S262" s="214"/>
      <c r="T262" s="214"/>
      <c r="U262" s="214"/>
      <c r="V262" s="214"/>
      <c r="W262" s="199">
        <f t="shared" si="368"/>
        <v>0</v>
      </c>
      <c r="X262" s="199">
        <f t="shared" si="369"/>
        <v>0</v>
      </c>
      <c r="Y262" s="199">
        <f t="shared" si="370"/>
        <v>0</v>
      </c>
      <c r="Z262" s="199">
        <f t="shared" si="371"/>
        <v>0</v>
      </c>
      <c r="AA262" s="214"/>
    </row>
    <row r="263" spans="1:27" s="119" customFormat="1" x14ac:dyDescent="0.25">
      <c r="A263" s="314"/>
      <c r="B263" s="246" t="s">
        <v>103</v>
      </c>
      <c r="C263" s="199">
        <f t="shared" si="367"/>
        <v>0</v>
      </c>
      <c r="D263" s="200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214"/>
      <c r="R263" s="214"/>
      <c r="S263" s="214"/>
      <c r="T263" s="214"/>
      <c r="U263" s="214"/>
      <c r="V263" s="214"/>
      <c r="W263" s="199">
        <f t="shared" si="368"/>
        <v>0</v>
      </c>
      <c r="X263" s="199">
        <f t="shared" si="369"/>
        <v>0</v>
      </c>
      <c r="Y263" s="199">
        <f t="shared" si="370"/>
        <v>0</v>
      </c>
      <c r="Z263" s="199">
        <f t="shared" si="371"/>
        <v>0</v>
      </c>
      <c r="AA263" s="214"/>
    </row>
    <row r="264" spans="1:27" s="119" customFormat="1" x14ac:dyDescent="0.25">
      <c r="A264" s="314"/>
      <c r="B264" s="246" t="s">
        <v>104</v>
      </c>
      <c r="C264" s="163">
        <f t="shared" ref="C264:P264" si="372">IF(C262=0,,(C263-C266)/C262)</f>
        <v>0</v>
      </c>
      <c r="D264" s="200"/>
      <c r="E264" s="162">
        <f t="shared" si="372"/>
        <v>0</v>
      </c>
      <c r="F264" s="162">
        <f t="shared" si="372"/>
        <v>0</v>
      </c>
      <c r="G264" s="162">
        <f t="shared" si="372"/>
        <v>0</v>
      </c>
      <c r="H264" s="162">
        <f t="shared" si="372"/>
        <v>0</v>
      </c>
      <c r="I264" s="162">
        <f t="shared" si="372"/>
        <v>0</v>
      </c>
      <c r="J264" s="162">
        <f t="shared" si="372"/>
        <v>0</v>
      </c>
      <c r="K264" s="162">
        <f t="shared" si="372"/>
        <v>0</v>
      </c>
      <c r="L264" s="162">
        <f t="shared" si="372"/>
        <v>0</v>
      </c>
      <c r="M264" s="162">
        <f t="shared" si="372"/>
        <v>0</v>
      </c>
      <c r="N264" s="162">
        <f t="shared" si="372"/>
        <v>0</v>
      </c>
      <c r="O264" s="162">
        <f t="shared" si="372"/>
        <v>0</v>
      </c>
      <c r="P264" s="162">
        <f t="shared" si="372"/>
        <v>0</v>
      </c>
      <c r="Q264" s="214"/>
      <c r="R264" s="214"/>
      <c r="S264" s="214"/>
      <c r="T264" s="214"/>
      <c r="U264" s="214"/>
      <c r="V264" s="214"/>
      <c r="W264" s="163">
        <f t="shared" ref="W264:Z264" si="373">IF(W262=0,,(W263-W266)/W262)</f>
        <v>0</v>
      </c>
      <c r="X264" s="163">
        <f t="shared" si="373"/>
        <v>0</v>
      </c>
      <c r="Y264" s="163">
        <f t="shared" si="373"/>
        <v>0</v>
      </c>
      <c r="Z264" s="163">
        <f t="shared" si="373"/>
        <v>0</v>
      </c>
      <c r="AA264" s="214"/>
    </row>
    <row r="265" spans="1:27" s="119" customFormat="1" x14ac:dyDescent="0.25">
      <c r="A265" s="314"/>
      <c r="B265" s="246" t="s">
        <v>105</v>
      </c>
      <c r="C265" s="199">
        <f t="shared" ref="C265:C269" si="374">SUM(E265:P265)</f>
        <v>0</v>
      </c>
      <c r="D265" s="200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214"/>
      <c r="R265" s="214"/>
      <c r="S265" s="214"/>
      <c r="T265" s="214"/>
      <c r="U265" s="214"/>
      <c r="V265" s="214"/>
      <c r="W265" s="199">
        <f t="shared" ref="W265:W269" si="375">SUM(E265:G265)</f>
        <v>0</v>
      </c>
      <c r="X265" s="199">
        <f t="shared" ref="X265:X269" si="376">SUM(H265:J265)</f>
        <v>0</v>
      </c>
      <c r="Y265" s="199">
        <f t="shared" ref="Y265:Y269" si="377">SUM(K265:M265)</f>
        <v>0</v>
      </c>
      <c r="Z265" s="199">
        <f t="shared" ref="Z265:Z269" si="378">SUM(N265:P265)</f>
        <v>0</v>
      </c>
      <c r="AA265" s="214"/>
    </row>
    <row r="266" spans="1:27" s="119" customFormat="1" x14ac:dyDescent="0.25">
      <c r="A266" s="314"/>
      <c r="B266" s="246" t="s">
        <v>106</v>
      </c>
      <c r="C266" s="199">
        <f t="shared" si="374"/>
        <v>0</v>
      </c>
      <c r="D266" s="200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214"/>
      <c r="R266" s="214"/>
      <c r="S266" s="214"/>
      <c r="T266" s="214"/>
      <c r="U266" s="214"/>
      <c r="V266" s="214"/>
      <c r="W266" s="199">
        <f t="shared" si="375"/>
        <v>0</v>
      </c>
      <c r="X266" s="199">
        <f t="shared" si="376"/>
        <v>0</v>
      </c>
      <c r="Y266" s="199">
        <f t="shared" si="377"/>
        <v>0</v>
      </c>
      <c r="Z266" s="199">
        <f t="shared" si="378"/>
        <v>0</v>
      </c>
      <c r="AA266" s="214"/>
    </row>
    <row r="267" spans="1:27" s="214" customFormat="1" ht="14.25" customHeight="1" x14ac:dyDescent="0.2">
      <c r="A267" s="327" t="s">
        <v>133</v>
      </c>
      <c r="B267" s="328"/>
      <c r="C267" s="328"/>
      <c r="D267" s="328"/>
      <c r="E267" s="328"/>
      <c r="F267" s="328"/>
      <c r="G267" s="328"/>
      <c r="H267" s="328"/>
      <c r="I267" s="328"/>
      <c r="J267" s="328"/>
      <c r="K267" s="328"/>
      <c r="L267" s="328"/>
      <c r="M267" s="328"/>
      <c r="N267" s="328"/>
      <c r="O267" s="328"/>
      <c r="P267" s="329"/>
    </row>
    <row r="268" spans="1:27" s="214" customFormat="1" x14ac:dyDescent="0.2">
      <c r="A268" s="313" t="s">
        <v>134</v>
      </c>
      <c r="B268" s="246" t="s">
        <v>102</v>
      </c>
      <c r="C268" s="199">
        <f t="shared" si="374"/>
        <v>0</v>
      </c>
      <c r="D268" s="247">
        <f>IF($C$2=0,,C268/$C$2)</f>
        <v>0</v>
      </c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W268" s="199">
        <f t="shared" si="375"/>
        <v>0</v>
      </c>
      <c r="X268" s="199">
        <f t="shared" si="376"/>
        <v>0</v>
      </c>
      <c r="Y268" s="199">
        <f t="shared" si="377"/>
        <v>0</v>
      </c>
      <c r="Z268" s="199">
        <f t="shared" si="378"/>
        <v>0</v>
      </c>
    </row>
    <row r="269" spans="1:27" s="214" customFormat="1" x14ac:dyDescent="0.2">
      <c r="A269" s="314"/>
      <c r="B269" s="246" t="s">
        <v>103</v>
      </c>
      <c r="C269" s="199">
        <f t="shared" si="374"/>
        <v>0</v>
      </c>
      <c r="D269" s="200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W269" s="199">
        <f t="shared" si="375"/>
        <v>0</v>
      </c>
      <c r="X269" s="199">
        <f t="shared" si="376"/>
        <v>0</v>
      </c>
      <c r="Y269" s="199">
        <f t="shared" si="377"/>
        <v>0</v>
      </c>
      <c r="Z269" s="199">
        <f t="shared" si="378"/>
        <v>0</v>
      </c>
    </row>
    <row r="270" spans="1:27" s="214" customFormat="1" x14ac:dyDescent="0.2">
      <c r="A270" s="314"/>
      <c r="B270" s="246" t="s">
        <v>104</v>
      </c>
      <c r="C270" s="163">
        <f t="shared" ref="C270:P270" si="379">IF(C268=0,,(C269-C272)/C268)</f>
        <v>0</v>
      </c>
      <c r="D270" s="200"/>
      <c r="E270" s="162">
        <f t="shared" si="379"/>
        <v>0</v>
      </c>
      <c r="F270" s="162">
        <f t="shared" si="379"/>
        <v>0</v>
      </c>
      <c r="G270" s="162">
        <f t="shared" si="379"/>
        <v>0</v>
      </c>
      <c r="H270" s="162">
        <f t="shared" si="379"/>
        <v>0</v>
      </c>
      <c r="I270" s="162">
        <f t="shared" si="379"/>
        <v>0</v>
      </c>
      <c r="J270" s="162">
        <f t="shared" si="379"/>
        <v>0</v>
      </c>
      <c r="K270" s="162">
        <f t="shared" si="379"/>
        <v>0</v>
      </c>
      <c r="L270" s="162">
        <f t="shared" si="379"/>
        <v>0</v>
      </c>
      <c r="M270" s="162">
        <f t="shared" si="379"/>
        <v>0</v>
      </c>
      <c r="N270" s="162">
        <f t="shared" si="379"/>
        <v>0</v>
      </c>
      <c r="O270" s="162">
        <f t="shared" si="379"/>
        <v>0</v>
      </c>
      <c r="P270" s="162">
        <f t="shared" si="379"/>
        <v>0</v>
      </c>
      <c r="W270" s="163">
        <f t="shared" ref="W270:Z270" si="380">IF(W268=0,,(W269-W272)/W268)</f>
        <v>0</v>
      </c>
      <c r="X270" s="163">
        <f t="shared" si="380"/>
        <v>0</v>
      </c>
      <c r="Y270" s="163">
        <f t="shared" si="380"/>
        <v>0</v>
      </c>
      <c r="Z270" s="163">
        <f t="shared" si="380"/>
        <v>0</v>
      </c>
    </row>
    <row r="271" spans="1:27" s="214" customFormat="1" x14ac:dyDescent="0.2">
      <c r="A271" s="314"/>
      <c r="B271" s="246" t="s">
        <v>105</v>
      </c>
      <c r="C271" s="199">
        <f t="shared" ref="C271:C274" si="381">SUM(E271:P271)</f>
        <v>0</v>
      </c>
      <c r="D271" s="200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W271" s="199">
        <f t="shared" ref="W271:W274" si="382">SUM(E271:G271)</f>
        <v>0</v>
      </c>
      <c r="X271" s="199">
        <f t="shared" ref="X271:X274" si="383">SUM(H271:J271)</f>
        <v>0</v>
      </c>
      <c r="Y271" s="199">
        <f t="shared" ref="Y271:Y274" si="384">SUM(K271:M271)</f>
        <v>0</v>
      </c>
      <c r="Z271" s="199">
        <f t="shared" ref="Z271:Z274" si="385">SUM(N271:P271)</f>
        <v>0</v>
      </c>
    </row>
    <row r="272" spans="1:27" s="214" customFormat="1" x14ac:dyDescent="0.2">
      <c r="A272" s="314"/>
      <c r="B272" s="246" t="s">
        <v>106</v>
      </c>
      <c r="C272" s="199">
        <f t="shared" si="381"/>
        <v>0</v>
      </c>
      <c r="D272" s="200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W272" s="199">
        <f t="shared" si="382"/>
        <v>0</v>
      </c>
      <c r="X272" s="199">
        <f t="shared" si="383"/>
        <v>0</v>
      </c>
      <c r="Y272" s="199">
        <f t="shared" si="384"/>
        <v>0</v>
      </c>
      <c r="Z272" s="199">
        <f t="shared" si="385"/>
        <v>0</v>
      </c>
    </row>
    <row r="273" spans="1:26" s="214" customFormat="1" ht="15" customHeight="1" x14ac:dyDescent="0.2">
      <c r="A273" s="312" t="s">
        <v>135</v>
      </c>
      <c r="B273" s="215" t="s">
        <v>102</v>
      </c>
      <c r="C273" s="202">
        <f t="shared" si="381"/>
        <v>0</v>
      </c>
      <c r="D273" s="247">
        <f>IF($C$2=0,,C273/$C$2)</f>
        <v>0</v>
      </c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W273" s="202">
        <f t="shared" si="382"/>
        <v>0</v>
      </c>
      <c r="X273" s="202">
        <f t="shared" si="383"/>
        <v>0</v>
      </c>
      <c r="Y273" s="202">
        <f t="shared" si="384"/>
        <v>0</v>
      </c>
      <c r="Z273" s="202">
        <f t="shared" si="385"/>
        <v>0</v>
      </c>
    </row>
    <row r="274" spans="1:26" s="214" customFormat="1" x14ac:dyDescent="0.2">
      <c r="A274" s="312"/>
      <c r="B274" s="215" t="s">
        <v>103</v>
      </c>
      <c r="C274" s="202">
        <f t="shared" si="381"/>
        <v>0</v>
      </c>
      <c r="D274" s="132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W274" s="202">
        <f t="shared" si="382"/>
        <v>0</v>
      </c>
      <c r="X274" s="202">
        <f t="shared" si="383"/>
        <v>0</v>
      </c>
      <c r="Y274" s="202">
        <f t="shared" si="384"/>
        <v>0</v>
      </c>
      <c r="Z274" s="202">
        <f t="shared" si="385"/>
        <v>0</v>
      </c>
    </row>
    <row r="275" spans="1:26" s="214" customFormat="1" x14ac:dyDescent="0.2">
      <c r="A275" s="312"/>
      <c r="B275" s="215" t="s">
        <v>104</v>
      </c>
      <c r="C275" s="203">
        <f t="shared" ref="C275:P275" si="386">IF(C273=0,,(C274-C277)/C273)</f>
        <v>0</v>
      </c>
      <c r="D275" s="132"/>
      <c r="E275" s="162">
        <f t="shared" si="386"/>
        <v>0</v>
      </c>
      <c r="F275" s="162">
        <f t="shared" si="386"/>
        <v>0</v>
      </c>
      <c r="G275" s="162">
        <f t="shared" si="386"/>
        <v>0</v>
      </c>
      <c r="H275" s="162">
        <f t="shared" si="386"/>
        <v>0</v>
      </c>
      <c r="I275" s="162">
        <f t="shared" si="386"/>
        <v>0</v>
      </c>
      <c r="J275" s="162">
        <f t="shared" si="386"/>
        <v>0</v>
      </c>
      <c r="K275" s="162">
        <f t="shared" si="386"/>
        <v>0</v>
      </c>
      <c r="L275" s="162">
        <f t="shared" si="386"/>
        <v>0</v>
      </c>
      <c r="M275" s="162">
        <f t="shared" si="386"/>
        <v>0</v>
      </c>
      <c r="N275" s="162">
        <f t="shared" si="386"/>
        <v>0</v>
      </c>
      <c r="O275" s="162">
        <f t="shared" si="386"/>
        <v>0</v>
      </c>
      <c r="P275" s="162">
        <f t="shared" si="386"/>
        <v>0</v>
      </c>
      <c r="W275" s="203">
        <f t="shared" ref="W275:Z275" si="387">IF(W273=0,,(W274-W277)/W273)</f>
        <v>0</v>
      </c>
      <c r="X275" s="203">
        <f t="shared" si="387"/>
        <v>0</v>
      </c>
      <c r="Y275" s="203">
        <f t="shared" si="387"/>
        <v>0</v>
      </c>
      <c r="Z275" s="203">
        <f t="shared" si="387"/>
        <v>0</v>
      </c>
    </row>
    <row r="276" spans="1:26" s="214" customFormat="1" x14ac:dyDescent="0.2">
      <c r="A276" s="312"/>
      <c r="B276" s="215" t="s">
        <v>105</v>
      </c>
      <c r="C276" s="202">
        <f t="shared" ref="C276:C279" si="388">SUM(E276:P276)</f>
        <v>0</v>
      </c>
      <c r="D276" s="132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W276" s="202">
        <f t="shared" ref="W276:W279" si="389">SUM(E276:G276)</f>
        <v>0</v>
      </c>
      <c r="X276" s="202">
        <f t="shared" ref="X276:X279" si="390">SUM(H276:J276)</f>
        <v>0</v>
      </c>
      <c r="Y276" s="202">
        <f t="shared" ref="Y276:Y279" si="391">SUM(K276:M276)</f>
        <v>0</v>
      </c>
      <c r="Z276" s="202">
        <f t="shared" ref="Z276:Z279" si="392">SUM(N276:P276)</f>
        <v>0</v>
      </c>
    </row>
    <row r="277" spans="1:26" s="214" customFormat="1" x14ac:dyDescent="0.2">
      <c r="A277" s="312"/>
      <c r="B277" s="215" t="s">
        <v>106</v>
      </c>
      <c r="C277" s="202">
        <f t="shared" si="388"/>
        <v>0</v>
      </c>
      <c r="D277" s="132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W277" s="202">
        <f t="shared" si="389"/>
        <v>0</v>
      </c>
      <c r="X277" s="202">
        <f t="shared" si="390"/>
        <v>0</v>
      </c>
      <c r="Y277" s="202">
        <f t="shared" si="391"/>
        <v>0</v>
      </c>
      <c r="Z277" s="202">
        <f t="shared" si="392"/>
        <v>0</v>
      </c>
    </row>
    <row r="278" spans="1:26" s="214" customFormat="1" ht="15" customHeight="1" x14ac:dyDescent="0.2">
      <c r="A278" s="313" t="s">
        <v>136</v>
      </c>
      <c r="B278" s="246" t="s">
        <v>102</v>
      </c>
      <c r="C278" s="199">
        <f t="shared" si="388"/>
        <v>0</v>
      </c>
      <c r="D278" s="247">
        <f>IF($C$2=0,,C278/$C$2)</f>
        <v>0</v>
      </c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W278" s="199">
        <f t="shared" si="389"/>
        <v>0</v>
      </c>
      <c r="X278" s="199">
        <f t="shared" si="390"/>
        <v>0</v>
      </c>
      <c r="Y278" s="199">
        <f t="shared" si="391"/>
        <v>0</v>
      </c>
      <c r="Z278" s="199">
        <f t="shared" si="392"/>
        <v>0</v>
      </c>
    </row>
    <row r="279" spans="1:26" s="214" customFormat="1" x14ac:dyDescent="0.2">
      <c r="A279" s="314"/>
      <c r="B279" s="246" t="s">
        <v>103</v>
      </c>
      <c r="C279" s="199">
        <f t="shared" si="388"/>
        <v>0</v>
      </c>
      <c r="D279" s="200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W279" s="199">
        <f t="shared" si="389"/>
        <v>0</v>
      </c>
      <c r="X279" s="199">
        <f t="shared" si="390"/>
        <v>0</v>
      </c>
      <c r="Y279" s="199">
        <f t="shared" si="391"/>
        <v>0</v>
      </c>
      <c r="Z279" s="199">
        <f t="shared" si="392"/>
        <v>0</v>
      </c>
    </row>
    <row r="280" spans="1:26" s="214" customFormat="1" x14ac:dyDescent="0.2">
      <c r="A280" s="314"/>
      <c r="B280" s="246" t="s">
        <v>104</v>
      </c>
      <c r="C280" s="163">
        <f t="shared" ref="C280:P280" si="393">IF(C278=0,,(C279-C282)/C278)</f>
        <v>0</v>
      </c>
      <c r="D280" s="200"/>
      <c r="E280" s="162">
        <f t="shared" si="393"/>
        <v>0</v>
      </c>
      <c r="F280" s="162">
        <f t="shared" si="393"/>
        <v>0</v>
      </c>
      <c r="G280" s="162">
        <f t="shared" si="393"/>
        <v>0</v>
      </c>
      <c r="H280" s="162">
        <f t="shared" si="393"/>
        <v>0</v>
      </c>
      <c r="I280" s="162">
        <f t="shared" si="393"/>
        <v>0</v>
      </c>
      <c r="J280" s="162">
        <f t="shared" si="393"/>
        <v>0</v>
      </c>
      <c r="K280" s="162">
        <f t="shared" si="393"/>
        <v>0</v>
      </c>
      <c r="L280" s="162">
        <f t="shared" si="393"/>
        <v>0</v>
      </c>
      <c r="M280" s="162">
        <f t="shared" si="393"/>
        <v>0</v>
      </c>
      <c r="N280" s="162">
        <f t="shared" si="393"/>
        <v>0</v>
      </c>
      <c r="O280" s="162">
        <f t="shared" si="393"/>
        <v>0</v>
      </c>
      <c r="P280" s="162">
        <f t="shared" si="393"/>
        <v>0</v>
      </c>
      <c r="W280" s="163">
        <f t="shared" ref="W280:Z280" si="394">IF(W278=0,,(W279-W282)/W278)</f>
        <v>0</v>
      </c>
      <c r="X280" s="163">
        <f t="shared" si="394"/>
        <v>0</v>
      </c>
      <c r="Y280" s="163">
        <f t="shared" si="394"/>
        <v>0</v>
      </c>
      <c r="Z280" s="163">
        <f t="shared" si="394"/>
        <v>0</v>
      </c>
    </row>
    <row r="281" spans="1:26" s="214" customFormat="1" x14ac:dyDescent="0.2">
      <c r="A281" s="314"/>
      <c r="B281" s="246" t="s">
        <v>105</v>
      </c>
      <c r="C281" s="199">
        <f t="shared" ref="C281:C284" si="395">SUM(E281:P281)</f>
        <v>0</v>
      </c>
      <c r="D281" s="200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W281" s="199">
        <f t="shared" ref="W281:W284" si="396">SUM(E281:G281)</f>
        <v>0</v>
      </c>
      <c r="X281" s="199">
        <f t="shared" ref="X281:X284" si="397">SUM(H281:J281)</f>
        <v>0</v>
      </c>
      <c r="Y281" s="199">
        <f t="shared" ref="Y281:Y284" si="398">SUM(K281:M281)</f>
        <v>0</v>
      </c>
      <c r="Z281" s="199">
        <f t="shared" ref="Z281:Z284" si="399">SUM(N281:P281)</f>
        <v>0</v>
      </c>
    </row>
    <row r="282" spans="1:26" s="214" customFormat="1" x14ac:dyDescent="0.2">
      <c r="A282" s="314"/>
      <c r="B282" s="246" t="s">
        <v>106</v>
      </c>
      <c r="C282" s="199">
        <f t="shared" si="395"/>
        <v>0</v>
      </c>
      <c r="D282" s="200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W282" s="199">
        <f t="shared" si="396"/>
        <v>0</v>
      </c>
      <c r="X282" s="199">
        <f t="shared" si="397"/>
        <v>0</v>
      </c>
      <c r="Y282" s="199">
        <f t="shared" si="398"/>
        <v>0</v>
      </c>
      <c r="Z282" s="199">
        <f t="shared" si="399"/>
        <v>0</v>
      </c>
    </row>
    <row r="283" spans="1:26" s="214" customFormat="1" x14ac:dyDescent="0.2">
      <c r="A283" s="312" t="s">
        <v>137</v>
      </c>
      <c r="B283" s="215" t="s">
        <v>102</v>
      </c>
      <c r="C283" s="202">
        <f t="shared" si="395"/>
        <v>0</v>
      </c>
      <c r="D283" s="247">
        <f>IF($C$2=0,,C283/$C$2)</f>
        <v>0</v>
      </c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W283" s="202">
        <f t="shared" si="396"/>
        <v>0</v>
      </c>
      <c r="X283" s="202">
        <f t="shared" si="397"/>
        <v>0</v>
      </c>
      <c r="Y283" s="202">
        <f t="shared" si="398"/>
        <v>0</v>
      </c>
      <c r="Z283" s="202">
        <f t="shared" si="399"/>
        <v>0</v>
      </c>
    </row>
    <row r="284" spans="1:26" s="214" customFormat="1" x14ac:dyDescent="0.2">
      <c r="A284" s="312"/>
      <c r="B284" s="215" t="s">
        <v>103</v>
      </c>
      <c r="C284" s="202">
        <f t="shared" si="395"/>
        <v>0</v>
      </c>
      <c r="D284" s="132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W284" s="202">
        <f t="shared" si="396"/>
        <v>0</v>
      </c>
      <c r="X284" s="202">
        <f t="shared" si="397"/>
        <v>0</v>
      </c>
      <c r="Y284" s="202">
        <f t="shared" si="398"/>
        <v>0</v>
      </c>
      <c r="Z284" s="202">
        <f t="shared" si="399"/>
        <v>0</v>
      </c>
    </row>
    <row r="285" spans="1:26" s="214" customFormat="1" x14ac:dyDescent="0.2">
      <c r="A285" s="312"/>
      <c r="B285" s="215" t="s">
        <v>104</v>
      </c>
      <c r="C285" s="203">
        <f t="shared" ref="C285:P285" si="400">IF(C283=0,,(C284-C287)/C283)</f>
        <v>0</v>
      </c>
      <c r="D285" s="132"/>
      <c r="E285" s="162">
        <f t="shared" si="400"/>
        <v>0</v>
      </c>
      <c r="F285" s="162">
        <f t="shared" si="400"/>
        <v>0</v>
      </c>
      <c r="G285" s="162">
        <f t="shared" si="400"/>
        <v>0</v>
      </c>
      <c r="H285" s="162">
        <f t="shared" si="400"/>
        <v>0</v>
      </c>
      <c r="I285" s="162">
        <f t="shared" si="400"/>
        <v>0</v>
      </c>
      <c r="J285" s="162">
        <f t="shared" si="400"/>
        <v>0</v>
      </c>
      <c r="K285" s="162">
        <f t="shared" si="400"/>
        <v>0</v>
      </c>
      <c r="L285" s="162">
        <f t="shared" si="400"/>
        <v>0</v>
      </c>
      <c r="M285" s="162">
        <f t="shared" si="400"/>
        <v>0</v>
      </c>
      <c r="N285" s="162">
        <f t="shared" si="400"/>
        <v>0</v>
      </c>
      <c r="O285" s="162">
        <f t="shared" si="400"/>
        <v>0</v>
      </c>
      <c r="P285" s="162">
        <f t="shared" si="400"/>
        <v>0</v>
      </c>
      <c r="W285" s="203">
        <f t="shared" ref="W285:Z285" si="401">IF(W283=0,,(W284-W287)/W283)</f>
        <v>0</v>
      </c>
      <c r="X285" s="203">
        <f t="shared" si="401"/>
        <v>0</v>
      </c>
      <c r="Y285" s="203">
        <f t="shared" si="401"/>
        <v>0</v>
      </c>
      <c r="Z285" s="203">
        <f t="shared" si="401"/>
        <v>0</v>
      </c>
    </row>
    <row r="286" spans="1:26" s="214" customFormat="1" x14ac:dyDescent="0.2">
      <c r="A286" s="312"/>
      <c r="B286" s="215" t="s">
        <v>105</v>
      </c>
      <c r="C286" s="202">
        <f t="shared" ref="C286:C289" si="402">SUM(E286:P286)</f>
        <v>0</v>
      </c>
      <c r="D286" s="132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W286" s="202">
        <f t="shared" ref="W286:W289" si="403">SUM(E286:G286)</f>
        <v>0</v>
      </c>
      <c r="X286" s="202">
        <f t="shared" ref="X286:X289" si="404">SUM(H286:J286)</f>
        <v>0</v>
      </c>
      <c r="Y286" s="202">
        <f t="shared" ref="Y286:Y289" si="405">SUM(K286:M286)</f>
        <v>0</v>
      </c>
      <c r="Z286" s="202">
        <f t="shared" ref="Z286:Z289" si="406">SUM(N286:P286)</f>
        <v>0</v>
      </c>
    </row>
    <row r="287" spans="1:26" s="214" customFormat="1" x14ac:dyDescent="0.2">
      <c r="A287" s="312"/>
      <c r="B287" s="215" t="s">
        <v>106</v>
      </c>
      <c r="C287" s="202">
        <f t="shared" si="402"/>
        <v>0</v>
      </c>
      <c r="D287" s="132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W287" s="202">
        <f t="shared" si="403"/>
        <v>0</v>
      </c>
      <c r="X287" s="202">
        <f t="shared" si="404"/>
        <v>0</v>
      </c>
      <c r="Y287" s="202">
        <f t="shared" si="405"/>
        <v>0</v>
      </c>
      <c r="Z287" s="202">
        <f t="shared" si="406"/>
        <v>0</v>
      </c>
    </row>
    <row r="288" spans="1:26" s="214" customFormat="1" x14ac:dyDescent="0.2">
      <c r="A288" s="313" t="s">
        <v>138</v>
      </c>
      <c r="B288" s="246" t="s">
        <v>102</v>
      </c>
      <c r="C288" s="199">
        <f t="shared" si="402"/>
        <v>0</v>
      </c>
      <c r="D288" s="247">
        <f>IF($C$2=0,,C288/$C$2)</f>
        <v>0</v>
      </c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W288" s="199">
        <f t="shared" si="403"/>
        <v>0</v>
      </c>
      <c r="X288" s="199">
        <f t="shared" si="404"/>
        <v>0</v>
      </c>
      <c r="Y288" s="199">
        <f t="shared" si="405"/>
        <v>0</v>
      </c>
      <c r="Z288" s="199">
        <f t="shared" si="406"/>
        <v>0</v>
      </c>
    </row>
    <row r="289" spans="1:26" s="214" customFormat="1" x14ac:dyDescent="0.2">
      <c r="A289" s="314"/>
      <c r="B289" s="246" t="s">
        <v>103</v>
      </c>
      <c r="C289" s="199">
        <f t="shared" si="402"/>
        <v>0</v>
      </c>
      <c r="D289" s="200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W289" s="199">
        <f t="shared" si="403"/>
        <v>0</v>
      </c>
      <c r="X289" s="199">
        <f t="shared" si="404"/>
        <v>0</v>
      </c>
      <c r="Y289" s="199">
        <f t="shared" si="405"/>
        <v>0</v>
      </c>
      <c r="Z289" s="199">
        <f t="shared" si="406"/>
        <v>0</v>
      </c>
    </row>
    <row r="290" spans="1:26" s="214" customFormat="1" x14ac:dyDescent="0.2">
      <c r="A290" s="314"/>
      <c r="B290" s="246" t="s">
        <v>104</v>
      </c>
      <c r="C290" s="163">
        <f t="shared" ref="C290:P290" si="407">IF(C288=0,,(C289-C292)/C288)</f>
        <v>0</v>
      </c>
      <c r="D290" s="200"/>
      <c r="E290" s="162">
        <f t="shared" si="407"/>
        <v>0</v>
      </c>
      <c r="F290" s="162">
        <f t="shared" si="407"/>
        <v>0</v>
      </c>
      <c r="G290" s="162">
        <f t="shared" si="407"/>
        <v>0</v>
      </c>
      <c r="H290" s="162">
        <f t="shared" si="407"/>
        <v>0</v>
      </c>
      <c r="I290" s="162">
        <f t="shared" si="407"/>
        <v>0</v>
      </c>
      <c r="J290" s="162">
        <f t="shared" si="407"/>
        <v>0</v>
      </c>
      <c r="K290" s="162">
        <f t="shared" si="407"/>
        <v>0</v>
      </c>
      <c r="L290" s="162">
        <f t="shared" si="407"/>
        <v>0</v>
      </c>
      <c r="M290" s="162">
        <f t="shared" si="407"/>
        <v>0</v>
      </c>
      <c r="N290" s="162">
        <f t="shared" si="407"/>
        <v>0</v>
      </c>
      <c r="O290" s="162">
        <f t="shared" si="407"/>
        <v>0</v>
      </c>
      <c r="P290" s="162">
        <f t="shared" si="407"/>
        <v>0</v>
      </c>
      <c r="W290" s="163">
        <f t="shared" ref="W290:Z290" si="408">IF(W288=0,,(W289-W292)/W288)</f>
        <v>0</v>
      </c>
      <c r="X290" s="163">
        <f t="shared" si="408"/>
        <v>0</v>
      </c>
      <c r="Y290" s="163">
        <f t="shared" si="408"/>
        <v>0</v>
      </c>
      <c r="Z290" s="163">
        <f t="shared" si="408"/>
        <v>0</v>
      </c>
    </row>
    <row r="291" spans="1:26" s="214" customFormat="1" x14ac:dyDescent="0.2">
      <c r="A291" s="314"/>
      <c r="B291" s="246" t="s">
        <v>105</v>
      </c>
      <c r="C291" s="199">
        <f t="shared" ref="C291:C294" si="409">SUM(E291:P291)</f>
        <v>0</v>
      </c>
      <c r="D291" s="200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W291" s="199">
        <f t="shared" ref="W291:W294" si="410">SUM(E291:G291)</f>
        <v>0</v>
      </c>
      <c r="X291" s="199">
        <f t="shared" ref="X291:X294" si="411">SUM(H291:J291)</f>
        <v>0</v>
      </c>
      <c r="Y291" s="199">
        <f t="shared" ref="Y291:Y294" si="412">SUM(K291:M291)</f>
        <v>0</v>
      </c>
      <c r="Z291" s="199">
        <f t="shared" ref="Z291:Z294" si="413">SUM(N291:P291)</f>
        <v>0</v>
      </c>
    </row>
    <row r="292" spans="1:26" s="214" customFormat="1" x14ac:dyDescent="0.2">
      <c r="A292" s="314"/>
      <c r="B292" s="246" t="s">
        <v>106</v>
      </c>
      <c r="C292" s="199">
        <f t="shared" si="409"/>
        <v>0</v>
      </c>
      <c r="D292" s="200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W292" s="199">
        <f t="shared" si="410"/>
        <v>0</v>
      </c>
      <c r="X292" s="199">
        <f t="shared" si="411"/>
        <v>0</v>
      </c>
      <c r="Y292" s="199">
        <f t="shared" si="412"/>
        <v>0</v>
      </c>
      <c r="Z292" s="199">
        <f t="shared" si="413"/>
        <v>0</v>
      </c>
    </row>
    <row r="293" spans="1:26" s="214" customFormat="1" x14ac:dyDescent="0.2">
      <c r="A293" s="312" t="s">
        <v>195</v>
      </c>
      <c r="B293" s="215" t="s">
        <v>102</v>
      </c>
      <c r="C293" s="202">
        <f t="shared" si="409"/>
        <v>0</v>
      </c>
      <c r="D293" s="247">
        <f>IF($C$2=0,,C293/$C$2)</f>
        <v>0</v>
      </c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W293" s="202">
        <f t="shared" si="410"/>
        <v>0</v>
      </c>
      <c r="X293" s="202">
        <f t="shared" si="411"/>
        <v>0</v>
      </c>
      <c r="Y293" s="202">
        <f t="shared" si="412"/>
        <v>0</v>
      </c>
      <c r="Z293" s="202">
        <f t="shared" si="413"/>
        <v>0</v>
      </c>
    </row>
    <row r="294" spans="1:26" s="214" customFormat="1" x14ac:dyDescent="0.2">
      <c r="A294" s="312"/>
      <c r="B294" s="215" t="s">
        <v>103</v>
      </c>
      <c r="C294" s="202">
        <f t="shared" si="409"/>
        <v>0</v>
      </c>
      <c r="D294" s="132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W294" s="202">
        <f t="shared" si="410"/>
        <v>0</v>
      </c>
      <c r="X294" s="202">
        <f t="shared" si="411"/>
        <v>0</v>
      </c>
      <c r="Y294" s="202">
        <f t="shared" si="412"/>
        <v>0</v>
      </c>
      <c r="Z294" s="202">
        <f t="shared" si="413"/>
        <v>0</v>
      </c>
    </row>
    <row r="295" spans="1:26" s="214" customFormat="1" x14ac:dyDescent="0.2">
      <c r="A295" s="312"/>
      <c r="B295" s="215" t="s">
        <v>104</v>
      </c>
      <c r="C295" s="203">
        <f t="shared" ref="C295:P295" si="414">IF(C293=0,,(C294-C297)/C293)</f>
        <v>0</v>
      </c>
      <c r="D295" s="132"/>
      <c r="E295" s="162">
        <f t="shared" si="414"/>
        <v>0</v>
      </c>
      <c r="F295" s="162">
        <f t="shared" si="414"/>
        <v>0</v>
      </c>
      <c r="G295" s="162">
        <f t="shared" si="414"/>
        <v>0</v>
      </c>
      <c r="H295" s="162">
        <f t="shared" si="414"/>
        <v>0</v>
      </c>
      <c r="I295" s="162">
        <f t="shared" si="414"/>
        <v>0</v>
      </c>
      <c r="J295" s="162">
        <f t="shared" si="414"/>
        <v>0</v>
      </c>
      <c r="K295" s="162">
        <f t="shared" si="414"/>
        <v>0</v>
      </c>
      <c r="L295" s="162">
        <f t="shared" si="414"/>
        <v>0</v>
      </c>
      <c r="M295" s="162">
        <f t="shared" si="414"/>
        <v>0</v>
      </c>
      <c r="N295" s="162">
        <f t="shared" si="414"/>
        <v>0</v>
      </c>
      <c r="O295" s="162">
        <f t="shared" si="414"/>
        <v>0</v>
      </c>
      <c r="P295" s="162">
        <f t="shared" si="414"/>
        <v>0</v>
      </c>
      <c r="W295" s="203">
        <f t="shared" ref="W295:Z295" si="415">IF(W293=0,,(W294-W297)/W293)</f>
        <v>0</v>
      </c>
      <c r="X295" s="203">
        <f t="shared" si="415"/>
        <v>0</v>
      </c>
      <c r="Y295" s="203">
        <f t="shared" si="415"/>
        <v>0</v>
      </c>
      <c r="Z295" s="203">
        <f t="shared" si="415"/>
        <v>0</v>
      </c>
    </row>
    <row r="296" spans="1:26" s="214" customFormat="1" x14ac:dyDescent="0.2">
      <c r="A296" s="312"/>
      <c r="B296" s="215" t="s">
        <v>105</v>
      </c>
      <c r="C296" s="202">
        <f t="shared" ref="C296:C299" si="416">SUM(E296:P296)</f>
        <v>0</v>
      </c>
      <c r="D296" s="132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W296" s="202">
        <f t="shared" ref="W296:W299" si="417">SUM(E296:G296)</f>
        <v>0</v>
      </c>
      <c r="X296" s="202">
        <f t="shared" ref="X296:X299" si="418">SUM(H296:J296)</f>
        <v>0</v>
      </c>
      <c r="Y296" s="202">
        <f t="shared" ref="Y296:Y299" si="419">SUM(K296:M296)</f>
        <v>0</v>
      </c>
      <c r="Z296" s="202">
        <f t="shared" ref="Z296:Z299" si="420">SUM(N296:P296)</f>
        <v>0</v>
      </c>
    </row>
    <row r="297" spans="1:26" s="214" customFormat="1" x14ac:dyDescent="0.2">
      <c r="A297" s="312"/>
      <c r="B297" s="215" t="s">
        <v>106</v>
      </c>
      <c r="C297" s="202">
        <f t="shared" si="416"/>
        <v>0</v>
      </c>
      <c r="D297" s="132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W297" s="202">
        <f t="shared" si="417"/>
        <v>0</v>
      </c>
      <c r="X297" s="202">
        <f t="shared" si="418"/>
        <v>0</v>
      </c>
      <c r="Y297" s="202">
        <f t="shared" si="419"/>
        <v>0</v>
      </c>
      <c r="Z297" s="202">
        <f t="shared" si="420"/>
        <v>0</v>
      </c>
    </row>
    <row r="298" spans="1:26" s="214" customFormat="1" x14ac:dyDescent="0.2">
      <c r="A298" s="316" t="s">
        <v>140</v>
      </c>
      <c r="B298" s="246" t="s">
        <v>102</v>
      </c>
      <c r="C298" s="199">
        <f t="shared" si="416"/>
        <v>0</v>
      </c>
      <c r="D298" s="247">
        <f>IF($C$2=0,,C298/$C$2)</f>
        <v>0</v>
      </c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W298" s="199">
        <f t="shared" si="417"/>
        <v>0</v>
      </c>
      <c r="X298" s="199">
        <f t="shared" si="418"/>
        <v>0</v>
      </c>
      <c r="Y298" s="199">
        <f t="shared" si="419"/>
        <v>0</v>
      </c>
      <c r="Z298" s="199">
        <f t="shared" si="420"/>
        <v>0</v>
      </c>
    </row>
    <row r="299" spans="1:26" s="214" customFormat="1" x14ac:dyDescent="0.2">
      <c r="A299" s="314"/>
      <c r="B299" s="246" t="s">
        <v>103</v>
      </c>
      <c r="C299" s="199">
        <f t="shared" si="416"/>
        <v>0</v>
      </c>
      <c r="D299" s="200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W299" s="199">
        <f t="shared" si="417"/>
        <v>0</v>
      </c>
      <c r="X299" s="199">
        <f t="shared" si="418"/>
        <v>0</v>
      </c>
      <c r="Y299" s="199">
        <f t="shared" si="419"/>
        <v>0</v>
      </c>
      <c r="Z299" s="199">
        <f t="shared" si="420"/>
        <v>0</v>
      </c>
    </row>
    <row r="300" spans="1:26" s="214" customFormat="1" x14ac:dyDescent="0.2">
      <c r="A300" s="314"/>
      <c r="B300" s="246" t="s">
        <v>104</v>
      </c>
      <c r="C300" s="163">
        <f t="shared" ref="C300:P300" si="421">IF(C298=0,,(C299-C302)/C298)</f>
        <v>0</v>
      </c>
      <c r="D300" s="200"/>
      <c r="E300" s="162">
        <f t="shared" si="421"/>
        <v>0</v>
      </c>
      <c r="F300" s="162">
        <f t="shared" si="421"/>
        <v>0</v>
      </c>
      <c r="G300" s="162">
        <f t="shared" si="421"/>
        <v>0</v>
      </c>
      <c r="H300" s="162">
        <f t="shared" si="421"/>
        <v>0</v>
      </c>
      <c r="I300" s="162">
        <f t="shared" si="421"/>
        <v>0</v>
      </c>
      <c r="J300" s="162">
        <f t="shared" si="421"/>
        <v>0</v>
      </c>
      <c r="K300" s="162">
        <f t="shared" si="421"/>
        <v>0</v>
      </c>
      <c r="L300" s="162">
        <f t="shared" si="421"/>
        <v>0</v>
      </c>
      <c r="M300" s="162">
        <f t="shared" si="421"/>
        <v>0</v>
      </c>
      <c r="N300" s="162">
        <f t="shared" si="421"/>
        <v>0</v>
      </c>
      <c r="O300" s="162">
        <f t="shared" si="421"/>
        <v>0</v>
      </c>
      <c r="P300" s="162">
        <f t="shared" si="421"/>
        <v>0</v>
      </c>
      <c r="W300" s="163">
        <f t="shared" ref="W300:Z300" si="422">IF(W298=0,,(W299-W302)/W298)</f>
        <v>0</v>
      </c>
      <c r="X300" s="163">
        <f t="shared" si="422"/>
        <v>0</v>
      </c>
      <c r="Y300" s="163">
        <f t="shared" si="422"/>
        <v>0</v>
      </c>
      <c r="Z300" s="163">
        <f t="shared" si="422"/>
        <v>0</v>
      </c>
    </row>
    <row r="301" spans="1:26" s="214" customFormat="1" x14ac:dyDescent="0.2">
      <c r="A301" s="314"/>
      <c r="B301" s="246" t="s">
        <v>105</v>
      </c>
      <c r="C301" s="199">
        <f>SUM(E301:P301)</f>
        <v>0</v>
      </c>
      <c r="D301" s="200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W301" s="199">
        <f>SUM(E301:G301)</f>
        <v>0</v>
      </c>
      <c r="X301" s="199">
        <f>SUM(H301:J301)</f>
        <v>0</v>
      </c>
      <c r="Y301" s="199">
        <f>SUM(K301:M301)</f>
        <v>0</v>
      </c>
      <c r="Z301" s="199">
        <f>SUM(N301:P301)</f>
        <v>0</v>
      </c>
    </row>
    <row r="302" spans="1:26" s="214" customFormat="1" x14ac:dyDescent="0.2">
      <c r="A302" s="314"/>
      <c r="B302" s="246" t="s">
        <v>106</v>
      </c>
      <c r="C302" s="199">
        <f>SUM(E302:P302)</f>
        <v>0</v>
      </c>
      <c r="D302" s="200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W302" s="199">
        <f>SUM(E302:G302)</f>
        <v>0</v>
      </c>
      <c r="X302" s="199">
        <f>SUM(H302:J302)</f>
        <v>0</v>
      </c>
      <c r="Y302" s="199">
        <f>SUM(K302:M302)</f>
        <v>0</v>
      </c>
      <c r="Z302" s="199">
        <f>SUM(N302:P302)</f>
        <v>0</v>
      </c>
    </row>
    <row r="303" spans="1:26" s="214" customFormat="1" x14ac:dyDescent="0.2">
      <c r="A303" s="249"/>
      <c r="B303" s="250"/>
      <c r="C303" s="251"/>
      <c r="D303" s="251"/>
      <c r="E303" s="251"/>
      <c r="F303" s="251"/>
      <c r="G303" s="251"/>
      <c r="H303" s="251"/>
      <c r="I303" s="251"/>
      <c r="J303" s="251"/>
      <c r="K303" s="253"/>
      <c r="L303" s="251"/>
      <c r="M303" s="251"/>
      <c r="N303" s="251"/>
      <c r="O303" s="251"/>
      <c r="P303" s="251"/>
    </row>
    <row r="304" spans="1:26" s="214" customFormat="1" ht="15" customHeight="1" x14ac:dyDescent="0.2">
      <c r="A304" s="343" t="s">
        <v>196</v>
      </c>
      <c r="B304" s="204" t="s">
        <v>78</v>
      </c>
      <c r="C304" s="199">
        <f t="shared" ref="C304:C306" si="423">SUM(E304:P304)</f>
        <v>0</v>
      </c>
      <c r="D304" s="200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W304" s="199">
        <f t="shared" ref="W304:W306" si="424">SUM(E304:G304)</f>
        <v>0</v>
      </c>
      <c r="X304" s="199">
        <f t="shared" ref="X304:X306" si="425">SUM(H304:J304)</f>
        <v>0</v>
      </c>
      <c r="Y304" s="199">
        <f t="shared" ref="Y304:Y306" si="426">SUM(K304:M304)</f>
        <v>0</v>
      </c>
      <c r="Z304" s="199">
        <f t="shared" ref="Z304:Z306" si="427">SUM(N304:P304)</f>
        <v>0</v>
      </c>
    </row>
    <row r="305" spans="1:26" s="214" customFormat="1" x14ac:dyDescent="0.2">
      <c r="A305" s="344"/>
      <c r="B305" s="205" t="s">
        <v>197</v>
      </c>
      <c r="C305" s="199">
        <f t="shared" si="423"/>
        <v>0</v>
      </c>
      <c r="D305" s="200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W305" s="199">
        <f t="shared" si="424"/>
        <v>0</v>
      </c>
      <c r="X305" s="199">
        <f t="shared" si="425"/>
        <v>0</v>
      </c>
      <c r="Y305" s="199">
        <f t="shared" si="426"/>
        <v>0</v>
      </c>
      <c r="Z305" s="199">
        <f t="shared" si="427"/>
        <v>0</v>
      </c>
    </row>
    <row r="306" spans="1:26" s="214" customFormat="1" x14ac:dyDescent="0.2">
      <c r="A306" s="345"/>
      <c r="B306" s="205" t="s">
        <v>198</v>
      </c>
      <c r="C306" s="199">
        <f t="shared" si="423"/>
        <v>0</v>
      </c>
      <c r="D306" s="200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W306" s="199">
        <f t="shared" si="424"/>
        <v>0</v>
      </c>
      <c r="X306" s="199">
        <f t="shared" si="425"/>
        <v>0</v>
      </c>
      <c r="Y306" s="199">
        <f t="shared" si="426"/>
        <v>0</v>
      </c>
      <c r="Z306" s="199">
        <f t="shared" si="427"/>
        <v>0</v>
      </c>
    </row>
    <row r="307" spans="1:26" s="214" customFormat="1" x14ac:dyDescent="0.2">
      <c r="A307" s="249"/>
      <c r="B307" s="250"/>
      <c r="C307" s="251"/>
      <c r="D307" s="251"/>
      <c r="E307" s="251"/>
      <c r="F307" s="251"/>
      <c r="G307" s="251"/>
      <c r="H307" s="251"/>
      <c r="I307" s="251"/>
      <c r="J307" s="251"/>
      <c r="K307" s="253"/>
      <c r="L307" s="251"/>
      <c r="M307" s="251"/>
      <c r="N307" s="251"/>
      <c r="O307" s="251"/>
      <c r="P307" s="251"/>
    </row>
    <row r="308" spans="1:26" s="214" customFormat="1" x14ac:dyDescent="0.2">
      <c r="A308" s="249"/>
      <c r="B308" s="250"/>
      <c r="C308" s="251"/>
      <c r="D308" s="251"/>
      <c r="E308" s="251"/>
      <c r="F308" s="251"/>
      <c r="G308" s="251"/>
      <c r="H308" s="251"/>
      <c r="I308" s="251"/>
      <c r="J308" s="251"/>
      <c r="K308" s="253"/>
      <c r="L308" s="251"/>
      <c r="M308" s="251"/>
      <c r="N308" s="251"/>
      <c r="O308" s="251"/>
      <c r="P308" s="251"/>
    </row>
    <row r="309" spans="1:26" s="214" customFormat="1" x14ac:dyDescent="0.2">
      <c r="A309" s="249"/>
      <c r="B309" s="250"/>
      <c r="C309" s="251"/>
      <c r="D309" s="251"/>
      <c r="E309" s="251"/>
      <c r="F309" s="251"/>
      <c r="G309" s="251"/>
      <c r="H309" s="251"/>
      <c r="I309" s="251"/>
      <c r="J309" s="251"/>
      <c r="K309" s="253"/>
      <c r="L309" s="251"/>
      <c r="M309" s="251"/>
      <c r="N309" s="251"/>
      <c r="O309" s="251"/>
      <c r="P309" s="251"/>
    </row>
    <row r="310" spans="1:26" s="214" customFormat="1" x14ac:dyDescent="0.2">
      <c r="A310" s="249"/>
      <c r="B310" s="250"/>
      <c r="C310" s="251"/>
      <c r="D310" s="251"/>
      <c r="E310" s="251"/>
      <c r="F310" s="251"/>
      <c r="G310" s="251"/>
      <c r="H310" s="251"/>
      <c r="I310" s="251"/>
      <c r="J310" s="251"/>
      <c r="K310" s="253"/>
      <c r="L310" s="251"/>
      <c r="M310" s="251"/>
      <c r="N310" s="251"/>
      <c r="O310" s="251"/>
      <c r="P310" s="251"/>
    </row>
    <row r="311" spans="1:26" s="214" customFormat="1" x14ac:dyDescent="0.2">
      <c r="A311" s="249"/>
      <c r="B311" s="250"/>
      <c r="C311" s="251"/>
      <c r="D311" s="251"/>
      <c r="E311" s="251"/>
      <c r="F311" s="251"/>
      <c r="G311" s="251"/>
      <c r="H311" s="251"/>
      <c r="I311" s="251"/>
      <c r="J311" s="251"/>
      <c r="K311" s="253"/>
      <c r="L311" s="251"/>
      <c r="M311" s="251"/>
      <c r="N311" s="251"/>
      <c r="O311" s="251"/>
      <c r="P311" s="251"/>
    </row>
    <row r="312" spans="1:26" s="214" customFormat="1" x14ac:dyDescent="0.2">
      <c r="A312" s="249"/>
      <c r="B312" s="250"/>
      <c r="C312" s="251"/>
      <c r="D312" s="251"/>
      <c r="E312" s="251"/>
      <c r="F312" s="251"/>
      <c r="G312" s="251"/>
      <c r="H312" s="251"/>
      <c r="I312" s="251"/>
      <c r="J312" s="251"/>
      <c r="K312" s="253"/>
      <c r="L312" s="251"/>
      <c r="M312" s="251"/>
      <c r="N312" s="251"/>
      <c r="O312" s="251"/>
      <c r="P312" s="251"/>
    </row>
    <row r="313" spans="1:26" s="214" customFormat="1" x14ac:dyDescent="0.2">
      <c r="A313" s="249"/>
      <c r="B313" s="250"/>
      <c r="C313" s="251"/>
      <c r="D313" s="251"/>
      <c r="E313" s="251"/>
      <c r="F313" s="251"/>
      <c r="G313" s="251"/>
      <c r="H313" s="251"/>
      <c r="I313" s="251"/>
      <c r="J313" s="251"/>
      <c r="K313" s="253"/>
      <c r="L313" s="251"/>
      <c r="M313" s="251"/>
      <c r="N313" s="251"/>
      <c r="O313" s="251"/>
      <c r="P313" s="251"/>
    </row>
    <row r="314" spans="1:26" s="214" customFormat="1" x14ac:dyDescent="0.2">
      <c r="A314" s="249"/>
      <c r="B314" s="250"/>
      <c r="C314" s="251"/>
      <c r="D314" s="251"/>
      <c r="E314" s="251"/>
      <c r="F314" s="251"/>
      <c r="G314" s="251"/>
      <c r="H314" s="251"/>
      <c r="I314" s="251"/>
      <c r="J314" s="251"/>
      <c r="K314" s="253"/>
      <c r="L314" s="251"/>
      <c r="M314" s="251"/>
      <c r="N314" s="251"/>
      <c r="O314" s="251"/>
      <c r="P314" s="251"/>
    </row>
    <row r="315" spans="1:26" s="214" customFormat="1" x14ac:dyDescent="0.2">
      <c r="A315" s="249"/>
      <c r="B315" s="250"/>
      <c r="C315" s="251"/>
      <c r="D315" s="251"/>
      <c r="E315" s="251"/>
      <c r="F315" s="251"/>
      <c r="G315" s="251"/>
      <c r="H315" s="251"/>
      <c r="I315" s="251"/>
      <c r="J315" s="251"/>
      <c r="K315" s="253"/>
      <c r="L315" s="251"/>
      <c r="M315" s="251"/>
      <c r="N315" s="251"/>
      <c r="O315" s="251"/>
      <c r="P315" s="251"/>
    </row>
    <row r="316" spans="1:26" s="214" customFormat="1" x14ac:dyDescent="0.2">
      <c r="A316" s="249"/>
      <c r="B316" s="250"/>
      <c r="C316" s="251"/>
      <c r="D316" s="251"/>
      <c r="E316" s="251"/>
      <c r="F316" s="251"/>
      <c r="G316" s="251"/>
      <c r="H316" s="251"/>
      <c r="I316" s="251"/>
      <c r="J316" s="251"/>
      <c r="K316" s="253"/>
      <c r="L316" s="251"/>
      <c r="M316" s="251"/>
      <c r="N316" s="251"/>
      <c r="O316" s="251"/>
      <c r="P316" s="251"/>
    </row>
    <row r="317" spans="1:26" s="214" customFormat="1" x14ac:dyDescent="0.2">
      <c r="A317" s="249"/>
      <c r="B317" s="250"/>
      <c r="C317" s="251"/>
      <c r="D317" s="251"/>
      <c r="E317" s="251"/>
      <c r="F317" s="251"/>
      <c r="G317" s="251"/>
      <c r="H317" s="251"/>
      <c r="I317" s="251"/>
      <c r="J317" s="251"/>
      <c r="K317" s="253"/>
      <c r="L317" s="251"/>
      <c r="M317" s="251"/>
      <c r="N317" s="251"/>
      <c r="O317" s="251"/>
      <c r="P317" s="251"/>
    </row>
    <row r="318" spans="1:26" s="214" customFormat="1" x14ac:dyDescent="0.2">
      <c r="A318" s="249"/>
      <c r="B318" s="250"/>
      <c r="C318" s="251"/>
      <c r="D318" s="251"/>
      <c r="E318" s="251"/>
      <c r="F318" s="251"/>
      <c r="G318" s="251"/>
      <c r="H318" s="251"/>
      <c r="I318" s="251"/>
      <c r="J318" s="251"/>
      <c r="K318" s="253"/>
      <c r="L318" s="251"/>
      <c r="M318" s="251"/>
      <c r="N318" s="251"/>
      <c r="O318" s="251"/>
      <c r="P318" s="251"/>
    </row>
    <row r="319" spans="1:26" s="214" customFormat="1" x14ac:dyDescent="0.2">
      <c r="A319" s="249"/>
      <c r="B319" s="250"/>
      <c r="C319" s="251"/>
      <c r="D319" s="251"/>
      <c r="E319" s="251"/>
      <c r="F319" s="251"/>
      <c r="G319" s="251"/>
      <c r="H319" s="251"/>
      <c r="I319" s="251"/>
      <c r="J319" s="251"/>
      <c r="K319" s="253"/>
      <c r="L319" s="251"/>
      <c r="M319" s="251"/>
      <c r="N319" s="251"/>
      <c r="O319" s="251"/>
      <c r="P319" s="251"/>
    </row>
    <row r="320" spans="1:26" s="119" customFormat="1" x14ac:dyDescent="0.25">
      <c r="C320" s="252"/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</row>
    <row r="321" spans="1:33" s="119" customFormat="1" x14ac:dyDescent="0.25">
      <c r="C321" s="252"/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</row>
    <row r="322" spans="1:33" s="119" customFormat="1" x14ac:dyDescent="0.25"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</row>
    <row r="323" spans="1:33" s="119" customFormat="1" x14ac:dyDescent="0.25">
      <c r="C323" s="252"/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</row>
    <row r="324" spans="1:33" s="119" customFormat="1" x14ac:dyDescent="0.25">
      <c r="C324" s="252"/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</row>
    <row r="325" spans="1:33" s="119" customFormat="1" x14ac:dyDescent="0.25">
      <c r="A325" s="346" t="s">
        <v>141</v>
      </c>
      <c r="B325" s="206" t="s">
        <v>142</v>
      </c>
      <c r="C325" s="207">
        <f t="shared" ref="C325:C333" si="428">SUM(E325:P325)</f>
        <v>0</v>
      </c>
      <c r="D325" s="208"/>
      <c r="E325" s="208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W325" s="206">
        <f t="shared" ref="W325:W333" si="429">SUM(E325:G325)</f>
        <v>0</v>
      </c>
      <c r="X325" s="206">
        <f t="shared" ref="X325:X333" si="430">SUM(H325:J325)</f>
        <v>0</v>
      </c>
      <c r="Y325" s="206">
        <f t="shared" ref="Y325:Y333" si="431">SUM(K325:M325)</f>
        <v>0</v>
      </c>
      <c r="Z325" s="206">
        <f t="shared" ref="Z325:Z333" si="432">SUM(N325:P325)</f>
        <v>0</v>
      </c>
    </row>
    <row r="326" spans="1:33" s="119" customFormat="1" x14ac:dyDescent="0.25">
      <c r="A326" s="347"/>
      <c r="B326" s="206" t="s">
        <v>143</v>
      </c>
      <c r="C326" s="207">
        <f t="shared" si="428"/>
        <v>0</v>
      </c>
      <c r="D326" s="208"/>
      <c r="E326" s="208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W326" s="206">
        <f t="shared" si="429"/>
        <v>0</v>
      </c>
      <c r="X326" s="206">
        <f t="shared" si="430"/>
        <v>0</v>
      </c>
      <c r="Y326" s="206">
        <f t="shared" si="431"/>
        <v>0</v>
      </c>
      <c r="Z326" s="206">
        <f t="shared" si="432"/>
        <v>0</v>
      </c>
    </row>
    <row r="327" spans="1:33" s="119" customFormat="1" x14ac:dyDescent="0.25">
      <c r="A327" s="347"/>
      <c r="B327" s="206" t="s">
        <v>144</v>
      </c>
      <c r="C327" s="207">
        <f t="shared" si="428"/>
        <v>0</v>
      </c>
      <c r="D327" s="208"/>
      <c r="E327" s="208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W327" s="206">
        <f t="shared" si="429"/>
        <v>0</v>
      </c>
      <c r="X327" s="206">
        <f t="shared" si="430"/>
        <v>0</v>
      </c>
      <c r="Y327" s="206">
        <f t="shared" si="431"/>
        <v>0</v>
      </c>
      <c r="Z327" s="206">
        <f t="shared" si="432"/>
        <v>0</v>
      </c>
    </row>
    <row r="328" spans="1:33" s="119" customFormat="1" x14ac:dyDescent="0.25">
      <c r="A328" s="347"/>
      <c r="B328" s="206" t="s">
        <v>145</v>
      </c>
      <c r="C328" s="207">
        <f t="shared" si="428"/>
        <v>0</v>
      </c>
      <c r="D328" s="208"/>
      <c r="E328" s="208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W328" s="206">
        <f t="shared" si="429"/>
        <v>0</v>
      </c>
      <c r="X328" s="206">
        <f t="shared" si="430"/>
        <v>0</v>
      </c>
      <c r="Y328" s="206">
        <f t="shared" si="431"/>
        <v>0</v>
      </c>
      <c r="Z328" s="206">
        <f t="shared" si="432"/>
        <v>0</v>
      </c>
    </row>
    <row r="329" spans="1:33" s="119" customFormat="1" x14ac:dyDescent="0.25">
      <c r="A329" s="347"/>
      <c r="B329" s="206" t="s">
        <v>199</v>
      </c>
      <c r="C329" s="207">
        <f t="shared" si="428"/>
        <v>0</v>
      </c>
      <c r="D329" s="208"/>
      <c r="E329" s="208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W329" s="207">
        <f t="shared" si="429"/>
        <v>0</v>
      </c>
      <c r="X329" s="207">
        <f t="shared" si="430"/>
        <v>0</v>
      </c>
      <c r="Y329" s="207">
        <f t="shared" si="431"/>
        <v>0</v>
      </c>
      <c r="Z329" s="207">
        <f t="shared" si="432"/>
        <v>0</v>
      </c>
      <c r="AB329" s="255"/>
      <c r="AC329" s="214"/>
      <c r="AD329" s="210"/>
      <c r="AE329" s="211"/>
      <c r="AF329" s="211"/>
      <c r="AG329" s="212"/>
    </row>
    <row r="330" spans="1:33" s="119" customFormat="1" x14ac:dyDescent="0.25">
      <c r="A330" s="347"/>
      <c r="B330" s="206" t="s">
        <v>200</v>
      </c>
      <c r="C330" s="207">
        <f t="shared" si="428"/>
        <v>0</v>
      </c>
      <c r="D330" s="208"/>
      <c r="E330" s="208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W330" s="207">
        <f t="shared" si="429"/>
        <v>0</v>
      </c>
      <c r="X330" s="207">
        <f t="shared" si="430"/>
        <v>0</v>
      </c>
      <c r="Y330" s="207">
        <f t="shared" si="431"/>
        <v>0</v>
      </c>
      <c r="Z330" s="207">
        <f t="shared" si="432"/>
        <v>0</v>
      </c>
      <c r="AB330" s="255"/>
      <c r="AC330" s="214"/>
      <c r="AD330" s="210"/>
      <c r="AE330" s="211"/>
      <c r="AF330" s="211"/>
      <c r="AG330" s="212"/>
    </row>
    <row r="331" spans="1:33" s="119" customFormat="1" x14ac:dyDescent="0.25">
      <c r="A331" s="209"/>
      <c r="B331" s="206" t="s">
        <v>201</v>
      </c>
      <c r="C331" s="207">
        <f t="shared" si="428"/>
        <v>0</v>
      </c>
      <c r="D331" s="208"/>
      <c r="E331" s="208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W331" s="207">
        <f t="shared" si="429"/>
        <v>0</v>
      </c>
      <c r="X331" s="207">
        <f t="shared" si="430"/>
        <v>0</v>
      </c>
      <c r="Y331" s="207">
        <f t="shared" si="431"/>
        <v>0</v>
      </c>
      <c r="Z331" s="207">
        <f t="shared" si="432"/>
        <v>0</v>
      </c>
      <c r="AB331" s="255"/>
      <c r="AC331" s="214"/>
      <c r="AD331" s="210"/>
      <c r="AE331" s="211"/>
      <c r="AF331" s="211"/>
      <c r="AG331" s="212"/>
    </row>
    <row r="332" spans="1:33" s="119" customFormat="1" x14ac:dyDescent="0.25">
      <c r="A332" s="209"/>
      <c r="B332" s="254" t="s">
        <v>202</v>
      </c>
      <c r="C332" s="207">
        <f t="shared" si="428"/>
        <v>0</v>
      </c>
      <c r="D332" s="208"/>
      <c r="E332" s="208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W332" s="207">
        <f t="shared" si="429"/>
        <v>0</v>
      </c>
      <c r="X332" s="207">
        <f t="shared" si="430"/>
        <v>0</v>
      </c>
      <c r="Y332" s="207">
        <f t="shared" si="431"/>
        <v>0</v>
      </c>
      <c r="Z332" s="207">
        <f t="shared" si="432"/>
        <v>0</v>
      </c>
      <c r="AB332" s="255"/>
      <c r="AC332" s="214"/>
      <c r="AD332" s="210"/>
      <c r="AE332" s="211"/>
      <c r="AF332" s="211"/>
      <c r="AG332" s="212"/>
    </row>
    <row r="333" spans="1:33" s="119" customFormat="1" x14ac:dyDescent="0.25">
      <c r="A333" s="209"/>
      <c r="B333" s="206" t="s">
        <v>203</v>
      </c>
      <c r="C333" s="207">
        <f t="shared" si="428"/>
        <v>0</v>
      </c>
      <c r="D333" s="208"/>
      <c r="E333" s="208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W333" s="207">
        <f t="shared" si="429"/>
        <v>0</v>
      </c>
      <c r="X333" s="207">
        <f t="shared" si="430"/>
        <v>0</v>
      </c>
      <c r="Y333" s="207">
        <f t="shared" si="431"/>
        <v>0</v>
      </c>
      <c r="Z333" s="207">
        <f t="shared" si="432"/>
        <v>0</v>
      </c>
      <c r="AB333" s="255"/>
      <c r="AC333" s="214"/>
      <c r="AD333" s="210"/>
      <c r="AE333" s="211"/>
      <c r="AF333" s="211"/>
      <c r="AG333" s="212"/>
    </row>
  </sheetData>
  <mergeCells count="59">
    <mergeCell ref="A1:B1"/>
    <mergeCell ref="A111:P111"/>
    <mergeCell ref="A267:P267"/>
    <mergeCell ref="A2:A11"/>
    <mergeCell ref="A12:A18"/>
    <mergeCell ref="A19:A24"/>
    <mergeCell ref="A25:A31"/>
    <mergeCell ref="A32:A37"/>
    <mergeCell ref="A38:A51"/>
    <mergeCell ref="A52:A58"/>
    <mergeCell ref="A59:A65"/>
    <mergeCell ref="A66:A72"/>
    <mergeCell ref="A73:A80"/>
    <mergeCell ref="A81:A84"/>
    <mergeCell ref="A85:A90"/>
    <mergeCell ref="A91:A96"/>
    <mergeCell ref="A97:A104"/>
    <mergeCell ref="A105:A107"/>
    <mergeCell ref="A108:A110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8:A272"/>
    <mergeCell ref="A298:A302"/>
    <mergeCell ref="A304:A306"/>
    <mergeCell ref="A325:A330"/>
    <mergeCell ref="A273:A277"/>
    <mergeCell ref="A278:A282"/>
    <mergeCell ref="A283:A287"/>
    <mergeCell ref="A288:A292"/>
    <mergeCell ref="A293:A297"/>
  </mergeCells>
  <phoneticPr fontId="5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AE463"/>
  <sheetViews>
    <sheetView zoomScale="110" zoomScaleNormal="110" workbookViewId="0">
      <pane xSplit="4" ySplit="1" topLeftCell="E2" activePane="bottomRight" state="frozen"/>
      <selection pane="topRight"/>
      <selection pane="bottomLeft"/>
      <selection pane="bottomRight" sqref="A1:B1"/>
    </sheetView>
  </sheetViews>
  <sheetFormatPr defaultColWidth="9" defaultRowHeight="15" x14ac:dyDescent="0.2"/>
  <cols>
    <col min="1" max="1" width="10.875" style="115" customWidth="1"/>
    <col min="2" max="2" width="17.375" style="120" customWidth="1"/>
    <col min="3" max="3" width="13.375" style="121" customWidth="1"/>
    <col min="4" max="10" width="11.125" style="121" customWidth="1"/>
    <col min="11" max="11" width="11.125" style="122" customWidth="1"/>
    <col min="12" max="16" width="11.125" style="121" customWidth="1"/>
    <col min="17" max="17" width="21.375" style="10" customWidth="1"/>
    <col min="18" max="18" width="3.75" style="10" customWidth="1"/>
    <col min="19" max="19" width="8.25" style="10" customWidth="1"/>
    <col min="20" max="20" width="3.75" style="10" customWidth="1"/>
    <col min="21" max="21" width="8.25" style="10" customWidth="1"/>
    <col min="22" max="22" width="5.25" style="10" customWidth="1"/>
    <col min="23" max="26" width="8" style="121" hidden="1" customWidth="1"/>
    <col min="27" max="27" width="8.25" style="10" customWidth="1"/>
    <col min="28" max="16384" width="9" style="10"/>
  </cols>
  <sheetData>
    <row r="1" spans="1:27" s="115" customFormat="1" ht="13.5" customHeight="1" x14ac:dyDescent="0.2">
      <c r="A1" s="304" t="s">
        <v>0</v>
      </c>
      <c r="B1" s="304"/>
      <c r="C1" s="14" t="s">
        <v>1</v>
      </c>
      <c r="D1" s="14" t="s">
        <v>2</v>
      </c>
      <c r="E1" s="123" t="s">
        <v>3</v>
      </c>
      <c r="F1" s="123" t="s">
        <v>4</v>
      </c>
      <c r="G1" s="123" t="s">
        <v>5</v>
      </c>
      <c r="H1" s="123" t="s">
        <v>6</v>
      </c>
      <c r="I1" s="123" t="s">
        <v>7</v>
      </c>
      <c r="J1" s="123" t="s">
        <v>8</v>
      </c>
      <c r="K1" s="123" t="s">
        <v>9</v>
      </c>
      <c r="L1" s="123" t="s">
        <v>10</v>
      </c>
      <c r="M1" s="123" t="s">
        <v>11</v>
      </c>
      <c r="N1" s="123" t="s">
        <v>12</v>
      </c>
      <c r="O1" s="123" t="s">
        <v>13</v>
      </c>
      <c r="P1" s="123" t="s">
        <v>14</v>
      </c>
      <c r="Q1" s="70" t="s">
        <v>229</v>
      </c>
      <c r="R1" s="168"/>
      <c r="S1" s="168" t="s">
        <v>15</v>
      </c>
      <c r="T1" s="168"/>
      <c r="U1" s="169"/>
      <c r="V1" s="170"/>
      <c r="W1" s="13" t="s">
        <v>16</v>
      </c>
      <c r="X1" s="13" t="s">
        <v>17</v>
      </c>
      <c r="Y1" s="13" t="s">
        <v>18</v>
      </c>
      <c r="Z1" s="13" t="s">
        <v>19</v>
      </c>
      <c r="AA1" s="170"/>
    </row>
    <row r="2" spans="1:27" ht="13.5" customHeight="1" x14ac:dyDescent="0.2">
      <c r="A2" s="330" t="s">
        <v>20</v>
      </c>
      <c r="B2" s="15" t="s">
        <v>21</v>
      </c>
      <c r="C2" s="17">
        <f t="shared" ref="C2:C6" si="0">SUM(E2:P2)</f>
        <v>0</v>
      </c>
      <c r="D2" s="17"/>
      <c r="E2" s="95">
        <f>E63+E70+E77-E120+E123</f>
        <v>0</v>
      </c>
      <c r="F2" s="95">
        <f t="shared" ref="F2:P2" si="1">F63+F70+F77-F120+F123</f>
        <v>0</v>
      </c>
      <c r="G2" s="95">
        <f t="shared" si="1"/>
        <v>0</v>
      </c>
      <c r="H2" s="95">
        <f t="shared" si="1"/>
        <v>0</v>
      </c>
      <c r="I2" s="95">
        <f t="shared" si="1"/>
        <v>0</v>
      </c>
      <c r="J2" s="95">
        <f t="shared" si="1"/>
        <v>0</v>
      </c>
      <c r="K2" s="95">
        <f t="shared" si="1"/>
        <v>0</v>
      </c>
      <c r="L2" s="95">
        <f t="shared" si="1"/>
        <v>0</v>
      </c>
      <c r="M2" s="95">
        <f t="shared" si="1"/>
        <v>0</v>
      </c>
      <c r="N2" s="95">
        <f t="shared" si="1"/>
        <v>0</v>
      </c>
      <c r="O2" s="95">
        <f t="shared" si="1"/>
        <v>0</v>
      </c>
      <c r="P2" s="95">
        <f t="shared" si="1"/>
        <v>0</v>
      </c>
      <c r="W2" s="17">
        <f t="shared" ref="W2:W8" si="2">SUM(E2:G2)</f>
        <v>0</v>
      </c>
      <c r="X2" s="17">
        <f t="shared" ref="X2:X8" si="3">SUM(H2:J2)</f>
        <v>0</v>
      </c>
      <c r="Y2" s="17">
        <f t="shared" ref="Y2:Y8" si="4">SUM(K2:M2)</f>
        <v>0</v>
      </c>
      <c r="Z2" s="17">
        <f t="shared" ref="Z2:Z8" si="5">SUM(N2:P2)</f>
        <v>0</v>
      </c>
    </row>
    <row r="3" spans="1:27" ht="13.5" customHeight="1" x14ac:dyDescent="0.2">
      <c r="A3" s="331"/>
      <c r="B3" s="19" t="s">
        <v>23</v>
      </c>
      <c r="C3" s="17">
        <f t="shared" si="0"/>
        <v>0</v>
      </c>
      <c r="D3" s="1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W3" s="17">
        <f t="shared" si="2"/>
        <v>0</v>
      </c>
      <c r="X3" s="17">
        <f t="shared" si="3"/>
        <v>0</v>
      </c>
      <c r="Y3" s="17">
        <f t="shared" si="4"/>
        <v>0</v>
      </c>
      <c r="Z3" s="17">
        <f t="shared" si="5"/>
        <v>0</v>
      </c>
    </row>
    <row r="4" spans="1:27" ht="13.5" customHeight="1" x14ac:dyDescent="0.2">
      <c r="A4" s="331"/>
      <c r="B4" s="15" t="s">
        <v>24</v>
      </c>
      <c r="C4" s="17">
        <f t="shared" si="0"/>
        <v>0</v>
      </c>
      <c r="D4" s="17"/>
      <c r="E4" s="95">
        <f t="shared" ref="E4:P4" si="6">E64+E71+E78+E94-E103+E109-E121+E124-E118</f>
        <v>0</v>
      </c>
      <c r="F4" s="95">
        <f t="shared" si="6"/>
        <v>0</v>
      </c>
      <c r="G4" s="95">
        <f t="shared" si="6"/>
        <v>0</v>
      </c>
      <c r="H4" s="95">
        <f t="shared" si="6"/>
        <v>0</v>
      </c>
      <c r="I4" s="95">
        <f t="shared" si="6"/>
        <v>0</v>
      </c>
      <c r="J4" s="95">
        <f t="shared" si="6"/>
        <v>0</v>
      </c>
      <c r="K4" s="95">
        <f t="shared" si="6"/>
        <v>0</v>
      </c>
      <c r="L4" s="95">
        <f t="shared" si="6"/>
        <v>0</v>
      </c>
      <c r="M4" s="95">
        <f t="shared" si="6"/>
        <v>0</v>
      </c>
      <c r="N4" s="95">
        <f t="shared" si="6"/>
        <v>0</v>
      </c>
      <c r="O4" s="95">
        <f t="shared" si="6"/>
        <v>0</v>
      </c>
      <c r="P4" s="95">
        <f t="shared" si="6"/>
        <v>0</v>
      </c>
      <c r="W4" s="17">
        <f t="shared" si="2"/>
        <v>0</v>
      </c>
      <c r="X4" s="17">
        <f t="shared" si="3"/>
        <v>0</v>
      </c>
      <c r="Y4" s="17">
        <f t="shared" si="4"/>
        <v>0</v>
      </c>
      <c r="Z4" s="17">
        <f t="shared" si="5"/>
        <v>0</v>
      </c>
    </row>
    <row r="5" spans="1:27" ht="13.5" customHeight="1" x14ac:dyDescent="0.2">
      <c r="A5" s="331"/>
      <c r="B5" s="19" t="s">
        <v>25</v>
      </c>
      <c r="C5" s="17">
        <f t="shared" si="0"/>
        <v>0</v>
      </c>
      <c r="D5" s="1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W5" s="17">
        <f t="shared" si="2"/>
        <v>0</v>
      </c>
      <c r="X5" s="17">
        <f t="shared" si="3"/>
        <v>0</v>
      </c>
      <c r="Y5" s="17">
        <f t="shared" si="4"/>
        <v>0</v>
      </c>
      <c r="Z5" s="17">
        <f t="shared" si="5"/>
        <v>0</v>
      </c>
    </row>
    <row r="6" spans="1:27" ht="13.5" customHeight="1" x14ac:dyDescent="0.2">
      <c r="A6" s="331"/>
      <c r="B6" s="15" t="s">
        <v>75</v>
      </c>
      <c r="C6" s="17">
        <f t="shared" si="0"/>
        <v>0</v>
      </c>
      <c r="D6" s="17"/>
      <c r="E6" s="95">
        <f t="shared" ref="E6:P6" si="7">E67+E74+E81</f>
        <v>0</v>
      </c>
      <c r="F6" s="95">
        <f t="shared" si="7"/>
        <v>0</v>
      </c>
      <c r="G6" s="95">
        <f t="shared" si="7"/>
        <v>0</v>
      </c>
      <c r="H6" s="95">
        <f t="shared" si="7"/>
        <v>0</v>
      </c>
      <c r="I6" s="95">
        <f t="shared" si="7"/>
        <v>0</v>
      </c>
      <c r="J6" s="95">
        <f t="shared" si="7"/>
        <v>0</v>
      </c>
      <c r="K6" s="95">
        <f t="shared" si="7"/>
        <v>0</v>
      </c>
      <c r="L6" s="95">
        <f t="shared" si="7"/>
        <v>0</v>
      </c>
      <c r="M6" s="95">
        <f t="shared" si="7"/>
        <v>0</v>
      </c>
      <c r="N6" s="95">
        <f t="shared" si="7"/>
        <v>0</v>
      </c>
      <c r="O6" s="95">
        <f t="shared" si="7"/>
        <v>0</v>
      </c>
      <c r="P6" s="95">
        <f t="shared" si="7"/>
        <v>0</v>
      </c>
      <c r="W6" s="17">
        <f t="shared" si="2"/>
        <v>0</v>
      </c>
      <c r="X6" s="17">
        <f t="shared" si="3"/>
        <v>0</v>
      </c>
      <c r="Y6" s="17">
        <f t="shared" si="4"/>
        <v>0</v>
      </c>
      <c r="Z6" s="17">
        <f t="shared" si="5"/>
        <v>0</v>
      </c>
    </row>
    <row r="7" spans="1:27" ht="13.5" customHeight="1" x14ac:dyDescent="0.2">
      <c r="A7" s="331"/>
      <c r="B7" s="19" t="s">
        <v>76</v>
      </c>
      <c r="C7" s="17">
        <f ca="1">INDIRECT(ADDRESS(ROW(),$T$1+4))</f>
        <v>0</v>
      </c>
      <c r="D7" s="1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W7" s="17">
        <f t="shared" si="2"/>
        <v>0</v>
      </c>
      <c r="X7" s="17">
        <f t="shared" si="3"/>
        <v>0</v>
      </c>
      <c r="Y7" s="17">
        <f t="shared" si="4"/>
        <v>0</v>
      </c>
      <c r="Z7" s="17">
        <f t="shared" si="5"/>
        <v>0</v>
      </c>
    </row>
    <row r="8" spans="1:27" ht="13.5" customHeight="1" x14ac:dyDescent="0.2">
      <c r="A8" s="331"/>
      <c r="B8" s="15" t="s">
        <v>28</v>
      </c>
      <c r="C8" s="17">
        <f t="shared" ref="C8:C13" si="8">SUM(E8:P8)</f>
        <v>0</v>
      </c>
      <c r="D8" s="17"/>
      <c r="E8" s="95">
        <f>IF($U$1="【渠】AI实验室",E25-E105+E111-E122+E125+E446+E447,E25-E105+E111-E122+E125+E93+E446+E447)</f>
        <v>0</v>
      </c>
      <c r="F8" s="95">
        <f t="shared" ref="F8" si="9">IF($U$1="【渠】AI实验室",F25-F105+F111-F122+F125+F446+F447,F25-F105+F111-F122+F125+F93+F446+F447)</f>
        <v>0</v>
      </c>
      <c r="G8" s="95">
        <f>IF($U$1="【渠】AI实验室",G25-G105+G111-G122+G125,G25-G105+G111-G122+G125+G93)</f>
        <v>0</v>
      </c>
      <c r="H8" s="95">
        <f t="shared" ref="H8:P8" si="10">IF($U$1="【渠】AI实验室",H25-H105+H111-H122+H125,H25-H105+H111-H122+H125+H93)</f>
        <v>0</v>
      </c>
      <c r="I8" s="95">
        <f t="shared" si="10"/>
        <v>0</v>
      </c>
      <c r="J8" s="95">
        <f t="shared" si="10"/>
        <v>0</v>
      </c>
      <c r="K8" s="95">
        <f t="shared" si="10"/>
        <v>0</v>
      </c>
      <c r="L8" s="95">
        <f t="shared" si="10"/>
        <v>0</v>
      </c>
      <c r="M8" s="95">
        <f t="shared" si="10"/>
        <v>0</v>
      </c>
      <c r="N8" s="95">
        <f t="shared" si="10"/>
        <v>0</v>
      </c>
      <c r="O8" s="95">
        <f t="shared" si="10"/>
        <v>0</v>
      </c>
      <c r="P8" s="95">
        <f t="shared" si="10"/>
        <v>0</v>
      </c>
      <c r="W8" s="17">
        <f t="shared" si="2"/>
        <v>0</v>
      </c>
      <c r="X8" s="17">
        <f t="shared" si="3"/>
        <v>0</v>
      </c>
      <c r="Y8" s="17">
        <f t="shared" si="4"/>
        <v>0</v>
      </c>
      <c r="Z8" s="17">
        <f t="shared" si="5"/>
        <v>0</v>
      </c>
    </row>
    <row r="9" spans="1:27" ht="13.5" customHeight="1" x14ac:dyDescent="0.2">
      <c r="A9" s="331"/>
      <c r="B9" s="19" t="s">
        <v>29</v>
      </c>
      <c r="C9" s="16">
        <f t="shared" ref="C9:P9" si="11">IF(C2=0,,C4/C2)</f>
        <v>0</v>
      </c>
      <c r="D9" s="24"/>
      <c r="E9" s="124">
        <f t="shared" si="11"/>
        <v>0</v>
      </c>
      <c r="F9" s="124">
        <f t="shared" si="11"/>
        <v>0</v>
      </c>
      <c r="G9" s="124">
        <f t="shared" si="11"/>
        <v>0</v>
      </c>
      <c r="H9" s="124">
        <f t="shared" si="11"/>
        <v>0</v>
      </c>
      <c r="I9" s="124">
        <f t="shared" si="11"/>
        <v>0</v>
      </c>
      <c r="J9" s="124">
        <f t="shared" si="11"/>
        <v>0</v>
      </c>
      <c r="K9" s="124">
        <f t="shared" si="11"/>
        <v>0</v>
      </c>
      <c r="L9" s="124">
        <f t="shared" si="11"/>
        <v>0</v>
      </c>
      <c r="M9" s="124">
        <f t="shared" si="11"/>
        <v>0</v>
      </c>
      <c r="N9" s="124">
        <f t="shared" si="11"/>
        <v>0</v>
      </c>
      <c r="O9" s="124">
        <f t="shared" si="11"/>
        <v>0</v>
      </c>
      <c r="P9" s="124">
        <f t="shared" si="11"/>
        <v>0</v>
      </c>
      <c r="W9" s="16">
        <f t="shared" ref="W9:Z9" si="12">IF(W2=0,,W4/W2)</f>
        <v>0</v>
      </c>
      <c r="X9" s="16">
        <f t="shared" si="12"/>
        <v>0</v>
      </c>
      <c r="Y9" s="16">
        <f t="shared" si="12"/>
        <v>0</v>
      </c>
      <c r="Z9" s="16">
        <f t="shared" si="12"/>
        <v>0</v>
      </c>
    </row>
    <row r="10" spans="1:27" ht="13.5" customHeight="1" x14ac:dyDescent="0.2">
      <c r="A10" s="331"/>
      <c r="B10" s="19" t="s">
        <v>30</v>
      </c>
      <c r="C10" s="16">
        <f t="shared" ref="C10:P10" si="13">IF(C2=0,,C8/C2)</f>
        <v>0</v>
      </c>
      <c r="D10" s="24"/>
      <c r="E10" s="124">
        <f t="shared" si="13"/>
        <v>0</v>
      </c>
      <c r="F10" s="124">
        <f t="shared" si="13"/>
        <v>0</v>
      </c>
      <c r="G10" s="124">
        <f t="shared" si="13"/>
        <v>0</v>
      </c>
      <c r="H10" s="124">
        <f t="shared" si="13"/>
        <v>0</v>
      </c>
      <c r="I10" s="124">
        <f t="shared" si="13"/>
        <v>0</v>
      </c>
      <c r="J10" s="124">
        <f t="shared" si="13"/>
        <v>0</v>
      </c>
      <c r="K10" s="124">
        <f t="shared" si="13"/>
        <v>0</v>
      </c>
      <c r="L10" s="124">
        <f t="shared" si="13"/>
        <v>0</v>
      </c>
      <c r="M10" s="124">
        <f t="shared" si="13"/>
        <v>0</v>
      </c>
      <c r="N10" s="124">
        <f t="shared" si="13"/>
        <v>0</v>
      </c>
      <c r="O10" s="124">
        <f t="shared" si="13"/>
        <v>0</v>
      </c>
      <c r="P10" s="124">
        <f t="shared" si="13"/>
        <v>0</v>
      </c>
      <c r="W10" s="16">
        <f t="shared" ref="W10:Z10" si="14">IF(W2=0,,W8/W2)</f>
        <v>0</v>
      </c>
      <c r="X10" s="16">
        <f t="shared" si="14"/>
        <v>0</v>
      </c>
      <c r="Y10" s="16">
        <f t="shared" si="14"/>
        <v>0</v>
      </c>
      <c r="Z10" s="16">
        <f t="shared" si="14"/>
        <v>0</v>
      </c>
    </row>
    <row r="11" spans="1:27" ht="13.5" customHeight="1" x14ac:dyDescent="0.2">
      <c r="A11" s="332"/>
      <c r="B11" s="19" t="s">
        <v>31</v>
      </c>
      <c r="C11" s="25">
        <f t="shared" ref="C11:P11" si="15">IF(C4=0,,C8/C4)</f>
        <v>0</v>
      </c>
      <c r="D11" s="26"/>
      <c r="E11" s="125">
        <f t="shared" si="15"/>
        <v>0</v>
      </c>
      <c r="F11" s="125">
        <f t="shared" si="15"/>
        <v>0</v>
      </c>
      <c r="G11" s="125">
        <f t="shared" si="15"/>
        <v>0</v>
      </c>
      <c r="H11" s="125">
        <f t="shared" si="15"/>
        <v>0</v>
      </c>
      <c r="I11" s="125">
        <f t="shared" si="15"/>
        <v>0</v>
      </c>
      <c r="J11" s="125">
        <f t="shared" si="15"/>
        <v>0</v>
      </c>
      <c r="K11" s="125">
        <f t="shared" si="15"/>
        <v>0</v>
      </c>
      <c r="L11" s="125">
        <f t="shared" si="15"/>
        <v>0</v>
      </c>
      <c r="M11" s="125">
        <f t="shared" si="15"/>
        <v>0</v>
      </c>
      <c r="N11" s="125">
        <f t="shared" si="15"/>
        <v>0</v>
      </c>
      <c r="O11" s="125">
        <f t="shared" si="15"/>
        <v>0</v>
      </c>
      <c r="P11" s="125">
        <f t="shared" si="15"/>
        <v>0</v>
      </c>
      <c r="W11" s="25">
        <f t="shared" ref="W11:Z11" si="16">IF(W4=0,,W8/W4)</f>
        <v>0</v>
      </c>
      <c r="X11" s="25">
        <f t="shared" si="16"/>
        <v>0</v>
      </c>
      <c r="Y11" s="25">
        <f t="shared" si="16"/>
        <v>0</v>
      </c>
      <c r="Z11" s="25">
        <f t="shared" si="16"/>
        <v>0</v>
      </c>
    </row>
    <row r="12" spans="1:27" ht="13.5" customHeight="1" x14ac:dyDescent="0.2">
      <c r="A12" s="388" t="s">
        <v>37</v>
      </c>
      <c r="B12" s="126" t="s">
        <v>38</v>
      </c>
      <c r="C12" s="54">
        <f t="shared" si="8"/>
        <v>0</v>
      </c>
      <c r="D12" s="12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W12" s="54">
        <f>SUM(E12:G12)</f>
        <v>0</v>
      </c>
      <c r="X12" s="54">
        <f>SUM(H12:J12)</f>
        <v>0</v>
      </c>
      <c r="Y12" s="54">
        <f>SUM(K12:M12)</f>
        <v>0</v>
      </c>
      <c r="Z12" s="54">
        <f>SUM(N12:P12)</f>
        <v>0</v>
      </c>
    </row>
    <row r="13" spans="1:27" s="116" customFormat="1" x14ac:dyDescent="0.25">
      <c r="A13" s="389"/>
      <c r="B13" s="126" t="s">
        <v>39</v>
      </c>
      <c r="C13" s="54">
        <f t="shared" si="8"/>
        <v>0</v>
      </c>
      <c r="D13" s="128"/>
      <c r="E13" s="124">
        <f t="shared" ref="E13:P13" si="17">E12</f>
        <v>0</v>
      </c>
      <c r="F13" s="124">
        <f t="shared" si="17"/>
        <v>0</v>
      </c>
      <c r="G13" s="124">
        <f t="shared" si="17"/>
        <v>0</v>
      </c>
      <c r="H13" s="124">
        <f t="shared" si="17"/>
        <v>0</v>
      </c>
      <c r="I13" s="124">
        <f t="shared" si="17"/>
        <v>0</v>
      </c>
      <c r="J13" s="124">
        <f t="shared" si="17"/>
        <v>0</v>
      </c>
      <c r="K13" s="124">
        <f t="shared" si="17"/>
        <v>0</v>
      </c>
      <c r="L13" s="124">
        <f t="shared" si="17"/>
        <v>0</v>
      </c>
      <c r="M13" s="124">
        <f t="shared" si="17"/>
        <v>0</v>
      </c>
      <c r="N13" s="124">
        <f t="shared" si="17"/>
        <v>0</v>
      </c>
      <c r="O13" s="124">
        <f t="shared" si="17"/>
        <v>0</v>
      </c>
      <c r="P13" s="124">
        <f t="shared" si="17"/>
        <v>0</v>
      </c>
      <c r="Q13" s="10"/>
      <c r="R13" s="10"/>
      <c r="S13" s="10"/>
      <c r="T13" s="10"/>
      <c r="U13" s="10"/>
      <c r="V13" s="10"/>
      <c r="W13" s="54">
        <f>SUM(E13:G13)</f>
        <v>0</v>
      </c>
      <c r="X13" s="54">
        <f>SUM(H13:J13)</f>
        <v>0</v>
      </c>
      <c r="Y13" s="54">
        <f>SUM(K13:M13)</f>
        <v>0</v>
      </c>
      <c r="Z13" s="54">
        <f>SUM(N13:P13)</f>
        <v>0</v>
      </c>
      <c r="AA13" s="10"/>
    </row>
    <row r="14" spans="1:27" ht="13.5" customHeight="1" x14ac:dyDescent="0.2">
      <c r="A14" s="389"/>
      <c r="B14" s="126" t="s">
        <v>40</v>
      </c>
      <c r="C14" s="29">
        <f t="shared" ref="C14:P14" si="18">IF(C2=0,,C12/C2)</f>
        <v>0</v>
      </c>
      <c r="D14" s="29"/>
      <c r="E14" s="124">
        <f t="shared" si="18"/>
        <v>0</v>
      </c>
      <c r="F14" s="124">
        <f t="shared" si="18"/>
        <v>0</v>
      </c>
      <c r="G14" s="124">
        <f t="shared" si="18"/>
        <v>0</v>
      </c>
      <c r="H14" s="124">
        <f t="shared" si="18"/>
        <v>0</v>
      </c>
      <c r="I14" s="124">
        <f t="shared" si="18"/>
        <v>0</v>
      </c>
      <c r="J14" s="124">
        <f t="shared" si="18"/>
        <v>0</v>
      </c>
      <c r="K14" s="124">
        <f t="shared" si="18"/>
        <v>0</v>
      </c>
      <c r="L14" s="124">
        <f t="shared" si="18"/>
        <v>0</v>
      </c>
      <c r="M14" s="124">
        <f t="shared" si="18"/>
        <v>0</v>
      </c>
      <c r="N14" s="124">
        <f t="shared" si="18"/>
        <v>0</v>
      </c>
      <c r="O14" s="124">
        <f t="shared" si="18"/>
        <v>0</v>
      </c>
      <c r="P14" s="124">
        <f t="shared" si="18"/>
        <v>0</v>
      </c>
      <c r="W14" s="29">
        <f t="shared" ref="W14:Z14" si="19">IF(W2=0,,W12/W2)</f>
        <v>0</v>
      </c>
      <c r="X14" s="29">
        <f t="shared" si="19"/>
        <v>0</v>
      </c>
      <c r="Y14" s="29">
        <f t="shared" si="19"/>
        <v>0</v>
      </c>
      <c r="Z14" s="29">
        <f t="shared" si="19"/>
        <v>0</v>
      </c>
    </row>
    <row r="15" spans="1:27" ht="13.5" customHeight="1" x14ac:dyDescent="0.2">
      <c r="A15" s="389"/>
      <c r="B15" s="129" t="s">
        <v>41</v>
      </c>
      <c r="C15" s="29">
        <f t="shared" ref="C15:P15" si="20">IF(C2=0,,C455/C2)</f>
        <v>0</v>
      </c>
      <c r="D15" s="29"/>
      <c r="E15" s="124">
        <f t="shared" si="20"/>
        <v>0</v>
      </c>
      <c r="F15" s="124">
        <f t="shared" si="20"/>
        <v>0</v>
      </c>
      <c r="G15" s="124">
        <f t="shared" si="20"/>
        <v>0</v>
      </c>
      <c r="H15" s="124">
        <f t="shared" si="20"/>
        <v>0</v>
      </c>
      <c r="I15" s="124">
        <f t="shared" si="20"/>
        <v>0</v>
      </c>
      <c r="J15" s="124">
        <f t="shared" si="20"/>
        <v>0</v>
      </c>
      <c r="K15" s="124">
        <f t="shared" si="20"/>
        <v>0</v>
      </c>
      <c r="L15" s="124">
        <f t="shared" si="20"/>
        <v>0</v>
      </c>
      <c r="M15" s="124">
        <f t="shared" si="20"/>
        <v>0</v>
      </c>
      <c r="N15" s="124">
        <f t="shared" si="20"/>
        <v>0</v>
      </c>
      <c r="O15" s="124">
        <f t="shared" si="20"/>
        <v>0</v>
      </c>
      <c r="P15" s="124">
        <f t="shared" si="20"/>
        <v>0</v>
      </c>
      <c r="W15" s="29">
        <f t="shared" ref="W15:Z15" si="21">IF(W2=0,,W455/W2)</f>
        <v>0</v>
      </c>
      <c r="X15" s="29">
        <f t="shared" si="21"/>
        <v>0</v>
      </c>
      <c r="Y15" s="29">
        <f t="shared" si="21"/>
        <v>0</v>
      </c>
      <c r="Z15" s="29">
        <f t="shared" si="21"/>
        <v>0</v>
      </c>
    </row>
    <row r="16" spans="1:27" x14ac:dyDescent="0.2">
      <c r="A16" s="389"/>
      <c r="B16" s="130" t="s">
        <v>42</v>
      </c>
      <c r="C16" s="29">
        <f t="shared" ref="C16:P16" si="22">IF(C2=0,,C456/C2)</f>
        <v>0</v>
      </c>
      <c r="D16" s="29"/>
      <c r="E16" s="124">
        <f t="shared" si="22"/>
        <v>0</v>
      </c>
      <c r="F16" s="124">
        <f t="shared" si="22"/>
        <v>0</v>
      </c>
      <c r="G16" s="124">
        <f t="shared" si="22"/>
        <v>0</v>
      </c>
      <c r="H16" s="124">
        <f t="shared" si="22"/>
        <v>0</v>
      </c>
      <c r="I16" s="124">
        <f t="shared" si="22"/>
        <v>0</v>
      </c>
      <c r="J16" s="124">
        <f t="shared" si="22"/>
        <v>0</v>
      </c>
      <c r="K16" s="124">
        <f t="shared" si="22"/>
        <v>0</v>
      </c>
      <c r="L16" s="124">
        <f t="shared" si="22"/>
        <v>0</v>
      </c>
      <c r="M16" s="124">
        <f t="shared" si="22"/>
        <v>0</v>
      </c>
      <c r="N16" s="124">
        <f t="shared" si="22"/>
        <v>0</v>
      </c>
      <c r="O16" s="124">
        <f t="shared" si="22"/>
        <v>0</v>
      </c>
      <c r="P16" s="124">
        <f t="shared" si="22"/>
        <v>0</v>
      </c>
      <c r="W16" s="29">
        <f t="shared" ref="W16:Z16" si="23">IF(W2=0,,W456/W2)</f>
        <v>0</v>
      </c>
      <c r="X16" s="29">
        <f t="shared" si="23"/>
        <v>0</v>
      </c>
      <c r="Y16" s="29">
        <f t="shared" si="23"/>
        <v>0</v>
      </c>
      <c r="Z16" s="29">
        <f t="shared" si="23"/>
        <v>0</v>
      </c>
    </row>
    <row r="17" spans="1:27" x14ac:dyDescent="0.2">
      <c r="A17" s="389"/>
      <c r="B17" s="129" t="s">
        <v>43</v>
      </c>
      <c r="C17" s="29">
        <f t="shared" ref="C17:P17" si="24">IF(C2=0,,C457/C2)</f>
        <v>0</v>
      </c>
      <c r="D17" s="29"/>
      <c r="E17" s="124">
        <f t="shared" si="24"/>
        <v>0</v>
      </c>
      <c r="F17" s="124">
        <f t="shared" si="24"/>
        <v>0</v>
      </c>
      <c r="G17" s="124">
        <f t="shared" si="24"/>
        <v>0</v>
      </c>
      <c r="H17" s="124">
        <f t="shared" si="24"/>
        <v>0</v>
      </c>
      <c r="I17" s="124">
        <f t="shared" si="24"/>
        <v>0</v>
      </c>
      <c r="J17" s="124">
        <f t="shared" si="24"/>
        <v>0</v>
      </c>
      <c r="K17" s="124">
        <f t="shared" si="24"/>
        <v>0</v>
      </c>
      <c r="L17" s="124">
        <f t="shared" si="24"/>
        <v>0</v>
      </c>
      <c r="M17" s="124">
        <f t="shared" si="24"/>
        <v>0</v>
      </c>
      <c r="N17" s="124">
        <f t="shared" si="24"/>
        <v>0</v>
      </c>
      <c r="O17" s="124">
        <f t="shared" si="24"/>
        <v>0</v>
      </c>
      <c r="P17" s="124">
        <f t="shared" si="24"/>
        <v>0</v>
      </c>
      <c r="W17" s="29">
        <f t="shared" ref="W17:Z17" si="25">IF(W2=0,,W457/W2)</f>
        <v>0</v>
      </c>
      <c r="X17" s="29">
        <f t="shared" si="25"/>
        <v>0</v>
      </c>
      <c r="Y17" s="29">
        <f t="shared" si="25"/>
        <v>0</v>
      </c>
      <c r="Z17" s="29">
        <f t="shared" si="25"/>
        <v>0</v>
      </c>
    </row>
    <row r="18" spans="1:27" ht="13.5" customHeight="1" x14ac:dyDescent="0.2">
      <c r="A18" s="389"/>
      <c r="B18" s="129" t="s">
        <v>44</v>
      </c>
      <c r="C18" s="29">
        <f t="shared" ref="C18:P18" si="26">IF(C2=0,,C458/C2)</f>
        <v>0</v>
      </c>
      <c r="D18" s="29"/>
      <c r="E18" s="124">
        <f t="shared" si="26"/>
        <v>0</v>
      </c>
      <c r="F18" s="124">
        <f t="shared" si="26"/>
        <v>0</v>
      </c>
      <c r="G18" s="124">
        <f t="shared" si="26"/>
        <v>0</v>
      </c>
      <c r="H18" s="124">
        <f t="shared" si="26"/>
        <v>0</v>
      </c>
      <c r="I18" s="124">
        <f t="shared" si="26"/>
        <v>0</v>
      </c>
      <c r="J18" s="124">
        <f t="shared" si="26"/>
        <v>0</v>
      </c>
      <c r="K18" s="124">
        <f t="shared" si="26"/>
        <v>0</v>
      </c>
      <c r="L18" s="124">
        <f t="shared" si="26"/>
        <v>0</v>
      </c>
      <c r="M18" s="124">
        <f t="shared" si="26"/>
        <v>0</v>
      </c>
      <c r="N18" s="124">
        <f t="shared" si="26"/>
        <v>0</v>
      </c>
      <c r="O18" s="124">
        <f t="shared" si="26"/>
        <v>0</v>
      </c>
      <c r="P18" s="124">
        <f t="shared" si="26"/>
        <v>0</v>
      </c>
      <c r="W18" s="29">
        <f t="shared" ref="W18:Z18" si="27">IF(W2=0,,W458/W2)</f>
        <v>0</v>
      </c>
      <c r="X18" s="29">
        <f t="shared" si="27"/>
        <v>0</v>
      </c>
      <c r="Y18" s="29">
        <f t="shared" si="27"/>
        <v>0</v>
      </c>
      <c r="Z18" s="29">
        <f t="shared" si="27"/>
        <v>0</v>
      </c>
    </row>
    <row r="19" spans="1:27" ht="13.5" customHeight="1" x14ac:dyDescent="0.2">
      <c r="A19" s="355" t="s">
        <v>46</v>
      </c>
      <c r="B19" s="131" t="s">
        <v>84</v>
      </c>
      <c r="C19" s="17">
        <f t="shared" ref="C19:C22" si="28">SUM(E19:P19)</f>
        <v>0</v>
      </c>
      <c r="D19" s="132"/>
      <c r="E19" s="124">
        <f t="shared" ref="E19:P19" si="29">(E8*96%*92.5%*90%-E12)*85%</f>
        <v>0</v>
      </c>
      <c r="F19" s="124">
        <f t="shared" si="29"/>
        <v>0</v>
      </c>
      <c r="G19" s="124">
        <f t="shared" si="29"/>
        <v>0</v>
      </c>
      <c r="H19" s="124">
        <f t="shared" si="29"/>
        <v>0</v>
      </c>
      <c r="I19" s="124">
        <f t="shared" si="29"/>
        <v>0</v>
      </c>
      <c r="J19" s="124">
        <f t="shared" si="29"/>
        <v>0</v>
      </c>
      <c r="K19" s="124">
        <f t="shared" si="29"/>
        <v>0</v>
      </c>
      <c r="L19" s="124">
        <f t="shared" si="29"/>
        <v>0</v>
      </c>
      <c r="M19" s="124">
        <f t="shared" si="29"/>
        <v>0</v>
      </c>
      <c r="N19" s="124">
        <f t="shared" si="29"/>
        <v>0</v>
      </c>
      <c r="O19" s="124">
        <f t="shared" si="29"/>
        <v>0</v>
      </c>
      <c r="P19" s="124">
        <f t="shared" si="29"/>
        <v>0</v>
      </c>
      <c r="W19" s="17">
        <f t="shared" ref="W19:W22" si="30">SUM(E19:G19)</f>
        <v>0</v>
      </c>
      <c r="X19" s="17">
        <f t="shared" ref="X19:X22" si="31">SUM(H19:J19)</f>
        <v>0</v>
      </c>
      <c r="Y19" s="17">
        <f t="shared" ref="Y19:Y22" si="32">SUM(K19:M19)</f>
        <v>0</v>
      </c>
      <c r="Z19" s="17">
        <f t="shared" ref="Z19:Z22" si="33">SUM(N19:P19)</f>
        <v>0</v>
      </c>
    </row>
    <row r="20" spans="1:27" ht="13.5" customHeight="1" x14ac:dyDescent="0.2">
      <c r="A20" s="355"/>
      <c r="B20" s="131" t="s">
        <v>85</v>
      </c>
      <c r="C20" s="17">
        <f t="shared" si="28"/>
        <v>0</v>
      </c>
      <c r="D20" s="132"/>
      <c r="E20" s="124">
        <f t="shared" ref="E20:P20" si="34">(E4*98%*96%*92.5%*90%-E12)*85%</f>
        <v>0</v>
      </c>
      <c r="F20" s="124">
        <f t="shared" si="34"/>
        <v>0</v>
      </c>
      <c r="G20" s="124">
        <f t="shared" si="34"/>
        <v>0</v>
      </c>
      <c r="H20" s="124">
        <f t="shared" si="34"/>
        <v>0</v>
      </c>
      <c r="I20" s="124">
        <f t="shared" si="34"/>
        <v>0</v>
      </c>
      <c r="J20" s="124">
        <f t="shared" si="34"/>
        <v>0</v>
      </c>
      <c r="K20" s="124">
        <f t="shared" si="34"/>
        <v>0</v>
      </c>
      <c r="L20" s="124">
        <f t="shared" si="34"/>
        <v>0</v>
      </c>
      <c r="M20" s="124">
        <f t="shared" si="34"/>
        <v>0</v>
      </c>
      <c r="N20" s="124">
        <f t="shared" si="34"/>
        <v>0</v>
      </c>
      <c r="O20" s="124">
        <f t="shared" si="34"/>
        <v>0</v>
      </c>
      <c r="P20" s="124">
        <f t="shared" si="34"/>
        <v>0</v>
      </c>
      <c r="W20" s="17">
        <f t="shared" si="30"/>
        <v>0</v>
      </c>
      <c r="X20" s="17">
        <f t="shared" si="31"/>
        <v>0</v>
      </c>
      <c r="Y20" s="17">
        <f t="shared" si="32"/>
        <v>0</v>
      </c>
      <c r="Z20" s="17">
        <f t="shared" si="33"/>
        <v>0</v>
      </c>
    </row>
    <row r="21" spans="1:27" s="116" customFormat="1" x14ac:dyDescent="0.25">
      <c r="A21" s="355"/>
      <c r="B21" s="133" t="s">
        <v>49</v>
      </c>
      <c r="C21" s="17">
        <f t="shared" si="28"/>
        <v>0</v>
      </c>
      <c r="D21" s="132"/>
      <c r="E21" s="124">
        <f t="shared" ref="E21:P21" si="35">E5*96%-E13</f>
        <v>0</v>
      </c>
      <c r="F21" s="124">
        <f t="shared" si="35"/>
        <v>0</v>
      </c>
      <c r="G21" s="124">
        <f t="shared" si="35"/>
        <v>0</v>
      </c>
      <c r="H21" s="124">
        <f t="shared" si="35"/>
        <v>0</v>
      </c>
      <c r="I21" s="124">
        <f t="shared" si="35"/>
        <v>0</v>
      </c>
      <c r="J21" s="124">
        <f t="shared" si="35"/>
        <v>0</v>
      </c>
      <c r="K21" s="124">
        <f t="shared" si="35"/>
        <v>0</v>
      </c>
      <c r="L21" s="124">
        <f t="shared" si="35"/>
        <v>0</v>
      </c>
      <c r="M21" s="124">
        <f t="shared" si="35"/>
        <v>0</v>
      </c>
      <c r="N21" s="124">
        <f t="shared" si="35"/>
        <v>0</v>
      </c>
      <c r="O21" s="124">
        <f t="shared" si="35"/>
        <v>0</v>
      </c>
      <c r="P21" s="124">
        <f t="shared" si="35"/>
        <v>0</v>
      </c>
      <c r="Q21" s="10"/>
      <c r="R21" s="10"/>
      <c r="S21" s="10"/>
      <c r="T21" s="10"/>
      <c r="U21" s="10"/>
      <c r="V21" s="10"/>
      <c r="W21" s="17">
        <f t="shared" si="30"/>
        <v>0</v>
      </c>
      <c r="X21" s="17">
        <f t="shared" si="31"/>
        <v>0</v>
      </c>
      <c r="Y21" s="17">
        <f t="shared" si="32"/>
        <v>0</v>
      </c>
      <c r="Z21" s="17">
        <f t="shared" si="33"/>
        <v>0</v>
      </c>
      <c r="AA21" s="10"/>
    </row>
    <row r="22" spans="1:27" ht="13.5" customHeight="1" x14ac:dyDescent="0.2">
      <c r="A22" s="355"/>
      <c r="B22" s="131" t="s">
        <v>86</v>
      </c>
      <c r="C22" s="17">
        <f t="shared" si="28"/>
        <v>0</v>
      </c>
      <c r="D22" s="132"/>
      <c r="E22" s="124">
        <f t="shared" ref="E22:P22" si="36">E8-E12-E96-E98</f>
        <v>0</v>
      </c>
      <c r="F22" s="124">
        <f t="shared" si="36"/>
        <v>0</v>
      </c>
      <c r="G22" s="124">
        <f t="shared" si="36"/>
        <v>0</v>
      </c>
      <c r="H22" s="124">
        <f t="shared" si="36"/>
        <v>0</v>
      </c>
      <c r="I22" s="124">
        <f t="shared" si="36"/>
        <v>0</v>
      </c>
      <c r="J22" s="124">
        <f t="shared" si="36"/>
        <v>0</v>
      </c>
      <c r="K22" s="124">
        <f t="shared" si="36"/>
        <v>0</v>
      </c>
      <c r="L22" s="124">
        <f t="shared" si="36"/>
        <v>0</v>
      </c>
      <c r="M22" s="124">
        <f t="shared" si="36"/>
        <v>0</v>
      </c>
      <c r="N22" s="124">
        <f t="shared" si="36"/>
        <v>0</v>
      </c>
      <c r="O22" s="124">
        <f t="shared" si="36"/>
        <v>0</v>
      </c>
      <c r="P22" s="124">
        <f t="shared" si="36"/>
        <v>0</v>
      </c>
      <c r="W22" s="17">
        <f t="shared" si="30"/>
        <v>0</v>
      </c>
      <c r="X22" s="17">
        <f t="shared" si="31"/>
        <v>0</v>
      </c>
      <c r="Y22" s="17">
        <f t="shared" si="32"/>
        <v>0</v>
      </c>
      <c r="Z22" s="17">
        <f t="shared" si="33"/>
        <v>0</v>
      </c>
    </row>
    <row r="23" spans="1:27" ht="13.5" customHeight="1" x14ac:dyDescent="0.2">
      <c r="A23" s="355"/>
      <c r="B23" s="134" t="s">
        <v>51</v>
      </c>
      <c r="C23" s="135">
        <f t="shared" ref="C23:P23" si="37">IFERROR(IF(C20&lt;0,-ABS(C20/C4),ABS(C20/C4)),0)</f>
        <v>0</v>
      </c>
      <c r="D23" s="136"/>
      <c r="E23" s="137">
        <f t="shared" si="37"/>
        <v>0</v>
      </c>
      <c r="F23" s="137">
        <f t="shared" si="37"/>
        <v>0</v>
      </c>
      <c r="G23" s="137">
        <f t="shared" si="37"/>
        <v>0</v>
      </c>
      <c r="H23" s="137">
        <f t="shared" si="37"/>
        <v>0</v>
      </c>
      <c r="I23" s="137">
        <f t="shared" si="37"/>
        <v>0</v>
      </c>
      <c r="J23" s="137">
        <f t="shared" si="37"/>
        <v>0</v>
      </c>
      <c r="K23" s="137">
        <f t="shared" si="37"/>
        <v>0</v>
      </c>
      <c r="L23" s="137">
        <f t="shared" si="37"/>
        <v>0</v>
      </c>
      <c r="M23" s="137">
        <f t="shared" si="37"/>
        <v>0</v>
      </c>
      <c r="N23" s="137">
        <f t="shared" si="37"/>
        <v>0</v>
      </c>
      <c r="O23" s="137">
        <f t="shared" si="37"/>
        <v>0</v>
      </c>
      <c r="P23" s="137">
        <f t="shared" si="37"/>
        <v>0</v>
      </c>
      <c r="W23" s="135">
        <f t="shared" ref="W23:Z23" si="38">IFERROR(IF(W20&lt;0,-ABS(W20/W4),ABS(W20/W4)),0)</f>
        <v>0</v>
      </c>
      <c r="X23" s="135">
        <f t="shared" si="38"/>
        <v>0</v>
      </c>
      <c r="Y23" s="135">
        <f t="shared" si="38"/>
        <v>0</v>
      </c>
      <c r="Z23" s="135">
        <f t="shared" si="38"/>
        <v>0</v>
      </c>
    </row>
    <row r="24" spans="1:27" ht="13.5" customHeight="1" x14ac:dyDescent="0.2">
      <c r="A24" s="355"/>
      <c r="B24" s="134" t="s">
        <v>52</v>
      </c>
      <c r="C24" s="135">
        <f t="shared" ref="C24:P24" si="39">IFERROR(IF(C19&lt;0,-ABS(C19/C8),ABS(C19/C8)),0)</f>
        <v>0</v>
      </c>
      <c r="D24" s="136"/>
      <c r="E24" s="137">
        <f t="shared" si="39"/>
        <v>0</v>
      </c>
      <c r="F24" s="137">
        <f t="shared" si="39"/>
        <v>0</v>
      </c>
      <c r="G24" s="137">
        <f t="shared" si="39"/>
        <v>0</v>
      </c>
      <c r="H24" s="137">
        <f t="shared" si="39"/>
        <v>0</v>
      </c>
      <c r="I24" s="137">
        <f t="shared" si="39"/>
        <v>0</v>
      </c>
      <c r="J24" s="137">
        <f t="shared" si="39"/>
        <v>0</v>
      </c>
      <c r="K24" s="137">
        <f t="shared" si="39"/>
        <v>0</v>
      </c>
      <c r="L24" s="137">
        <f t="shared" si="39"/>
        <v>0</v>
      </c>
      <c r="M24" s="137">
        <f t="shared" si="39"/>
        <v>0</v>
      </c>
      <c r="N24" s="137">
        <f t="shared" si="39"/>
        <v>0</v>
      </c>
      <c r="O24" s="137">
        <f t="shared" si="39"/>
        <v>0</v>
      </c>
      <c r="P24" s="137">
        <f t="shared" si="39"/>
        <v>0</v>
      </c>
      <c r="W24" s="135">
        <f t="shared" ref="W24:Z24" si="40">IFERROR(IF(W19&lt;0,-ABS(W19/W8),ABS(W19/W8)),0)</f>
        <v>0</v>
      </c>
      <c r="X24" s="135">
        <f t="shared" si="40"/>
        <v>0</v>
      </c>
      <c r="Y24" s="135">
        <f t="shared" si="40"/>
        <v>0</v>
      </c>
      <c r="Z24" s="135">
        <f t="shared" si="40"/>
        <v>0</v>
      </c>
    </row>
    <row r="25" spans="1:27" x14ac:dyDescent="0.2">
      <c r="A25" s="390" t="s">
        <v>87</v>
      </c>
      <c r="B25" s="138" t="s">
        <v>28</v>
      </c>
      <c r="C25" s="54">
        <f t="shared" ref="C25:C32" si="41">SUM(E25:P25)</f>
        <v>0</v>
      </c>
      <c r="D25" s="54"/>
      <c r="E25" s="124">
        <f t="shared" ref="E25:P25" si="42">E26+E27+E28+E29+E30+E31</f>
        <v>0</v>
      </c>
      <c r="F25" s="124">
        <f t="shared" si="42"/>
        <v>0</v>
      </c>
      <c r="G25" s="124">
        <f t="shared" si="42"/>
        <v>0</v>
      </c>
      <c r="H25" s="124">
        <f t="shared" si="42"/>
        <v>0</v>
      </c>
      <c r="I25" s="124">
        <f t="shared" si="42"/>
        <v>0</v>
      </c>
      <c r="J25" s="124">
        <f t="shared" si="42"/>
        <v>0</v>
      </c>
      <c r="K25" s="124">
        <f t="shared" si="42"/>
        <v>0</v>
      </c>
      <c r="L25" s="124">
        <f t="shared" si="42"/>
        <v>0</v>
      </c>
      <c r="M25" s="124">
        <f t="shared" si="42"/>
        <v>0</v>
      </c>
      <c r="N25" s="124">
        <f t="shared" si="42"/>
        <v>0</v>
      </c>
      <c r="O25" s="124">
        <f t="shared" si="42"/>
        <v>0</v>
      </c>
      <c r="P25" s="124">
        <f t="shared" si="42"/>
        <v>0</v>
      </c>
      <c r="W25" s="54">
        <f t="shared" ref="W25:W32" si="43">SUM(E25:G25)</f>
        <v>0</v>
      </c>
      <c r="X25" s="54">
        <f t="shared" ref="X25:X32" si="44">SUM(H25:J25)</f>
        <v>0</v>
      </c>
      <c r="Y25" s="54">
        <f t="shared" ref="Y25:Y32" si="45">SUM(K25:M25)</f>
        <v>0</v>
      </c>
      <c r="Z25" s="54">
        <f t="shared" ref="Z25:Z32" si="46">SUM(N25:P25)</f>
        <v>0</v>
      </c>
    </row>
    <row r="26" spans="1:27" x14ac:dyDescent="0.2">
      <c r="A26" s="391"/>
      <c r="B26" s="139" t="s">
        <v>88</v>
      </c>
      <c r="C26" s="54">
        <f t="shared" si="41"/>
        <v>0</v>
      </c>
      <c r="D26" s="140">
        <f>IF(C25=0,,C26/$C$25)</f>
        <v>0</v>
      </c>
      <c r="E26" s="124">
        <f t="shared" ref="E26:P26" si="47">E65+E72+E79</f>
        <v>0</v>
      </c>
      <c r="F26" s="124">
        <f t="shared" si="47"/>
        <v>0</v>
      </c>
      <c r="G26" s="124">
        <f t="shared" si="47"/>
        <v>0</v>
      </c>
      <c r="H26" s="124">
        <f t="shared" si="47"/>
        <v>0</v>
      </c>
      <c r="I26" s="124">
        <f t="shared" si="47"/>
        <v>0</v>
      </c>
      <c r="J26" s="124">
        <f t="shared" si="47"/>
        <v>0</v>
      </c>
      <c r="K26" s="124">
        <f t="shared" si="47"/>
        <v>0</v>
      </c>
      <c r="L26" s="124">
        <f t="shared" si="47"/>
        <v>0</v>
      </c>
      <c r="M26" s="124">
        <f t="shared" si="47"/>
        <v>0</v>
      </c>
      <c r="N26" s="124">
        <f t="shared" si="47"/>
        <v>0</v>
      </c>
      <c r="O26" s="124">
        <f t="shared" si="47"/>
        <v>0</v>
      </c>
      <c r="P26" s="124">
        <f t="shared" si="47"/>
        <v>0</v>
      </c>
      <c r="W26" s="54">
        <f t="shared" si="43"/>
        <v>0</v>
      </c>
      <c r="X26" s="54">
        <f t="shared" si="44"/>
        <v>0</v>
      </c>
      <c r="Y26" s="54">
        <f t="shared" si="45"/>
        <v>0</v>
      </c>
      <c r="Z26" s="54">
        <f t="shared" si="46"/>
        <v>0</v>
      </c>
    </row>
    <row r="27" spans="1:27" x14ac:dyDescent="0.2">
      <c r="A27" s="391"/>
      <c r="B27" s="141" t="s">
        <v>89</v>
      </c>
      <c r="C27" s="54">
        <f t="shared" si="41"/>
        <v>0</v>
      </c>
      <c r="D27" s="140">
        <f>IF(C25=0,,C27/$C$25)</f>
        <v>0</v>
      </c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W27" s="54">
        <f t="shared" si="43"/>
        <v>0</v>
      </c>
      <c r="X27" s="54">
        <f t="shared" si="44"/>
        <v>0</v>
      </c>
      <c r="Y27" s="54">
        <f t="shared" si="45"/>
        <v>0</v>
      </c>
      <c r="Z27" s="54">
        <f t="shared" si="46"/>
        <v>0</v>
      </c>
    </row>
    <row r="28" spans="1:27" x14ac:dyDescent="0.2">
      <c r="A28" s="391"/>
      <c r="B28" s="139"/>
      <c r="C28" s="54">
        <f t="shared" si="41"/>
        <v>0</v>
      </c>
      <c r="D28" s="140">
        <f>IF(C25=0,,C28/$C$25)</f>
        <v>0</v>
      </c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W28" s="54">
        <f t="shared" si="43"/>
        <v>0</v>
      </c>
      <c r="X28" s="54">
        <f t="shared" si="44"/>
        <v>0</v>
      </c>
      <c r="Y28" s="54">
        <f t="shared" si="45"/>
        <v>0</v>
      </c>
      <c r="Z28" s="54">
        <f t="shared" si="46"/>
        <v>0</v>
      </c>
    </row>
    <row r="29" spans="1:27" x14ac:dyDescent="0.2">
      <c r="A29" s="391"/>
      <c r="B29" s="139"/>
      <c r="C29" s="54">
        <f t="shared" si="41"/>
        <v>0</v>
      </c>
      <c r="D29" s="140">
        <f>IF(C25=0,,C29/$C$25)</f>
        <v>0</v>
      </c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W29" s="54">
        <f t="shared" si="43"/>
        <v>0</v>
      </c>
      <c r="X29" s="54">
        <f t="shared" si="44"/>
        <v>0</v>
      </c>
      <c r="Y29" s="54">
        <f t="shared" si="45"/>
        <v>0</v>
      </c>
      <c r="Z29" s="54">
        <f t="shared" si="46"/>
        <v>0</v>
      </c>
    </row>
    <row r="30" spans="1:27" x14ac:dyDescent="0.2">
      <c r="A30" s="391"/>
      <c r="B30" s="143" t="s">
        <v>90</v>
      </c>
      <c r="C30" s="54">
        <f t="shared" si="41"/>
        <v>0</v>
      </c>
      <c r="D30" s="140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W30" s="54">
        <f t="shared" si="43"/>
        <v>0</v>
      </c>
      <c r="X30" s="54">
        <f t="shared" si="44"/>
        <v>0</v>
      </c>
      <c r="Y30" s="54">
        <f t="shared" si="45"/>
        <v>0</v>
      </c>
      <c r="Z30" s="54">
        <f t="shared" si="46"/>
        <v>0</v>
      </c>
    </row>
    <row r="31" spans="1:27" ht="13.5" customHeight="1" x14ac:dyDescent="0.2">
      <c r="A31" s="392"/>
      <c r="B31" s="144" t="s">
        <v>91</v>
      </c>
      <c r="C31" s="54">
        <f t="shared" si="41"/>
        <v>0</v>
      </c>
      <c r="D31" s="140">
        <f>IF(C25=0,,C31/$C$25)</f>
        <v>0</v>
      </c>
      <c r="E31" s="145">
        <f t="shared" ref="E31:P31" si="48">E94</f>
        <v>0</v>
      </c>
      <c r="F31" s="145">
        <f t="shared" si="48"/>
        <v>0</v>
      </c>
      <c r="G31" s="145">
        <f t="shared" si="48"/>
        <v>0</v>
      </c>
      <c r="H31" s="145">
        <f t="shared" si="48"/>
        <v>0</v>
      </c>
      <c r="I31" s="145">
        <f t="shared" si="48"/>
        <v>0</v>
      </c>
      <c r="J31" s="145">
        <f t="shared" si="48"/>
        <v>0</v>
      </c>
      <c r="K31" s="145">
        <f t="shared" si="48"/>
        <v>0</v>
      </c>
      <c r="L31" s="145">
        <f t="shared" si="48"/>
        <v>0</v>
      </c>
      <c r="M31" s="145">
        <f t="shared" si="48"/>
        <v>0</v>
      </c>
      <c r="N31" s="145">
        <f t="shared" si="48"/>
        <v>0</v>
      </c>
      <c r="O31" s="145">
        <f t="shared" si="48"/>
        <v>0</v>
      </c>
      <c r="P31" s="145">
        <f t="shared" si="48"/>
        <v>0</v>
      </c>
      <c r="W31" s="54">
        <f t="shared" si="43"/>
        <v>0</v>
      </c>
      <c r="X31" s="54">
        <f t="shared" si="44"/>
        <v>0</v>
      </c>
      <c r="Y31" s="54">
        <f t="shared" si="45"/>
        <v>0</v>
      </c>
      <c r="Z31" s="54">
        <f t="shared" si="46"/>
        <v>0</v>
      </c>
    </row>
    <row r="32" spans="1:27" ht="13.5" customHeight="1" x14ac:dyDescent="0.2">
      <c r="A32" s="298" t="s">
        <v>54</v>
      </c>
      <c r="B32" s="146" t="s">
        <v>55</v>
      </c>
      <c r="C32" s="17">
        <f t="shared" si="41"/>
        <v>0</v>
      </c>
      <c r="D32" s="132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W32" s="17">
        <f t="shared" si="43"/>
        <v>0</v>
      </c>
      <c r="X32" s="17">
        <f t="shared" si="44"/>
        <v>0</v>
      </c>
      <c r="Y32" s="17">
        <f t="shared" si="45"/>
        <v>0</v>
      </c>
      <c r="Z32" s="17">
        <f t="shared" si="46"/>
        <v>0</v>
      </c>
    </row>
    <row r="33" spans="1:26" ht="13.5" customHeight="1" x14ac:dyDescent="0.2">
      <c r="A33" s="299"/>
      <c r="B33" s="147" t="s">
        <v>56</v>
      </c>
      <c r="C33" s="16">
        <f t="shared" ref="C33:P33" si="49">IF(C32=0,,(C459+C460)/C32)</f>
        <v>0</v>
      </c>
      <c r="D33" s="132"/>
      <c r="E33" s="124">
        <f t="shared" si="49"/>
        <v>0</v>
      </c>
      <c r="F33" s="124">
        <f t="shared" si="49"/>
        <v>0</v>
      </c>
      <c r="G33" s="124">
        <f t="shared" si="49"/>
        <v>0</v>
      </c>
      <c r="H33" s="124">
        <f t="shared" si="49"/>
        <v>0</v>
      </c>
      <c r="I33" s="124">
        <f t="shared" si="49"/>
        <v>0</v>
      </c>
      <c r="J33" s="124">
        <f t="shared" si="49"/>
        <v>0</v>
      </c>
      <c r="K33" s="124">
        <f t="shared" si="49"/>
        <v>0</v>
      </c>
      <c r="L33" s="124">
        <f t="shared" si="49"/>
        <v>0</v>
      </c>
      <c r="M33" s="124">
        <f t="shared" si="49"/>
        <v>0</v>
      </c>
      <c r="N33" s="124">
        <f t="shared" si="49"/>
        <v>0</v>
      </c>
      <c r="O33" s="124">
        <f t="shared" si="49"/>
        <v>0</v>
      </c>
      <c r="P33" s="124">
        <f t="shared" si="49"/>
        <v>0</v>
      </c>
      <c r="W33" s="16">
        <f t="shared" ref="W33:Z33" si="50">IF(W32=0,,(W459+W460)/W32)</f>
        <v>0</v>
      </c>
      <c r="X33" s="16">
        <f t="shared" si="50"/>
        <v>0</v>
      </c>
      <c r="Y33" s="16">
        <f t="shared" si="50"/>
        <v>0</v>
      </c>
      <c r="Z33" s="16">
        <f t="shared" si="50"/>
        <v>0</v>
      </c>
    </row>
    <row r="34" spans="1:26" ht="13.5" customHeight="1" x14ac:dyDescent="0.2">
      <c r="A34" s="359"/>
      <c r="B34" s="147" t="s">
        <v>57</v>
      </c>
      <c r="C34" s="16">
        <f t="shared" ref="C34:P34" si="51">IF(C32=0,,C8/C32)</f>
        <v>0</v>
      </c>
      <c r="D34" s="132"/>
      <c r="E34" s="124">
        <f t="shared" si="51"/>
        <v>0</v>
      </c>
      <c r="F34" s="124">
        <f t="shared" si="51"/>
        <v>0</v>
      </c>
      <c r="G34" s="124">
        <f t="shared" si="51"/>
        <v>0</v>
      </c>
      <c r="H34" s="124">
        <f t="shared" si="51"/>
        <v>0</v>
      </c>
      <c r="I34" s="124">
        <f t="shared" si="51"/>
        <v>0</v>
      </c>
      <c r="J34" s="124">
        <f t="shared" si="51"/>
        <v>0</v>
      </c>
      <c r="K34" s="124">
        <f t="shared" si="51"/>
        <v>0</v>
      </c>
      <c r="L34" s="124">
        <f t="shared" si="51"/>
        <v>0</v>
      </c>
      <c r="M34" s="124">
        <f t="shared" si="51"/>
        <v>0</v>
      </c>
      <c r="N34" s="124">
        <f t="shared" si="51"/>
        <v>0</v>
      </c>
      <c r="O34" s="124">
        <f t="shared" si="51"/>
        <v>0</v>
      </c>
      <c r="P34" s="124">
        <f t="shared" si="51"/>
        <v>0</v>
      </c>
      <c r="W34" s="16">
        <f t="shared" ref="W34:Z34" si="52">IF(W32=0,,W8/W32)</f>
        <v>0</v>
      </c>
      <c r="X34" s="16">
        <f t="shared" si="52"/>
        <v>0</v>
      </c>
      <c r="Y34" s="16">
        <f t="shared" si="52"/>
        <v>0</v>
      </c>
      <c r="Z34" s="16">
        <f t="shared" si="52"/>
        <v>0</v>
      </c>
    </row>
    <row r="35" spans="1:26" ht="13.5" customHeight="1" x14ac:dyDescent="0.2">
      <c r="A35" s="359"/>
      <c r="B35" s="147" t="s">
        <v>58</v>
      </c>
      <c r="C35" s="148">
        <f t="shared" ref="C35:P35" si="53">IF(C32=0,,C2/C32)</f>
        <v>0</v>
      </c>
      <c r="D35" s="132"/>
      <c r="E35" s="149">
        <f t="shared" si="53"/>
        <v>0</v>
      </c>
      <c r="F35" s="149">
        <f t="shared" si="53"/>
        <v>0</v>
      </c>
      <c r="G35" s="149">
        <f t="shared" si="53"/>
        <v>0</v>
      </c>
      <c r="H35" s="149">
        <f t="shared" si="53"/>
        <v>0</v>
      </c>
      <c r="I35" s="149">
        <f t="shared" si="53"/>
        <v>0</v>
      </c>
      <c r="J35" s="149">
        <f t="shared" si="53"/>
        <v>0</v>
      </c>
      <c r="K35" s="149">
        <f t="shared" si="53"/>
        <v>0</v>
      </c>
      <c r="L35" s="149">
        <f t="shared" si="53"/>
        <v>0</v>
      </c>
      <c r="M35" s="149">
        <f t="shared" si="53"/>
        <v>0</v>
      </c>
      <c r="N35" s="149">
        <f t="shared" si="53"/>
        <v>0</v>
      </c>
      <c r="O35" s="149">
        <f t="shared" si="53"/>
        <v>0</v>
      </c>
      <c r="P35" s="149">
        <f t="shared" si="53"/>
        <v>0</v>
      </c>
      <c r="W35" s="148">
        <f t="shared" ref="W35:Z35" si="54">IF(W32=0,,W2/W32)</f>
        <v>0</v>
      </c>
      <c r="X35" s="148">
        <f t="shared" si="54"/>
        <v>0</v>
      </c>
      <c r="Y35" s="148">
        <f t="shared" si="54"/>
        <v>0</v>
      </c>
      <c r="Z35" s="148">
        <f t="shared" si="54"/>
        <v>0</v>
      </c>
    </row>
    <row r="36" spans="1:26" ht="13.5" customHeight="1" x14ac:dyDescent="0.2">
      <c r="A36" s="359"/>
      <c r="B36" s="146" t="s">
        <v>59</v>
      </c>
      <c r="C36" s="17">
        <f>SUM(E36:P36)</f>
        <v>0</v>
      </c>
      <c r="D36" s="150">
        <f>IF(C32=0,,C36/$C$32)</f>
        <v>0</v>
      </c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W36" s="17">
        <f t="shared" ref="W36:W39" si="55">SUM(E36:G36)</f>
        <v>0</v>
      </c>
      <c r="X36" s="17">
        <f t="shared" ref="X36:X39" si="56">SUM(H36:J36)</f>
        <v>0</v>
      </c>
      <c r="Y36" s="17">
        <f t="shared" ref="Y36:Y39" si="57">SUM(K36:M36)</f>
        <v>0</v>
      </c>
      <c r="Z36" s="17">
        <f t="shared" ref="Z36:Z39" si="58">SUM(N36:P36)</f>
        <v>0</v>
      </c>
    </row>
    <row r="37" spans="1:26" ht="13.5" customHeight="1" x14ac:dyDescent="0.2">
      <c r="A37" s="359"/>
      <c r="B37" s="147" t="s">
        <v>58</v>
      </c>
      <c r="C37" s="148">
        <f>IF(E36=0,,E2/E36)</f>
        <v>0</v>
      </c>
      <c r="D37" s="132"/>
      <c r="E37" s="149">
        <f t="shared" ref="E37:P37" si="59">IF(E36=0,,E2/E36)</f>
        <v>0</v>
      </c>
      <c r="F37" s="149">
        <f t="shared" si="59"/>
        <v>0</v>
      </c>
      <c r="G37" s="149">
        <f t="shared" si="59"/>
        <v>0</v>
      </c>
      <c r="H37" s="149">
        <f t="shared" si="59"/>
        <v>0</v>
      </c>
      <c r="I37" s="149">
        <f t="shared" si="59"/>
        <v>0</v>
      </c>
      <c r="J37" s="149">
        <f t="shared" si="59"/>
        <v>0</v>
      </c>
      <c r="K37" s="149">
        <f t="shared" si="59"/>
        <v>0</v>
      </c>
      <c r="L37" s="149">
        <f t="shared" si="59"/>
        <v>0</v>
      </c>
      <c r="M37" s="149">
        <f t="shared" si="59"/>
        <v>0</v>
      </c>
      <c r="N37" s="149">
        <f t="shared" si="59"/>
        <v>0</v>
      </c>
      <c r="O37" s="149">
        <f t="shared" si="59"/>
        <v>0</v>
      </c>
      <c r="P37" s="149">
        <f t="shared" si="59"/>
        <v>0</v>
      </c>
      <c r="W37" s="148">
        <f>IF(E36=0,,Y2/Y36)</f>
        <v>0</v>
      </c>
      <c r="X37" s="148">
        <f>IF(H36=0,,Z2/Z36)</f>
        <v>0</v>
      </c>
      <c r="Y37" s="148">
        <f>IF(K36=0,,AA2/AA36)</f>
        <v>0</v>
      </c>
      <c r="Z37" s="148">
        <f>IF(N36=0,,#REF!/#REF!)</f>
        <v>0</v>
      </c>
    </row>
    <row r="38" spans="1:26" ht="13.5" customHeight="1" x14ac:dyDescent="0.2">
      <c r="A38" s="393" t="s">
        <v>92</v>
      </c>
      <c r="B38" s="151" t="s">
        <v>61</v>
      </c>
      <c r="C38" s="152">
        <f ca="1">INDIRECT(ADDRESS(ROW(),$T$1+4))</f>
        <v>0</v>
      </c>
      <c r="D38" s="153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W38" s="54">
        <f t="shared" si="55"/>
        <v>0</v>
      </c>
      <c r="X38" s="54">
        <f t="shared" si="56"/>
        <v>0</v>
      </c>
      <c r="Y38" s="54">
        <f t="shared" si="57"/>
        <v>0</v>
      </c>
      <c r="Z38" s="54">
        <f t="shared" si="58"/>
        <v>0</v>
      </c>
    </row>
    <row r="39" spans="1:26" ht="13.5" customHeight="1" x14ac:dyDescent="0.2">
      <c r="A39" s="394"/>
      <c r="B39" s="151" t="s">
        <v>62</v>
      </c>
      <c r="C39" s="152">
        <f ca="1">INDIRECT(ADDRESS(ROW(),$T$1+4))</f>
        <v>0</v>
      </c>
      <c r="D39" s="153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W39" s="54">
        <f t="shared" si="55"/>
        <v>0</v>
      </c>
      <c r="X39" s="54">
        <f t="shared" si="56"/>
        <v>0</v>
      </c>
      <c r="Y39" s="54">
        <f t="shared" si="57"/>
        <v>0</v>
      </c>
      <c r="Z39" s="54">
        <f t="shared" si="58"/>
        <v>0</v>
      </c>
    </row>
    <row r="40" spans="1:26" ht="13.5" customHeight="1" x14ac:dyDescent="0.2">
      <c r="A40" s="394"/>
      <c r="B40" s="151" t="s">
        <v>63</v>
      </c>
      <c r="C40" s="154">
        <f>IF(SUM(E39:P39)=0,,SUM(E48:P48)/SUM(E39:P39))</f>
        <v>0</v>
      </c>
      <c r="D40" s="153"/>
      <c r="E40" s="124">
        <f t="shared" ref="E40:P40" si="60">IF(E39=0,,E48/E39)</f>
        <v>0</v>
      </c>
      <c r="F40" s="124">
        <f t="shared" si="60"/>
        <v>0</v>
      </c>
      <c r="G40" s="124">
        <f t="shared" si="60"/>
        <v>0</v>
      </c>
      <c r="H40" s="124">
        <f t="shared" si="60"/>
        <v>0</v>
      </c>
      <c r="I40" s="124">
        <f t="shared" si="60"/>
        <v>0</v>
      </c>
      <c r="J40" s="124">
        <f t="shared" si="60"/>
        <v>0</v>
      </c>
      <c r="K40" s="124">
        <f t="shared" si="60"/>
        <v>0</v>
      </c>
      <c r="L40" s="124">
        <f t="shared" si="60"/>
        <v>0</v>
      </c>
      <c r="M40" s="124">
        <f t="shared" si="60"/>
        <v>0</v>
      </c>
      <c r="N40" s="124">
        <f t="shared" si="60"/>
        <v>0</v>
      </c>
      <c r="O40" s="124">
        <f t="shared" si="60"/>
        <v>0</v>
      </c>
      <c r="P40" s="124">
        <f t="shared" si="60"/>
        <v>0</v>
      </c>
      <c r="W40" s="29">
        <f t="shared" ref="W40:Z40" si="61">IF(W39=0,,W48/W39)</f>
        <v>0</v>
      </c>
      <c r="X40" s="29">
        <f t="shared" si="61"/>
        <v>0</v>
      </c>
      <c r="Y40" s="29">
        <f t="shared" si="61"/>
        <v>0</v>
      </c>
      <c r="Z40" s="29">
        <f t="shared" si="61"/>
        <v>0</v>
      </c>
    </row>
    <row r="41" spans="1:26" ht="13.5" customHeight="1" x14ac:dyDescent="0.2">
      <c r="A41" s="394"/>
      <c r="B41" s="151" t="s">
        <v>93</v>
      </c>
      <c r="C41" s="152">
        <f ca="1">INDIRECT(ADDRESS(ROW(),$T$1+4))</f>
        <v>0</v>
      </c>
      <c r="D41" s="140">
        <f>IF(C32=0,,C41/$C$32)</f>
        <v>0</v>
      </c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W41" s="54">
        <f t="shared" ref="W41:W46" si="62">SUM(E41:G41)</f>
        <v>0</v>
      </c>
      <c r="X41" s="54">
        <f t="shared" ref="X41:X46" si="63">SUM(H41:J41)</f>
        <v>0</v>
      </c>
      <c r="Y41" s="54">
        <f t="shared" ref="Y41:Y46" si="64">SUM(K41:M41)</f>
        <v>0</v>
      </c>
      <c r="Z41" s="54">
        <f t="shared" ref="Z41:Z46" si="65">SUM(N41:P41)</f>
        <v>0</v>
      </c>
    </row>
    <row r="42" spans="1:26" s="117" customFormat="1" ht="13.5" customHeight="1" x14ac:dyDescent="0.2">
      <c r="A42" s="394"/>
      <c r="B42" s="155" t="s">
        <v>94</v>
      </c>
      <c r="C42" s="156">
        <f>IF(SUM(E41:P41)=0,,SUM(E48:P48)/SUM(E41:P41))</f>
        <v>0</v>
      </c>
      <c r="D42" s="153"/>
      <c r="E42" s="149">
        <f t="shared" ref="E42:P42" si="66">IF(E41=0,,E48/E41)</f>
        <v>0</v>
      </c>
      <c r="F42" s="149">
        <f t="shared" si="66"/>
        <v>0</v>
      </c>
      <c r="G42" s="149">
        <f t="shared" si="66"/>
        <v>0</v>
      </c>
      <c r="H42" s="149">
        <f t="shared" si="66"/>
        <v>0</v>
      </c>
      <c r="I42" s="149">
        <f t="shared" si="66"/>
        <v>0</v>
      </c>
      <c r="J42" s="149">
        <f t="shared" si="66"/>
        <v>0</v>
      </c>
      <c r="K42" s="149">
        <f t="shared" si="66"/>
        <v>0</v>
      </c>
      <c r="L42" s="149">
        <f t="shared" si="66"/>
        <v>0</v>
      </c>
      <c r="M42" s="149">
        <f t="shared" si="66"/>
        <v>0</v>
      </c>
      <c r="N42" s="149">
        <f t="shared" si="66"/>
        <v>0</v>
      </c>
      <c r="O42" s="149">
        <f t="shared" si="66"/>
        <v>0</v>
      </c>
      <c r="P42" s="149">
        <f t="shared" si="66"/>
        <v>0</v>
      </c>
      <c r="W42" s="77">
        <f t="shared" ref="W42:Z42" si="67">IF(W41=0,,W48/W41)</f>
        <v>0</v>
      </c>
      <c r="X42" s="77">
        <f t="shared" si="67"/>
        <v>0</v>
      </c>
      <c r="Y42" s="77">
        <f t="shared" si="67"/>
        <v>0</v>
      </c>
      <c r="Z42" s="77">
        <f t="shared" si="67"/>
        <v>0</v>
      </c>
    </row>
    <row r="43" spans="1:26" ht="13.5" customHeight="1" x14ac:dyDescent="0.2">
      <c r="A43" s="394"/>
      <c r="B43" s="151" t="s">
        <v>95</v>
      </c>
      <c r="C43" s="152">
        <f ca="1">INDIRECT(ADDRESS(ROW(),$T$1+4))</f>
        <v>0</v>
      </c>
      <c r="D43" s="140">
        <f>IF(C32=0,,C43/$C$32)</f>
        <v>0</v>
      </c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W43" s="54">
        <f t="shared" si="62"/>
        <v>0</v>
      </c>
      <c r="X43" s="54">
        <f t="shared" si="63"/>
        <v>0</v>
      </c>
      <c r="Y43" s="54">
        <f t="shared" si="64"/>
        <v>0</v>
      </c>
      <c r="Z43" s="54">
        <f t="shared" si="65"/>
        <v>0</v>
      </c>
    </row>
    <row r="44" spans="1:26" s="117" customFormat="1" ht="13.5" customHeight="1" x14ac:dyDescent="0.2">
      <c r="A44" s="394"/>
      <c r="B44" s="155" t="s">
        <v>96</v>
      </c>
      <c r="C44" s="156">
        <f>IF(SUM(E43:P43)=0,,SUM(E48:P48)/SUM(E43:P43))</f>
        <v>0</v>
      </c>
      <c r="D44" s="153"/>
      <c r="E44" s="149">
        <f t="shared" ref="E44:P44" si="68">IF(E43=0,,E48/E43)</f>
        <v>0</v>
      </c>
      <c r="F44" s="149">
        <f t="shared" si="68"/>
        <v>0</v>
      </c>
      <c r="G44" s="149">
        <f t="shared" si="68"/>
        <v>0</v>
      </c>
      <c r="H44" s="149">
        <f t="shared" si="68"/>
        <v>0</v>
      </c>
      <c r="I44" s="149">
        <f t="shared" si="68"/>
        <v>0</v>
      </c>
      <c r="J44" s="149">
        <f t="shared" si="68"/>
        <v>0</v>
      </c>
      <c r="K44" s="149">
        <f t="shared" si="68"/>
        <v>0</v>
      </c>
      <c r="L44" s="149">
        <f t="shared" si="68"/>
        <v>0</v>
      </c>
      <c r="M44" s="149">
        <f t="shared" si="68"/>
        <v>0</v>
      </c>
      <c r="N44" s="149">
        <f t="shared" si="68"/>
        <v>0</v>
      </c>
      <c r="O44" s="149">
        <f t="shared" si="68"/>
        <v>0</v>
      </c>
      <c r="P44" s="149">
        <f t="shared" si="68"/>
        <v>0</v>
      </c>
      <c r="W44" s="77">
        <f t="shared" ref="W44:Z44" si="69">IF(W43=0,,W48/W43)</f>
        <v>0</v>
      </c>
      <c r="X44" s="77">
        <f t="shared" si="69"/>
        <v>0</v>
      </c>
      <c r="Y44" s="77">
        <f t="shared" si="69"/>
        <v>0</v>
      </c>
      <c r="Z44" s="77">
        <f t="shared" si="69"/>
        <v>0</v>
      </c>
    </row>
    <row r="45" spans="1:26" ht="13.5" customHeight="1" x14ac:dyDescent="0.2">
      <c r="A45" s="394"/>
      <c r="B45" s="151" t="s">
        <v>64</v>
      </c>
      <c r="C45" s="152">
        <f ca="1">INDIRECT(ADDRESS(ROW(),$T$1+4))</f>
        <v>0</v>
      </c>
      <c r="D45" s="153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W45" s="54">
        <f t="shared" si="62"/>
        <v>0</v>
      </c>
      <c r="X45" s="54">
        <f t="shared" si="63"/>
        <v>0</v>
      </c>
      <c r="Y45" s="54">
        <f t="shared" si="64"/>
        <v>0</v>
      </c>
      <c r="Z45" s="54">
        <f t="shared" si="65"/>
        <v>0</v>
      </c>
    </row>
    <row r="46" spans="1:26" ht="13.5" customHeight="1" x14ac:dyDescent="0.2">
      <c r="A46" s="394"/>
      <c r="B46" s="151" t="s">
        <v>65</v>
      </c>
      <c r="C46" s="152">
        <f ca="1">INDIRECT(ADDRESS(ROW(),$T$1+4))</f>
        <v>0</v>
      </c>
      <c r="D46" s="153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W46" s="54">
        <f t="shared" si="62"/>
        <v>0</v>
      </c>
      <c r="X46" s="54">
        <f t="shared" si="63"/>
        <v>0</v>
      </c>
      <c r="Y46" s="54">
        <f t="shared" si="64"/>
        <v>0</v>
      </c>
      <c r="Z46" s="54">
        <f t="shared" si="65"/>
        <v>0</v>
      </c>
    </row>
    <row r="47" spans="1:26" ht="13.5" customHeight="1" x14ac:dyDescent="0.2">
      <c r="A47" s="394"/>
      <c r="B47" s="151" t="s">
        <v>66</v>
      </c>
      <c r="C47" s="152">
        <f>IF(SUM(E45:P45)=0,,C8/SUM(E45:P45))</f>
        <v>0</v>
      </c>
      <c r="D47" s="153"/>
      <c r="E47" s="157">
        <f t="shared" ref="E47:P47" si="70">IF(E45=0,,E8/E45)</f>
        <v>0</v>
      </c>
      <c r="F47" s="157">
        <f t="shared" si="70"/>
        <v>0</v>
      </c>
      <c r="G47" s="157">
        <f t="shared" si="70"/>
        <v>0</v>
      </c>
      <c r="H47" s="157">
        <f t="shared" si="70"/>
        <v>0</v>
      </c>
      <c r="I47" s="157">
        <f t="shared" si="70"/>
        <v>0</v>
      </c>
      <c r="J47" s="157">
        <f t="shared" si="70"/>
        <v>0</v>
      </c>
      <c r="K47" s="157">
        <f t="shared" si="70"/>
        <v>0</v>
      </c>
      <c r="L47" s="157">
        <f t="shared" si="70"/>
        <v>0</v>
      </c>
      <c r="M47" s="157">
        <f t="shared" si="70"/>
        <v>0</v>
      </c>
      <c r="N47" s="157">
        <f t="shared" si="70"/>
        <v>0</v>
      </c>
      <c r="O47" s="157">
        <f t="shared" si="70"/>
        <v>0</v>
      </c>
      <c r="P47" s="157">
        <f t="shared" si="70"/>
        <v>0</v>
      </c>
      <c r="W47" s="54">
        <f t="shared" ref="W47:Z47" si="71">IF(W45=0,,W8/W45)</f>
        <v>0</v>
      </c>
      <c r="X47" s="54">
        <f t="shared" si="71"/>
        <v>0</v>
      </c>
      <c r="Y47" s="54">
        <f t="shared" si="71"/>
        <v>0</v>
      </c>
      <c r="Z47" s="54">
        <f t="shared" si="71"/>
        <v>0</v>
      </c>
    </row>
    <row r="48" spans="1:26" ht="13.5" customHeight="1" x14ac:dyDescent="0.2">
      <c r="A48" s="394"/>
      <c r="B48" s="151" t="s">
        <v>67</v>
      </c>
      <c r="C48" s="152">
        <f ca="1">INDIRECT(ADDRESS(ROW(),$T$1+4))</f>
        <v>0</v>
      </c>
      <c r="D48" s="153"/>
      <c r="E48" s="124">
        <f t="shared" ref="E48:P48" si="72">E49+E50</f>
        <v>0</v>
      </c>
      <c r="F48" s="124">
        <f t="shared" si="72"/>
        <v>0</v>
      </c>
      <c r="G48" s="124">
        <f t="shared" si="72"/>
        <v>0</v>
      </c>
      <c r="H48" s="124">
        <f t="shared" si="72"/>
        <v>0</v>
      </c>
      <c r="I48" s="124">
        <f t="shared" si="72"/>
        <v>0</v>
      </c>
      <c r="J48" s="124">
        <f t="shared" si="72"/>
        <v>0</v>
      </c>
      <c r="K48" s="124">
        <f t="shared" si="72"/>
        <v>0</v>
      </c>
      <c r="L48" s="124">
        <f t="shared" si="72"/>
        <v>0</v>
      </c>
      <c r="M48" s="124">
        <f t="shared" si="72"/>
        <v>0</v>
      </c>
      <c r="N48" s="124">
        <f t="shared" si="72"/>
        <v>0</v>
      </c>
      <c r="O48" s="124">
        <f t="shared" si="72"/>
        <v>0</v>
      </c>
      <c r="P48" s="124">
        <f t="shared" si="72"/>
        <v>0</v>
      </c>
      <c r="W48" s="54">
        <f t="shared" ref="W48:W50" si="73">SUM(E48:G48)</f>
        <v>0</v>
      </c>
      <c r="X48" s="54">
        <f t="shared" ref="X48:X50" si="74">SUM(H48:J48)</f>
        <v>0</v>
      </c>
      <c r="Y48" s="54">
        <f t="shared" ref="Y48:Y50" si="75">SUM(K48:M48)</f>
        <v>0</v>
      </c>
      <c r="Z48" s="54">
        <f t="shared" ref="Z48:Z50" si="76">SUM(N48:P48)</f>
        <v>0</v>
      </c>
    </row>
    <row r="49" spans="1:26" ht="13.5" customHeight="1" x14ac:dyDescent="0.2">
      <c r="A49" s="394"/>
      <c r="B49" s="155" t="s">
        <v>204</v>
      </c>
      <c r="C49" s="152">
        <f ca="1">INDIRECT(ADDRESS(ROW(),$T$1+4))</f>
        <v>0</v>
      </c>
      <c r="D49" s="158">
        <f ca="1">IF(C48=0,,C49/C48)</f>
        <v>0</v>
      </c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W49" s="54">
        <f t="shared" si="73"/>
        <v>0</v>
      </c>
      <c r="X49" s="54">
        <f t="shared" si="74"/>
        <v>0</v>
      </c>
      <c r="Y49" s="54">
        <f t="shared" si="75"/>
        <v>0</v>
      </c>
      <c r="Z49" s="54">
        <f t="shared" si="76"/>
        <v>0</v>
      </c>
    </row>
    <row r="50" spans="1:26" x14ac:dyDescent="0.2">
      <c r="A50" s="394"/>
      <c r="B50" s="155" t="s">
        <v>205</v>
      </c>
      <c r="C50" s="152">
        <f ca="1">INDIRECT(ADDRESS(ROW(),$T$1+4))</f>
        <v>0</v>
      </c>
      <c r="D50" s="158">
        <f ca="1">IF(C48=0,,C50/C48)</f>
        <v>0</v>
      </c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W50" s="54">
        <f t="shared" si="73"/>
        <v>0</v>
      </c>
      <c r="X50" s="54">
        <f t="shared" si="74"/>
        <v>0</v>
      </c>
      <c r="Y50" s="54">
        <f t="shared" si="75"/>
        <v>0</v>
      </c>
      <c r="Z50" s="54">
        <f t="shared" si="76"/>
        <v>0</v>
      </c>
    </row>
    <row r="51" spans="1:26" s="118" customFormat="1" ht="13.5" customHeight="1" x14ac:dyDescent="0.2">
      <c r="A51" s="394"/>
      <c r="B51" s="159" t="s">
        <v>206</v>
      </c>
      <c r="C51" s="160">
        <f>IF(SUM(E46:P46)=0,,SUM(E48:P48)/SUM(E46:P46))</f>
        <v>0</v>
      </c>
      <c r="D51" s="161"/>
      <c r="E51" s="125">
        <f t="shared" ref="E51:P51" si="77">IF(E46=0,,E48/E46)</f>
        <v>0</v>
      </c>
      <c r="F51" s="125">
        <f t="shared" si="77"/>
        <v>0</v>
      </c>
      <c r="G51" s="125">
        <f t="shared" si="77"/>
        <v>0</v>
      </c>
      <c r="H51" s="125">
        <f t="shared" si="77"/>
        <v>0</v>
      </c>
      <c r="I51" s="125">
        <f t="shared" si="77"/>
        <v>0</v>
      </c>
      <c r="J51" s="125">
        <f t="shared" si="77"/>
        <v>0</v>
      </c>
      <c r="K51" s="125">
        <f t="shared" si="77"/>
        <v>0</v>
      </c>
      <c r="L51" s="125">
        <f t="shared" si="77"/>
        <v>0</v>
      </c>
      <c r="M51" s="125">
        <f t="shared" si="77"/>
        <v>0</v>
      </c>
      <c r="N51" s="125">
        <f t="shared" si="77"/>
        <v>0</v>
      </c>
      <c r="O51" s="125">
        <f t="shared" si="77"/>
        <v>0</v>
      </c>
      <c r="P51" s="125">
        <f t="shared" si="77"/>
        <v>0</v>
      </c>
      <c r="W51" s="79">
        <f t="shared" ref="W51:Z51" si="78">IF(W46=0,,W50/W46)</f>
        <v>0</v>
      </c>
      <c r="X51" s="79">
        <f t="shared" si="78"/>
        <v>0</v>
      </c>
      <c r="Y51" s="79">
        <f t="shared" si="78"/>
        <v>0</v>
      </c>
      <c r="Z51" s="79">
        <f t="shared" si="78"/>
        <v>0</v>
      </c>
    </row>
    <row r="52" spans="1:26" ht="13.5" customHeight="1" x14ac:dyDescent="0.2">
      <c r="A52" s="298" t="s">
        <v>207</v>
      </c>
      <c r="B52" s="146" t="s">
        <v>208</v>
      </c>
      <c r="C52" s="17">
        <f t="shared" ref="C52:C57" si="79">SUM(E52:P52)</f>
        <v>0</v>
      </c>
      <c r="D52" s="132"/>
      <c r="E52" s="162">
        <f t="shared" ref="E52:P52" si="80">E53+E54+E55+E56</f>
        <v>0</v>
      </c>
      <c r="F52" s="162">
        <f t="shared" si="80"/>
        <v>0</v>
      </c>
      <c r="G52" s="162">
        <f t="shared" si="80"/>
        <v>0</v>
      </c>
      <c r="H52" s="162">
        <f t="shared" si="80"/>
        <v>0</v>
      </c>
      <c r="I52" s="162">
        <f t="shared" si="80"/>
        <v>0</v>
      </c>
      <c r="J52" s="162">
        <f t="shared" si="80"/>
        <v>0</v>
      </c>
      <c r="K52" s="162">
        <f t="shared" si="80"/>
        <v>0</v>
      </c>
      <c r="L52" s="162">
        <f t="shared" si="80"/>
        <v>0</v>
      </c>
      <c r="M52" s="162">
        <f t="shared" si="80"/>
        <v>0</v>
      </c>
      <c r="N52" s="162">
        <f t="shared" si="80"/>
        <v>0</v>
      </c>
      <c r="O52" s="162">
        <f t="shared" si="80"/>
        <v>0</v>
      </c>
      <c r="P52" s="162">
        <f t="shared" si="80"/>
        <v>0</v>
      </c>
      <c r="W52" s="17">
        <f t="shared" ref="W52:W57" si="81">SUM(E52:G52)</f>
        <v>0</v>
      </c>
      <c r="X52" s="17">
        <f t="shared" ref="X52:X57" si="82">SUM(H52:J52)</f>
        <v>0</v>
      </c>
      <c r="Y52" s="17">
        <f t="shared" ref="Y52:Y57" si="83">SUM(K52:M52)</f>
        <v>0</v>
      </c>
      <c r="Z52" s="17">
        <f t="shared" ref="Z52:Z57" si="84">SUM(N52:P52)</f>
        <v>0</v>
      </c>
    </row>
    <row r="53" spans="1:26" ht="13.5" customHeight="1" x14ac:dyDescent="0.2">
      <c r="A53" s="359"/>
      <c r="B53" s="147" t="s">
        <v>209</v>
      </c>
      <c r="C53" s="17">
        <f t="shared" si="79"/>
        <v>0</v>
      </c>
      <c r="D53" s="150">
        <f>IF(C52=0,,C53/$C$52)</f>
        <v>0</v>
      </c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W53" s="17">
        <f t="shared" si="81"/>
        <v>0</v>
      </c>
      <c r="X53" s="17">
        <f t="shared" si="82"/>
        <v>0</v>
      </c>
      <c r="Y53" s="17">
        <f t="shared" si="83"/>
        <v>0</v>
      </c>
      <c r="Z53" s="17">
        <f t="shared" si="84"/>
        <v>0</v>
      </c>
    </row>
    <row r="54" spans="1:26" ht="13.5" customHeight="1" x14ac:dyDescent="0.2">
      <c r="A54" s="359"/>
      <c r="B54" s="147" t="s">
        <v>210</v>
      </c>
      <c r="C54" s="17">
        <f t="shared" si="79"/>
        <v>0</v>
      </c>
      <c r="D54" s="150">
        <f>IF(C52=0,,C54/$C$52)</f>
        <v>0</v>
      </c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W54" s="17">
        <f t="shared" si="81"/>
        <v>0</v>
      </c>
      <c r="X54" s="17">
        <f t="shared" si="82"/>
        <v>0</v>
      </c>
      <c r="Y54" s="17">
        <f t="shared" si="83"/>
        <v>0</v>
      </c>
      <c r="Z54" s="17">
        <f t="shared" si="84"/>
        <v>0</v>
      </c>
    </row>
    <row r="55" spans="1:26" ht="13.5" customHeight="1" x14ac:dyDescent="0.2">
      <c r="A55" s="359"/>
      <c r="B55" s="147" t="s">
        <v>211</v>
      </c>
      <c r="C55" s="17">
        <f t="shared" si="79"/>
        <v>0</v>
      </c>
      <c r="D55" s="150">
        <f>IF(C52=0,,C55/$C$52)</f>
        <v>0</v>
      </c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W55" s="17">
        <f t="shared" si="81"/>
        <v>0</v>
      </c>
      <c r="X55" s="17">
        <f t="shared" si="82"/>
        <v>0</v>
      </c>
      <c r="Y55" s="17">
        <f t="shared" si="83"/>
        <v>0</v>
      </c>
      <c r="Z55" s="17">
        <f t="shared" si="84"/>
        <v>0</v>
      </c>
    </row>
    <row r="56" spans="1:26" ht="13.5" customHeight="1" x14ac:dyDescent="0.2">
      <c r="A56" s="359"/>
      <c r="B56" s="147" t="s">
        <v>212</v>
      </c>
      <c r="C56" s="17">
        <f t="shared" si="79"/>
        <v>0</v>
      </c>
      <c r="D56" s="150">
        <f>IF(C52=0,,C56/$C$52)</f>
        <v>0</v>
      </c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W56" s="17">
        <f t="shared" si="81"/>
        <v>0</v>
      </c>
      <c r="X56" s="17">
        <f t="shared" si="82"/>
        <v>0</v>
      </c>
      <c r="Y56" s="17">
        <f t="shared" si="83"/>
        <v>0</v>
      </c>
      <c r="Z56" s="17">
        <f t="shared" si="84"/>
        <v>0</v>
      </c>
    </row>
    <row r="57" spans="1:26" x14ac:dyDescent="0.2">
      <c r="A57" s="359"/>
      <c r="B57" s="146" t="s">
        <v>213</v>
      </c>
      <c r="C57" s="17">
        <f t="shared" si="79"/>
        <v>0</v>
      </c>
      <c r="D57" s="132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W57" s="17">
        <f t="shared" si="81"/>
        <v>0</v>
      </c>
      <c r="X57" s="17">
        <f t="shared" si="82"/>
        <v>0</v>
      </c>
      <c r="Y57" s="17">
        <f t="shared" si="83"/>
        <v>0</v>
      </c>
      <c r="Z57" s="17">
        <f t="shared" si="84"/>
        <v>0</v>
      </c>
    </row>
    <row r="58" spans="1:26" s="118" customFormat="1" x14ac:dyDescent="0.2">
      <c r="A58" s="359"/>
      <c r="B58" s="164" t="s">
        <v>214</v>
      </c>
      <c r="C58" s="25">
        <f t="shared" ref="C58:P58" si="85">IF((C55+C56)=0,,C57/(C55+C56))</f>
        <v>0</v>
      </c>
      <c r="D58" s="150"/>
      <c r="E58" s="165">
        <f t="shared" si="85"/>
        <v>0</v>
      </c>
      <c r="F58" s="165">
        <f t="shared" si="85"/>
        <v>0</v>
      </c>
      <c r="G58" s="165">
        <f t="shared" si="85"/>
        <v>0</v>
      </c>
      <c r="H58" s="165">
        <f t="shared" si="85"/>
        <v>0</v>
      </c>
      <c r="I58" s="165">
        <f t="shared" si="85"/>
        <v>0</v>
      </c>
      <c r="J58" s="165">
        <f t="shared" si="85"/>
        <v>0</v>
      </c>
      <c r="K58" s="165">
        <f t="shared" si="85"/>
        <v>0</v>
      </c>
      <c r="L58" s="165">
        <f t="shared" si="85"/>
        <v>0</v>
      </c>
      <c r="M58" s="165">
        <f t="shared" si="85"/>
        <v>0</v>
      </c>
      <c r="N58" s="165">
        <f t="shared" si="85"/>
        <v>0</v>
      </c>
      <c r="O58" s="165">
        <f t="shared" si="85"/>
        <v>0</v>
      </c>
      <c r="P58" s="165">
        <f t="shared" si="85"/>
        <v>0</v>
      </c>
      <c r="W58" s="25">
        <f t="shared" ref="W58:Z58" si="86">IF((W55+W56)=0,,W57/(W55+W56))</f>
        <v>0</v>
      </c>
      <c r="X58" s="25">
        <f t="shared" si="86"/>
        <v>0</v>
      </c>
      <c r="Y58" s="25">
        <f t="shared" si="86"/>
        <v>0</v>
      </c>
      <c r="Z58" s="25">
        <f t="shared" si="86"/>
        <v>0</v>
      </c>
    </row>
    <row r="59" spans="1:26" ht="13.5" customHeight="1" x14ac:dyDescent="0.2">
      <c r="A59" s="359"/>
      <c r="B59" s="146" t="s">
        <v>93</v>
      </c>
      <c r="C59" s="17">
        <f t="shared" ref="C59:C67" si="87">SUM(E59:P59)</f>
        <v>0</v>
      </c>
      <c r="D59" s="150">
        <f>IF(C32=0,,C59/$C$32)</f>
        <v>0</v>
      </c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W59" s="17">
        <f t="shared" ref="W59:W67" si="88">SUM(E59:G59)</f>
        <v>0</v>
      </c>
      <c r="X59" s="17">
        <f t="shared" ref="X59:X67" si="89">SUM(H59:J59)</f>
        <v>0</v>
      </c>
      <c r="Y59" s="17">
        <f t="shared" ref="Y59:Y67" si="90">SUM(K59:M59)</f>
        <v>0</v>
      </c>
      <c r="Z59" s="17">
        <f t="shared" ref="Z59:Z67" si="91">SUM(N59:P59)</f>
        <v>0</v>
      </c>
    </row>
    <row r="60" spans="1:26" s="117" customFormat="1" ht="13.5" customHeight="1" x14ac:dyDescent="0.2">
      <c r="A60" s="359"/>
      <c r="B60" s="147" t="s">
        <v>94</v>
      </c>
      <c r="C60" s="166">
        <f t="shared" ref="C60:P60" si="92">IF(C59=0,,C52/C59)</f>
        <v>0</v>
      </c>
      <c r="D60" s="132"/>
      <c r="E60" s="167">
        <f t="shared" si="92"/>
        <v>0</v>
      </c>
      <c r="F60" s="167">
        <f t="shared" si="92"/>
        <v>0</v>
      </c>
      <c r="G60" s="167">
        <f t="shared" si="92"/>
        <v>0</v>
      </c>
      <c r="H60" s="167">
        <f t="shared" si="92"/>
        <v>0</v>
      </c>
      <c r="I60" s="167">
        <f t="shared" si="92"/>
        <v>0</v>
      </c>
      <c r="J60" s="167">
        <f t="shared" si="92"/>
        <v>0</v>
      </c>
      <c r="K60" s="167">
        <f t="shared" si="92"/>
        <v>0</v>
      </c>
      <c r="L60" s="167">
        <f t="shared" si="92"/>
        <v>0</v>
      </c>
      <c r="M60" s="167">
        <f t="shared" si="92"/>
        <v>0</v>
      </c>
      <c r="N60" s="167">
        <f t="shared" si="92"/>
        <v>0</v>
      </c>
      <c r="O60" s="167">
        <f t="shared" si="92"/>
        <v>0</v>
      </c>
      <c r="P60" s="167">
        <f t="shared" si="92"/>
        <v>0</v>
      </c>
      <c r="W60" s="166">
        <f t="shared" ref="W60:Z60" si="93">IF(W59=0,,W52/W59)</f>
        <v>0</v>
      </c>
      <c r="X60" s="166">
        <f t="shared" si="93"/>
        <v>0</v>
      </c>
      <c r="Y60" s="166">
        <f t="shared" si="93"/>
        <v>0</v>
      </c>
      <c r="Z60" s="166">
        <f t="shared" si="93"/>
        <v>0</v>
      </c>
    </row>
    <row r="61" spans="1:26" ht="13.5" customHeight="1" x14ac:dyDescent="0.2">
      <c r="A61" s="359"/>
      <c r="B61" s="146" t="s">
        <v>95</v>
      </c>
      <c r="C61" s="17">
        <f t="shared" si="87"/>
        <v>0</v>
      </c>
      <c r="D61" s="150">
        <f>IF(C32=0,,C61/$C$32)</f>
        <v>0</v>
      </c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W61" s="17">
        <f t="shared" si="88"/>
        <v>0</v>
      </c>
      <c r="X61" s="17">
        <f t="shared" si="89"/>
        <v>0</v>
      </c>
      <c r="Y61" s="17">
        <f t="shared" si="90"/>
        <v>0</v>
      </c>
      <c r="Z61" s="17">
        <f t="shared" si="91"/>
        <v>0</v>
      </c>
    </row>
    <row r="62" spans="1:26" s="117" customFormat="1" ht="13.5" customHeight="1" x14ac:dyDescent="0.2">
      <c r="A62" s="359"/>
      <c r="B62" s="147" t="s">
        <v>96</v>
      </c>
      <c r="C62" s="166">
        <f t="shared" ref="C62:P62" si="94">IF(C61=0,,C52/C61)</f>
        <v>0</v>
      </c>
      <c r="D62" s="132"/>
      <c r="E62" s="167">
        <f t="shared" si="94"/>
        <v>0</v>
      </c>
      <c r="F62" s="167">
        <f t="shared" si="94"/>
        <v>0</v>
      </c>
      <c r="G62" s="167">
        <f t="shared" si="94"/>
        <v>0</v>
      </c>
      <c r="H62" s="167">
        <f t="shared" si="94"/>
        <v>0</v>
      </c>
      <c r="I62" s="167">
        <f t="shared" si="94"/>
        <v>0</v>
      </c>
      <c r="J62" s="167">
        <f t="shared" si="94"/>
        <v>0</v>
      </c>
      <c r="K62" s="167">
        <f t="shared" si="94"/>
        <v>0</v>
      </c>
      <c r="L62" s="167">
        <f t="shared" si="94"/>
        <v>0</v>
      </c>
      <c r="M62" s="167">
        <f t="shared" si="94"/>
        <v>0</v>
      </c>
      <c r="N62" s="167">
        <f t="shared" si="94"/>
        <v>0</v>
      </c>
      <c r="O62" s="167">
        <f t="shared" si="94"/>
        <v>0</v>
      </c>
      <c r="P62" s="167">
        <f t="shared" si="94"/>
        <v>0</v>
      </c>
      <c r="W62" s="166">
        <f t="shared" ref="W62:Z62" si="95">IF(W61=0,,W52/W61)</f>
        <v>0</v>
      </c>
      <c r="X62" s="166">
        <f t="shared" si="95"/>
        <v>0</v>
      </c>
      <c r="Y62" s="166">
        <f t="shared" si="95"/>
        <v>0</v>
      </c>
      <c r="Z62" s="166">
        <f t="shared" si="95"/>
        <v>0</v>
      </c>
    </row>
    <row r="63" spans="1:26" ht="13.5" customHeight="1" x14ac:dyDescent="0.2">
      <c r="A63" s="390" t="s">
        <v>215</v>
      </c>
      <c r="B63" s="138" t="s">
        <v>102</v>
      </c>
      <c r="C63" s="54">
        <f t="shared" si="87"/>
        <v>0</v>
      </c>
      <c r="D63" s="54"/>
      <c r="E63" s="124">
        <f t="shared" ref="E63:P63" si="96">E127+E132+E137+E142+E147+E152+E157+E162+E167+E172+E177+E182+E187+E192+E197+E202+E207+E212+E217+E222+E227+E232+E237+E242+E247+E252+E257</f>
        <v>0</v>
      </c>
      <c r="F63" s="124">
        <f t="shared" si="96"/>
        <v>0</v>
      </c>
      <c r="G63" s="124">
        <f t="shared" si="96"/>
        <v>0</v>
      </c>
      <c r="H63" s="124">
        <f t="shared" si="96"/>
        <v>0</v>
      </c>
      <c r="I63" s="124">
        <f t="shared" si="96"/>
        <v>0</v>
      </c>
      <c r="J63" s="124">
        <f t="shared" si="96"/>
        <v>0</v>
      </c>
      <c r="K63" s="124">
        <f t="shared" si="96"/>
        <v>0</v>
      </c>
      <c r="L63" s="124">
        <f t="shared" si="96"/>
        <v>0</v>
      </c>
      <c r="M63" s="124">
        <f t="shared" si="96"/>
        <v>0</v>
      </c>
      <c r="N63" s="124">
        <f t="shared" si="96"/>
        <v>0</v>
      </c>
      <c r="O63" s="124">
        <f t="shared" si="96"/>
        <v>0</v>
      </c>
      <c r="P63" s="124">
        <f t="shared" si="96"/>
        <v>0</v>
      </c>
      <c r="W63" s="54">
        <f t="shared" si="88"/>
        <v>0</v>
      </c>
      <c r="X63" s="54">
        <f t="shared" si="89"/>
        <v>0</v>
      </c>
      <c r="Y63" s="54">
        <f t="shared" si="90"/>
        <v>0</v>
      </c>
      <c r="Z63" s="54">
        <f t="shared" si="91"/>
        <v>0</v>
      </c>
    </row>
    <row r="64" spans="1:26" ht="13.5" customHeight="1" x14ac:dyDescent="0.2">
      <c r="A64" s="395"/>
      <c r="B64" s="138" t="s">
        <v>103</v>
      </c>
      <c r="C64" s="54">
        <f t="shared" si="87"/>
        <v>0</v>
      </c>
      <c r="D64" s="54"/>
      <c r="E64" s="124">
        <f t="shared" ref="E64:P64" si="97">E128+E133+E138+E143+E148+E153+E158+E163+E168+E173+E178+E183+E188+E193+E198+E203+E208+E213+E218+E223+E228+E233+E238+E243+E248+E253+E258</f>
        <v>0</v>
      </c>
      <c r="F64" s="124">
        <f t="shared" si="97"/>
        <v>0</v>
      </c>
      <c r="G64" s="124">
        <f t="shared" si="97"/>
        <v>0</v>
      </c>
      <c r="H64" s="124">
        <f t="shared" si="97"/>
        <v>0</v>
      </c>
      <c r="I64" s="124">
        <f t="shared" si="97"/>
        <v>0</v>
      </c>
      <c r="J64" s="124">
        <f t="shared" si="97"/>
        <v>0</v>
      </c>
      <c r="K64" s="124">
        <f t="shared" si="97"/>
        <v>0</v>
      </c>
      <c r="L64" s="124">
        <f t="shared" si="97"/>
        <v>0</v>
      </c>
      <c r="M64" s="124">
        <f t="shared" si="97"/>
        <v>0</v>
      </c>
      <c r="N64" s="124">
        <f t="shared" si="97"/>
        <v>0</v>
      </c>
      <c r="O64" s="124">
        <f t="shared" si="97"/>
        <v>0</v>
      </c>
      <c r="P64" s="124">
        <f t="shared" si="97"/>
        <v>0</v>
      </c>
      <c r="W64" s="54">
        <f t="shared" si="88"/>
        <v>0</v>
      </c>
      <c r="X64" s="54">
        <f t="shared" si="89"/>
        <v>0</v>
      </c>
      <c r="Y64" s="54">
        <f t="shared" si="90"/>
        <v>0</v>
      </c>
      <c r="Z64" s="54">
        <f t="shared" si="91"/>
        <v>0</v>
      </c>
    </row>
    <row r="65" spans="1:26" ht="13.5" customHeight="1" x14ac:dyDescent="0.2">
      <c r="A65" s="395"/>
      <c r="B65" s="171" t="s">
        <v>150</v>
      </c>
      <c r="C65" s="54">
        <f t="shared" si="87"/>
        <v>0</v>
      </c>
      <c r="D65" s="158">
        <f>IF((C65+C66)=0,,C65/(C$65+C$66))</f>
        <v>0</v>
      </c>
      <c r="E65" s="124">
        <f t="shared" ref="E65:P65" si="98">E130+E135+E140+E145+E150+E155+E160+E165+E170+E175+E180+E185+E190+E195+E200+E205+E210+E215+E220+E225+E230+E235+E240+E245+E250+E255+E260</f>
        <v>0</v>
      </c>
      <c r="F65" s="124">
        <f t="shared" si="98"/>
        <v>0</v>
      </c>
      <c r="G65" s="124">
        <f t="shared" si="98"/>
        <v>0</v>
      </c>
      <c r="H65" s="124">
        <f t="shared" si="98"/>
        <v>0</v>
      </c>
      <c r="I65" s="124">
        <f t="shared" si="98"/>
        <v>0</v>
      </c>
      <c r="J65" s="124">
        <f t="shared" si="98"/>
        <v>0</v>
      </c>
      <c r="K65" s="124">
        <f t="shared" si="98"/>
        <v>0</v>
      </c>
      <c r="L65" s="124">
        <f t="shared" si="98"/>
        <v>0</v>
      </c>
      <c r="M65" s="124">
        <f t="shared" si="98"/>
        <v>0</v>
      </c>
      <c r="N65" s="124">
        <f t="shared" si="98"/>
        <v>0</v>
      </c>
      <c r="O65" s="124">
        <f t="shared" si="98"/>
        <v>0</v>
      </c>
      <c r="P65" s="124">
        <f t="shared" si="98"/>
        <v>0</v>
      </c>
      <c r="W65" s="54">
        <f t="shared" si="88"/>
        <v>0</v>
      </c>
      <c r="X65" s="54">
        <f t="shared" si="89"/>
        <v>0</v>
      </c>
      <c r="Y65" s="54">
        <f t="shared" si="90"/>
        <v>0</v>
      </c>
      <c r="Z65" s="54">
        <f t="shared" si="91"/>
        <v>0</v>
      </c>
    </row>
    <row r="66" spans="1:26" ht="13.5" customHeight="1" x14ac:dyDescent="0.2">
      <c r="A66" s="395"/>
      <c r="B66" s="139" t="s">
        <v>151</v>
      </c>
      <c r="C66" s="54">
        <f t="shared" si="87"/>
        <v>0</v>
      </c>
      <c r="D66" s="158">
        <f>IF((C65+C66)=0,,C66/(C$65+C$66))</f>
        <v>0</v>
      </c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W66" s="54">
        <f t="shared" si="88"/>
        <v>0</v>
      </c>
      <c r="X66" s="54">
        <f t="shared" si="89"/>
        <v>0</v>
      </c>
      <c r="Y66" s="54">
        <f t="shared" si="90"/>
        <v>0</v>
      </c>
      <c r="Z66" s="54">
        <f t="shared" si="91"/>
        <v>0</v>
      </c>
    </row>
    <row r="67" spans="1:26" ht="13.5" customHeight="1" x14ac:dyDescent="0.2">
      <c r="A67" s="395"/>
      <c r="B67" s="138" t="s">
        <v>152</v>
      </c>
      <c r="C67" s="54">
        <f t="shared" si="87"/>
        <v>0</v>
      </c>
      <c r="D67" s="54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W67" s="54">
        <f t="shared" si="88"/>
        <v>0</v>
      </c>
      <c r="X67" s="54">
        <f t="shared" si="89"/>
        <v>0</v>
      </c>
      <c r="Y67" s="54">
        <f t="shared" si="90"/>
        <v>0</v>
      </c>
      <c r="Z67" s="54">
        <f t="shared" si="91"/>
        <v>0</v>
      </c>
    </row>
    <row r="68" spans="1:26" ht="13.5" customHeight="1" x14ac:dyDescent="0.2">
      <c r="A68" s="395"/>
      <c r="B68" s="139" t="s">
        <v>153</v>
      </c>
      <c r="C68" s="29">
        <f t="shared" ref="C68:P68" si="99">IF(C63=0,,C64/C63)</f>
        <v>0</v>
      </c>
      <c r="D68" s="54"/>
      <c r="E68" s="124">
        <f t="shared" si="99"/>
        <v>0</v>
      </c>
      <c r="F68" s="124">
        <f t="shared" si="99"/>
        <v>0</v>
      </c>
      <c r="G68" s="124">
        <f t="shared" si="99"/>
        <v>0</v>
      </c>
      <c r="H68" s="124">
        <f t="shared" si="99"/>
        <v>0</v>
      </c>
      <c r="I68" s="124">
        <f t="shared" si="99"/>
        <v>0</v>
      </c>
      <c r="J68" s="124">
        <f t="shared" si="99"/>
        <v>0</v>
      </c>
      <c r="K68" s="124">
        <f t="shared" si="99"/>
        <v>0</v>
      </c>
      <c r="L68" s="124">
        <f t="shared" si="99"/>
        <v>0</v>
      </c>
      <c r="M68" s="124">
        <f t="shared" si="99"/>
        <v>0</v>
      </c>
      <c r="N68" s="124">
        <f t="shared" si="99"/>
        <v>0</v>
      </c>
      <c r="O68" s="124">
        <f t="shared" si="99"/>
        <v>0</v>
      </c>
      <c r="P68" s="124">
        <f t="shared" si="99"/>
        <v>0</v>
      </c>
      <c r="W68" s="29">
        <f t="shared" ref="W68:Z68" si="100">IF(W63=0,,W64/W63)</f>
        <v>0</v>
      </c>
      <c r="X68" s="29">
        <f t="shared" si="100"/>
        <v>0</v>
      </c>
      <c r="Y68" s="29">
        <f t="shared" si="100"/>
        <v>0</v>
      </c>
      <c r="Z68" s="29">
        <f t="shared" si="100"/>
        <v>0</v>
      </c>
    </row>
    <row r="69" spans="1:26" s="118" customFormat="1" ht="13.5" customHeight="1" x14ac:dyDescent="0.2">
      <c r="A69" s="396"/>
      <c r="B69" s="172" t="s">
        <v>154</v>
      </c>
      <c r="C69" s="79">
        <f t="shared" ref="C69:P69" si="101">IF((C64-C461)=0,,C67/(C64-C461))</f>
        <v>0</v>
      </c>
      <c r="D69" s="161"/>
      <c r="E69" s="125">
        <f t="shared" si="101"/>
        <v>0</v>
      </c>
      <c r="F69" s="125">
        <f t="shared" si="101"/>
        <v>0</v>
      </c>
      <c r="G69" s="125">
        <f t="shared" si="101"/>
        <v>0</v>
      </c>
      <c r="H69" s="125">
        <f t="shared" si="101"/>
        <v>0</v>
      </c>
      <c r="I69" s="125">
        <f t="shared" si="101"/>
        <v>0</v>
      </c>
      <c r="J69" s="125">
        <f t="shared" si="101"/>
        <v>0</v>
      </c>
      <c r="K69" s="125">
        <f t="shared" si="101"/>
        <v>0</v>
      </c>
      <c r="L69" s="125">
        <f t="shared" si="101"/>
        <v>0</v>
      </c>
      <c r="M69" s="125">
        <f t="shared" si="101"/>
        <v>0</v>
      </c>
      <c r="N69" s="125">
        <f t="shared" si="101"/>
        <v>0</v>
      </c>
      <c r="O69" s="125">
        <f t="shared" si="101"/>
        <v>0</v>
      </c>
      <c r="P69" s="125">
        <f t="shared" si="101"/>
        <v>0</v>
      </c>
      <c r="W69" s="125">
        <f t="shared" ref="W69:Z69" si="102">IF((W64-W461)=0,,W67/(W64-W461))</f>
        <v>0</v>
      </c>
      <c r="X69" s="125">
        <f t="shared" si="102"/>
        <v>0</v>
      </c>
      <c r="Y69" s="125">
        <f t="shared" si="102"/>
        <v>0</v>
      </c>
      <c r="Z69" s="125">
        <f t="shared" si="102"/>
        <v>0</v>
      </c>
    </row>
    <row r="70" spans="1:26" ht="13.5" customHeight="1" x14ac:dyDescent="0.2">
      <c r="A70" s="365" t="s">
        <v>216</v>
      </c>
      <c r="B70" s="173" t="s">
        <v>102</v>
      </c>
      <c r="C70" s="17">
        <f t="shared" ref="C70:C74" si="103">SUM(E70:P70)</f>
        <v>0</v>
      </c>
      <c r="D70" s="174">
        <f>IF(C2=0,,C70/$C$2)</f>
        <v>0</v>
      </c>
      <c r="E70" s="124">
        <f t="shared" ref="E70:P70" si="104">E268+E273+E278+E283+E288+E293+E298+E303+E308+E313+E318+E323+E328+E333+E338+E343+E348+E353+E358+E363+E368+E373+E378+E383+E388+E393+E398</f>
        <v>0</v>
      </c>
      <c r="F70" s="124">
        <f t="shared" si="104"/>
        <v>0</v>
      </c>
      <c r="G70" s="124">
        <f t="shared" si="104"/>
        <v>0</v>
      </c>
      <c r="H70" s="124">
        <f t="shared" si="104"/>
        <v>0</v>
      </c>
      <c r="I70" s="124">
        <f t="shared" si="104"/>
        <v>0</v>
      </c>
      <c r="J70" s="124">
        <f t="shared" si="104"/>
        <v>0</v>
      </c>
      <c r="K70" s="124">
        <f t="shared" si="104"/>
        <v>0</v>
      </c>
      <c r="L70" s="124">
        <f t="shared" si="104"/>
        <v>0</v>
      </c>
      <c r="M70" s="124">
        <f t="shared" si="104"/>
        <v>0</v>
      </c>
      <c r="N70" s="124">
        <f t="shared" si="104"/>
        <v>0</v>
      </c>
      <c r="O70" s="124">
        <f t="shared" si="104"/>
        <v>0</v>
      </c>
      <c r="P70" s="124">
        <f t="shared" si="104"/>
        <v>0</v>
      </c>
      <c r="W70" s="17">
        <f t="shared" ref="W70:W74" si="105">SUM(E70:G70)</f>
        <v>0</v>
      </c>
      <c r="X70" s="17">
        <f t="shared" ref="X70:X74" si="106">SUM(H70:J70)</f>
        <v>0</v>
      </c>
      <c r="Y70" s="17">
        <f t="shared" ref="Y70:Y74" si="107">SUM(K70:M70)</f>
        <v>0</v>
      </c>
      <c r="Z70" s="17">
        <f t="shared" ref="Z70:Z74" si="108">SUM(N70:P70)</f>
        <v>0</v>
      </c>
    </row>
    <row r="71" spans="1:26" ht="13.5" customHeight="1" x14ac:dyDescent="0.2">
      <c r="A71" s="366"/>
      <c r="B71" s="173" t="s">
        <v>103</v>
      </c>
      <c r="C71" s="17">
        <f t="shared" si="103"/>
        <v>0</v>
      </c>
      <c r="D71" s="175"/>
      <c r="E71" s="124">
        <f t="shared" ref="E71:P71" si="109">E269+E274+E279+E284+E289+E294+E299+E304+E309+E314+E319+E324+E329+E334+E339+E344+E349+E354+E359+E364+E369+E374+E379+E384+E389+E394+E399</f>
        <v>0</v>
      </c>
      <c r="F71" s="124">
        <f t="shared" si="109"/>
        <v>0</v>
      </c>
      <c r="G71" s="124">
        <f t="shared" si="109"/>
        <v>0</v>
      </c>
      <c r="H71" s="124">
        <f t="shared" si="109"/>
        <v>0</v>
      </c>
      <c r="I71" s="124">
        <f t="shared" si="109"/>
        <v>0</v>
      </c>
      <c r="J71" s="124">
        <f t="shared" si="109"/>
        <v>0</v>
      </c>
      <c r="K71" s="124">
        <f t="shared" si="109"/>
        <v>0</v>
      </c>
      <c r="L71" s="124">
        <f t="shared" si="109"/>
        <v>0</v>
      </c>
      <c r="M71" s="124">
        <f t="shared" si="109"/>
        <v>0</v>
      </c>
      <c r="N71" s="124">
        <f t="shared" si="109"/>
        <v>0</v>
      </c>
      <c r="O71" s="124">
        <f t="shared" si="109"/>
        <v>0</v>
      </c>
      <c r="P71" s="124">
        <f t="shared" si="109"/>
        <v>0</v>
      </c>
      <c r="W71" s="17">
        <f t="shared" si="105"/>
        <v>0</v>
      </c>
      <c r="X71" s="17">
        <f t="shared" si="106"/>
        <v>0</v>
      </c>
      <c r="Y71" s="17">
        <f t="shared" si="107"/>
        <v>0</v>
      </c>
      <c r="Z71" s="17">
        <f t="shared" si="108"/>
        <v>0</v>
      </c>
    </row>
    <row r="72" spans="1:26" ht="13.5" customHeight="1" x14ac:dyDescent="0.2">
      <c r="A72" s="366"/>
      <c r="B72" s="176" t="s">
        <v>150</v>
      </c>
      <c r="C72" s="17">
        <f t="shared" si="103"/>
        <v>0</v>
      </c>
      <c r="D72" s="174">
        <f>IF((C$72+C$73)=0,,C72/(C$72+C$73))</f>
        <v>0</v>
      </c>
      <c r="E72" s="124">
        <f t="shared" ref="E72:P72" si="110">E271+E276+E281+E286+E291+E296+E301+E306+E311+E316+E321+E326+E331+E336+E341+E346+E351+E356+E361+E366+E371+E376+E381+E386+E391+E396+E401</f>
        <v>0</v>
      </c>
      <c r="F72" s="124">
        <f t="shared" si="110"/>
        <v>0</v>
      </c>
      <c r="G72" s="124">
        <f t="shared" si="110"/>
        <v>0</v>
      </c>
      <c r="H72" s="124">
        <f t="shared" si="110"/>
        <v>0</v>
      </c>
      <c r="I72" s="124">
        <f t="shared" si="110"/>
        <v>0</v>
      </c>
      <c r="J72" s="124">
        <f t="shared" si="110"/>
        <v>0</v>
      </c>
      <c r="K72" s="124">
        <f t="shared" si="110"/>
        <v>0</v>
      </c>
      <c r="L72" s="124">
        <f t="shared" si="110"/>
        <v>0</v>
      </c>
      <c r="M72" s="124">
        <f t="shared" si="110"/>
        <v>0</v>
      </c>
      <c r="N72" s="124">
        <f t="shared" si="110"/>
        <v>0</v>
      </c>
      <c r="O72" s="124">
        <f t="shared" si="110"/>
        <v>0</v>
      </c>
      <c r="P72" s="124">
        <f t="shared" si="110"/>
        <v>0</v>
      </c>
      <c r="W72" s="17">
        <f t="shared" si="105"/>
        <v>0</v>
      </c>
      <c r="X72" s="17">
        <f t="shared" si="106"/>
        <v>0</v>
      </c>
      <c r="Y72" s="17">
        <f t="shared" si="107"/>
        <v>0</v>
      </c>
      <c r="Z72" s="17">
        <f t="shared" si="108"/>
        <v>0</v>
      </c>
    </row>
    <row r="73" spans="1:26" ht="13.5" customHeight="1" x14ac:dyDescent="0.2">
      <c r="A73" s="366"/>
      <c r="B73" s="177" t="s">
        <v>151</v>
      </c>
      <c r="C73" s="17">
        <f t="shared" si="103"/>
        <v>0</v>
      </c>
      <c r="D73" s="174">
        <f>IF((C$72+C$73)=0,,C73/(C$72+C$73))</f>
        <v>0</v>
      </c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W73" s="17">
        <f t="shared" si="105"/>
        <v>0</v>
      </c>
      <c r="X73" s="17">
        <f t="shared" si="106"/>
        <v>0</v>
      </c>
      <c r="Y73" s="17">
        <f t="shared" si="107"/>
        <v>0</v>
      </c>
      <c r="Z73" s="17">
        <f t="shared" si="108"/>
        <v>0</v>
      </c>
    </row>
    <row r="74" spans="1:26" ht="13.5" customHeight="1" x14ac:dyDescent="0.2">
      <c r="A74" s="366"/>
      <c r="B74" s="173" t="s">
        <v>152</v>
      </c>
      <c r="C74" s="17">
        <f t="shared" si="103"/>
        <v>0</v>
      </c>
      <c r="D74" s="175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W74" s="17">
        <f t="shared" si="105"/>
        <v>0</v>
      </c>
      <c r="X74" s="17">
        <f t="shared" si="106"/>
        <v>0</v>
      </c>
      <c r="Y74" s="17">
        <f t="shared" si="107"/>
        <v>0</v>
      </c>
      <c r="Z74" s="17">
        <f t="shared" si="108"/>
        <v>0</v>
      </c>
    </row>
    <row r="75" spans="1:26" ht="13.5" customHeight="1" x14ac:dyDescent="0.2">
      <c r="A75" s="366"/>
      <c r="B75" s="177" t="s">
        <v>153</v>
      </c>
      <c r="C75" s="16">
        <f t="shared" ref="C75:P75" si="111">IF(C70=0,,C71/C70)</f>
        <v>0</v>
      </c>
      <c r="D75" s="175"/>
      <c r="E75" s="124">
        <f t="shared" si="111"/>
        <v>0</v>
      </c>
      <c r="F75" s="124">
        <f t="shared" si="111"/>
        <v>0</v>
      </c>
      <c r="G75" s="124">
        <f t="shared" si="111"/>
        <v>0</v>
      </c>
      <c r="H75" s="124">
        <f t="shared" si="111"/>
        <v>0</v>
      </c>
      <c r="I75" s="124">
        <f t="shared" si="111"/>
        <v>0</v>
      </c>
      <c r="J75" s="124">
        <f t="shared" si="111"/>
        <v>0</v>
      </c>
      <c r="K75" s="124">
        <f t="shared" si="111"/>
        <v>0</v>
      </c>
      <c r="L75" s="124">
        <f t="shared" si="111"/>
        <v>0</v>
      </c>
      <c r="M75" s="124">
        <f t="shared" si="111"/>
        <v>0</v>
      </c>
      <c r="N75" s="124">
        <f t="shared" si="111"/>
        <v>0</v>
      </c>
      <c r="O75" s="124">
        <f t="shared" si="111"/>
        <v>0</v>
      </c>
      <c r="P75" s="124">
        <f t="shared" si="111"/>
        <v>0</v>
      </c>
      <c r="W75" s="16">
        <f t="shared" ref="W75:Z75" si="112">IF(W70=0,,W71/W70)</f>
        <v>0</v>
      </c>
      <c r="X75" s="16">
        <f t="shared" si="112"/>
        <v>0</v>
      </c>
      <c r="Y75" s="16">
        <f t="shared" si="112"/>
        <v>0</v>
      </c>
      <c r="Z75" s="16">
        <f t="shared" si="112"/>
        <v>0</v>
      </c>
    </row>
    <row r="76" spans="1:26" ht="13.5" customHeight="1" x14ac:dyDescent="0.2">
      <c r="A76" s="367"/>
      <c r="B76" s="177" t="s">
        <v>154</v>
      </c>
      <c r="C76" s="25">
        <f t="shared" ref="C76:P76" si="113">IF((C71-C462)=0,,C74/(C71-C462))</f>
        <v>0</v>
      </c>
      <c r="D76" s="39"/>
      <c r="E76" s="125">
        <f t="shared" si="113"/>
        <v>0</v>
      </c>
      <c r="F76" s="125">
        <f t="shared" si="113"/>
        <v>0</v>
      </c>
      <c r="G76" s="125">
        <f t="shared" si="113"/>
        <v>0</v>
      </c>
      <c r="H76" s="125">
        <f t="shared" si="113"/>
        <v>0</v>
      </c>
      <c r="I76" s="125">
        <f t="shared" si="113"/>
        <v>0</v>
      </c>
      <c r="J76" s="125">
        <f t="shared" si="113"/>
        <v>0</v>
      </c>
      <c r="K76" s="125">
        <f t="shared" si="113"/>
        <v>0</v>
      </c>
      <c r="L76" s="125">
        <f t="shared" si="113"/>
        <v>0</v>
      </c>
      <c r="M76" s="125">
        <f t="shared" si="113"/>
        <v>0</v>
      </c>
      <c r="N76" s="125">
        <f t="shared" si="113"/>
        <v>0</v>
      </c>
      <c r="O76" s="125">
        <f t="shared" si="113"/>
        <v>0</v>
      </c>
      <c r="P76" s="125">
        <f t="shared" si="113"/>
        <v>0</v>
      </c>
      <c r="W76" s="125">
        <f t="shared" ref="W76:Z76" si="114">IF((W71-W462)=0,,W74/(W71-W462))</f>
        <v>0</v>
      </c>
      <c r="X76" s="125">
        <f t="shared" si="114"/>
        <v>0</v>
      </c>
      <c r="Y76" s="125">
        <f t="shared" si="114"/>
        <v>0</v>
      </c>
      <c r="Z76" s="125">
        <f t="shared" si="114"/>
        <v>0</v>
      </c>
    </row>
    <row r="77" spans="1:26" ht="13.5" customHeight="1" x14ac:dyDescent="0.2">
      <c r="A77" s="390" t="s">
        <v>156</v>
      </c>
      <c r="B77" s="138" t="s">
        <v>102</v>
      </c>
      <c r="C77" s="54">
        <f t="shared" ref="C77:C81" si="115">SUM(E77:P77)</f>
        <v>0</v>
      </c>
      <c r="D77" s="158">
        <f>IF(C2=0,,C77/$C$2)</f>
        <v>0</v>
      </c>
      <c r="E77" s="124">
        <f t="shared" ref="E77:P77" si="116">E409+E414+E419+E424+E429+E434+E439</f>
        <v>0</v>
      </c>
      <c r="F77" s="124">
        <f t="shared" si="116"/>
        <v>0</v>
      </c>
      <c r="G77" s="124">
        <f t="shared" si="116"/>
        <v>0</v>
      </c>
      <c r="H77" s="124">
        <f t="shared" si="116"/>
        <v>0</v>
      </c>
      <c r="I77" s="124">
        <f t="shared" si="116"/>
        <v>0</v>
      </c>
      <c r="J77" s="124">
        <f t="shared" si="116"/>
        <v>0</v>
      </c>
      <c r="K77" s="124">
        <f t="shared" si="116"/>
        <v>0</v>
      </c>
      <c r="L77" s="124">
        <f t="shared" si="116"/>
        <v>0</v>
      </c>
      <c r="M77" s="124">
        <f t="shared" si="116"/>
        <v>0</v>
      </c>
      <c r="N77" s="124">
        <f t="shared" si="116"/>
        <v>0</v>
      </c>
      <c r="O77" s="124">
        <f t="shared" si="116"/>
        <v>0</v>
      </c>
      <c r="P77" s="124">
        <f t="shared" si="116"/>
        <v>0</v>
      </c>
      <c r="W77" s="54">
        <f t="shared" ref="W77:W81" si="117">SUM(E77:G77)</f>
        <v>0</v>
      </c>
      <c r="X77" s="54">
        <f t="shared" ref="X77:X81" si="118">SUM(H77:J77)</f>
        <v>0</v>
      </c>
      <c r="Y77" s="54">
        <f t="shared" ref="Y77:Y81" si="119">SUM(K77:M77)</f>
        <v>0</v>
      </c>
      <c r="Z77" s="54">
        <f t="shared" ref="Z77:Z81" si="120">SUM(N77:P77)</f>
        <v>0</v>
      </c>
    </row>
    <row r="78" spans="1:26" ht="13.5" customHeight="1" x14ac:dyDescent="0.2">
      <c r="A78" s="395"/>
      <c r="B78" s="138" t="s">
        <v>103</v>
      </c>
      <c r="C78" s="54">
        <f t="shared" si="115"/>
        <v>0</v>
      </c>
      <c r="D78" s="54"/>
      <c r="E78" s="124">
        <f t="shared" ref="E78:P78" si="121">E410+E415+E420+E425+E430+E435+E440</f>
        <v>0</v>
      </c>
      <c r="F78" s="124">
        <f t="shared" si="121"/>
        <v>0</v>
      </c>
      <c r="G78" s="124">
        <f t="shared" si="121"/>
        <v>0</v>
      </c>
      <c r="H78" s="124">
        <f t="shared" si="121"/>
        <v>0</v>
      </c>
      <c r="I78" s="124">
        <f t="shared" si="121"/>
        <v>0</v>
      </c>
      <c r="J78" s="124">
        <f t="shared" si="121"/>
        <v>0</v>
      </c>
      <c r="K78" s="124">
        <f t="shared" si="121"/>
        <v>0</v>
      </c>
      <c r="L78" s="124">
        <f t="shared" si="121"/>
        <v>0</v>
      </c>
      <c r="M78" s="124">
        <f t="shared" si="121"/>
        <v>0</v>
      </c>
      <c r="N78" s="124">
        <f t="shared" si="121"/>
        <v>0</v>
      </c>
      <c r="O78" s="124">
        <f t="shared" si="121"/>
        <v>0</v>
      </c>
      <c r="P78" s="124">
        <f t="shared" si="121"/>
        <v>0</v>
      </c>
      <c r="W78" s="54">
        <f t="shared" si="117"/>
        <v>0</v>
      </c>
      <c r="X78" s="54">
        <f t="shared" si="118"/>
        <v>0</v>
      </c>
      <c r="Y78" s="54">
        <f t="shared" si="119"/>
        <v>0</v>
      </c>
      <c r="Z78" s="54">
        <f t="shared" si="120"/>
        <v>0</v>
      </c>
    </row>
    <row r="79" spans="1:26" ht="13.5" customHeight="1" x14ac:dyDescent="0.2">
      <c r="A79" s="395"/>
      <c r="B79" s="171" t="s">
        <v>150</v>
      </c>
      <c r="C79" s="54">
        <f t="shared" si="115"/>
        <v>0</v>
      </c>
      <c r="D79" s="158">
        <f>IF((C$79+C$80)=0,,C79/(C$79+C$80))</f>
        <v>0</v>
      </c>
      <c r="E79" s="124">
        <f t="shared" ref="E79:P79" si="122">E412+E417+E422+E427+E432+E437+E442</f>
        <v>0</v>
      </c>
      <c r="F79" s="124">
        <f t="shared" si="122"/>
        <v>0</v>
      </c>
      <c r="G79" s="124">
        <f t="shared" si="122"/>
        <v>0</v>
      </c>
      <c r="H79" s="124">
        <f t="shared" si="122"/>
        <v>0</v>
      </c>
      <c r="I79" s="124">
        <f t="shared" si="122"/>
        <v>0</v>
      </c>
      <c r="J79" s="124">
        <f t="shared" si="122"/>
        <v>0</v>
      </c>
      <c r="K79" s="124">
        <f t="shared" si="122"/>
        <v>0</v>
      </c>
      <c r="L79" s="124">
        <f t="shared" si="122"/>
        <v>0</v>
      </c>
      <c r="M79" s="124">
        <f t="shared" si="122"/>
        <v>0</v>
      </c>
      <c r="N79" s="124">
        <f t="shared" si="122"/>
        <v>0</v>
      </c>
      <c r="O79" s="124">
        <f t="shared" si="122"/>
        <v>0</v>
      </c>
      <c r="P79" s="124">
        <f t="shared" si="122"/>
        <v>0</v>
      </c>
      <c r="W79" s="54">
        <f t="shared" si="117"/>
        <v>0</v>
      </c>
      <c r="X79" s="54">
        <f t="shared" si="118"/>
        <v>0</v>
      </c>
      <c r="Y79" s="54">
        <f t="shared" si="119"/>
        <v>0</v>
      </c>
      <c r="Z79" s="54">
        <f t="shared" si="120"/>
        <v>0</v>
      </c>
    </row>
    <row r="80" spans="1:26" ht="13.5" customHeight="1" x14ac:dyDescent="0.2">
      <c r="A80" s="395"/>
      <c r="B80" s="139" t="s">
        <v>151</v>
      </c>
      <c r="C80" s="54">
        <f t="shared" si="115"/>
        <v>0</v>
      </c>
      <c r="D80" s="158">
        <f>IF((C$79+C$80)=0,,C80/(C$79+C$80))</f>
        <v>0</v>
      </c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W80" s="54">
        <f t="shared" si="117"/>
        <v>0</v>
      </c>
      <c r="X80" s="54">
        <f t="shared" si="118"/>
        <v>0</v>
      </c>
      <c r="Y80" s="54">
        <f t="shared" si="119"/>
        <v>0</v>
      </c>
      <c r="Z80" s="54">
        <f t="shared" si="120"/>
        <v>0</v>
      </c>
    </row>
    <row r="81" spans="1:26" ht="13.5" customHeight="1" x14ac:dyDescent="0.2">
      <c r="A81" s="395"/>
      <c r="B81" s="138" t="s">
        <v>152</v>
      </c>
      <c r="C81" s="54">
        <f t="shared" si="115"/>
        <v>0</v>
      </c>
      <c r="D81" s="54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W81" s="54">
        <f t="shared" si="117"/>
        <v>0</v>
      </c>
      <c r="X81" s="54">
        <f t="shared" si="118"/>
        <v>0</v>
      </c>
      <c r="Y81" s="54">
        <f t="shared" si="119"/>
        <v>0</v>
      </c>
      <c r="Z81" s="54">
        <f t="shared" si="120"/>
        <v>0</v>
      </c>
    </row>
    <row r="82" spans="1:26" ht="13.5" customHeight="1" x14ac:dyDescent="0.2">
      <c r="A82" s="395"/>
      <c r="B82" s="139" t="s">
        <v>153</v>
      </c>
      <c r="C82" s="29">
        <f t="shared" ref="C82:P82" si="123">IF(C77=0,,C78/C77)</f>
        <v>0</v>
      </c>
      <c r="D82" s="54"/>
      <c r="E82" s="124">
        <f t="shared" si="123"/>
        <v>0</v>
      </c>
      <c r="F82" s="124">
        <f t="shared" si="123"/>
        <v>0</v>
      </c>
      <c r="G82" s="124">
        <f t="shared" si="123"/>
        <v>0</v>
      </c>
      <c r="H82" s="124">
        <f t="shared" si="123"/>
        <v>0</v>
      </c>
      <c r="I82" s="124">
        <f t="shared" si="123"/>
        <v>0</v>
      </c>
      <c r="J82" s="124">
        <f t="shared" si="123"/>
        <v>0</v>
      </c>
      <c r="K82" s="124">
        <f t="shared" si="123"/>
        <v>0</v>
      </c>
      <c r="L82" s="124">
        <f t="shared" si="123"/>
        <v>0</v>
      </c>
      <c r="M82" s="124">
        <f t="shared" si="123"/>
        <v>0</v>
      </c>
      <c r="N82" s="124">
        <f t="shared" si="123"/>
        <v>0</v>
      </c>
      <c r="O82" s="124">
        <f t="shared" si="123"/>
        <v>0</v>
      </c>
      <c r="P82" s="124">
        <f t="shared" si="123"/>
        <v>0</v>
      </c>
      <c r="W82" s="29">
        <f t="shared" ref="W82:Z82" si="124">IF(W77=0,,W78/W77)</f>
        <v>0</v>
      </c>
      <c r="X82" s="29">
        <f t="shared" si="124"/>
        <v>0</v>
      </c>
      <c r="Y82" s="29">
        <f t="shared" si="124"/>
        <v>0</v>
      </c>
      <c r="Z82" s="29">
        <f t="shared" si="124"/>
        <v>0</v>
      </c>
    </row>
    <row r="83" spans="1:26" ht="13.5" customHeight="1" x14ac:dyDescent="0.2">
      <c r="A83" s="396"/>
      <c r="B83" s="139" t="s">
        <v>154</v>
      </c>
      <c r="C83" s="79">
        <f t="shared" ref="C83:P83" si="125">IF((C78-C463)=0,,C81/(C78-C463))</f>
        <v>0</v>
      </c>
      <c r="D83" s="161"/>
      <c r="E83" s="125">
        <f t="shared" si="125"/>
        <v>0</v>
      </c>
      <c r="F83" s="125">
        <f t="shared" si="125"/>
        <v>0</v>
      </c>
      <c r="G83" s="125">
        <f t="shared" si="125"/>
        <v>0</v>
      </c>
      <c r="H83" s="125">
        <f t="shared" si="125"/>
        <v>0</v>
      </c>
      <c r="I83" s="125">
        <f t="shared" si="125"/>
        <v>0</v>
      </c>
      <c r="J83" s="125">
        <f t="shared" si="125"/>
        <v>0</v>
      </c>
      <c r="K83" s="125">
        <f t="shared" si="125"/>
        <v>0</v>
      </c>
      <c r="L83" s="125">
        <f t="shared" si="125"/>
        <v>0</v>
      </c>
      <c r="M83" s="125">
        <f t="shared" si="125"/>
        <v>0</v>
      </c>
      <c r="N83" s="125">
        <f t="shared" si="125"/>
        <v>0</v>
      </c>
      <c r="O83" s="125">
        <f t="shared" si="125"/>
        <v>0</v>
      </c>
      <c r="P83" s="125">
        <f t="shared" si="125"/>
        <v>0</v>
      </c>
      <c r="W83" s="125">
        <f t="shared" ref="W83:Z83" si="126">IF((W78-W463)=0,,W81/(W78-W463))</f>
        <v>0</v>
      </c>
      <c r="X83" s="125">
        <f t="shared" si="126"/>
        <v>0</v>
      </c>
      <c r="Y83" s="125">
        <f t="shared" si="126"/>
        <v>0</v>
      </c>
      <c r="Z83" s="125">
        <f t="shared" si="126"/>
        <v>0</v>
      </c>
    </row>
    <row r="84" spans="1:26" ht="13.5" customHeight="1" x14ac:dyDescent="0.2">
      <c r="A84" s="397" t="s">
        <v>91</v>
      </c>
      <c r="B84" s="173" t="s">
        <v>157</v>
      </c>
      <c r="C84" s="17">
        <f t="shared" ref="C84:C94" si="127">SUM(E84:P84)</f>
        <v>0</v>
      </c>
      <c r="D84" s="178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W84" s="17">
        <f t="shared" ref="W84:W94" si="128">SUM(E84:G84)</f>
        <v>0</v>
      </c>
      <c r="X84" s="17">
        <f t="shared" ref="X84:X94" si="129">SUM(H84:J84)</f>
        <v>0</v>
      </c>
      <c r="Y84" s="17">
        <f t="shared" ref="Y84:Y94" si="130">SUM(K84:M84)</f>
        <v>0</v>
      </c>
      <c r="Z84" s="17">
        <f t="shared" ref="Z84:Z94" si="131">SUM(N84:P84)</f>
        <v>0</v>
      </c>
    </row>
    <row r="85" spans="1:26" ht="13.5" customHeight="1" x14ac:dyDescent="0.2">
      <c r="A85" s="398"/>
      <c r="B85" s="173" t="s">
        <v>158</v>
      </c>
      <c r="C85" s="17">
        <f t="shared" si="127"/>
        <v>0</v>
      </c>
      <c r="D85" s="178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W85" s="17">
        <f t="shared" si="128"/>
        <v>0</v>
      </c>
      <c r="X85" s="17">
        <f t="shared" si="129"/>
        <v>0</v>
      </c>
      <c r="Y85" s="17">
        <f t="shared" si="130"/>
        <v>0</v>
      </c>
      <c r="Z85" s="17">
        <f t="shared" si="131"/>
        <v>0</v>
      </c>
    </row>
    <row r="86" spans="1:26" ht="13.5" customHeight="1" x14ac:dyDescent="0.2">
      <c r="A86" s="398"/>
      <c r="B86" s="173" t="s">
        <v>217</v>
      </c>
      <c r="C86" s="17">
        <f t="shared" si="127"/>
        <v>0</v>
      </c>
      <c r="D86" s="178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W86" s="17">
        <f t="shared" si="128"/>
        <v>0</v>
      </c>
      <c r="X86" s="17">
        <f t="shared" si="129"/>
        <v>0</v>
      </c>
      <c r="Y86" s="17">
        <f t="shared" si="130"/>
        <v>0</v>
      </c>
      <c r="Z86" s="17">
        <f t="shared" si="131"/>
        <v>0</v>
      </c>
    </row>
    <row r="87" spans="1:26" ht="13.5" customHeight="1" x14ac:dyDescent="0.2">
      <c r="A87" s="398"/>
      <c r="B87" s="173" t="s">
        <v>218</v>
      </c>
      <c r="C87" s="17">
        <f t="shared" si="127"/>
        <v>0</v>
      </c>
      <c r="D87" s="178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W87" s="17">
        <f t="shared" si="128"/>
        <v>0</v>
      </c>
      <c r="X87" s="17">
        <f t="shared" si="129"/>
        <v>0</v>
      </c>
      <c r="Y87" s="17">
        <f t="shared" si="130"/>
        <v>0</v>
      </c>
      <c r="Z87" s="17">
        <f t="shared" si="131"/>
        <v>0</v>
      </c>
    </row>
    <row r="88" spans="1:26" ht="13.5" customHeight="1" x14ac:dyDescent="0.2">
      <c r="A88" s="398"/>
      <c r="B88" s="173" t="s">
        <v>219</v>
      </c>
      <c r="C88" s="17">
        <f t="shared" si="127"/>
        <v>0</v>
      </c>
      <c r="D88" s="178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W88" s="17">
        <f t="shared" si="128"/>
        <v>0</v>
      </c>
      <c r="X88" s="17">
        <f t="shared" si="129"/>
        <v>0</v>
      </c>
      <c r="Y88" s="17">
        <f t="shared" si="130"/>
        <v>0</v>
      </c>
      <c r="Z88" s="17">
        <f t="shared" si="131"/>
        <v>0</v>
      </c>
    </row>
    <row r="89" spans="1:26" ht="13.5" customHeight="1" x14ac:dyDescent="0.2">
      <c r="A89" s="398"/>
      <c r="B89" s="173" t="s">
        <v>159</v>
      </c>
      <c r="C89" s="17">
        <f t="shared" si="127"/>
        <v>0</v>
      </c>
      <c r="D89" s="178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W89" s="17">
        <f t="shared" si="128"/>
        <v>0</v>
      </c>
      <c r="X89" s="17">
        <f t="shared" si="129"/>
        <v>0</v>
      </c>
      <c r="Y89" s="17">
        <f t="shared" si="130"/>
        <v>0</v>
      </c>
      <c r="Z89" s="17">
        <f t="shared" si="131"/>
        <v>0</v>
      </c>
    </row>
    <row r="90" spans="1:26" ht="13.5" customHeight="1" x14ac:dyDescent="0.2">
      <c r="A90" s="398"/>
      <c r="B90" s="173" t="s">
        <v>160</v>
      </c>
      <c r="C90" s="17">
        <f t="shared" si="127"/>
        <v>0</v>
      </c>
      <c r="D90" s="178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W90" s="17">
        <f t="shared" si="128"/>
        <v>0</v>
      </c>
      <c r="X90" s="17">
        <f t="shared" si="129"/>
        <v>0</v>
      </c>
      <c r="Y90" s="17">
        <f t="shared" si="130"/>
        <v>0</v>
      </c>
      <c r="Z90" s="17">
        <f t="shared" si="131"/>
        <v>0</v>
      </c>
    </row>
    <row r="91" spans="1:26" x14ac:dyDescent="0.2">
      <c r="A91" s="398"/>
      <c r="B91" s="173" t="s">
        <v>161</v>
      </c>
      <c r="C91" s="17">
        <f t="shared" si="127"/>
        <v>0</v>
      </c>
      <c r="D91" s="178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W91" s="17">
        <f t="shared" si="128"/>
        <v>0</v>
      </c>
      <c r="X91" s="17">
        <f t="shared" si="129"/>
        <v>0</v>
      </c>
      <c r="Y91" s="17">
        <f t="shared" si="130"/>
        <v>0</v>
      </c>
      <c r="Z91" s="17">
        <f t="shared" si="131"/>
        <v>0</v>
      </c>
    </row>
    <row r="92" spans="1:26" x14ac:dyDescent="0.2">
      <c r="A92" s="398"/>
      <c r="B92" s="173" t="s">
        <v>162</v>
      </c>
      <c r="C92" s="17">
        <f t="shared" si="127"/>
        <v>0</v>
      </c>
      <c r="D92" s="178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W92" s="17">
        <f t="shared" si="128"/>
        <v>0</v>
      </c>
      <c r="X92" s="17">
        <f t="shared" si="129"/>
        <v>0</v>
      </c>
      <c r="Y92" s="17">
        <f t="shared" si="130"/>
        <v>0</v>
      </c>
      <c r="Z92" s="17">
        <f t="shared" si="131"/>
        <v>0</v>
      </c>
    </row>
    <row r="93" spans="1:26" x14ac:dyDescent="0.2">
      <c r="A93" s="398"/>
      <c r="B93" s="179" t="s">
        <v>220</v>
      </c>
      <c r="C93" s="17">
        <f t="shared" si="127"/>
        <v>0</v>
      </c>
      <c r="D93" s="178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W93" s="17">
        <f t="shared" si="128"/>
        <v>0</v>
      </c>
      <c r="X93" s="17">
        <f t="shared" si="129"/>
        <v>0</v>
      </c>
      <c r="Y93" s="17">
        <f t="shared" si="130"/>
        <v>0</v>
      </c>
      <c r="Z93" s="17">
        <f t="shared" si="131"/>
        <v>0</v>
      </c>
    </row>
    <row r="94" spans="1:26" x14ac:dyDescent="0.2">
      <c r="A94" s="398"/>
      <c r="B94" s="180" t="s">
        <v>163</v>
      </c>
      <c r="C94" s="17">
        <f t="shared" si="127"/>
        <v>0</v>
      </c>
      <c r="D94" s="178"/>
      <c r="E94" s="124">
        <f t="shared" ref="E94:P94" si="132">E85+E88+E90+E91+E92</f>
        <v>0</v>
      </c>
      <c r="F94" s="124">
        <f t="shared" si="132"/>
        <v>0</v>
      </c>
      <c r="G94" s="124">
        <f t="shared" si="132"/>
        <v>0</v>
      </c>
      <c r="H94" s="124">
        <f t="shared" si="132"/>
        <v>0</v>
      </c>
      <c r="I94" s="124">
        <f t="shared" si="132"/>
        <v>0</v>
      </c>
      <c r="J94" s="124">
        <f t="shared" si="132"/>
        <v>0</v>
      </c>
      <c r="K94" s="124">
        <f t="shared" si="132"/>
        <v>0</v>
      </c>
      <c r="L94" s="124">
        <f t="shared" si="132"/>
        <v>0</v>
      </c>
      <c r="M94" s="124">
        <f t="shared" si="132"/>
        <v>0</v>
      </c>
      <c r="N94" s="124">
        <f t="shared" si="132"/>
        <v>0</v>
      </c>
      <c r="O94" s="124">
        <f t="shared" si="132"/>
        <v>0</v>
      </c>
      <c r="P94" s="124">
        <f t="shared" si="132"/>
        <v>0</v>
      </c>
      <c r="W94" s="17">
        <f t="shared" si="128"/>
        <v>0</v>
      </c>
      <c r="X94" s="17">
        <f t="shared" si="129"/>
        <v>0</v>
      </c>
      <c r="Y94" s="17">
        <f t="shared" si="130"/>
        <v>0</v>
      </c>
      <c r="Z94" s="17">
        <f t="shared" si="131"/>
        <v>0</v>
      </c>
    </row>
    <row r="95" spans="1:26" x14ac:dyDescent="0.2">
      <c r="A95" s="399"/>
      <c r="B95" s="181" t="s">
        <v>164</v>
      </c>
      <c r="C95" s="16">
        <f t="shared" ref="C95:P95" si="133">IF(C2=0,,C94/C2)</f>
        <v>0</v>
      </c>
      <c r="D95" s="178"/>
      <c r="E95" s="124">
        <f t="shared" si="133"/>
        <v>0</v>
      </c>
      <c r="F95" s="124">
        <f t="shared" si="133"/>
        <v>0</v>
      </c>
      <c r="G95" s="124">
        <f t="shared" si="133"/>
        <v>0</v>
      </c>
      <c r="H95" s="124">
        <f t="shared" si="133"/>
        <v>0</v>
      </c>
      <c r="I95" s="124">
        <f t="shared" si="133"/>
        <v>0</v>
      </c>
      <c r="J95" s="124">
        <f t="shared" si="133"/>
        <v>0</v>
      </c>
      <c r="K95" s="124">
        <f t="shared" si="133"/>
        <v>0</v>
      </c>
      <c r="L95" s="124">
        <f t="shared" si="133"/>
        <v>0</v>
      </c>
      <c r="M95" s="124">
        <f t="shared" si="133"/>
        <v>0</v>
      </c>
      <c r="N95" s="124">
        <f t="shared" si="133"/>
        <v>0</v>
      </c>
      <c r="O95" s="124">
        <f t="shared" si="133"/>
        <v>0</v>
      </c>
      <c r="P95" s="124">
        <f t="shared" si="133"/>
        <v>0</v>
      </c>
      <c r="W95" s="16">
        <f t="shared" ref="W95:Z95" si="134">IF(W2=0,,W94/W2)</f>
        <v>0</v>
      </c>
      <c r="X95" s="16">
        <f t="shared" si="134"/>
        <v>0</v>
      </c>
      <c r="Y95" s="16">
        <f t="shared" si="134"/>
        <v>0</v>
      </c>
      <c r="Z95" s="16">
        <f t="shared" si="134"/>
        <v>0</v>
      </c>
    </row>
    <row r="96" spans="1:26" x14ac:dyDescent="0.2">
      <c r="A96" s="400" t="s">
        <v>70</v>
      </c>
      <c r="B96" s="182" t="s">
        <v>71</v>
      </c>
      <c r="C96" s="54">
        <f t="shared" ref="C96:C103" si="135">SUM(E96:P96)</f>
        <v>0</v>
      </c>
      <c r="D96" s="153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W96" s="54">
        <f t="shared" ref="W96:W103" si="136">SUM(E96:G96)</f>
        <v>0</v>
      </c>
      <c r="X96" s="54">
        <f t="shared" ref="X96:X103" si="137">SUM(H96:J96)</f>
        <v>0</v>
      </c>
      <c r="Y96" s="54">
        <f t="shared" ref="Y96:Y103" si="138">SUM(K96:M96)</f>
        <v>0</v>
      </c>
      <c r="Z96" s="54">
        <f t="shared" ref="Z96:Z103" si="139">SUM(N96:P96)</f>
        <v>0</v>
      </c>
    </row>
    <row r="97" spans="1:26" s="118" customFormat="1" ht="14.25" customHeight="1" x14ac:dyDescent="0.2">
      <c r="A97" s="400"/>
      <c r="B97" s="186" t="s">
        <v>72</v>
      </c>
      <c r="C97" s="161">
        <f t="shared" ref="C97:P97" si="140">IF(C4=0,,C96/C4)</f>
        <v>0</v>
      </c>
      <c r="D97" s="140"/>
      <c r="E97" s="185">
        <f t="shared" si="140"/>
        <v>0</v>
      </c>
      <c r="F97" s="185">
        <f t="shared" si="140"/>
        <v>0</v>
      </c>
      <c r="G97" s="185">
        <f t="shared" si="140"/>
        <v>0</v>
      </c>
      <c r="H97" s="185">
        <f t="shared" si="140"/>
        <v>0</v>
      </c>
      <c r="I97" s="185">
        <f t="shared" si="140"/>
        <v>0</v>
      </c>
      <c r="J97" s="185">
        <f t="shared" si="140"/>
        <v>0</v>
      </c>
      <c r="K97" s="185">
        <f t="shared" si="140"/>
        <v>0</v>
      </c>
      <c r="L97" s="185">
        <f t="shared" si="140"/>
        <v>0</v>
      </c>
      <c r="M97" s="185">
        <f t="shared" si="140"/>
        <v>0</v>
      </c>
      <c r="N97" s="185">
        <f t="shared" si="140"/>
        <v>0</v>
      </c>
      <c r="O97" s="185">
        <f t="shared" si="140"/>
        <v>0</v>
      </c>
      <c r="P97" s="185">
        <f t="shared" si="140"/>
        <v>0</v>
      </c>
      <c r="W97" s="161">
        <f t="shared" ref="W97:Z97" si="141">IF(W4=0,,W96/W4)</f>
        <v>0</v>
      </c>
      <c r="X97" s="161">
        <f t="shared" si="141"/>
        <v>0</v>
      </c>
      <c r="Y97" s="161">
        <f t="shared" si="141"/>
        <v>0</v>
      </c>
      <c r="Z97" s="161">
        <f t="shared" si="141"/>
        <v>0</v>
      </c>
    </row>
    <row r="98" spans="1:26" x14ac:dyDescent="0.2">
      <c r="A98" s="400"/>
      <c r="B98" s="182" t="s">
        <v>73</v>
      </c>
      <c r="C98" s="54">
        <f t="shared" si="135"/>
        <v>0</v>
      </c>
      <c r="D98" s="153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W98" s="54">
        <f t="shared" si="136"/>
        <v>0</v>
      </c>
      <c r="X98" s="54">
        <f t="shared" si="137"/>
        <v>0</v>
      </c>
      <c r="Y98" s="54">
        <f t="shared" si="138"/>
        <v>0</v>
      </c>
      <c r="Z98" s="54">
        <f t="shared" si="139"/>
        <v>0</v>
      </c>
    </row>
    <row r="99" spans="1:26" s="118" customFormat="1" x14ac:dyDescent="0.2">
      <c r="A99" s="400"/>
      <c r="B99" s="186" t="s">
        <v>74</v>
      </c>
      <c r="C99" s="161">
        <f t="shared" ref="C99:P99" si="142">IF(C20=0,,C98/C20)</f>
        <v>0</v>
      </c>
      <c r="D99" s="140"/>
      <c r="E99" s="185">
        <f t="shared" si="142"/>
        <v>0</v>
      </c>
      <c r="F99" s="185">
        <f t="shared" si="142"/>
        <v>0</v>
      </c>
      <c r="G99" s="185">
        <f t="shared" si="142"/>
        <v>0</v>
      </c>
      <c r="H99" s="185">
        <f t="shared" si="142"/>
        <v>0</v>
      </c>
      <c r="I99" s="185">
        <f t="shared" si="142"/>
        <v>0</v>
      </c>
      <c r="J99" s="185">
        <f t="shared" si="142"/>
        <v>0</v>
      </c>
      <c r="K99" s="185">
        <f t="shared" si="142"/>
        <v>0</v>
      </c>
      <c r="L99" s="185">
        <f t="shared" si="142"/>
        <v>0</v>
      </c>
      <c r="M99" s="185">
        <f t="shared" si="142"/>
        <v>0</v>
      </c>
      <c r="N99" s="185">
        <f t="shared" si="142"/>
        <v>0</v>
      </c>
      <c r="O99" s="185">
        <f t="shared" si="142"/>
        <v>0</v>
      </c>
      <c r="P99" s="185">
        <f t="shared" si="142"/>
        <v>0</v>
      </c>
      <c r="W99" s="161">
        <f t="shared" ref="W99:Z99" si="143">IF(W20=0,,W98/W20)</f>
        <v>0</v>
      </c>
      <c r="X99" s="161">
        <f t="shared" si="143"/>
        <v>0</v>
      </c>
      <c r="Y99" s="161">
        <f t="shared" si="143"/>
        <v>0</v>
      </c>
      <c r="Z99" s="161">
        <f t="shared" si="143"/>
        <v>0</v>
      </c>
    </row>
    <row r="100" spans="1:26" x14ac:dyDescent="0.2">
      <c r="A100" s="349" t="s">
        <v>165</v>
      </c>
      <c r="B100" s="173" t="s">
        <v>166</v>
      </c>
      <c r="C100" s="17">
        <f t="shared" si="135"/>
        <v>0</v>
      </c>
      <c r="D100" s="175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W100" s="17">
        <f t="shared" si="136"/>
        <v>0</v>
      </c>
      <c r="X100" s="17">
        <f t="shared" si="137"/>
        <v>0</v>
      </c>
      <c r="Y100" s="17">
        <f t="shared" si="138"/>
        <v>0</v>
      </c>
      <c r="Z100" s="17">
        <f t="shared" si="139"/>
        <v>0</v>
      </c>
    </row>
    <row r="101" spans="1:26" x14ac:dyDescent="0.2">
      <c r="A101" s="349"/>
      <c r="B101" s="187" t="s">
        <v>167</v>
      </c>
      <c r="C101" s="17">
        <f t="shared" si="135"/>
        <v>0</v>
      </c>
      <c r="D101" s="175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W101" s="17">
        <f t="shared" si="136"/>
        <v>0</v>
      </c>
      <c r="X101" s="17">
        <f t="shared" si="137"/>
        <v>0</v>
      </c>
      <c r="Y101" s="17">
        <f t="shared" si="138"/>
        <v>0</v>
      </c>
      <c r="Z101" s="17">
        <f t="shared" si="139"/>
        <v>0</v>
      </c>
    </row>
    <row r="102" spans="1:26" x14ac:dyDescent="0.2">
      <c r="A102" s="349"/>
      <c r="B102" s="187" t="s">
        <v>168</v>
      </c>
      <c r="C102" s="17">
        <f t="shared" si="135"/>
        <v>0</v>
      </c>
      <c r="D102" s="175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W102" s="17">
        <f t="shared" si="136"/>
        <v>0</v>
      </c>
      <c r="X102" s="17">
        <f t="shared" si="137"/>
        <v>0</v>
      </c>
      <c r="Y102" s="17">
        <f t="shared" si="138"/>
        <v>0</v>
      </c>
      <c r="Z102" s="17">
        <f t="shared" si="139"/>
        <v>0</v>
      </c>
    </row>
    <row r="103" spans="1:26" x14ac:dyDescent="0.2">
      <c r="A103" s="349"/>
      <c r="B103" s="173" t="s">
        <v>169</v>
      </c>
      <c r="C103" s="17">
        <f t="shared" si="135"/>
        <v>0</v>
      </c>
      <c r="D103" s="175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W103" s="17">
        <f t="shared" si="136"/>
        <v>0</v>
      </c>
      <c r="X103" s="17">
        <f t="shared" si="137"/>
        <v>0</v>
      </c>
      <c r="Y103" s="17">
        <f t="shared" si="138"/>
        <v>0</v>
      </c>
      <c r="Z103" s="17">
        <f t="shared" si="139"/>
        <v>0</v>
      </c>
    </row>
    <row r="104" spans="1:26" s="118" customFormat="1" x14ac:dyDescent="0.2">
      <c r="A104" s="349"/>
      <c r="B104" s="188" t="s">
        <v>170</v>
      </c>
      <c r="C104" s="25">
        <f t="shared" ref="C104:P104" si="144">IF((C64+C71+C78)=0,,C103/(C64+C71+C78))</f>
        <v>0</v>
      </c>
      <c r="D104" s="189"/>
      <c r="E104" s="125">
        <f t="shared" si="144"/>
        <v>0</v>
      </c>
      <c r="F104" s="125">
        <f t="shared" si="144"/>
        <v>0</v>
      </c>
      <c r="G104" s="125">
        <f t="shared" si="144"/>
        <v>0</v>
      </c>
      <c r="H104" s="125">
        <f t="shared" si="144"/>
        <v>0</v>
      </c>
      <c r="I104" s="125">
        <f t="shared" si="144"/>
        <v>0</v>
      </c>
      <c r="J104" s="125">
        <f t="shared" si="144"/>
        <v>0</v>
      </c>
      <c r="K104" s="125">
        <f t="shared" si="144"/>
        <v>0</v>
      </c>
      <c r="L104" s="125">
        <f t="shared" si="144"/>
        <v>0</v>
      </c>
      <c r="M104" s="125">
        <f t="shared" si="144"/>
        <v>0</v>
      </c>
      <c r="N104" s="125">
        <f t="shared" si="144"/>
        <v>0</v>
      </c>
      <c r="O104" s="125">
        <f t="shared" si="144"/>
        <v>0</v>
      </c>
      <c r="P104" s="125">
        <f t="shared" si="144"/>
        <v>0</v>
      </c>
      <c r="W104" s="25">
        <f t="shared" ref="W104:Z104" si="145">IF((W64+W71+W78)=0,,W103/(W64+W71+W78))</f>
        <v>0</v>
      </c>
      <c r="X104" s="25">
        <f t="shared" si="145"/>
        <v>0</v>
      </c>
      <c r="Y104" s="25">
        <f t="shared" si="145"/>
        <v>0</v>
      </c>
      <c r="Z104" s="25">
        <f t="shared" si="145"/>
        <v>0</v>
      </c>
    </row>
    <row r="105" spans="1:26" x14ac:dyDescent="0.2">
      <c r="A105" s="349"/>
      <c r="B105" s="173" t="s">
        <v>171</v>
      </c>
      <c r="C105" s="17">
        <f t="shared" ref="C105:C109" si="146">SUM(E105:P105)</f>
        <v>0</v>
      </c>
      <c r="D105" s="175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W105" s="17">
        <f t="shared" ref="W105:W109" si="147">SUM(E105:G105)</f>
        <v>0</v>
      </c>
      <c r="X105" s="17">
        <f t="shared" ref="X105:X109" si="148">SUM(H105:J105)</f>
        <v>0</v>
      </c>
      <c r="Y105" s="17">
        <f t="shared" ref="Y105:Y109" si="149">SUM(K105:M105)</f>
        <v>0</v>
      </c>
      <c r="Z105" s="17">
        <f t="shared" ref="Z105:Z109" si="150">SUM(N105:P105)</f>
        <v>0</v>
      </c>
    </row>
    <row r="106" spans="1:26" x14ac:dyDescent="0.2">
      <c r="A106" s="385" t="s">
        <v>172</v>
      </c>
      <c r="B106" s="138" t="s">
        <v>173</v>
      </c>
      <c r="C106" s="54">
        <f t="shared" si="146"/>
        <v>0</v>
      </c>
      <c r="D106" s="54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W106" s="54">
        <f t="shared" si="147"/>
        <v>0</v>
      </c>
      <c r="X106" s="54">
        <f t="shared" si="148"/>
        <v>0</v>
      </c>
      <c r="Y106" s="54">
        <f t="shared" si="149"/>
        <v>0</v>
      </c>
      <c r="Z106" s="54">
        <f t="shared" si="150"/>
        <v>0</v>
      </c>
    </row>
    <row r="107" spans="1:26" x14ac:dyDescent="0.2">
      <c r="A107" s="385"/>
      <c r="B107" s="190" t="s">
        <v>174</v>
      </c>
      <c r="C107" s="54">
        <f t="shared" si="146"/>
        <v>0</v>
      </c>
      <c r="D107" s="54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W107" s="54">
        <f t="shared" si="147"/>
        <v>0</v>
      </c>
      <c r="X107" s="54">
        <f t="shared" si="148"/>
        <v>0</v>
      </c>
      <c r="Y107" s="54">
        <f t="shared" si="149"/>
        <v>0</v>
      </c>
      <c r="Z107" s="54">
        <f t="shared" si="150"/>
        <v>0</v>
      </c>
    </row>
    <row r="108" spans="1:26" x14ac:dyDescent="0.2">
      <c r="A108" s="385"/>
      <c r="B108" s="190" t="s">
        <v>175</v>
      </c>
      <c r="C108" s="54">
        <f t="shared" si="146"/>
        <v>0</v>
      </c>
      <c r="D108" s="54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W108" s="54">
        <f t="shared" si="147"/>
        <v>0</v>
      </c>
      <c r="X108" s="54">
        <f t="shared" si="148"/>
        <v>0</v>
      </c>
      <c r="Y108" s="54">
        <f t="shared" si="149"/>
        <v>0</v>
      </c>
      <c r="Z108" s="54">
        <f t="shared" si="150"/>
        <v>0</v>
      </c>
    </row>
    <row r="109" spans="1:26" x14ac:dyDescent="0.2">
      <c r="A109" s="385"/>
      <c r="B109" s="138" t="s">
        <v>176</v>
      </c>
      <c r="C109" s="54">
        <f t="shared" si="146"/>
        <v>0</v>
      </c>
      <c r="D109" s="54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W109" s="54">
        <f t="shared" si="147"/>
        <v>0</v>
      </c>
      <c r="X109" s="54">
        <f t="shared" si="148"/>
        <v>0</v>
      </c>
      <c r="Y109" s="54">
        <f t="shared" si="149"/>
        <v>0</v>
      </c>
      <c r="Z109" s="54">
        <f t="shared" si="150"/>
        <v>0</v>
      </c>
    </row>
    <row r="110" spans="1:26" s="118" customFormat="1" x14ac:dyDescent="0.2">
      <c r="A110" s="385"/>
      <c r="B110" s="172" t="s">
        <v>177</v>
      </c>
      <c r="C110" s="161">
        <f t="shared" ref="C110:P110" si="151">IF((C64+C71+C78)=0,,C109/(C64+C71+C78))</f>
        <v>0</v>
      </c>
      <c r="D110" s="140"/>
      <c r="E110" s="185">
        <f t="shared" si="151"/>
        <v>0</v>
      </c>
      <c r="F110" s="185">
        <f t="shared" si="151"/>
        <v>0</v>
      </c>
      <c r="G110" s="185">
        <f t="shared" si="151"/>
        <v>0</v>
      </c>
      <c r="H110" s="185">
        <f t="shared" si="151"/>
        <v>0</v>
      </c>
      <c r="I110" s="185">
        <f t="shared" si="151"/>
        <v>0</v>
      </c>
      <c r="J110" s="185">
        <f t="shared" si="151"/>
        <v>0</v>
      </c>
      <c r="K110" s="185">
        <f t="shared" si="151"/>
        <v>0</v>
      </c>
      <c r="L110" s="185">
        <f t="shared" si="151"/>
        <v>0</v>
      </c>
      <c r="M110" s="185">
        <f t="shared" si="151"/>
        <v>0</v>
      </c>
      <c r="N110" s="185">
        <f t="shared" si="151"/>
        <v>0</v>
      </c>
      <c r="O110" s="185">
        <f t="shared" si="151"/>
        <v>0</v>
      </c>
      <c r="P110" s="185">
        <f t="shared" si="151"/>
        <v>0</v>
      </c>
      <c r="W110" s="161">
        <f t="shared" ref="W110:Z110" si="152">IF((W64+W71+W78)=0,,W109/(W64+W71+W78))</f>
        <v>0</v>
      </c>
      <c r="X110" s="161">
        <f t="shared" si="152"/>
        <v>0</v>
      </c>
      <c r="Y110" s="161">
        <f t="shared" si="152"/>
        <v>0</v>
      </c>
      <c r="Z110" s="161">
        <f t="shared" si="152"/>
        <v>0</v>
      </c>
    </row>
    <row r="111" spans="1:26" x14ac:dyDescent="0.2">
      <c r="A111" s="385"/>
      <c r="B111" s="138" t="s">
        <v>178</v>
      </c>
      <c r="C111" s="54">
        <f t="shared" ref="C111:C118" si="153">SUM(E111:P111)</f>
        <v>0</v>
      </c>
      <c r="D111" s="54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W111" s="54">
        <f t="shared" ref="W111:W118" si="154">SUM(E111:G111)</f>
        <v>0</v>
      </c>
      <c r="X111" s="54">
        <f t="shared" ref="X111:X118" si="155">SUM(H111:J111)</f>
        <v>0</v>
      </c>
      <c r="Y111" s="54">
        <f t="shared" ref="Y111:Y118" si="156">SUM(K111:M111)</f>
        <v>0</v>
      </c>
      <c r="Z111" s="54">
        <f t="shared" ref="Z111:Z118" si="157">SUM(N111:P111)</f>
        <v>0</v>
      </c>
    </row>
    <row r="112" spans="1:26" x14ac:dyDescent="0.2">
      <c r="A112" s="349" t="s">
        <v>179</v>
      </c>
      <c r="B112" s="173" t="s">
        <v>180</v>
      </c>
      <c r="C112" s="17">
        <f t="shared" si="153"/>
        <v>0</v>
      </c>
      <c r="D112" s="175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W112" s="17">
        <f t="shared" si="154"/>
        <v>0</v>
      </c>
      <c r="X112" s="17">
        <f t="shared" si="155"/>
        <v>0</v>
      </c>
      <c r="Y112" s="17">
        <f t="shared" si="156"/>
        <v>0</v>
      </c>
      <c r="Z112" s="17">
        <f t="shared" si="157"/>
        <v>0</v>
      </c>
    </row>
    <row r="113" spans="1:26" x14ac:dyDescent="0.2">
      <c r="A113" s="349"/>
      <c r="B113" s="173" t="s">
        <v>181</v>
      </c>
      <c r="C113" s="17">
        <f t="shared" si="153"/>
        <v>0</v>
      </c>
      <c r="D113" s="175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W113" s="17">
        <f t="shared" si="154"/>
        <v>0</v>
      </c>
      <c r="X113" s="17">
        <f t="shared" si="155"/>
        <v>0</v>
      </c>
      <c r="Y113" s="17">
        <f t="shared" si="156"/>
        <v>0</v>
      </c>
      <c r="Z113" s="17">
        <f t="shared" si="157"/>
        <v>0</v>
      </c>
    </row>
    <row r="114" spans="1:26" x14ac:dyDescent="0.2">
      <c r="A114" s="349"/>
      <c r="B114" s="191" t="s">
        <v>182</v>
      </c>
      <c r="C114" s="17">
        <f t="shared" si="153"/>
        <v>0</v>
      </c>
      <c r="D114" s="175"/>
      <c r="E114" s="124">
        <f t="shared" ref="E114:P114" si="158">IF(E112=0,,E113/E112)</f>
        <v>0</v>
      </c>
      <c r="F114" s="124">
        <f t="shared" si="158"/>
        <v>0</v>
      </c>
      <c r="G114" s="124">
        <f t="shared" si="158"/>
        <v>0</v>
      </c>
      <c r="H114" s="124">
        <f t="shared" si="158"/>
        <v>0</v>
      </c>
      <c r="I114" s="124">
        <f t="shared" si="158"/>
        <v>0</v>
      </c>
      <c r="J114" s="124">
        <f t="shared" si="158"/>
        <v>0</v>
      </c>
      <c r="K114" s="124">
        <f t="shared" si="158"/>
        <v>0</v>
      </c>
      <c r="L114" s="124">
        <f t="shared" si="158"/>
        <v>0</v>
      </c>
      <c r="M114" s="124">
        <f t="shared" si="158"/>
        <v>0</v>
      </c>
      <c r="N114" s="124">
        <f t="shared" si="158"/>
        <v>0</v>
      </c>
      <c r="O114" s="124">
        <f t="shared" si="158"/>
        <v>0</v>
      </c>
      <c r="P114" s="124">
        <f t="shared" si="158"/>
        <v>0</v>
      </c>
      <c r="W114" s="17">
        <f t="shared" si="154"/>
        <v>0</v>
      </c>
      <c r="X114" s="17">
        <f t="shared" si="155"/>
        <v>0</v>
      </c>
      <c r="Y114" s="17">
        <f t="shared" si="156"/>
        <v>0</v>
      </c>
      <c r="Z114" s="17">
        <f t="shared" si="157"/>
        <v>0</v>
      </c>
    </row>
    <row r="115" spans="1:26" x14ac:dyDescent="0.2">
      <c r="A115" s="349"/>
      <c r="B115" s="192" t="s">
        <v>183</v>
      </c>
      <c r="C115" s="17">
        <f t="shared" si="153"/>
        <v>0</v>
      </c>
      <c r="D115" s="175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W115" s="17">
        <f t="shared" si="154"/>
        <v>0</v>
      </c>
      <c r="X115" s="17">
        <f t="shared" si="155"/>
        <v>0</v>
      </c>
      <c r="Y115" s="17">
        <f t="shared" si="156"/>
        <v>0</v>
      </c>
      <c r="Z115" s="17">
        <f t="shared" si="157"/>
        <v>0</v>
      </c>
    </row>
    <row r="116" spans="1:26" x14ac:dyDescent="0.2">
      <c r="A116" s="349"/>
      <c r="B116" s="192" t="s">
        <v>184</v>
      </c>
      <c r="C116" s="17">
        <f t="shared" si="153"/>
        <v>0</v>
      </c>
      <c r="D116" s="175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W116" s="17">
        <f t="shared" si="154"/>
        <v>0</v>
      </c>
      <c r="X116" s="17">
        <f t="shared" si="155"/>
        <v>0</v>
      </c>
      <c r="Y116" s="17">
        <f t="shared" si="156"/>
        <v>0</v>
      </c>
      <c r="Z116" s="17">
        <f t="shared" si="157"/>
        <v>0</v>
      </c>
    </row>
    <row r="117" spans="1:26" ht="14.25" customHeight="1" x14ac:dyDescent="0.2">
      <c r="A117" s="349"/>
      <c r="B117" s="191" t="s">
        <v>185</v>
      </c>
      <c r="C117" s="17">
        <f t="shared" si="153"/>
        <v>0</v>
      </c>
      <c r="D117" s="175"/>
      <c r="E117" s="124">
        <f t="shared" ref="E117:P117" si="159">IF(E115=0,,E116/E115)</f>
        <v>0</v>
      </c>
      <c r="F117" s="124">
        <f t="shared" si="159"/>
        <v>0</v>
      </c>
      <c r="G117" s="124">
        <f t="shared" si="159"/>
        <v>0</v>
      </c>
      <c r="H117" s="124">
        <f t="shared" si="159"/>
        <v>0</v>
      </c>
      <c r="I117" s="124">
        <f t="shared" si="159"/>
        <v>0</v>
      </c>
      <c r="J117" s="124">
        <f t="shared" si="159"/>
        <v>0</v>
      </c>
      <c r="K117" s="124">
        <f t="shared" si="159"/>
        <v>0</v>
      </c>
      <c r="L117" s="124">
        <f t="shared" si="159"/>
        <v>0</v>
      </c>
      <c r="M117" s="124">
        <f t="shared" si="159"/>
        <v>0</v>
      </c>
      <c r="N117" s="124">
        <f t="shared" si="159"/>
        <v>0</v>
      </c>
      <c r="O117" s="124">
        <f t="shared" si="159"/>
        <v>0</v>
      </c>
      <c r="P117" s="124">
        <f t="shared" si="159"/>
        <v>0</v>
      </c>
      <c r="W117" s="17">
        <f t="shared" si="154"/>
        <v>0</v>
      </c>
      <c r="X117" s="17">
        <f t="shared" si="155"/>
        <v>0</v>
      </c>
      <c r="Y117" s="17">
        <f t="shared" si="156"/>
        <v>0</v>
      </c>
      <c r="Z117" s="17">
        <f t="shared" si="157"/>
        <v>0</v>
      </c>
    </row>
    <row r="118" spans="1:26" x14ac:dyDescent="0.2">
      <c r="A118" s="349"/>
      <c r="B118" s="173" t="s">
        <v>221</v>
      </c>
      <c r="C118" s="17">
        <f t="shared" si="153"/>
        <v>0</v>
      </c>
      <c r="D118" s="175"/>
      <c r="E118" s="124">
        <f t="shared" ref="E118:P118" si="160">E113+E116</f>
        <v>0</v>
      </c>
      <c r="F118" s="124">
        <f t="shared" si="160"/>
        <v>0</v>
      </c>
      <c r="G118" s="124">
        <f t="shared" si="160"/>
        <v>0</v>
      </c>
      <c r="H118" s="124">
        <f t="shared" si="160"/>
        <v>0</v>
      </c>
      <c r="I118" s="124">
        <f t="shared" si="160"/>
        <v>0</v>
      </c>
      <c r="J118" s="124">
        <f t="shared" si="160"/>
        <v>0</v>
      </c>
      <c r="K118" s="124">
        <f t="shared" si="160"/>
        <v>0</v>
      </c>
      <c r="L118" s="124">
        <f t="shared" si="160"/>
        <v>0</v>
      </c>
      <c r="M118" s="124">
        <f t="shared" si="160"/>
        <v>0</v>
      </c>
      <c r="N118" s="124">
        <f t="shared" si="160"/>
        <v>0</v>
      </c>
      <c r="O118" s="124">
        <f t="shared" si="160"/>
        <v>0</v>
      </c>
      <c r="P118" s="124">
        <f t="shared" si="160"/>
        <v>0</v>
      </c>
      <c r="W118" s="17">
        <f t="shared" si="154"/>
        <v>0</v>
      </c>
      <c r="X118" s="17">
        <f t="shared" si="155"/>
        <v>0</v>
      </c>
      <c r="Y118" s="17">
        <f t="shared" si="156"/>
        <v>0</v>
      </c>
      <c r="Z118" s="17">
        <f t="shared" si="157"/>
        <v>0</v>
      </c>
    </row>
    <row r="119" spans="1:26" s="118" customFormat="1" x14ac:dyDescent="0.2">
      <c r="A119" s="349"/>
      <c r="B119" s="188" t="s">
        <v>187</v>
      </c>
      <c r="C119" s="193">
        <f t="shared" ref="C119:P119" si="161">IF((C64+C71+C78)=0,,C118/(C64+C71+C78))</f>
        <v>0</v>
      </c>
      <c r="D119" s="189"/>
      <c r="E119" s="194">
        <f t="shared" si="161"/>
        <v>0</v>
      </c>
      <c r="F119" s="194">
        <f t="shared" si="161"/>
        <v>0</v>
      </c>
      <c r="G119" s="194">
        <f t="shared" si="161"/>
        <v>0</v>
      </c>
      <c r="H119" s="194">
        <f t="shared" si="161"/>
        <v>0</v>
      </c>
      <c r="I119" s="194">
        <f t="shared" si="161"/>
        <v>0</v>
      </c>
      <c r="J119" s="194">
        <f t="shared" si="161"/>
        <v>0</v>
      </c>
      <c r="K119" s="194">
        <f t="shared" si="161"/>
        <v>0</v>
      </c>
      <c r="L119" s="194">
        <f t="shared" si="161"/>
        <v>0</v>
      </c>
      <c r="M119" s="194">
        <f t="shared" si="161"/>
        <v>0</v>
      </c>
      <c r="N119" s="194">
        <f t="shared" si="161"/>
        <v>0</v>
      </c>
      <c r="O119" s="194">
        <f t="shared" si="161"/>
        <v>0</v>
      </c>
      <c r="P119" s="194">
        <f t="shared" si="161"/>
        <v>0</v>
      </c>
      <c r="W119" s="193">
        <f t="shared" ref="W119:Z119" si="162">IF((W64+W71+W78)=0,,W118/(W64+W71+W78))</f>
        <v>0</v>
      </c>
      <c r="X119" s="193">
        <f t="shared" si="162"/>
        <v>0</v>
      </c>
      <c r="Y119" s="193">
        <f t="shared" si="162"/>
        <v>0</v>
      </c>
      <c r="Z119" s="193">
        <f t="shared" si="162"/>
        <v>0</v>
      </c>
    </row>
    <row r="120" spans="1:26" ht="14.25" customHeight="1" x14ac:dyDescent="0.2">
      <c r="A120" s="386" t="s">
        <v>188</v>
      </c>
      <c r="B120" s="138" t="s">
        <v>102</v>
      </c>
      <c r="C120" s="54">
        <f t="shared" ref="C120:C125" si="163">SUM(E120:P120)</f>
        <v>0</v>
      </c>
      <c r="D120" s="54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W120" s="54">
        <f t="shared" ref="W120:W125" si="164">SUM(E120:G120)</f>
        <v>0</v>
      </c>
      <c r="X120" s="54">
        <f t="shared" ref="X120:X125" si="165">SUM(H120:J120)</f>
        <v>0</v>
      </c>
      <c r="Y120" s="54">
        <f t="shared" ref="Y120:Y125" si="166">SUM(K120:M120)</f>
        <v>0</v>
      </c>
      <c r="Z120" s="54">
        <f t="shared" ref="Z120:Z125" si="167">SUM(N120:P120)</f>
        <v>0</v>
      </c>
    </row>
    <row r="121" spans="1:26" x14ac:dyDescent="0.2">
      <c r="A121" s="386"/>
      <c r="B121" s="138" t="s">
        <v>103</v>
      </c>
      <c r="C121" s="54">
        <f t="shared" si="163"/>
        <v>0</v>
      </c>
      <c r="D121" s="54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W121" s="54">
        <f t="shared" si="164"/>
        <v>0</v>
      </c>
      <c r="X121" s="54">
        <f t="shared" si="165"/>
        <v>0</v>
      </c>
      <c r="Y121" s="54">
        <f t="shared" si="166"/>
        <v>0</v>
      </c>
      <c r="Z121" s="54">
        <f t="shared" si="167"/>
        <v>0</v>
      </c>
    </row>
    <row r="122" spans="1:26" x14ac:dyDescent="0.2">
      <c r="A122" s="386"/>
      <c r="B122" s="138" t="s">
        <v>105</v>
      </c>
      <c r="C122" s="54">
        <f t="shared" si="163"/>
        <v>0</v>
      </c>
      <c r="D122" s="54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W122" s="54">
        <f t="shared" si="164"/>
        <v>0</v>
      </c>
      <c r="X122" s="54">
        <f t="shared" si="165"/>
        <v>0</v>
      </c>
      <c r="Y122" s="54">
        <f t="shared" si="166"/>
        <v>0</v>
      </c>
      <c r="Z122" s="54">
        <f t="shared" si="167"/>
        <v>0</v>
      </c>
    </row>
    <row r="123" spans="1:26" ht="13.5" customHeight="1" x14ac:dyDescent="0.2">
      <c r="A123" s="349" t="s">
        <v>189</v>
      </c>
      <c r="B123" s="173" t="s">
        <v>102</v>
      </c>
      <c r="C123" s="17">
        <f t="shared" si="163"/>
        <v>0</v>
      </c>
      <c r="D123" s="175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W123" s="17">
        <f t="shared" si="164"/>
        <v>0</v>
      </c>
      <c r="X123" s="17">
        <f t="shared" si="165"/>
        <v>0</v>
      </c>
      <c r="Y123" s="17">
        <f t="shared" si="166"/>
        <v>0</v>
      </c>
      <c r="Z123" s="17">
        <f t="shared" si="167"/>
        <v>0</v>
      </c>
    </row>
    <row r="124" spans="1:26" ht="14.25" customHeight="1" x14ac:dyDescent="0.2">
      <c r="A124" s="349"/>
      <c r="B124" s="173" t="s">
        <v>103</v>
      </c>
      <c r="C124" s="17">
        <f t="shared" si="163"/>
        <v>0</v>
      </c>
      <c r="D124" s="175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W124" s="17">
        <f t="shared" si="164"/>
        <v>0</v>
      </c>
      <c r="X124" s="17">
        <f t="shared" si="165"/>
        <v>0</v>
      </c>
      <c r="Y124" s="17">
        <f t="shared" si="166"/>
        <v>0</v>
      </c>
      <c r="Z124" s="17">
        <f t="shared" si="167"/>
        <v>0</v>
      </c>
    </row>
    <row r="125" spans="1:26" x14ac:dyDescent="0.2">
      <c r="A125" s="349"/>
      <c r="B125" s="173" t="s">
        <v>105</v>
      </c>
      <c r="C125" s="17">
        <f t="shared" si="163"/>
        <v>0</v>
      </c>
      <c r="D125" s="175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W125" s="17">
        <f t="shared" si="164"/>
        <v>0</v>
      </c>
      <c r="X125" s="17">
        <f t="shared" si="165"/>
        <v>0</v>
      </c>
      <c r="Y125" s="17">
        <f t="shared" si="166"/>
        <v>0</v>
      </c>
      <c r="Z125" s="17">
        <f t="shared" si="167"/>
        <v>0</v>
      </c>
    </row>
    <row r="126" spans="1:26" ht="15" customHeight="1" x14ac:dyDescent="0.2">
      <c r="A126" s="387" t="s">
        <v>222</v>
      </c>
      <c r="B126" s="325"/>
      <c r="C126" s="325"/>
      <c r="D126" s="325"/>
      <c r="E126" s="325"/>
      <c r="F126" s="325"/>
      <c r="G126" s="325"/>
      <c r="H126" s="325"/>
      <c r="I126" s="325"/>
      <c r="J126" s="325"/>
      <c r="K126" s="325"/>
      <c r="L126" s="325"/>
      <c r="M126" s="325"/>
      <c r="N126" s="325"/>
      <c r="O126" s="325"/>
      <c r="P126" s="326"/>
      <c r="W126" s="10"/>
      <c r="X126" s="10"/>
      <c r="Y126" s="10"/>
      <c r="Z126" s="10"/>
    </row>
    <row r="127" spans="1:26" ht="15" customHeight="1" x14ac:dyDescent="0.2">
      <c r="A127" s="373" t="s">
        <v>101</v>
      </c>
      <c r="B127" s="196" t="s">
        <v>102</v>
      </c>
      <c r="C127" s="197">
        <f t="shared" ref="C127:C133" si="168">SUM(E127:P127)</f>
        <v>0</v>
      </c>
      <c r="D127" s="198">
        <f>IF($C$2=0,,C127/$C$2)</f>
        <v>0</v>
      </c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W127" s="197">
        <f t="shared" ref="W127:W133" si="169">SUM(E127:G127)</f>
        <v>0</v>
      </c>
      <c r="X127" s="197">
        <f t="shared" ref="X127:X133" si="170">SUM(H127:J127)</f>
        <v>0</v>
      </c>
      <c r="Y127" s="197">
        <f t="shared" ref="Y127:Y133" si="171">SUM(K127:M127)</f>
        <v>0</v>
      </c>
      <c r="Z127" s="197">
        <f t="shared" ref="Z127:Z133" si="172">SUM(N127:P127)</f>
        <v>0</v>
      </c>
    </row>
    <row r="128" spans="1:26" x14ac:dyDescent="0.2">
      <c r="A128" s="374"/>
      <c r="B128" s="196" t="s">
        <v>103</v>
      </c>
      <c r="C128" s="197">
        <f t="shared" si="168"/>
        <v>0</v>
      </c>
      <c r="D128" s="200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W128" s="197">
        <f t="shared" si="169"/>
        <v>0</v>
      </c>
      <c r="X128" s="197">
        <f t="shared" si="170"/>
        <v>0</v>
      </c>
      <c r="Y128" s="197">
        <f t="shared" si="171"/>
        <v>0</v>
      </c>
      <c r="Z128" s="197">
        <f t="shared" si="172"/>
        <v>0</v>
      </c>
    </row>
    <row r="129" spans="1:26" ht="14.25" customHeight="1" x14ac:dyDescent="0.2">
      <c r="A129" s="374"/>
      <c r="B129" s="196" t="s">
        <v>104</v>
      </c>
      <c r="C129" s="163">
        <f t="shared" ref="C129:P129" si="173">IF(C127=0,,(C128-C131)/C127)</f>
        <v>0</v>
      </c>
      <c r="D129" s="200"/>
      <c r="E129" s="162">
        <f t="shared" si="173"/>
        <v>0</v>
      </c>
      <c r="F129" s="162">
        <f t="shared" si="173"/>
        <v>0</v>
      </c>
      <c r="G129" s="162">
        <f t="shared" si="173"/>
        <v>0</v>
      </c>
      <c r="H129" s="162">
        <f t="shared" si="173"/>
        <v>0</v>
      </c>
      <c r="I129" s="162">
        <f t="shared" si="173"/>
        <v>0</v>
      </c>
      <c r="J129" s="162">
        <f t="shared" si="173"/>
        <v>0</v>
      </c>
      <c r="K129" s="162">
        <f t="shared" si="173"/>
        <v>0</v>
      </c>
      <c r="L129" s="162">
        <f t="shared" si="173"/>
        <v>0</v>
      </c>
      <c r="M129" s="162">
        <f t="shared" si="173"/>
        <v>0</v>
      </c>
      <c r="N129" s="162">
        <f t="shared" si="173"/>
        <v>0</v>
      </c>
      <c r="O129" s="162">
        <f t="shared" si="173"/>
        <v>0</v>
      </c>
      <c r="P129" s="162">
        <f t="shared" si="173"/>
        <v>0</v>
      </c>
      <c r="W129" s="163">
        <f t="shared" ref="W129:Z129" si="174">IF(W127=0,,(W128-W131)/W127)</f>
        <v>0</v>
      </c>
      <c r="X129" s="163">
        <f t="shared" si="174"/>
        <v>0</v>
      </c>
      <c r="Y129" s="163">
        <f t="shared" si="174"/>
        <v>0</v>
      </c>
      <c r="Z129" s="163">
        <f t="shared" si="174"/>
        <v>0</v>
      </c>
    </row>
    <row r="130" spans="1:26" x14ac:dyDescent="0.2">
      <c r="A130" s="374"/>
      <c r="B130" s="196" t="s">
        <v>105</v>
      </c>
      <c r="C130" s="197">
        <f t="shared" si="168"/>
        <v>0</v>
      </c>
      <c r="D130" s="200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W130" s="197">
        <f t="shared" si="169"/>
        <v>0</v>
      </c>
      <c r="X130" s="197">
        <f t="shared" si="170"/>
        <v>0</v>
      </c>
      <c r="Y130" s="197">
        <f t="shared" si="171"/>
        <v>0</v>
      </c>
      <c r="Z130" s="197">
        <f t="shared" si="172"/>
        <v>0</v>
      </c>
    </row>
    <row r="131" spans="1:26" x14ac:dyDescent="0.2">
      <c r="A131" s="374"/>
      <c r="B131" s="196" t="s">
        <v>106</v>
      </c>
      <c r="C131" s="197">
        <f t="shared" si="168"/>
        <v>0</v>
      </c>
      <c r="D131" s="200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W131" s="197">
        <f t="shared" si="169"/>
        <v>0</v>
      </c>
      <c r="X131" s="197">
        <f t="shared" si="170"/>
        <v>0</v>
      </c>
      <c r="Y131" s="197">
        <f t="shared" si="171"/>
        <v>0</v>
      </c>
      <c r="Z131" s="197">
        <f t="shared" si="172"/>
        <v>0</v>
      </c>
    </row>
    <row r="132" spans="1:26" ht="15" customHeight="1" x14ac:dyDescent="0.2">
      <c r="A132" s="375" t="s">
        <v>107</v>
      </c>
      <c r="B132" s="201" t="s">
        <v>102</v>
      </c>
      <c r="C132" s="202">
        <f t="shared" si="168"/>
        <v>0</v>
      </c>
      <c r="D132" s="198">
        <f>IF($C$2=0,,C132/$C$2)</f>
        <v>0</v>
      </c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W132" s="202">
        <f t="shared" si="169"/>
        <v>0</v>
      </c>
      <c r="X132" s="202">
        <f t="shared" si="170"/>
        <v>0</v>
      </c>
      <c r="Y132" s="202">
        <f t="shared" si="171"/>
        <v>0</v>
      </c>
      <c r="Z132" s="202">
        <f t="shared" si="172"/>
        <v>0</v>
      </c>
    </row>
    <row r="133" spans="1:26" x14ac:dyDescent="0.2">
      <c r="A133" s="375"/>
      <c r="B133" s="201" t="s">
        <v>103</v>
      </c>
      <c r="C133" s="202">
        <f t="shared" si="168"/>
        <v>0</v>
      </c>
      <c r="D133" s="132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W133" s="202">
        <f t="shared" si="169"/>
        <v>0</v>
      </c>
      <c r="X133" s="202">
        <f t="shared" si="170"/>
        <v>0</v>
      </c>
      <c r="Y133" s="202">
        <f t="shared" si="171"/>
        <v>0</v>
      </c>
      <c r="Z133" s="202">
        <f t="shared" si="172"/>
        <v>0</v>
      </c>
    </row>
    <row r="134" spans="1:26" ht="14.25" customHeight="1" x14ac:dyDescent="0.2">
      <c r="A134" s="375"/>
      <c r="B134" s="201" t="s">
        <v>104</v>
      </c>
      <c r="C134" s="203">
        <f t="shared" ref="C134:P134" si="175">IF(C132=0,,(C133-C136)/C132)</f>
        <v>0</v>
      </c>
      <c r="D134" s="132"/>
      <c r="E134" s="162">
        <f t="shared" si="175"/>
        <v>0</v>
      </c>
      <c r="F134" s="162">
        <f t="shared" si="175"/>
        <v>0</v>
      </c>
      <c r="G134" s="162">
        <f t="shared" si="175"/>
        <v>0</v>
      </c>
      <c r="H134" s="162">
        <f t="shared" si="175"/>
        <v>0</v>
      </c>
      <c r="I134" s="162">
        <f t="shared" si="175"/>
        <v>0</v>
      </c>
      <c r="J134" s="162">
        <f t="shared" si="175"/>
        <v>0</v>
      </c>
      <c r="K134" s="162">
        <f t="shared" si="175"/>
        <v>0</v>
      </c>
      <c r="L134" s="162">
        <f t="shared" si="175"/>
        <v>0</v>
      </c>
      <c r="M134" s="162">
        <f t="shared" si="175"/>
        <v>0</v>
      </c>
      <c r="N134" s="162">
        <f t="shared" si="175"/>
        <v>0</v>
      </c>
      <c r="O134" s="162">
        <f t="shared" si="175"/>
        <v>0</v>
      </c>
      <c r="P134" s="162">
        <f t="shared" si="175"/>
        <v>0</v>
      </c>
      <c r="W134" s="203">
        <f t="shared" ref="W134:Z134" si="176">IF(W132=0,,(W133-W136)/W132)</f>
        <v>0</v>
      </c>
      <c r="X134" s="203">
        <f t="shared" si="176"/>
        <v>0</v>
      </c>
      <c r="Y134" s="203">
        <f t="shared" si="176"/>
        <v>0</v>
      </c>
      <c r="Z134" s="203">
        <f t="shared" si="176"/>
        <v>0</v>
      </c>
    </row>
    <row r="135" spans="1:26" x14ac:dyDescent="0.2">
      <c r="A135" s="375"/>
      <c r="B135" s="201" t="s">
        <v>105</v>
      </c>
      <c r="C135" s="202">
        <f t="shared" ref="C135:C138" si="177">SUM(E135:P135)</f>
        <v>0</v>
      </c>
      <c r="D135" s="132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W135" s="202">
        <f t="shared" ref="W135:W138" si="178">SUM(E135:G135)</f>
        <v>0</v>
      </c>
      <c r="X135" s="202">
        <f t="shared" ref="X135:X138" si="179">SUM(H135:J135)</f>
        <v>0</v>
      </c>
      <c r="Y135" s="202">
        <f t="shared" ref="Y135:Y138" si="180">SUM(K135:M135)</f>
        <v>0</v>
      </c>
      <c r="Z135" s="202">
        <f t="shared" ref="Z135:Z138" si="181">SUM(N135:P135)</f>
        <v>0</v>
      </c>
    </row>
    <row r="136" spans="1:26" x14ac:dyDescent="0.2">
      <c r="A136" s="375"/>
      <c r="B136" s="201" t="s">
        <v>106</v>
      </c>
      <c r="C136" s="202">
        <f t="shared" si="177"/>
        <v>0</v>
      </c>
      <c r="D136" s="132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W136" s="202">
        <f t="shared" si="178"/>
        <v>0</v>
      </c>
      <c r="X136" s="202">
        <f t="shared" si="179"/>
        <v>0</v>
      </c>
      <c r="Y136" s="202">
        <f t="shared" si="180"/>
        <v>0</v>
      </c>
      <c r="Z136" s="202">
        <f t="shared" si="181"/>
        <v>0</v>
      </c>
    </row>
    <row r="137" spans="1:26" ht="15" customHeight="1" x14ac:dyDescent="0.2">
      <c r="A137" s="373" t="s">
        <v>108</v>
      </c>
      <c r="B137" s="196" t="s">
        <v>102</v>
      </c>
      <c r="C137" s="197">
        <f t="shared" si="177"/>
        <v>0</v>
      </c>
      <c r="D137" s="198">
        <f>IF($C$2=0,,C137/$C$2)</f>
        <v>0</v>
      </c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W137" s="197">
        <f t="shared" si="178"/>
        <v>0</v>
      </c>
      <c r="X137" s="197">
        <f t="shared" si="179"/>
        <v>0</v>
      </c>
      <c r="Y137" s="197">
        <f t="shared" si="180"/>
        <v>0</v>
      </c>
      <c r="Z137" s="197">
        <f t="shared" si="181"/>
        <v>0</v>
      </c>
    </row>
    <row r="138" spans="1:26" x14ac:dyDescent="0.2">
      <c r="A138" s="374"/>
      <c r="B138" s="196" t="s">
        <v>103</v>
      </c>
      <c r="C138" s="197">
        <f t="shared" si="177"/>
        <v>0</v>
      </c>
      <c r="D138" s="200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W138" s="197">
        <f t="shared" si="178"/>
        <v>0</v>
      </c>
      <c r="X138" s="197">
        <f t="shared" si="179"/>
        <v>0</v>
      </c>
      <c r="Y138" s="197">
        <f t="shared" si="180"/>
        <v>0</v>
      </c>
      <c r="Z138" s="197">
        <f t="shared" si="181"/>
        <v>0</v>
      </c>
    </row>
    <row r="139" spans="1:26" ht="14.25" customHeight="1" x14ac:dyDescent="0.2">
      <c r="A139" s="374"/>
      <c r="B139" s="196" t="s">
        <v>104</v>
      </c>
      <c r="C139" s="163">
        <f t="shared" ref="C139:P139" si="182">IF(C137=0,,(C138-C141)/C137)</f>
        <v>0</v>
      </c>
      <c r="D139" s="200"/>
      <c r="E139" s="162">
        <f t="shared" si="182"/>
        <v>0</v>
      </c>
      <c r="F139" s="162">
        <f t="shared" si="182"/>
        <v>0</v>
      </c>
      <c r="G139" s="162">
        <f t="shared" si="182"/>
        <v>0</v>
      </c>
      <c r="H139" s="162">
        <f t="shared" si="182"/>
        <v>0</v>
      </c>
      <c r="I139" s="162">
        <f t="shared" si="182"/>
        <v>0</v>
      </c>
      <c r="J139" s="162">
        <f t="shared" si="182"/>
        <v>0</v>
      </c>
      <c r="K139" s="162">
        <f t="shared" si="182"/>
        <v>0</v>
      </c>
      <c r="L139" s="162">
        <f t="shared" si="182"/>
        <v>0</v>
      </c>
      <c r="M139" s="162">
        <f t="shared" si="182"/>
        <v>0</v>
      </c>
      <c r="N139" s="162">
        <f t="shared" si="182"/>
        <v>0</v>
      </c>
      <c r="O139" s="162">
        <f t="shared" si="182"/>
        <v>0</v>
      </c>
      <c r="P139" s="162">
        <f t="shared" si="182"/>
        <v>0</v>
      </c>
      <c r="W139" s="163">
        <f t="shared" ref="W139:Z139" si="183">IF(W137=0,,(W138-W141)/W137)</f>
        <v>0</v>
      </c>
      <c r="X139" s="163">
        <f t="shared" si="183"/>
        <v>0</v>
      </c>
      <c r="Y139" s="163">
        <f t="shared" si="183"/>
        <v>0</v>
      </c>
      <c r="Z139" s="163">
        <f t="shared" si="183"/>
        <v>0</v>
      </c>
    </row>
    <row r="140" spans="1:26" x14ac:dyDescent="0.2">
      <c r="A140" s="374"/>
      <c r="B140" s="196" t="s">
        <v>105</v>
      </c>
      <c r="C140" s="197">
        <f t="shared" ref="C140:C143" si="184">SUM(E140:P140)</f>
        <v>0</v>
      </c>
      <c r="D140" s="200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W140" s="197">
        <f t="shared" ref="W140:W143" si="185">SUM(E140:G140)</f>
        <v>0</v>
      </c>
      <c r="X140" s="197">
        <f t="shared" ref="X140:X143" si="186">SUM(H140:J140)</f>
        <v>0</v>
      </c>
      <c r="Y140" s="197">
        <f t="shared" ref="Y140:Y143" si="187">SUM(K140:M140)</f>
        <v>0</v>
      </c>
      <c r="Z140" s="197">
        <f t="shared" ref="Z140:Z143" si="188">SUM(N140:P140)</f>
        <v>0</v>
      </c>
    </row>
    <row r="141" spans="1:26" x14ac:dyDescent="0.2">
      <c r="A141" s="374"/>
      <c r="B141" s="196" t="s">
        <v>106</v>
      </c>
      <c r="C141" s="197">
        <f t="shared" si="184"/>
        <v>0</v>
      </c>
      <c r="D141" s="200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W141" s="197">
        <f t="shared" si="185"/>
        <v>0</v>
      </c>
      <c r="X141" s="197">
        <f t="shared" si="186"/>
        <v>0</v>
      </c>
      <c r="Y141" s="197">
        <f t="shared" si="187"/>
        <v>0</v>
      </c>
      <c r="Z141" s="197">
        <f t="shared" si="188"/>
        <v>0</v>
      </c>
    </row>
    <row r="142" spans="1:26" ht="15" customHeight="1" x14ac:dyDescent="0.2">
      <c r="A142" s="382" t="s">
        <v>109</v>
      </c>
      <c r="B142" s="201" t="s">
        <v>102</v>
      </c>
      <c r="C142" s="202">
        <f t="shared" si="184"/>
        <v>0</v>
      </c>
      <c r="D142" s="198">
        <f>IF($C$2=0,,C142/$C$2)</f>
        <v>0</v>
      </c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W142" s="202">
        <f t="shared" si="185"/>
        <v>0</v>
      </c>
      <c r="X142" s="202">
        <f t="shared" si="186"/>
        <v>0</v>
      </c>
      <c r="Y142" s="202">
        <f t="shared" si="187"/>
        <v>0</v>
      </c>
      <c r="Z142" s="202">
        <f t="shared" si="188"/>
        <v>0</v>
      </c>
    </row>
    <row r="143" spans="1:26" x14ac:dyDescent="0.2">
      <c r="A143" s="383"/>
      <c r="B143" s="201" t="s">
        <v>103</v>
      </c>
      <c r="C143" s="202">
        <f t="shared" si="184"/>
        <v>0</v>
      </c>
      <c r="D143" s="132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W143" s="202">
        <f t="shared" si="185"/>
        <v>0</v>
      </c>
      <c r="X143" s="202">
        <f t="shared" si="186"/>
        <v>0</v>
      </c>
      <c r="Y143" s="202">
        <f t="shared" si="187"/>
        <v>0</v>
      </c>
      <c r="Z143" s="202">
        <f t="shared" si="188"/>
        <v>0</v>
      </c>
    </row>
    <row r="144" spans="1:26" ht="14.25" customHeight="1" x14ac:dyDescent="0.2">
      <c r="A144" s="383"/>
      <c r="B144" s="201" t="s">
        <v>104</v>
      </c>
      <c r="C144" s="203">
        <f t="shared" ref="C144:P144" si="189">IF(C142=0,,(C143-C146)/C142)</f>
        <v>0</v>
      </c>
      <c r="D144" s="132"/>
      <c r="E144" s="162">
        <f t="shared" si="189"/>
        <v>0</v>
      </c>
      <c r="F144" s="162">
        <f t="shared" si="189"/>
        <v>0</v>
      </c>
      <c r="G144" s="162">
        <f t="shared" si="189"/>
        <v>0</v>
      </c>
      <c r="H144" s="162">
        <f t="shared" si="189"/>
        <v>0</v>
      </c>
      <c r="I144" s="162">
        <f t="shared" si="189"/>
        <v>0</v>
      </c>
      <c r="J144" s="162">
        <f t="shared" si="189"/>
        <v>0</v>
      </c>
      <c r="K144" s="162">
        <f t="shared" si="189"/>
        <v>0</v>
      </c>
      <c r="L144" s="162">
        <f t="shared" si="189"/>
        <v>0</v>
      </c>
      <c r="M144" s="162">
        <f t="shared" si="189"/>
        <v>0</v>
      </c>
      <c r="N144" s="162">
        <f t="shared" si="189"/>
        <v>0</v>
      </c>
      <c r="O144" s="162">
        <f t="shared" si="189"/>
        <v>0</v>
      </c>
      <c r="P144" s="162">
        <f t="shared" si="189"/>
        <v>0</v>
      </c>
      <c r="W144" s="203">
        <f t="shared" ref="W144:Z144" si="190">IF(W142=0,,(W143-W146)/W142)</f>
        <v>0</v>
      </c>
      <c r="X144" s="203">
        <f t="shared" si="190"/>
        <v>0</v>
      </c>
      <c r="Y144" s="203">
        <f t="shared" si="190"/>
        <v>0</v>
      </c>
      <c r="Z144" s="203">
        <f t="shared" si="190"/>
        <v>0</v>
      </c>
    </row>
    <row r="145" spans="1:26" x14ac:dyDescent="0.2">
      <c r="A145" s="383"/>
      <c r="B145" s="201" t="s">
        <v>105</v>
      </c>
      <c r="C145" s="202">
        <f t="shared" ref="C145:C148" si="191">SUM(E145:P145)</f>
        <v>0</v>
      </c>
      <c r="D145" s="132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W145" s="202">
        <f t="shared" ref="W145:W148" si="192">SUM(E145:G145)</f>
        <v>0</v>
      </c>
      <c r="X145" s="202">
        <f t="shared" ref="X145:X148" si="193">SUM(H145:J145)</f>
        <v>0</v>
      </c>
      <c r="Y145" s="202">
        <f t="shared" ref="Y145:Y148" si="194">SUM(K145:M145)</f>
        <v>0</v>
      </c>
      <c r="Z145" s="202">
        <f t="shared" ref="Z145:Z148" si="195">SUM(N145:P145)</f>
        <v>0</v>
      </c>
    </row>
    <row r="146" spans="1:26" x14ac:dyDescent="0.2">
      <c r="A146" s="384"/>
      <c r="B146" s="201" t="s">
        <v>106</v>
      </c>
      <c r="C146" s="202">
        <f t="shared" si="191"/>
        <v>0</v>
      </c>
      <c r="D146" s="132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W146" s="202">
        <f t="shared" si="192"/>
        <v>0</v>
      </c>
      <c r="X146" s="202">
        <f t="shared" si="193"/>
        <v>0</v>
      </c>
      <c r="Y146" s="202">
        <f t="shared" si="194"/>
        <v>0</v>
      </c>
      <c r="Z146" s="202">
        <f t="shared" si="195"/>
        <v>0</v>
      </c>
    </row>
    <row r="147" spans="1:26" ht="15" customHeight="1" x14ac:dyDescent="0.2">
      <c r="A147" s="373" t="s">
        <v>110</v>
      </c>
      <c r="B147" s="196" t="s">
        <v>102</v>
      </c>
      <c r="C147" s="197">
        <f t="shared" si="191"/>
        <v>0</v>
      </c>
      <c r="D147" s="198">
        <f>IF($C$2=0,,C147/$C$2)</f>
        <v>0</v>
      </c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W147" s="197">
        <f t="shared" si="192"/>
        <v>0</v>
      </c>
      <c r="X147" s="197">
        <f t="shared" si="193"/>
        <v>0</v>
      </c>
      <c r="Y147" s="197">
        <f t="shared" si="194"/>
        <v>0</v>
      </c>
      <c r="Z147" s="197">
        <f t="shared" si="195"/>
        <v>0</v>
      </c>
    </row>
    <row r="148" spans="1:26" x14ac:dyDescent="0.2">
      <c r="A148" s="374"/>
      <c r="B148" s="196" t="s">
        <v>103</v>
      </c>
      <c r="C148" s="197">
        <f t="shared" si="191"/>
        <v>0</v>
      </c>
      <c r="D148" s="200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W148" s="197">
        <f t="shared" si="192"/>
        <v>0</v>
      </c>
      <c r="X148" s="197">
        <f t="shared" si="193"/>
        <v>0</v>
      </c>
      <c r="Y148" s="197">
        <f t="shared" si="194"/>
        <v>0</v>
      </c>
      <c r="Z148" s="197">
        <f t="shared" si="195"/>
        <v>0</v>
      </c>
    </row>
    <row r="149" spans="1:26" ht="14.25" customHeight="1" x14ac:dyDescent="0.2">
      <c r="A149" s="374"/>
      <c r="B149" s="196" t="s">
        <v>104</v>
      </c>
      <c r="C149" s="163">
        <f t="shared" ref="C149:P149" si="196">IF(C147=0,,(C148-C151)/C147)</f>
        <v>0</v>
      </c>
      <c r="D149" s="200"/>
      <c r="E149" s="162">
        <f t="shared" si="196"/>
        <v>0</v>
      </c>
      <c r="F149" s="162">
        <f t="shared" si="196"/>
        <v>0</v>
      </c>
      <c r="G149" s="162">
        <f t="shared" si="196"/>
        <v>0</v>
      </c>
      <c r="H149" s="162">
        <f t="shared" si="196"/>
        <v>0</v>
      </c>
      <c r="I149" s="162">
        <f t="shared" si="196"/>
        <v>0</v>
      </c>
      <c r="J149" s="162">
        <f t="shared" si="196"/>
        <v>0</v>
      </c>
      <c r="K149" s="162">
        <f t="shared" si="196"/>
        <v>0</v>
      </c>
      <c r="L149" s="162">
        <f t="shared" si="196"/>
        <v>0</v>
      </c>
      <c r="M149" s="162">
        <f t="shared" si="196"/>
        <v>0</v>
      </c>
      <c r="N149" s="162">
        <f t="shared" si="196"/>
        <v>0</v>
      </c>
      <c r="O149" s="162">
        <f t="shared" si="196"/>
        <v>0</v>
      </c>
      <c r="P149" s="162">
        <f t="shared" si="196"/>
        <v>0</v>
      </c>
      <c r="W149" s="163">
        <f t="shared" ref="W149:Z149" si="197">IF(W147=0,,(W148-W151)/W147)</f>
        <v>0</v>
      </c>
      <c r="X149" s="163">
        <f t="shared" si="197"/>
        <v>0</v>
      </c>
      <c r="Y149" s="163">
        <f t="shared" si="197"/>
        <v>0</v>
      </c>
      <c r="Z149" s="163">
        <f t="shared" si="197"/>
        <v>0</v>
      </c>
    </row>
    <row r="150" spans="1:26" x14ac:dyDescent="0.2">
      <c r="A150" s="374"/>
      <c r="B150" s="196" t="s">
        <v>105</v>
      </c>
      <c r="C150" s="197">
        <f t="shared" ref="C150:C153" si="198">SUM(E150:P150)</f>
        <v>0</v>
      </c>
      <c r="D150" s="200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W150" s="197">
        <f t="shared" ref="W150:W153" si="199">SUM(E150:G150)</f>
        <v>0</v>
      </c>
      <c r="X150" s="197">
        <f t="shared" ref="X150:X153" si="200">SUM(H150:J150)</f>
        <v>0</v>
      </c>
      <c r="Y150" s="197">
        <f t="shared" ref="Y150:Y153" si="201">SUM(K150:M150)</f>
        <v>0</v>
      </c>
      <c r="Z150" s="197">
        <f t="shared" ref="Z150:Z153" si="202">SUM(N150:P150)</f>
        <v>0</v>
      </c>
    </row>
    <row r="151" spans="1:26" x14ac:dyDescent="0.2">
      <c r="A151" s="374"/>
      <c r="B151" s="196" t="s">
        <v>106</v>
      </c>
      <c r="C151" s="197">
        <f t="shared" si="198"/>
        <v>0</v>
      </c>
      <c r="D151" s="200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W151" s="197">
        <f t="shared" si="199"/>
        <v>0</v>
      </c>
      <c r="X151" s="197">
        <f t="shared" si="200"/>
        <v>0</v>
      </c>
      <c r="Y151" s="197">
        <f t="shared" si="201"/>
        <v>0</v>
      </c>
      <c r="Z151" s="197">
        <f t="shared" si="202"/>
        <v>0</v>
      </c>
    </row>
    <row r="152" spans="1:26" ht="15" customHeight="1" x14ac:dyDescent="0.2">
      <c r="A152" s="380" t="s">
        <v>223</v>
      </c>
      <c r="B152" s="201" t="s">
        <v>102</v>
      </c>
      <c r="C152" s="202">
        <f t="shared" si="198"/>
        <v>0</v>
      </c>
      <c r="D152" s="198">
        <f>IF($C$2=0,,C152/$C$2)</f>
        <v>0</v>
      </c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W152" s="202">
        <f t="shared" si="199"/>
        <v>0</v>
      </c>
      <c r="X152" s="202">
        <f t="shared" si="200"/>
        <v>0</v>
      </c>
      <c r="Y152" s="202">
        <f t="shared" si="201"/>
        <v>0</v>
      </c>
      <c r="Z152" s="202">
        <f t="shared" si="202"/>
        <v>0</v>
      </c>
    </row>
    <row r="153" spans="1:26" x14ac:dyDescent="0.2">
      <c r="A153" s="381"/>
      <c r="B153" s="201" t="s">
        <v>103</v>
      </c>
      <c r="C153" s="202">
        <f t="shared" si="198"/>
        <v>0</v>
      </c>
      <c r="D153" s="132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W153" s="202">
        <f t="shared" si="199"/>
        <v>0</v>
      </c>
      <c r="X153" s="202">
        <f t="shared" si="200"/>
        <v>0</v>
      </c>
      <c r="Y153" s="202">
        <f t="shared" si="201"/>
        <v>0</v>
      </c>
      <c r="Z153" s="202">
        <f t="shared" si="202"/>
        <v>0</v>
      </c>
    </row>
    <row r="154" spans="1:26" x14ac:dyDescent="0.2">
      <c r="A154" s="381"/>
      <c r="B154" s="201" t="s">
        <v>104</v>
      </c>
      <c r="C154" s="203">
        <f t="shared" ref="C154:P154" si="203">IF(C152=0,,(C153-C156)/C152)</f>
        <v>0</v>
      </c>
      <c r="D154" s="132"/>
      <c r="E154" s="162">
        <f t="shared" si="203"/>
        <v>0</v>
      </c>
      <c r="F154" s="162">
        <f t="shared" si="203"/>
        <v>0</v>
      </c>
      <c r="G154" s="162">
        <f t="shared" si="203"/>
        <v>0</v>
      </c>
      <c r="H154" s="162">
        <f t="shared" si="203"/>
        <v>0</v>
      </c>
      <c r="I154" s="162">
        <f t="shared" si="203"/>
        <v>0</v>
      </c>
      <c r="J154" s="162">
        <f t="shared" si="203"/>
        <v>0</v>
      </c>
      <c r="K154" s="162">
        <f t="shared" si="203"/>
        <v>0</v>
      </c>
      <c r="L154" s="162">
        <f t="shared" si="203"/>
        <v>0</v>
      </c>
      <c r="M154" s="162">
        <f t="shared" si="203"/>
        <v>0</v>
      </c>
      <c r="N154" s="162">
        <f t="shared" si="203"/>
        <v>0</v>
      </c>
      <c r="O154" s="162">
        <f t="shared" si="203"/>
        <v>0</v>
      </c>
      <c r="P154" s="162">
        <f t="shared" si="203"/>
        <v>0</v>
      </c>
      <c r="W154" s="203">
        <f t="shared" ref="W154:Z154" si="204">IF(W152=0,,(W153-W156)/W152)</f>
        <v>0</v>
      </c>
      <c r="X154" s="203">
        <f t="shared" si="204"/>
        <v>0</v>
      </c>
      <c r="Y154" s="203">
        <f t="shared" si="204"/>
        <v>0</v>
      </c>
      <c r="Z154" s="203">
        <f t="shared" si="204"/>
        <v>0</v>
      </c>
    </row>
    <row r="155" spans="1:26" x14ac:dyDescent="0.2">
      <c r="A155" s="381"/>
      <c r="B155" s="201" t="s">
        <v>105</v>
      </c>
      <c r="C155" s="202">
        <f t="shared" ref="C155:C158" si="205">SUM(E155:P155)</f>
        <v>0</v>
      </c>
      <c r="D155" s="132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W155" s="202">
        <f t="shared" ref="W155:W158" si="206">SUM(E155:G155)</f>
        <v>0</v>
      </c>
      <c r="X155" s="202">
        <f t="shared" ref="X155:X158" si="207">SUM(H155:J155)</f>
        <v>0</v>
      </c>
      <c r="Y155" s="202">
        <f t="shared" ref="Y155:Y158" si="208">SUM(K155:M155)</f>
        <v>0</v>
      </c>
      <c r="Z155" s="202">
        <f t="shared" ref="Z155:Z158" si="209">SUM(N155:P155)</f>
        <v>0</v>
      </c>
    </row>
    <row r="156" spans="1:26" x14ac:dyDescent="0.2">
      <c r="A156" s="381"/>
      <c r="B156" s="201" t="s">
        <v>106</v>
      </c>
      <c r="C156" s="202">
        <f t="shared" si="205"/>
        <v>0</v>
      </c>
      <c r="D156" s="132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W156" s="202">
        <f t="shared" si="206"/>
        <v>0</v>
      </c>
      <c r="X156" s="202">
        <f t="shared" si="207"/>
        <v>0</v>
      </c>
      <c r="Y156" s="202">
        <f t="shared" si="208"/>
        <v>0</v>
      </c>
      <c r="Z156" s="202">
        <f t="shared" si="209"/>
        <v>0</v>
      </c>
    </row>
    <row r="157" spans="1:26" x14ac:dyDescent="0.2">
      <c r="A157" s="379" t="s">
        <v>112</v>
      </c>
      <c r="B157" s="196" t="s">
        <v>102</v>
      </c>
      <c r="C157" s="197">
        <f t="shared" si="205"/>
        <v>0</v>
      </c>
      <c r="D157" s="198">
        <f>IF($C$2=0,,C157/$C$2)</f>
        <v>0</v>
      </c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W157" s="197">
        <f t="shared" si="206"/>
        <v>0</v>
      </c>
      <c r="X157" s="197">
        <f t="shared" si="207"/>
        <v>0</v>
      </c>
      <c r="Y157" s="197">
        <f t="shared" si="208"/>
        <v>0</v>
      </c>
      <c r="Z157" s="197">
        <f t="shared" si="209"/>
        <v>0</v>
      </c>
    </row>
    <row r="158" spans="1:26" x14ac:dyDescent="0.2">
      <c r="A158" s="379"/>
      <c r="B158" s="196" t="s">
        <v>103</v>
      </c>
      <c r="C158" s="197">
        <f t="shared" si="205"/>
        <v>0</v>
      </c>
      <c r="D158" s="200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W158" s="197">
        <f t="shared" si="206"/>
        <v>0</v>
      </c>
      <c r="X158" s="197">
        <f t="shared" si="207"/>
        <v>0</v>
      </c>
      <c r="Y158" s="197">
        <f t="shared" si="208"/>
        <v>0</v>
      </c>
      <c r="Z158" s="197">
        <f t="shared" si="209"/>
        <v>0</v>
      </c>
    </row>
    <row r="159" spans="1:26" x14ac:dyDescent="0.2">
      <c r="A159" s="379"/>
      <c r="B159" s="196" t="s">
        <v>104</v>
      </c>
      <c r="C159" s="163">
        <f t="shared" ref="C159:P159" si="210">IF(C157=0,,(C158-C161)/C157)</f>
        <v>0</v>
      </c>
      <c r="D159" s="200"/>
      <c r="E159" s="162">
        <f t="shared" si="210"/>
        <v>0</v>
      </c>
      <c r="F159" s="162">
        <f t="shared" si="210"/>
        <v>0</v>
      </c>
      <c r="G159" s="162">
        <f t="shared" si="210"/>
        <v>0</v>
      </c>
      <c r="H159" s="162">
        <f t="shared" si="210"/>
        <v>0</v>
      </c>
      <c r="I159" s="162">
        <f t="shared" si="210"/>
        <v>0</v>
      </c>
      <c r="J159" s="162">
        <f t="shared" si="210"/>
        <v>0</v>
      </c>
      <c r="K159" s="162">
        <f t="shared" si="210"/>
        <v>0</v>
      </c>
      <c r="L159" s="162">
        <f t="shared" si="210"/>
        <v>0</v>
      </c>
      <c r="M159" s="162">
        <f t="shared" si="210"/>
        <v>0</v>
      </c>
      <c r="N159" s="162">
        <f t="shared" si="210"/>
        <v>0</v>
      </c>
      <c r="O159" s="162">
        <f t="shared" si="210"/>
        <v>0</v>
      </c>
      <c r="P159" s="162">
        <f t="shared" si="210"/>
        <v>0</v>
      </c>
      <c r="W159" s="163">
        <f t="shared" ref="W159:Z159" si="211">IF(W157=0,,(W158-W161)/W157)</f>
        <v>0</v>
      </c>
      <c r="X159" s="163">
        <f t="shared" si="211"/>
        <v>0</v>
      </c>
      <c r="Y159" s="163">
        <f t="shared" si="211"/>
        <v>0</v>
      </c>
      <c r="Z159" s="163">
        <f t="shared" si="211"/>
        <v>0</v>
      </c>
    </row>
    <row r="160" spans="1:26" x14ac:dyDescent="0.2">
      <c r="A160" s="379"/>
      <c r="B160" s="196" t="s">
        <v>105</v>
      </c>
      <c r="C160" s="197">
        <f t="shared" ref="C160:C163" si="212">SUM(E160:P160)</f>
        <v>0</v>
      </c>
      <c r="D160" s="200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W160" s="197">
        <f t="shared" ref="W160:W163" si="213">SUM(E160:G160)</f>
        <v>0</v>
      </c>
      <c r="X160" s="197">
        <f t="shared" ref="X160:X163" si="214">SUM(H160:J160)</f>
        <v>0</v>
      </c>
      <c r="Y160" s="197">
        <f t="shared" ref="Y160:Y163" si="215">SUM(K160:M160)</f>
        <v>0</v>
      </c>
      <c r="Z160" s="197">
        <f t="shared" ref="Z160:Z163" si="216">SUM(N160:P160)</f>
        <v>0</v>
      </c>
    </row>
    <row r="161" spans="1:26" x14ac:dyDescent="0.2">
      <c r="A161" s="379"/>
      <c r="B161" s="196" t="s">
        <v>106</v>
      </c>
      <c r="C161" s="197">
        <f t="shared" si="212"/>
        <v>0</v>
      </c>
      <c r="D161" s="200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W161" s="197">
        <f t="shared" si="213"/>
        <v>0</v>
      </c>
      <c r="X161" s="197">
        <f t="shared" si="214"/>
        <v>0</v>
      </c>
      <c r="Y161" s="197">
        <f t="shared" si="215"/>
        <v>0</v>
      </c>
      <c r="Z161" s="197">
        <f t="shared" si="216"/>
        <v>0</v>
      </c>
    </row>
    <row r="162" spans="1:26" x14ac:dyDescent="0.2">
      <c r="A162" s="380" t="s">
        <v>113</v>
      </c>
      <c r="B162" s="201" t="s">
        <v>102</v>
      </c>
      <c r="C162" s="202">
        <f t="shared" si="212"/>
        <v>0</v>
      </c>
      <c r="D162" s="198">
        <f>IF($C$2=0,,C162/$C$2)</f>
        <v>0</v>
      </c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W162" s="202">
        <f t="shared" si="213"/>
        <v>0</v>
      </c>
      <c r="X162" s="202">
        <f t="shared" si="214"/>
        <v>0</v>
      </c>
      <c r="Y162" s="202">
        <f t="shared" si="215"/>
        <v>0</v>
      </c>
      <c r="Z162" s="202">
        <f t="shared" si="216"/>
        <v>0</v>
      </c>
    </row>
    <row r="163" spans="1:26" x14ac:dyDescent="0.2">
      <c r="A163" s="381"/>
      <c r="B163" s="201" t="s">
        <v>103</v>
      </c>
      <c r="C163" s="202">
        <f t="shared" si="212"/>
        <v>0</v>
      </c>
      <c r="D163" s="132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W163" s="202">
        <f t="shared" si="213"/>
        <v>0</v>
      </c>
      <c r="X163" s="202">
        <f t="shared" si="214"/>
        <v>0</v>
      </c>
      <c r="Y163" s="202">
        <f t="shared" si="215"/>
        <v>0</v>
      </c>
      <c r="Z163" s="202">
        <f t="shared" si="216"/>
        <v>0</v>
      </c>
    </row>
    <row r="164" spans="1:26" x14ac:dyDescent="0.2">
      <c r="A164" s="381"/>
      <c r="B164" s="201" t="s">
        <v>104</v>
      </c>
      <c r="C164" s="203">
        <f t="shared" ref="C164:P164" si="217">IF(C162=0,,(C163-C166)/C162)</f>
        <v>0</v>
      </c>
      <c r="D164" s="132"/>
      <c r="E164" s="162">
        <f t="shared" si="217"/>
        <v>0</v>
      </c>
      <c r="F164" s="162">
        <f t="shared" si="217"/>
        <v>0</v>
      </c>
      <c r="G164" s="162">
        <f t="shared" si="217"/>
        <v>0</v>
      </c>
      <c r="H164" s="162">
        <f t="shared" si="217"/>
        <v>0</v>
      </c>
      <c r="I164" s="162">
        <f t="shared" si="217"/>
        <v>0</v>
      </c>
      <c r="J164" s="162">
        <f t="shared" si="217"/>
        <v>0</v>
      </c>
      <c r="K164" s="162">
        <f t="shared" si="217"/>
        <v>0</v>
      </c>
      <c r="L164" s="162">
        <f t="shared" si="217"/>
        <v>0</v>
      </c>
      <c r="M164" s="162">
        <f t="shared" si="217"/>
        <v>0</v>
      </c>
      <c r="N164" s="162">
        <f t="shared" si="217"/>
        <v>0</v>
      </c>
      <c r="O164" s="162">
        <f t="shared" si="217"/>
        <v>0</v>
      </c>
      <c r="P164" s="162">
        <f t="shared" si="217"/>
        <v>0</v>
      </c>
      <c r="W164" s="203">
        <f t="shared" ref="W164:Z164" si="218">IF(W162=0,,(W163-W166)/W162)</f>
        <v>0</v>
      </c>
      <c r="X164" s="203">
        <f t="shared" si="218"/>
        <v>0</v>
      </c>
      <c r="Y164" s="203">
        <f t="shared" si="218"/>
        <v>0</v>
      </c>
      <c r="Z164" s="203">
        <f t="shared" si="218"/>
        <v>0</v>
      </c>
    </row>
    <row r="165" spans="1:26" x14ac:dyDescent="0.2">
      <c r="A165" s="381"/>
      <c r="B165" s="201" t="s">
        <v>105</v>
      </c>
      <c r="C165" s="202">
        <f t="shared" ref="C165:C168" si="219">SUM(E165:P165)</f>
        <v>0</v>
      </c>
      <c r="D165" s="132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W165" s="202">
        <f t="shared" ref="W165:W168" si="220">SUM(E165:G165)</f>
        <v>0</v>
      </c>
      <c r="X165" s="202">
        <f t="shared" ref="X165:X168" si="221">SUM(H165:J165)</f>
        <v>0</v>
      </c>
      <c r="Y165" s="202">
        <f t="shared" ref="Y165:Y168" si="222">SUM(K165:M165)</f>
        <v>0</v>
      </c>
      <c r="Z165" s="202">
        <f t="shared" ref="Z165:Z168" si="223">SUM(N165:P165)</f>
        <v>0</v>
      </c>
    </row>
    <row r="166" spans="1:26" x14ac:dyDescent="0.2">
      <c r="A166" s="381"/>
      <c r="B166" s="201" t="s">
        <v>106</v>
      </c>
      <c r="C166" s="202">
        <f t="shared" si="219"/>
        <v>0</v>
      </c>
      <c r="D166" s="132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W166" s="202">
        <f t="shared" si="220"/>
        <v>0</v>
      </c>
      <c r="X166" s="202">
        <f t="shared" si="221"/>
        <v>0</v>
      </c>
      <c r="Y166" s="202">
        <f t="shared" si="222"/>
        <v>0</v>
      </c>
      <c r="Z166" s="202">
        <f t="shared" si="223"/>
        <v>0</v>
      </c>
    </row>
    <row r="167" spans="1:26" x14ac:dyDescent="0.2">
      <c r="A167" s="373" t="s">
        <v>114</v>
      </c>
      <c r="B167" s="196" t="s">
        <v>102</v>
      </c>
      <c r="C167" s="197">
        <f t="shared" si="219"/>
        <v>0</v>
      </c>
      <c r="D167" s="198">
        <f>IF($C$2=0,,C167/$C$2)</f>
        <v>0</v>
      </c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W167" s="197">
        <f t="shared" si="220"/>
        <v>0</v>
      </c>
      <c r="X167" s="197">
        <f t="shared" si="221"/>
        <v>0</v>
      </c>
      <c r="Y167" s="197">
        <f t="shared" si="222"/>
        <v>0</v>
      </c>
      <c r="Z167" s="197">
        <f t="shared" si="223"/>
        <v>0</v>
      </c>
    </row>
    <row r="168" spans="1:26" x14ac:dyDescent="0.2">
      <c r="A168" s="374"/>
      <c r="B168" s="196" t="s">
        <v>103</v>
      </c>
      <c r="C168" s="197">
        <f t="shared" si="219"/>
        <v>0</v>
      </c>
      <c r="D168" s="200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W168" s="197">
        <f t="shared" si="220"/>
        <v>0</v>
      </c>
      <c r="X168" s="197">
        <f t="shared" si="221"/>
        <v>0</v>
      </c>
      <c r="Y168" s="197">
        <f t="shared" si="222"/>
        <v>0</v>
      </c>
      <c r="Z168" s="197">
        <f t="shared" si="223"/>
        <v>0</v>
      </c>
    </row>
    <row r="169" spans="1:26" x14ac:dyDescent="0.2">
      <c r="A169" s="374"/>
      <c r="B169" s="196" t="s">
        <v>104</v>
      </c>
      <c r="C169" s="163">
        <f t="shared" ref="C169:P169" si="224">IF(C167=0,,(C168-C171)/C167)</f>
        <v>0</v>
      </c>
      <c r="D169" s="200"/>
      <c r="E169" s="162">
        <f t="shared" si="224"/>
        <v>0</v>
      </c>
      <c r="F169" s="162">
        <f t="shared" si="224"/>
        <v>0</v>
      </c>
      <c r="G169" s="162">
        <f t="shared" si="224"/>
        <v>0</v>
      </c>
      <c r="H169" s="162">
        <f t="shared" si="224"/>
        <v>0</v>
      </c>
      <c r="I169" s="162">
        <f t="shared" si="224"/>
        <v>0</v>
      </c>
      <c r="J169" s="162">
        <f t="shared" si="224"/>
        <v>0</v>
      </c>
      <c r="K169" s="162">
        <f t="shared" si="224"/>
        <v>0</v>
      </c>
      <c r="L169" s="162">
        <f t="shared" si="224"/>
        <v>0</v>
      </c>
      <c r="M169" s="162">
        <f t="shared" si="224"/>
        <v>0</v>
      </c>
      <c r="N169" s="162">
        <f t="shared" si="224"/>
        <v>0</v>
      </c>
      <c r="O169" s="162">
        <f t="shared" si="224"/>
        <v>0</v>
      </c>
      <c r="P169" s="162">
        <f t="shared" si="224"/>
        <v>0</v>
      </c>
      <c r="W169" s="163">
        <f t="shared" ref="W169:Z169" si="225">IF(W167=0,,(W168-W171)/W167)</f>
        <v>0</v>
      </c>
      <c r="X169" s="163">
        <f t="shared" si="225"/>
        <v>0</v>
      </c>
      <c r="Y169" s="163">
        <f t="shared" si="225"/>
        <v>0</v>
      </c>
      <c r="Z169" s="163">
        <f t="shared" si="225"/>
        <v>0</v>
      </c>
    </row>
    <row r="170" spans="1:26" x14ac:dyDescent="0.2">
      <c r="A170" s="374"/>
      <c r="B170" s="196" t="s">
        <v>105</v>
      </c>
      <c r="C170" s="197">
        <f t="shared" ref="C170:C173" si="226">SUM(E170:P170)</f>
        <v>0</v>
      </c>
      <c r="D170" s="200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W170" s="197">
        <f t="shared" ref="W170:W173" si="227">SUM(E170:G170)</f>
        <v>0</v>
      </c>
      <c r="X170" s="197">
        <f t="shared" ref="X170:X173" si="228">SUM(H170:J170)</f>
        <v>0</v>
      </c>
      <c r="Y170" s="197">
        <f t="shared" ref="Y170:Y173" si="229">SUM(K170:M170)</f>
        <v>0</v>
      </c>
      <c r="Z170" s="197">
        <f t="shared" ref="Z170:Z173" si="230">SUM(N170:P170)</f>
        <v>0</v>
      </c>
    </row>
    <row r="171" spans="1:26" x14ac:dyDescent="0.2">
      <c r="A171" s="374"/>
      <c r="B171" s="196" t="s">
        <v>106</v>
      </c>
      <c r="C171" s="197">
        <f t="shared" si="226"/>
        <v>0</v>
      </c>
      <c r="D171" s="200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W171" s="197">
        <f t="shared" si="227"/>
        <v>0</v>
      </c>
      <c r="X171" s="197">
        <f t="shared" si="228"/>
        <v>0</v>
      </c>
      <c r="Y171" s="197">
        <f t="shared" si="229"/>
        <v>0</v>
      </c>
      <c r="Z171" s="197">
        <f t="shared" si="230"/>
        <v>0</v>
      </c>
    </row>
    <row r="172" spans="1:26" x14ac:dyDescent="0.2">
      <c r="A172" s="380" t="s">
        <v>115</v>
      </c>
      <c r="B172" s="201" t="s">
        <v>102</v>
      </c>
      <c r="C172" s="202">
        <f t="shared" si="226"/>
        <v>0</v>
      </c>
      <c r="D172" s="198">
        <f>IF($C$2=0,,C172/$C$2)</f>
        <v>0</v>
      </c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W172" s="202">
        <f t="shared" si="227"/>
        <v>0</v>
      </c>
      <c r="X172" s="202">
        <f t="shared" si="228"/>
        <v>0</v>
      </c>
      <c r="Y172" s="202">
        <f t="shared" si="229"/>
        <v>0</v>
      </c>
      <c r="Z172" s="202">
        <f t="shared" si="230"/>
        <v>0</v>
      </c>
    </row>
    <row r="173" spans="1:26" x14ac:dyDescent="0.2">
      <c r="A173" s="381"/>
      <c r="B173" s="201" t="s">
        <v>103</v>
      </c>
      <c r="C173" s="202">
        <f t="shared" si="226"/>
        <v>0</v>
      </c>
      <c r="D173" s="132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W173" s="202">
        <f t="shared" si="227"/>
        <v>0</v>
      </c>
      <c r="X173" s="202">
        <f t="shared" si="228"/>
        <v>0</v>
      </c>
      <c r="Y173" s="202">
        <f t="shared" si="229"/>
        <v>0</v>
      </c>
      <c r="Z173" s="202">
        <f t="shared" si="230"/>
        <v>0</v>
      </c>
    </row>
    <row r="174" spans="1:26" x14ac:dyDescent="0.2">
      <c r="A174" s="381"/>
      <c r="B174" s="201" t="s">
        <v>104</v>
      </c>
      <c r="C174" s="203">
        <f t="shared" ref="C174:P174" si="231">IF(C172=0,,(C173-C176)/C172)</f>
        <v>0</v>
      </c>
      <c r="D174" s="132"/>
      <c r="E174" s="162">
        <f t="shared" si="231"/>
        <v>0</v>
      </c>
      <c r="F174" s="162">
        <f t="shared" si="231"/>
        <v>0</v>
      </c>
      <c r="G174" s="162">
        <f t="shared" si="231"/>
        <v>0</v>
      </c>
      <c r="H174" s="162">
        <f t="shared" si="231"/>
        <v>0</v>
      </c>
      <c r="I174" s="162">
        <f t="shared" si="231"/>
        <v>0</v>
      </c>
      <c r="J174" s="162">
        <f t="shared" si="231"/>
        <v>0</v>
      </c>
      <c r="K174" s="162">
        <f t="shared" si="231"/>
        <v>0</v>
      </c>
      <c r="L174" s="162">
        <f t="shared" si="231"/>
        <v>0</v>
      </c>
      <c r="M174" s="162">
        <f t="shared" si="231"/>
        <v>0</v>
      </c>
      <c r="N174" s="162">
        <f t="shared" si="231"/>
        <v>0</v>
      </c>
      <c r="O174" s="162">
        <f t="shared" si="231"/>
        <v>0</v>
      </c>
      <c r="P174" s="162">
        <f t="shared" si="231"/>
        <v>0</v>
      </c>
      <c r="W174" s="203">
        <f t="shared" ref="W174:Z174" si="232">IF(W172=0,,(W173-W176)/W172)</f>
        <v>0</v>
      </c>
      <c r="X174" s="203">
        <f t="shared" si="232"/>
        <v>0</v>
      </c>
      <c r="Y174" s="203">
        <f t="shared" si="232"/>
        <v>0</v>
      </c>
      <c r="Z174" s="203">
        <f t="shared" si="232"/>
        <v>0</v>
      </c>
    </row>
    <row r="175" spans="1:26" x14ac:dyDescent="0.2">
      <c r="A175" s="381"/>
      <c r="B175" s="201" t="s">
        <v>105</v>
      </c>
      <c r="C175" s="202">
        <f t="shared" ref="C175:C178" si="233">SUM(E175:P175)</f>
        <v>0</v>
      </c>
      <c r="D175" s="132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W175" s="202">
        <f t="shared" ref="W175:W178" si="234">SUM(E175:G175)</f>
        <v>0</v>
      </c>
      <c r="X175" s="202">
        <f t="shared" ref="X175:X178" si="235">SUM(H175:J175)</f>
        <v>0</v>
      </c>
      <c r="Y175" s="202">
        <f t="shared" ref="Y175:Y178" si="236">SUM(K175:M175)</f>
        <v>0</v>
      </c>
      <c r="Z175" s="202">
        <f t="shared" ref="Z175:Z178" si="237">SUM(N175:P175)</f>
        <v>0</v>
      </c>
    </row>
    <row r="176" spans="1:26" x14ac:dyDescent="0.2">
      <c r="A176" s="381"/>
      <c r="B176" s="201" t="s">
        <v>106</v>
      </c>
      <c r="C176" s="202">
        <f t="shared" si="233"/>
        <v>0</v>
      </c>
      <c r="D176" s="132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W176" s="202">
        <f t="shared" si="234"/>
        <v>0</v>
      </c>
      <c r="X176" s="202">
        <f t="shared" si="235"/>
        <v>0</v>
      </c>
      <c r="Y176" s="202">
        <f t="shared" si="236"/>
        <v>0</v>
      </c>
      <c r="Z176" s="202">
        <f t="shared" si="237"/>
        <v>0</v>
      </c>
    </row>
    <row r="177" spans="1:26" x14ac:dyDescent="0.2">
      <c r="A177" s="379" t="s">
        <v>116</v>
      </c>
      <c r="B177" s="196" t="s">
        <v>102</v>
      </c>
      <c r="C177" s="197">
        <f t="shared" si="233"/>
        <v>0</v>
      </c>
      <c r="D177" s="198">
        <f>IF($C$2=0,,C177/$C$2)</f>
        <v>0</v>
      </c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W177" s="197">
        <f t="shared" si="234"/>
        <v>0</v>
      </c>
      <c r="X177" s="197">
        <f t="shared" si="235"/>
        <v>0</v>
      </c>
      <c r="Y177" s="197">
        <f t="shared" si="236"/>
        <v>0</v>
      </c>
      <c r="Z177" s="197">
        <f t="shared" si="237"/>
        <v>0</v>
      </c>
    </row>
    <row r="178" spans="1:26" x14ac:dyDescent="0.2">
      <c r="A178" s="379"/>
      <c r="B178" s="196" t="s">
        <v>103</v>
      </c>
      <c r="C178" s="197">
        <f t="shared" si="233"/>
        <v>0</v>
      </c>
      <c r="D178" s="200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W178" s="197">
        <f t="shared" si="234"/>
        <v>0</v>
      </c>
      <c r="X178" s="197">
        <f t="shared" si="235"/>
        <v>0</v>
      </c>
      <c r="Y178" s="197">
        <f t="shared" si="236"/>
        <v>0</v>
      </c>
      <c r="Z178" s="197">
        <f t="shared" si="237"/>
        <v>0</v>
      </c>
    </row>
    <row r="179" spans="1:26" x14ac:dyDescent="0.2">
      <c r="A179" s="379"/>
      <c r="B179" s="196" t="s">
        <v>104</v>
      </c>
      <c r="C179" s="163">
        <f t="shared" ref="C179:P179" si="238">IF(C177=0,,(C178-C181)/C177)</f>
        <v>0</v>
      </c>
      <c r="D179" s="200"/>
      <c r="E179" s="162">
        <f t="shared" si="238"/>
        <v>0</v>
      </c>
      <c r="F179" s="162">
        <f t="shared" si="238"/>
        <v>0</v>
      </c>
      <c r="G179" s="162">
        <f t="shared" si="238"/>
        <v>0</v>
      </c>
      <c r="H179" s="162">
        <f t="shared" si="238"/>
        <v>0</v>
      </c>
      <c r="I179" s="162">
        <f t="shared" si="238"/>
        <v>0</v>
      </c>
      <c r="J179" s="162">
        <f t="shared" si="238"/>
        <v>0</v>
      </c>
      <c r="K179" s="162">
        <f t="shared" si="238"/>
        <v>0</v>
      </c>
      <c r="L179" s="162">
        <f t="shared" si="238"/>
        <v>0</v>
      </c>
      <c r="M179" s="162">
        <f t="shared" si="238"/>
        <v>0</v>
      </c>
      <c r="N179" s="162">
        <f t="shared" si="238"/>
        <v>0</v>
      </c>
      <c r="O179" s="162">
        <f t="shared" si="238"/>
        <v>0</v>
      </c>
      <c r="P179" s="162">
        <f t="shared" si="238"/>
        <v>0</v>
      </c>
      <c r="W179" s="163">
        <f t="shared" ref="W179:Z179" si="239">IF(W177=0,,(W178-W181)/W177)</f>
        <v>0</v>
      </c>
      <c r="X179" s="163">
        <f t="shared" si="239"/>
        <v>0</v>
      </c>
      <c r="Y179" s="163">
        <f t="shared" si="239"/>
        <v>0</v>
      </c>
      <c r="Z179" s="163">
        <f t="shared" si="239"/>
        <v>0</v>
      </c>
    </row>
    <row r="180" spans="1:26" x14ac:dyDescent="0.2">
      <c r="A180" s="379"/>
      <c r="B180" s="196" t="s">
        <v>105</v>
      </c>
      <c r="C180" s="197">
        <f t="shared" ref="C180:C183" si="240">SUM(E180:P180)</f>
        <v>0</v>
      </c>
      <c r="D180" s="200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W180" s="197">
        <f t="shared" ref="W180:W183" si="241">SUM(E180:G180)</f>
        <v>0</v>
      </c>
      <c r="X180" s="197">
        <f t="shared" ref="X180:X183" si="242">SUM(H180:J180)</f>
        <v>0</v>
      </c>
      <c r="Y180" s="197">
        <f t="shared" ref="Y180:Y183" si="243">SUM(K180:M180)</f>
        <v>0</v>
      </c>
      <c r="Z180" s="197">
        <f t="shared" ref="Z180:Z183" si="244">SUM(N180:P180)</f>
        <v>0</v>
      </c>
    </row>
    <row r="181" spans="1:26" x14ac:dyDescent="0.2">
      <c r="A181" s="379"/>
      <c r="B181" s="196" t="s">
        <v>106</v>
      </c>
      <c r="C181" s="197">
        <f t="shared" si="240"/>
        <v>0</v>
      </c>
      <c r="D181" s="200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W181" s="197">
        <f t="shared" si="241"/>
        <v>0</v>
      </c>
      <c r="X181" s="197">
        <f t="shared" si="242"/>
        <v>0</v>
      </c>
      <c r="Y181" s="197">
        <f t="shared" si="243"/>
        <v>0</v>
      </c>
      <c r="Z181" s="197">
        <f t="shared" si="244"/>
        <v>0</v>
      </c>
    </row>
    <row r="182" spans="1:26" x14ac:dyDescent="0.2">
      <c r="A182" s="380" t="s">
        <v>117</v>
      </c>
      <c r="B182" s="201" t="s">
        <v>102</v>
      </c>
      <c r="C182" s="202">
        <f t="shared" si="240"/>
        <v>0</v>
      </c>
      <c r="D182" s="198">
        <f>IF($C$2=0,,C182/$C$2)</f>
        <v>0</v>
      </c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W182" s="202">
        <f t="shared" si="241"/>
        <v>0</v>
      </c>
      <c r="X182" s="202">
        <f t="shared" si="242"/>
        <v>0</v>
      </c>
      <c r="Y182" s="202">
        <f t="shared" si="243"/>
        <v>0</v>
      </c>
      <c r="Z182" s="202">
        <f t="shared" si="244"/>
        <v>0</v>
      </c>
    </row>
    <row r="183" spans="1:26" x14ac:dyDescent="0.2">
      <c r="A183" s="381"/>
      <c r="B183" s="201" t="s">
        <v>103</v>
      </c>
      <c r="C183" s="202">
        <f t="shared" si="240"/>
        <v>0</v>
      </c>
      <c r="D183" s="132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W183" s="202">
        <f t="shared" si="241"/>
        <v>0</v>
      </c>
      <c r="X183" s="202">
        <f t="shared" si="242"/>
        <v>0</v>
      </c>
      <c r="Y183" s="202">
        <f t="shared" si="243"/>
        <v>0</v>
      </c>
      <c r="Z183" s="202">
        <f t="shared" si="244"/>
        <v>0</v>
      </c>
    </row>
    <row r="184" spans="1:26" x14ac:dyDescent="0.2">
      <c r="A184" s="381"/>
      <c r="B184" s="201" t="s">
        <v>104</v>
      </c>
      <c r="C184" s="203">
        <f t="shared" ref="C184:P184" si="245">IF(C182=0,,(C183-C186)/C182)</f>
        <v>0</v>
      </c>
      <c r="D184" s="132"/>
      <c r="E184" s="162">
        <f t="shared" si="245"/>
        <v>0</v>
      </c>
      <c r="F184" s="162">
        <f t="shared" si="245"/>
        <v>0</v>
      </c>
      <c r="G184" s="162">
        <f t="shared" si="245"/>
        <v>0</v>
      </c>
      <c r="H184" s="162">
        <f t="shared" si="245"/>
        <v>0</v>
      </c>
      <c r="I184" s="162">
        <f t="shared" si="245"/>
        <v>0</v>
      </c>
      <c r="J184" s="162">
        <f t="shared" si="245"/>
        <v>0</v>
      </c>
      <c r="K184" s="162">
        <f t="shared" si="245"/>
        <v>0</v>
      </c>
      <c r="L184" s="162">
        <f t="shared" si="245"/>
        <v>0</v>
      </c>
      <c r="M184" s="162">
        <f t="shared" si="245"/>
        <v>0</v>
      </c>
      <c r="N184" s="162">
        <f t="shared" si="245"/>
        <v>0</v>
      </c>
      <c r="O184" s="162">
        <f t="shared" si="245"/>
        <v>0</v>
      </c>
      <c r="P184" s="162">
        <f t="shared" si="245"/>
        <v>0</v>
      </c>
      <c r="W184" s="203">
        <f t="shared" ref="W184:Z184" si="246">IF(W182=0,,(W183-W186)/W182)</f>
        <v>0</v>
      </c>
      <c r="X184" s="203">
        <f t="shared" si="246"/>
        <v>0</v>
      </c>
      <c r="Y184" s="203">
        <f t="shared" si="246"/>
        <v>0</v>
      </c>
      <c r="Z184" s="203">
        <f t="shared" si="246"/>
        <v>0</v>
      </c>
    </row>
    <row r="185" spans="1:26" x14ac:dyDescent="0.2">
      <c r="A185" s="381"/>
      <c r="B185" s="201" t="s">
        <v>105</v>
      </c>
      <c r="C185" s="202">
        <f t="shared" ref="C185:C188" si="247">SUM(E185:P185)</f>
        <v>0</v>
      </c>
      <c r="D185" s="132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W185" s="202">
        <f t="shared" ref="W185:W188" si="248">SUM(E185:G185)</f>
        <v>0</v>
      </c>
      <c r="X185" s="202">
        <f t="shared" ref="X185:X188" si="249">SUM(H185:J185)</f>
        <v>0</v>
      </c>
      <c r="Y185" s="202">
        <f t="shared" ref="Y185:Y188" si="250">SUM(K185:M185)</f>
        <v>0</v>
      </c>
      <c r="Z185" s="202">
        <f t="shared" ref="Z185:Z188" si="251">SUM(N185:P185)</f>
        <v>0</v>
      </c>
    </row>
    <row r="186" spans="1:26" x14ac:dyDescent="0.2">
      <c r="A186" s="381"/>
      <c r="B186" s="201" t="s">
        <v>106</v>
      </c>
      <c r="C186" s="202">
        <f t="shared" si="247"/>
        <v>0</v>
      </c>
      <c r="D186" s="132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W186" s="202">
        <f t="shared" si="248"/>
        <v>0</v>
      </c>
      <c r="X186" s="202">
        <f t="shared" si="249"/>
        <v>0</v>
      </c>
      <c r="Y186" s="202">
        <f t="shared" si="250"/>
        <v>0</v>
      </c>
      <c r="Z186" s="202">
        <f t="shared" si="251"/>
        <v>0</v>
      </c>
    </row>
    <row r="187" spans="1:26" x14ac:dyDescent="0.2">
      <c r="A187" s="373" t="s">
        <v>118</v>
      </c>
      <c r="B187" s="196" t="s">
        <v>102</v>
      </c>
      <c r="C187" s="197">
        <f t="shared" si="247"/>
        <v>0</v>
      </c>
      <c r="D187" s="198">
        <f>IF($C$2=0,,C187/$C$2)</f>
        <v>0</v>
      </c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W187" s="197">
        <f t="shared" si="248"/>
        <v>0</v>
      </c>
      <c r="X187" s="197">
        <f t="shared" si="249"/>
        <v>0</v>
      </c>
      <c r="Y187" s="197">
        <f t="shared" si="250"/>
        <v>0</v>
      </c>
      <c r="Z187" s="197">
        <f t="shared" si="251"/>
        <v>0</v>
      </c>
    </row>
    <row r="188" spans="1:26" x14ac:dyDescent="0.2">
      <c r="A188" s="374"/>
      <c r="B188" s="196" t="s">
        <v>103</v>
      </c>
      <c r="C188" s="197">
        <f t="shared" si="247"/>
        <v>0</v>
      </c>
      <c r="D188" s="200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W188" s="197">
        <f t="shared" si="248"/>
        <v>0</v>
      </c>
      <c r="X188" s="197">
        <f t="shared" si="249"/>
        <v>0</v>
      </c>
      <c r="Y188" s="197">
        <f t="shared" si="250"/>
        <v>0</v>
      </c>
      <c r="Z188" s="197">
        <f t="shared" si="251"/>
        <v>0</v>
      </c>
    </row>
    <row r="189" spans="1:26" x14ac:dyDescent="0.2">
      <c r="A189" s="374"/>
      <c r="B189" s="196" t="s">
        <v>104</v>
      </c>
      <c r="C189" s="163">
        <f t="shared" ref="C189:P189" si="252">IF(C187=0,,(C188-C191)/C187)</f>
        <v>0</v>
      </c>
      <c r="D189" s="200"/>
      <c r="E189" s="162">
        <f t="shared" si="252"/>
        <v>0</v>
      </c>
      <c r="F189" s="162">
        <f t="shared" si="252"/>
        <v>0</v>
      </c>
      <c r="G189" s="162">
        <f t="shared" si="252"/>
        <v>0</v>
      </c>
      <c r="H189" s="162">
        <f t="shared" si="252"/>
        <v>0</v>
      </c>
      <c r="I189" s="162">
        <f t="shared" si="252"/>
        <v>0</v>
      </c>
      <c r="J189" s="162">
        <f t="shared" si="252"/>
        <v>0</v>
      </c>
      <c r="K189" s="162">
        <f t="shared" si="252"/>
        <v>0</v>
      </c>
      <c r="L189" s="162">
        <f t="shared" si="252"/>
        <v>0</v>
      </c>
      <c r="M189" s="162">
        <f t="shared" si="252"/>
        <v>0</v>
      </c>
      <c r="N189" s="162">
        <f t="shared" si="252"/>
        <v>0</v>
      </c>
      <c r="O189" s="162">
        <f t="shared" si="252"/>
        <v>0</v>
      </c>
      <c r="P189" s="162">
        <f t="shared" si="252"/>
        <v>0</v>
      </c>
      <c r="W189" s="163">
        <f t="shared" ref="W189:Z189" si="253">IF(W187=0,,(W188-W191)/W187)</f>
        <v>0</v>
      </c>
      <c r="X189" s="163">
        <f t="shared" si="253"/>
        <v>0</v>
      </c>
      <c r="Y189" s="163">
        <f t="shared" si="253"/>
        <v>0</v>
      </c>
      <c r="Z189" s="163">
        <f t="shared" si="253"/>
        <v>0</v>
      </c>
    </row>
    <row r="190" spans="1:26" x14ac:dyDescent="0.2">
      <c r="A190" s="374"/>
      <c r="B190" s="196" t="s">
        <v>105</v>
      </c>
      <c r="C190" s="197">
        <f t="shared" ref="C190:C193" si="254">SUM(E190:P190)</f>
        <v>0</v>
      </c>
      <c r="D190" s="200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W190" s="197">
        <f t="shared" ref="W190:W193" si="255">SUM(E190:G190)</f>
        <v>0</v>
      </c>
      <c r="X190" s="197">
        <f t="shared" ref="X190:X193" si="256">SUM(H190:J190)</f>
        <v>0</v>
      </c>
      <c r="Y190" s="197">
        <f t="shared" ref="Y190:Y193" si="257">SUM(K190:M190)</f>
        <v>0</v>
      </c>
      <c r="Z190" s="197">
        <f t="shared" ref="Z190:Z193" si="258">SUM(N190:P190)</f>
        <v>0</v>
      </c>
    </row>
    <row r="191" spans="1:26" x14ac:dyDescent="0.2">
      <c r="A191" s="374"/>
      <c r="B191" s="196" t="s">
        <v>106</v>
      </c>
      <c r="C191" s="197">
        <f t="shared" si="254"/>
        <v>0</v>
      </c>
      <c r="D191" s="200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W191" s="197">
        <f t="shared" si="255"/>
        <v>0</v>
      </c>
      <c r="X191" s="197">
        <f t="shared" si="256"/>
        <v>0</v>
      </c>
      <c r="Y191" s="197">
        <f t="shared" si="257"/>
        <v>0</v>
      </c>
      <c r="Z191" s="197">
        <f t="shared" si="258"/>
        <v>0</v>
      </c>
    </row>
    <row r="192" spans="1:26" x14ac:dyDescent="0.2">
      <c r="A192" s="380" t="s">
        <v>119</v>
      </c>
      <c r="B192" s="201" t="s">
        <v>102</v>
      </c>
      <c r="C192" s="202">
        <f t="shared" si="254"/>
        <v>0</v>
      </c>
      <c r="D192" s="198">
        <f>IF($C$2=0,,C192/$C$2)</f>
        <v>0</v>
      </c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W192" s="202">
        <f t="shared" si="255"/>
        <v>0</v>
      </c>
      <c r="X192" s="202">
        <f t="shared" si="256"/>
        <v>0</v>
      </c>
      <c r="Y192" s="202">
        <f t="shared" si="257"/>
        <v>0</v>
      </c>
      <c r="Z192" s="202">
        <f t="shared" si="258"/>
        <v>0</v>
      </c>
    </row>
    <row r="193" spans="1:26" x14ac:dyDescent="0.2">
      <c r="A193" s="381"/>
      <c r="B193" s="201" t="s">
        <v>103</v>
      </c>
      <c r="C193" s="202">
        <f t="shared" si="254"/>
        <v>0</v>
      </c>
      <c r="D193" s="132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W193" s="202">
        <f t="shared" si="255"/>
        <v>0</v>
      </c>
      <c r="X193" s="202">
        <f t="shared" si="256"/>
        <v>0</v>
      </c>
      <c r="Y193" s="202">
        <f t="shared" si="257"/>
        <v>0</v>
      </c>
      <c r="Z193" s="202">
        <f t="shared" si="258"/>
        <v>0</v>
      </c>
    </row>
    <row r="194" spans="1:26" x14ac:dyDescent="0.2">
      <c r="A194" s="381"/>
      <c r="B194" s="201" t="s">
        <v>104</v>
      </c>
      <c r="C194" s="203">
        <f t="shared" ref="C194:P194" si="259">IF(C192=0,,(C193-C196)/C192)</f>
        <v>0</v>
      </c>
      <c r="D194" s="132"/>
      <c r="E194" s="162">
        <f t="shared" si="259"/>
        <v>0</v>
      </c>
      <c r="F194" s="162">
        <f t="shared" si="259"/>
        <v>0</v>
      </c>
      <c r="G194" s="162">
        <f t="shared" si="259"/>
        <v>0</v>
      </c>
      <c r="H194" s="162">
        <f t="shared" si="259"/>
        <v>0</v>
      </c>
      <c r="I194" s="162">
        <f t="shared" si="259"/>
        <v>0</v>
      </c>
      <c r="J194" s="162">
        <f t="shared" si="259"/>
        <v>0</v>
      </c>
      <c r="K194" s="162">
        <f t="shared" si="259"/>
        <v>0</v>
      </c>
      <c r="L194" s="162">
        <f t="shared" si="259"/>
        <v>0</v>
      </c>
      <c r="M194" s="162">
        <f t="shared" si="259"/>
        <v>0</v>
      </c>
      <c r="N194" s="162">
        <f t="shared" si="259"/>
        <v>0</v>
      </c>
      <c r="O194" s="162">
        <f t="shared" si="259"/>
        <v>0</v>
      </c>
      <c r="P194" s="162">
        <f t="shared" si="259"/>
        <v>0</v>
      </c>
      <c r="W194" s="203">
        <f t="shared" ref="W194:Z194" si="260">IF(W192=0,,(W193-W196)/W192)</f>
        <v>0</v>
      </c>
      <c r="X194" s="203">
        <f t="shared" si="260"/>
        <v>0</v>
      </c>
      <c r="Y194" s="203">
        <f t="shared" si="260"/>
        <v>0</v>
      </c>
      <c r="Z194" s="203">
        <f t="shared" si="260"/>
        <v>0</v>
      </c>
    </row>
    <row r="195" spans="1:26" x14ac:dyDescent="0.2">
      <c r="A195" s="381"/>
      <c r="B195" s="201" t="s">
        <v>105</v>
      </c>
      <c r="C195" s="202">
        <f t="shared" ref="C195:C198" si="261">SUM(E195:P195)</f>
        <v>0</v>
      </c>
      <c r="D195" s="132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W195" s="202">
        <f t="shared" ref="W195:W198" si="262">SUM(E195:G195)</f>
        <v>0</v>
      </c>
      <c r="X195" s="202">
        <f t="shared" ref="X195:X198" si="263">SUM(H195:J195)</f>
        <v>0</v>
      </c>
      <c r="Y195" s="202">
        <f t="shared" ref="Y195:Y198" si="264">SUM(K195:M195)</f>
        <v>0</v>
      </c>
      <c r="Z195" s="202">
        <f t="shared" ref="Z195:Z198" si="265">SUM(N195:P195)</f>
        <v>0</v>
      </c>
    </row>
    <row r="196" spans="1:26" x14ac:dyDescent="0.2">
      <c r="A196" s="381"/>
      <c r="B196" s="201" t="s">
        <v>106</v>
      </c>
      <c r="C196" s="202">
        <f t="shared" si="261"/>
        <v>0</v>
      </c>
      <c r="D196" s="132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W196" s="202">
        <f t="shared" si="262"/>
        <v>0</v>
      </c>
      <c r="X196" s="202">
        <f t="shared" si="263"/>
        <v>0</v>
      </c>
      <c r="Y196" s="202">
        <f t="shared" si="264"/>
        <v>0</v>
      </c>
      <c r="Z196" s="202">
        <f t="shared" si="265"/>
        <v>0</v>
      </c>
    </row>
    <row r="197" spans="1:26" x14ac:dyDescent="0.2">
      <c r="A197" s="379" t="s">
        <v>120</v>
      </c>
      <c r="B197" s="196" t="s">
        <v>102</v>
      </c>
      <c r="C197" s="197">
        <f t="shared" si="261"/>
        <v>0</v>
      </c>
      <c r="D197" s="198">
        <f>IF($C$2=0,,C197/$C$2)</f>
        <v>0</v>
      </c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W197" s="197">
        <f t="shared" si="262"/>
        <v>0</v>
      </c>
      <c r="X197" s="197">
        <f t="shared" si="263"/>
        <v>0</v>
      </c>
      <c r="Y197" s="197">
        <f t="shared" si="264"/>
        <v>0</v>
      </c>
      <c r="Z197" s="197">
        <f t="shared" si="265"/>
        <v>0</v>
      </c>
    </row>
    <row r="198" spans="1:26" x14ac:dyDescent="0.2">
      <c r="A198" s="379"/>
      <c r="B198" s="196" t="s">
        <v>103</v>
      </c>
      <c r="C198" s="197">
        <f t="shared" si="261"/>
        <v>0</v>
      </c>
      <c r="D198" s="200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W198" s="197">
        <f t="shared" si="262"/>
        <v>0</v>
      </c>
      <c r="X198" s="197">
        <f t="shared" si="263"/>
        <v>0</v>
      </c>
      <c r="Y198" s="197">
        <f t="shared" si="264"/>
        <v>0</v>
      </c>
      <c r="Z198" s="197">
        <f t="shared" si="265"/>
        <v>0</v>
      </c>
    </row>
    <row r="199" spans="1:26" x14ac:dyDescent="0.2">
      <c r="A199" s="379"/>
      <c r="B199" s="196" t="s">
        <v>104</v>
      </c>
      <c r="C199" s="163">
        <f t="shared" ref="C199:P199" si="266">IF(C197=0,,(C198-C201)/C197)</f>
        <v>0</v>
      </c>
      <c r="D199" s="200"/>
      <c r="E199" s="162">
        <f t="shared" si="266"/>
        <v>0</v>
      </c>
      <c r="F199" s="162">
        <f t="shared" si="266"/>
        <v>0</v>
      </c>
      <c r="G199" s="162">
        <f t="shared" si="266"/>
        <v>0</v>
      </c>
      <c r="H199" s="162">
        <f t="shared" si="266"/>
        <v>0</v>
      </c>
      <c r="I199" s="162">
        <f t="shared" si="266"/>
        <v>0</v>
      </c>
      <c r="J199" s="162">
        <f t="shared" si="266"/>
        <v>0</v>
      </c>
      <c r="K199" s="162">
        <f t="shared" si="266"/>
        <v>0</v>
      </c>
      <c r="L199" s="162">
        <f t="shared" si="266"/>
        <v>0</v>
      </c>
      <c r="M199" s="162">
        <f t="shared" si="266"/>
        <v>0</v>
      </c>
      <c r="N199" s="162">
        <f t="shared" si="266"/>
        <v>0</v>
      </c>
      <c r="O199" s="162">
        <f t="shared" si="266"/>
        <v>0</v>
      </c>
      <c r="P199" s="162">
        <f t="shared" si="266"/>
        <v>0</v>
      </c>
      <c r="W199" s="163">
        <f t="shared" ref="W199:Z199" si="267">IF(W197=0,,(W198-W201)/W197)</f>
        <v>0</v>
      </c>
      <c r="X199" s="163">
        <f t="shared" si="267"/>
        <v>0</v>
      </c>
      <c r="Y199" s="163">
        <f t="shared" si="267"/>
        <v>0</v>
      </c>
      <c r="Z199" s="163">
        <f t="shared" si="267"/>
        <v>0</v>
      </c>
    </row>
    <row r="200" spans="1:26" x14ac:dyDescent="0.2">
      <c r="A200" s="379"/>
      <c r="B200" s="196" t="s">
        <v>105</v>
      </c>
      <c r="C200" s="197">
        <f t="shared" ref="C200:C203" si="268">SUM(E200:P200)</f>
        <v>0</v>
      </c>
      <c r="D200" s="200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W200" s="197">
        <f t="shared" ref="W200:W203" si="269">SUM(E200:G200)</f>
        <v>0</v>
      </c>
      <c r="X200" s="197">
        <f t="shared" ref="X200:X203" si="270">SUM(H200:J200)</f>
        <v>0</v>
      </c>
      <c r="Y200" s="197">
        <f t="shared" ref="Y200:Y203" si="271">SUM(K200:M200)</f>
        <v>0</v>
      </c>
      <c r="Z200" s="197">
        <f t="shared" ref="Z200:Z203" si="272">SUM(N200:P200)</f>
        <v>0</v>
      </c>
    </row>
    <row r="201" spans="1:26" x14ac:dyDescent="0.2">
      <c r="A201" s="379"/>
      <c r="B201" s="196" t="s">
        <v>106</v>
      </c>
      <c r="C201" s="197">
        <f t="shared" si="268"/>
        <v>0</v>
      </c>
      <c r="D201" s="200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W201" s="197">
        <f t="shared" si="269"/>
        <v>0</v>
      </c>
      <c r="X201" s="197">
        <f t="shared" si="270"/>
        <v>0</v>
      </c>
      <c r="Y201" s="197">
        <f t="shared" si="271"/>
        <v>0</v>
      </c>
      <c r="Z201" s="197">
        <f t="shared" si="272"/>
        <v>0</v>
      </c>
    </row>
    <row r="202" spans="1:26" x14ac:dyDescent="0.2">
      <c r="A202" s="380" t="s">
        <v>121</v>
      </c>
      <c r="B202" s="201" t="s">
        <v>102</v>
      </c>
      <c r="C202" s="202">
        <f t="shared" si="268"/>
        <v>0</v>
      </c>
      <c r="D202" s="198">
        <f>IF($C$2=0,,C202/$C$2)</f>
        <v>0</v>
      </c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W202" s="202">
        <f t="shared" si="269"/>
        <v>0</v>
      </c>
      <c r="X202" s="202">
        <f t="shared" si="270"/>
        <v>0</v>
      </c>
      <c r="Y202" s="202">
        <f t="shared" si="271"/>
        <v>0</v>
      </c>
      <c r="Z202" s="202">
        <f t="shared" si="272"/>
        <v>0</v>
      </c>
    </row>
    <row r="203" spans="1:26" x14ac:dyDescent="0.2">
      <c r="A203" s="381"/>
      <c r="B203" s="201" t="s">
        <v>103</v>
      </c>
      <c r="C203" s="202">
        <f t="shared" si="268"/>
        <v>0</v>
      </c>
      <c r="D203" s="132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W203" s="202">
        <f t="shared" si="269"/>
        <v>0</v>
      </c>
      <c r="X203" s="202">
        <f t="shared" si="270"/>
        <v>0</v>
      </c>
      <c r="Y203" s="202">
        <f t="shared" si="271"/>
        <v>0</v>
      </c>
      <c r="Z203" s="202">
        <f t="shared" si="272"/>
        <v>0</v>
      </c>
    </row>
    <row r="204" spans="1:26" x14ac:dyDescent="0.2">
      <c r="A204" s="381"/>
      <c r="B204" s="201" t="s">
        <v>104</v>
      </c>
      <c r="C204" s="203">
        <f t="shared" ref="C204:P204" si="273">IF(C202=0,,(C203-C206)/C202)</f>
        <v>0</v>
      </c>
      <c r="D204" s="132"/>
      <c r="E204" s="162">
        <f t="shared" si="273"/>
        <v>0</v>
      </c>
      <c r="F204" s="162">
        <f t="shared" si="273"/>
        <v>0</v>
      </c>
      <c r="G204" s="162">
        <f t="shared" si="273"/>
        <v>0</v>
      </c>
      <c r="H204" s="162">
        <f t="shared" si="273"/>
        <v>0</v>
      </c>
      <c r="I204" s="162">
        <f t="shared" si="273"/>
        <v>0</v>
      </c>
      <c r="J204" s="162">
        <f t="shared" si="273"/>
        <v>0</v>
      </c>
      <c r="K204" s="162">
        <f t="shared" si="273"/>
        <v>0</v>
      </c>
      <c r="L204" s="162">
        <f t="shared" si="273"/>
        <v>0</v>
      </c>
      <c r="M204" s="162">
        <f t="shared" si="273"/>
        <v>0</v>
      </c>
      <c r="N204" s="162">
        <f t="shared" si="273"/>
        <v>0</v>
      </c>
      <c r="O204" s="162">
        <f t="shared" si="273"/>
        <v>0</v>
      </c>
      <c r="P204" s="162">
        <f t="shared" si="273"/>
        <v>0</v>
      </c>
      <c r="W204" s="203">
        <f t="shared" ref="W204:Z204" si="274">IF(W202=0,,(W203-W206)/W202)</f>
        <v>0</v>
      </c>
      <c r="X204" s="203">
        <f t="shared" si="274"/>
        <v>0</v>
      </c>
      <c r="Y204" s="203">
        <f t="shared" si="274"/>
        <v>0</v>
      </c>
      <c r="Z204" s="203">
        <f t="shared" si="274"/>
        <v>0</v>
      </c>
    </row>
    <row r="205" spans="1:26" x14ac:dyDescent="0.2">
      <c r="A205" s="381"/>
      <c r="B205" s="201" t="s">
        <v>105</v>
      </c>
      <c r="C205" s="202">
        <f t="shared" ref="C205:C208" si="275">SUM(E205:P205)</f>
        <v>0</v>
      </c>
      <c r="D205" s="132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W205" s="202">
        <f t="shared" ref="W205:W208" si="276">SUM(E205:G205)</f>
        <v>0</v>
      </c>
      <c r="X205" s="202">
        <f t="shared" ref="X205:X208" si="277">SUM(H205:J205)</f>
        <v>0</v>
      </c>
      <c r="Y205" s="202">
        <f t="shared" ref="Y205:Y208" si="278">SUM(K205:M205)</f>
        <v>0</v>
      </c>
      <c r="Z205" s="202">
        <f t="shared" ref="Z205:Z208" si="279">SUM(N205:P205)</f>
        <v>0</v>
      </c>
    </row>
    <row r="206" spans="1:26" x14ac:dyDescent="0.2">
      <c r="A206" s="381"/>
      <c r="B206" s="201" t="s">
        <v>106</v>
      </c>
      <c r="C206" s="202">
        <f t="shared" si="275"/>
        <v>0</v>
      </c>
      <c r="D206" s="132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W206" s="202">
        <f t="shared" si="276"/>
        <v>0</v>
      </c>
      <c r="X206" s="202">
        <f t="shared" si="277"/>
        <v>0</v>
      </c>
      <c r="Y206" s="202">
        <f t="shared" si="278"/>
        <v>0</v>
      </c>
      <c r="Z206" s="202">
        <f t="shared" si="279"/>
        <v>0</v>
      </c>
    </row>
    <row r="207" spans="1:26" x14ac:dyDescent="0.2">
      <c r="A207" s="373" t="s">
        <v>122</v>
      </c>
      <c r="B207" s="196" t="s">
        <v>102</v>
      </c>
      <c r="C207" s="197">
        <f t="shared" si="275"/>
        <v>0</v>
      </c>
      <c r="D207" s="198">
        <f>IF($C$2=0,,C207/$C$2)</f>
        <v>0</v>
      </c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W207" s="197">
        <f t="shared" si="276"/>
        <v>0</v>
      </c>
      <c r="X207" s="197">
        <f t="shared" si="277"/>
        <v>0</v>
      </c>
      <c r="Y207" s="197">
        <f t="shared" si="278"/>
        <v>0</v>
      </c>
      <c r="Z207" s="197">
        <f t="shared" si="279"/>
        <v>0</v>
      </c>
    </row>
    <row r="208" spans="1:26" x14ac:dyDescent="0.2">
      <c r="A208" s="374"/>
      <c r="B208" s="196" t="s">
        <v>103</v>
      </c>
      <c r="C208" s="197">
        <f t="shared" si="275"/>
        <v>0</v>
      </c>
      <c r="D208" s="200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W208" s="197">
        <f t="shared" si="276"/>
        <v>0</v>
      </c>
      <c r="X208" s="197">
        <f t="shared" si="277"/>
        <v>0</v>
      </c>
      <c r="Y208" s="197">
        <f t="shared" si="278"/>
        <v>0</v>
      </c>
      <c r="Z208" s="197">
        <f t="shared" si="279"/>
        <v>0</v>
      </c>
    </row>
    <row r="209" spans="1:26" x14ac:dyDescent="0.2">
      <c r="A209" s="374"/>
      <c r="B209" s="196" t="s">
        <v>104</v>
      </c>
      <c r="C209" s="163">
        <f t="shared" ref="C209:P209" si="280">IF(C207=0,,(C208-C211)/C207)</f>
        <v>0</v>
      </c>
      <c r="D209" s="200"/>
      <c r="E209" s="162">
        <f t="shared" si="280"/>
        <v>0</v>
      </c>
      <c r="F209" s="162">
        <f t="shared" si="280"/>
        <v>0</v>
      </c>
      <c r="G209" s="162">
        <f t="shared" si="280"/>
        <v>0</v>
      </c>
      <c r="H209" s="162">
        <f t="shared" si="280"/>
        <v>0</v>
      </c>
      <c r="I209" s="162">
        <f t="shared" si="280"/>
        <v>0</v>
      </c>
      <c r="J209" s="162">
        <f t="shared" si="280"/>
        <v>0</v>
      </c>
      <c r="K209" s="162">
        <f t="shared" si="280"/>
        <v>0</v>
      </c>
      <c r="L209" s="162">
        <f t="shared" si="280"/>
        <v>0</v>
      </c>
      <c r="M209" s="162">
        <f t="shared" si="280"/>
        <v>0</v>
      </c>
      <c r="N209" s="162">
        <f t="shared" si="280"/>
        <v>0</v>
      </c>
      <c r="O209" s="162">
        <f t="shared" si="280"/>
        <v>0</v>
      </c>
      <c r="P209" s="162">
        <f t="shared" si="280"/>
        <v>0</v>
      </c>
      <c r="W209" s="163">
        <f t="shared" ref="W209:Z209" si="281">IF(W207=0,,(W208-W211)/W207)</f>
        <v>0</v>
      </c>
      <c r="X209" s="163">
        <f t="shared" si="281"/>
        <v>0</v>
      </c>
      <c r="Y209" s="163">
        <f t="shared" si="281"/>
        <v>0</v>
      </c>
      <c r="Z209" s="163">
        <f t="shared" si="281"/>
        <v>0</v>
      </c>
    </row>
    <row r="210" spans="1:26" x14ac:dyDescent="0.2">
      <c r="A210" s="374"/>
      <c r="B210" s="196" t="s">
        <v>105</v>
      </c>
      <c r="C210" s="197">
        <f t="shared" ref="C210:C213" si="282">SUM(E210:P210)</f>
        <v>0</v>
      </c>
      <c r="D210" s="200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W210" s="197">
        <f t="shared" ref="W210:W213" si="283">SUM(E210:G210)</f>
        <v>0</v>
      </c>
      <c r="X210" s="197">
        <f t="shared" ref="X210:X213" si="284">SUM(H210:J210)</f>
        <v>0</v>
      </c>
      <c r="Y210" s="197">
        <f t="shared" ref="Y210:Y213" si="285">SUM(K210:M210)</f>
        <v>0</v>
      </c>
      <c r="Z210" s="197">
        <f t="shared" ref="Z210:Z213" si="286">SUM(N210:P210)</f>
        <v>0</v>
      </c>
    </row>
    <row r="211" spans="1:26" x14ac:dyDescent="0.2">
      <c r="A211" s="374"/>
      <c r="B211" s="196" t="s">
        <v>106</v>
      </c>
      <c r="C211" s="197">
        <f t="shared" si="282"/>
        <v>0</v>
      </c>
      <c r="D211" s="200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W211" s="197">
        <f t="shared" si="283"/>
        <v>0</v>
      </c>
      <c r="X211" s="197">
        <f t="shared" si="284"/>
        <v>0</v>
      </c>
      <c r="Y211" s="197">
        <f t="shared" si="285"/>
        <v>0</v>
      </c>
      <c r="Z211" s="197">
        <f t="shared" si="286"/>
        <v>0</v>
      </c>
    </row>
    <row r="212" spans="1:26" ht="15" customHeight="1" x14ac:dyDescent="0.2">
      <c r="A212" s="380" t="s">
        <v>123</v>
      </c>
      <c r="B212" s="201" t="s">
        <v>102</v>
      </c>
      <c r="C212" s="202">
        <f t="shared" si="282"/>
        <v>0</v>
      </c>
      <c r="D212" s="198">
        <f>IF($C$2=0,,C212/$C$2)</f>
        <v>0</v>
      </c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W212" s="202">
        <f t="shared" si="283"/>
        <v>0</v>
      </c>
      <c r="X212" s="202">
        <f t="shared" si="284"/>
        <v>0</v>
      </c>
      <c r="Y212" s="202">
        <f t="shared" si="285"/>
        <v>0</v>
      </c>
      <c r="Z212" s="202">
        <f t="shared" si="286"/>
        <v>0</v>
      </c>
    </row>
    <row r="213" spans="1:26" x14ac:dyDescent="0.2">
      <c r="A213" s="381"/>
      <c r="B213" s="201" t="s">
        <v>103</v>
      </c>
      <c r="C213" s="202">
        <f t="shared" si="282"/>
        <v>0</v>
      </c>
      <c r="D213" s="132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W213" s="202">
        <f t="shared" si="283"/>
        <v>0</v>
      </c>
      <c r="X213" s="202">
        <f t="shared" si="284"/>
        <v>0</v>
      </c>
      <c r="Y213" s="202">
        <f t="shared" si="285"/>
        <v>0</v>
      </c>
      <c r="Z213" s="202">
        <f t="shared" si="286"/>
        <v>0</v>
      </c>
    </row>
    <row r="214" spans="1:26" x14ac:dyDescent="0.2">
      <c r="A214" s="381"/>
      <c r="B214" s="201" t="s">
        <v>104</v>
      </c>
      <c r="C214" s="203">
        <f t="shared" ref="C214:P214" si="287">IF(C212=0,,(C213-C216)/C212)</f>
        <v>0</v>
      </c>
      <c r="D214" s="132"/>
      <c r="E214" s="162">
        <f t="shared" si="287"/>
        <v>0</v>
      </c>
      <c r="F214" s="162">
        <f t="shared" si="287"/>
        <v>0</v>
      </c>
      <c r="G214" s="162">
        <f t="shared" si="287"/>
        <v>0</v>
      </c>
      <c r="H214" s="162">
        <f t="shared" si="287"/>
        <v>0</v>
      </c>
      <c r="I214" s="162">
        <f t="shared" si="287"/>
        <v>0</v>
      </c>
      <c r="J214" s="162">
        <f t="shared" si="287"/>
        <v>0</v>
      </c>
      <c r="K214" s="162">
        <f t="shared" si="287"/>
        <v>0</v>
      </c>
      <c r="L214" s="162">
        <f t="shared" si="287"/>
        <v>0</v>
      </c>
      <c r="M214" s="162">
        <f t="shared" si="287"/>
        <v>0</v>
      </c>
      <c r="N214" s="162">
        <f t="shared" si="287"/>
        <v>0</v>
      </c>
      <c r="O214" s="162">
        <f t="shared" si="287"/>
        <v>0</v>
      </c>
      <c r="P214" s="162">
        <f t="shared" si="287"/>
        <v>0</v>
      </c>
      <c r="W214" s="203">
        <f t="shared" ref="W214:Z214" si="288">IF(W212=0,,(W213-W216)/W212)</f>
        <v>0</v>
      </c>
      <c r="X214" s="203">
        <f t="shared" si="288"/>
        <v>0</v>
      </c>
      <c r="Y214" s="203">
        <f t="shared" si="288"/>
        <v>0</v>
      </c>
      <c r="Z214" s="203">
        <f t="shared" si="288"/>
        <v>0</v>
      </c>
    </row>
    <row r="215" spans="1:26" x14ac:dyDescent="0.2">
      <c r="A215" s="381"/>
      <c r="B215" s="201" t="s">
        <v>105</v>
      </c>
      <c r="C215" s="202">
        <f t="shared" ref="C215:C218" si="289">SUM(E215:P215)</f>
        <v>0</v>
      </c>
      <c r="D215" s="132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W215" s="202">
        <f t="shared" ref="W215:W218" si="290">SUM(E215:G215)</f>
        <v>0</v>
      </c>
      <c r="X215" s="202">
        <f t="shared" ref="X215:X218" si="291">SUM(H215:J215)</f>
        <v>0</v>
      </c>
      <c r="Y215" s="202">
        <f t="shared" ref="Y215:Y218" si="292">SUM(K215:M215)</f>
        <v>0</v>
      </c>
      <c r="Z215" s="202">
        <f t="shared" ref="Z215:Z218" si="293">SUM(N215:P215)</f>
        <v>0</v>
      </c>
    </row>
    <row r="216" spans="1:26" x14ac:dyDescent="0.2">
      <c r="A216" s="381"/>
      <c r="B216" s="201" t="s">
        <v>106</v>
      </c>
      <c r="C216" s="202">
        <f t="shared" si="289"/>
        <v>0</v>
      </c>
      <c r="D216" s="132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W216" s="202">
        <f t="shared" si="290"/>
        <v>0</v>
      </c>
      <c r="X216" s="202">
        <f t="shared" si="291"/>
        <v>0</v>
      </c>
      <c r="Y216" s="202">
        <f t="shared" si="292"/>
        <v>0</v>
      </c>
      <c r="Z216" s="202">
        <f t="shared" si="293"/>
        <v>0</v>
      </c>
    </row>
    <row r="217" spans="1:26" ht="15" customHeight="1" x14ac:dyDescent="0.2">
      <c r="A217" s="379" t="s">
        <v>124</v>
      </c>
      <c r="B217" s="196" t="s">
        <v>102</v>
      </c>
      <c r="C217" s="197">
        <f t="shared" si="289"/>
        <v>0</v>
      </c>
      <c r="D217" s="198">
        <f>IF($C$2=0,,C217/$C$2)</f>
        <v>0</v>
      </c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W217" s="197">
        <f t="shared" si="290"/>
        <v>0</v>
      </c>
      <c r="X217" s="197">
        <f t="shared" si="291"/>
        <v>0</v>
      </c>
      <c r="Y217" s="197">
        <f t="shared" si="292"/>
        <v>0</v>
      </c>
      <c r="Z217" s="197">
        <f t="shared" si="293"/>
        <v>0</v>
      </c>
    </row>
    <row r="218" spans="1:26" x14ac:dyDescent="0.2">
      <c r="A218" s="379"/>
      <c r="B218" s="196" t="s">
        <v>103</v>
      </c>
      <c r="C218" s="197">
        <f t="shared" si="289"/>
        <v>0</v>
      </c>
      <c r="D218" s="200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W218" s="197">
        <f t="shared" si="290"/>
        <v>0</v>
      </c>
      <c r="X218" s="197">
        <f t="shared" si="291"/>
        <v>0</v>
      </c>
      <c r="Y218" s="197">
        <f t="shared" si="292"/>
        <v>0</v>
      </c>
      <c r="Z218" s="197">
        <f t="shared" si="293"/>
        <v>0</v>
      </c>
    </row>
    <row r="219" spans="1:26" x14ac:dyDescent="0.2">
      <c r="A219" s="379"/>
      <c r="B219" s="196" t="s">
        <v>104</v>
      </c>
      <c r="C219" s="163">
        <f t="shared" ref="C219:P219" si="294">IF(C217=0,,(C218-C221)/C217)</f>
        <v>0</v>
      </c>
      <c r="D219" s="200"/>
      <c r="E219" s="162">
        <f t="shared" si="294"/>
        <v>0</v>
      </c>
      <c r="F219" s="162">
        <f t="shared" si="294"/>
        <v>0</v>
      </c>
      <c r="G219" s="162">
        <f t="shared" si="294"/>
        <v>0</v>
      </c>
      <c r="H219" s="162">
        <f t="shared" si="294"/>
        <v>0</v>
      </c>
      <c r="I219" s="162">
        <f t="shared" si="294"/>
        <v>0</v>
      </c>
      <c r="J219" s="162">
        <f t="shared" si="294"/>
        <v>0</v>
      </c>
      <c r="K219" s="162">
        <f t="shared" si="294"/>
        <v>0</v>
      </c>
      <c r="L219" s="162">
        <f t="shared" si="294"/>
        <v>0</v>
      </c>
      <c r="M219" s="162">
        <f t="shared" si="294"/>
        <v>0</v>
      </c>
      <c r="N219" s="162">
        <f t="shared" si="294"/>
        <v>0</v>
      </c>
      <c r="O219" s="162">
        <f t="shared" si="294"/>
        <v>0</v>
      </c>
      <c r="P219" s="162">
        <f t="shared" si="294"/>
        <v>0</v>
      </c>
      <c r="W219" s="163">
        <f t="shared" ref="W219:Z219" si="295">IF(W217=0,,(W218-W221)/W217)</f>
        <v>0</v>
      </c>
      <c r="X219" s="163">
        <f t="shared" si="295"/>
        <v>0</v>
      </c>
      <c r="Y219" s="163">
        <f t="shared" si="295"/>
        <v>0</v>
      </c>
      <c r="Z219" s="163">
        <f t="shared" si="295"/>
        <v>0</v>
      </c>
    </row>
    <row r="220" spans="1:26" x14ac:dyDescent="0.2">
      <c r="A220" s="379"/>
      <c r="B220" s="196" t="s">
        <v>105</v>
      </c>
      <c r="C220" s="197">
        <f t="shared" ref="C220:C223" si="296">SUM(E220:P220)</f>
        <v>0</v>
      </c>
      <c r="D220" s="200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W220" s="197">
        <f t="shared" ref="W220:W223" si="297">SUM(E220:G220)</f>
        <v>0</v>
      </c>
      <c r="X220" s="197">
        <f t="shared" ref="X220:X223" si="298">SUM(H220:J220)</f>
        <v>0</v>
      </c>
      <c r="Y220" s="197">
        <f t="shared" ref="Y220:Y223" si="299">SUM(K220:M220)</f>
        <v>0</v>
      </c>
      <c r="Z220" s="197">
        <f t="shared" ref="Z220:Z223" si="300">SUM(N220:P220)</f>
        <v>0</v>
      </c>
    </row>
    <row r="221" spans="1:26" x14ac:dyDescent="0.2">
      <c r="A221" s="379"/>
      <c r="B221" s="196" t="s">
        <v>106</v>
      </c>
      <c r="C221" s="197">
        <f t="shared" si="296"/>
        <v>0</v>
      </c>
      <c r="D221" s="200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W221" s="197">
        <f t="shared" si="297"/>
        <v>0</v>
      </c>
      <c r="X221" s="197">
        <f t="shared" si="298"/>
        <v>0</v>
      </c>
      <c r="Y221" s="197">
        <f t="shared" si="299"/>
        <v>0</v>
      </c>
      <c r="Z221" s="197">
        <f t="shared" si="300"/>
        <v>0</v>
      </c>
    </row>
    <row r="222" spans="1:26" x14ac:dyDescent="0.2">
      <c r="A222" s="380" t="s">
        <v>125</v>
      </c>
      <c r="B222" s="201" t="s">
        <v>102</v>
      </c>
      <c r="C222" s="202">
        <f t="shared" si="296"/>
        <v>0</v>
      </c>
      <c r="D222" s="198">
        <f>IF($C$2=0,,C222/$C$2)</f>
        <v>0</v>
      </c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W222" s="202">
        <f t="shared" si="297"/>
        <v>0</v>
      </c>
      <c r="X222" s="202">
        <f t="shared" si="298"/>
        <v>0</v>
      </c>
      <c r="Y222" s="202">
        <f t="shared" si="299"/>
        <v>0</v>
      </c>
      <c r="Z222" s="202">
        <f t="shared" si="300"/>
        <v>0</v>
      </c>
    </row>
    <row r="223" spans="1:26" x14ac:dyDescent="0.2">
      <c r="A223" s="381"/>
      <c r="B223" s="201" t="s">
        <v>103</v>
      </c>
      <c r="C223" s="202">
        <f t="shared" si="296"/>
        <v>0</v>
      </c>
      <c r="D223" s="132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W223" s="202">
        <f t="shared" si="297"/>
        <v>0</v>
      </c>
      <c r="X223" s="202">
        <f t="shared" si="298"/>
        <v>0</v>
      </c>
      <c r="Y223" s="202">
        <f t="shared" si="299"/>
        <v>0</v>
      </c>
      <c r="Z223" s="202">
        <f t="shared" si="300"/>
        <v>0</v>
      </c>
    </row>
    <row r="224" spans="1:26" x14ac:dyDescent="0.2">
      <c r="A224" s="381"/>
      <c r="B224" s="201" t="s">
        <v>104</v>
      </c>
      <c r="C224" s="203">
        <f t="shared" ref="C224:P224" si="301">IF(C222=0,,(C223-C226)/C222)</f>
        <v>0</v>
      </c>
      <c r="D224" s="132"/>
      <c r="E224" s="162">
        <f t="shared" si="301"/>
        <v>0</v>
      </c>
      <c r="F224" s="162">
        <f t="shared" si="301"/>
        <v>0</v>
      </c>
      <c r="G224" s="162">
        <f t="shared" si="301"/>
        <v>0</v>
      </c>
      <c r="H224" s="162">
        <f t="shared" si="301"/>
        <v>0</v>
      </c>
      <c r="I224" s="162">
        <f t="shared" si="301"/>
        <v>0</v>
      </c>
      <c r="J224" s="162">
        <f t="shared" si="301"/>
        <v>0</v>
      </c>
      <c r="K224" s="162">
        <f t="shared" si="301"/>
        <v>0</v>
      </c>
      <c r="L224" s="162">
        <f t="shared" si="301"/>
        <v>0</v>
      </c>
      <c r="M224" s="162">
        <f t="shared" si="301"/>
        <v>0</v>
      </c>
      <c r="N224" s="162">
        <f t="shared" si="301"/>
        <v>0</v>
      </c>
      <c r="O224" s="162">
        <f t="shared" si="301"/>
        <v>0</v>
      </c>
      <c r="P224" s="162">
        <f t="shared" si="301"/>
        <v>0</v>
      </c>
      <c r="W224" s="203">
        <f t="shared" ref="W224:Z224" si="302">IF(W222=0,,(W223-W226)/W222)</f>
        <v>0</v>
      </c>
      <c r="X224" s="203">
        <f t="shared" si="302"/>
        <v>0</v>
      </c>
      <c r="Y224" s="203">
        <f t="shared" si="302"/>
        <v>0</v>
      </c>
      <c r="Z224" s="203">
        <f t="shared" si="302"/>
        <v>0</v>
      </c>
    </row>
    <row r="225" spans="1:26" x14ac:dyDescent="0.2">
      <c r="A225" s="381"/>
      <c r="B225" s="201" t="s">
        <v>105</v>
      </c>
      <c r="C225" s="202">
        <f t="shared" ref="C225:C228" si="303">SUM(E225:P225)</f>
        <v>0</v>
      </c>
      <c r="D225" s="132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W225" s="202">
        <f t="shared" ref="W225:W228" si="304">SUM(E225:G225)</f>
        <v>0</v>
      </c>
      <c r="X225" s="202">
        <f t="shared" ref="X225:X228" si="305">SUM(H225:J225)</f>
        <v>0</v>
      </c>
      <c r="Y225" s="202">
        <f t="shared" ref="Y225:Y228" si="306">SUM(K225:M225)</f>
        <v>0</v>
      </c>
      <c r="Z225" s="202">
        <f t="shared" ref="Z225:Z228" si="307">SUM(N225:P225)</f>
        <v>0</v>
      </c>
    </row>
    <row r="226" spans="1:26" x14ac:dyDescent="0.2">
      <c r="A226" s="381"/>
      <c r="B226" s="201" t="s">
        <v>106</v>
      </c>
      <c r="C226" s="202">
        <f t="shared" si="303"/>
        <v>0</v>
      </c>
      <c r="D226" s="132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W226" s="202">
        <f t="shared" si="304"/>
        <v>0</v>
      </c>
      <c r="X226" s="202">
        <f t="shared" si="305"/>
        <v>0</v>
      </c>
      <c r="Y226" s="202">
        <f t="shared" si="306"/>
        <v>0</v>
      </c>
      <c r="Z226" s="202">
        <f t="shared" si="307"/>
        <v>0</v>
      </c>
    </row>
    <row r="227" spans="1:26" x14ac:dyDescent="0.2">
      <c r="A227" s="373" t="s">
        <v>126</v>
      </c>
      <c r="B227" s="196" t="s">
        <v>102</v>
      </c>
      <c r="C227" s="197">
        <f t="shared" si="303"/>
        <v>0</v>
      </c>
      <c r="D227" s="198">
        <f>IF($C$2=0,,C227/$C$2)</f>
        <v>0</v>
      </c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W227" s="197">
        <f t="shared" si="304"/>
        <v>0</v>
      </c>
      <c r="X227" s="197">
        <f t="shared" si="305"/>
        <v>0</v>
      </c>
      <c r="Y227" s="197">
        <f t="shared" si="306"/>
        <v>0</v>
      </c>
      <c r="Z227" s="197">
        <f t="shared" si="307"/>
        <v>0</v>
      </c>
    </row>
    <row r="228" spans="1:26" x14ac:dyDescent="0.2">
      <c r="A228" s="374"/>
      <c r="B228" s="196" t="s">
        <v>103</v>
      </c>
      <c r="C228" s="197">
        <f t="shared" si="303"/>
        <v>0</v>
      </c>
      <c r="D228" s="200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W228" s="197">
        <f t="shared" si="304"/>
        <v>0</v>
      </c>
      <c r="X228" s="197">
        <f t="shared" si="305"/>
        <v>0</v>
      </c>
      <c r="Y228" s="197">
        <f t="shared" si="306"/>
        <v>0</v>
      </c>
      <c r="Z228" s="197">
        <f t="shared" si="307"/>
        <v>0</v>
      </c>
    </row>
    <row r="229" spans="1:26" x14ac:dyDescent="0.2">
      <c r="A229" s="374"/>
      <c r="B229" s="196" t="s">
        <v>104</v>
      </c>
      <c r="C229" s="163">
        <f t="shared" ref="C229:P229" si="308">IF(C227=0,,(C228-C231)/C227)</f>
        <v>0</v>
      </c>
      <c r="D229" s="200"/>
      <c r="E229" s="162">
        <f t="shared" si="308"/>
        <v>0</v>
      </c>
      <c r="F229" s="162">
        <f t="shared" si="308"/>
        <v>0</v>
      </c>
      <c r="G229" s="162">
        <f t="shared" si="308"/>
        <v>0</v>
      </c>
      <c r="H229" s="162">
        <f t="shared" si="308"/>
        <v>0</v>
      </c>
      <c r="I229" s="162">
        <f t="shared" si="308"/>
        <v>0</v>
      </c>
      <c r="J229" s="162">
        <f t="shared" si="308"/>
        <v>0</v>
      </c>
      <c r="K229" s="162">
        <f t="shared" si="308"/>
        <v>0</v>
      </c>
      <c r="L229" s="162">
        <f t="shared" si="308"/>
        <v>0</v>
      </c>
      <c r="M229" s="162">
        <f t="shared" si="308"/>
        <v>0</v>
      </c>
      <c r="N229" s="162">
        <f t="shared" si="308"/>
        <v>0</v>
      </c>
      <c r="O229" s="162">
        <f t="shared" si="308"/>
        <v>0</v>
      </c>
      <c r="P229" s="162">
        <f t="shared" si="308"/>
        <v>0</v>
      </c>
      <c r="W229" s="163">
        <f t="shared" ref="W229:Z229" si="309">IF(W227=0,,(W228-W231)/W227)</f>
        <v>0</v>
      </c>
      <c r="X229" s="163">
        <f t="shared" si="309"/>
        <v>0</v>
      </c>
      <c r="Y229" s="163">
        <f t="shared" si="309"/>
        <v>0</v>
      </c>
      <c r="Z229" s="163">
        <f t="shared" si="309"/>
        <v>0</v>
      </c>
    </row>
    <row r="230" spans="1:26" x14ac:dyDescent="0.2">
      <c r="A230" s="374"/>
      <c r="B230" s="196" t="s">
        <v>105</v>
      </c>
      <c r="C230" s="197">
        <f t="shared" ref="C230:C233" si="310">SUM(E230:P230)</f>
        <v>0</v>
      </c>
      <c r="D230" s="200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W230" s="197">
        <f t="shared" ref="W230:W233" si="311">SUM(E230:G230)</f>
        <v>0</v>
      </c>
      <c r="X230" s="197">
        <f t="shared" ref="X230:X233" si="312">SUM(H230:J230)</f>
        <v>0</v>
      </c>
      <c r="Y230" s="197">
        <f t="shared" ref="Y230:Y233" si="313">SUM(K230:M230)</f>
        <v>0</v>
      </c>
      <c r="Z230" s="197">
        <f t="shared" ref="Z230:Z233" si="314">SUM(N230:P230)</f>
        <v>0</v>
      </c>
    </row>
    <row r="231" spans="1:26" x14ac:dyDescent="0.2">
      <c r="A231" s="374"/>
      <c r="B231" s="196" t="s">
        <v>106</v>
      </c>
      <c r="C231" s="197">
        <f t="shared" si="310"/>
        <v>0</v>
      </c>
      <c r="D231" s="200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W231" s="197">
        <f t="shared" si="311"/>
        <v>0</v>
      </c>
      <c r="X231" s="197">
        <f t="shared" si="312"/>
        <v>0</v>
      </c>
      <c r="Y231" s="197">
        <f t="shared" si="313"/>
        <v>0</v>
      </c>
      <c r="Z231" s="197">
        <f t="shared" si="314"/>
        <v>0</v>
      </c>
    </row>
    <row r="232" spans="1:26" x14ac:dyDescent="0.2">
      <c r="A232" s="380" t="s">
        <v>127</v>
      </c>
      <c r="B232" s="201" t="s">
        <v>102</v>
      </c>
      <c r="C232" s="202">
        <f t="shared" si="310"/>
        <v>0</v>
      </c>
      <c r="D232" s="198">
        <f>IF($C$2=0,,C232/$C$2)</f>
        <v>0</v>
      </c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W232" s="202">
        <f t="shared" si="311"/>
        <v>0</v>
      </c>
      <c r="X232" s="202">
        <f t="shared" si="312"/>
        <v>0</v>
      </c>
      <c r="Y232" s="202">
        <f t="shared" si="313"/>
        <v>0</v>
      </c>
      <c r="Z232" s="202">
        <f t="shared" si="314"/>
        <v>0</v>
      </c>
    </row>
    <row r="233" spans="1:26" x14ac:dyDescent="0.2">
      <c r="A233" s="381"/>
      <c r="B233" s="201" t="s">
        <v>103</v>
      </c>
      <c r="C233" s="202">
        <f t="shared" si="310"/>
        <v>0</v>
      </c>
      <c r="D233" s="132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W233" s="202">
        <f t="shared" si="311"/>
        <v>0</v>
      </c>
      <c r="X233" s="202">
        <f t="shared" si="312"/>
        <v>0</v>
      </c>
      <c r="Y233" s="202">
        <f t="shared" si="313"/>
        <v>0</v>
      </c>
      <c r="Z233" s="202">
        <f t="shared" si="314"/>
        <v>0</v>
      </c>
    </row>
    <row r="234" spans="1:26" x14ac:dyDescent="0.2">
      <c r="A234" s="381"/>
      <c r="B234" s="201" t="s">
        <v>104</v>
      </c>
      <c r="C234" s="203">
        <f t="shared" ref="C234:P234" si="315">IF(C232=0,,(C233-C236)/C232)</f>
        <v>0</v>
      </c>
      <c r="D234" s="132"/>
      <c r="E234" s="162">
        <f t="shared" si="315"/>
        <v>0</v>
      </c>
      <c r="F234" s="162">
        <f t="shared" si="315"/>
        <v>0</v>
      </c>
      <c r="G234" s="162">
        <f t="shared" si="315"/>
        <v>0</v>
      </c>
      <c r="H234" s="162">
        <f t="shared" si="315"/>
        <v>0</v>
      </c>
      <c r="I234" s="162">
        <f t="shared" si="315"/>
        <v>0</v>
      </c>
      <c r="J234" s="162">
        <f t="shared" si="315"/>
        <v>0</v>
      </c>
      <c r="K234" s="162">
        <f t="shared" si="315"/>
        <v>0</v>
      </c>
      <c r="L234" s="162">
        <f t="shared" si="315"/>
        <v>0</v>
      </c>
      <c r="M234" s="162">
        <f t="shared" si="315"/>
        <v>0</v>
      </c>
      <c r="N234" s="162">
        <f t="shared" si="315"/>
        <v>0</v>
      </c>
      <c r="O234" s="162">
        <f t="shared" si="315"/>
        <v>0</v>
      </c>
      <c r="P234" s="162">
        <f t="shared" si="315"/>
        <v>0</v>
      </c>
      <c r="W234" s="203">
        <f t="shared" ref="W234:Z234" si="316">IF(W232=0,,(W233-W236)/W232)</f>
        <v>0</v>
      </c>
      <c r="X234" s="203">
        <f t="shared" si="316"/>
        <v>0</v>
      </c>
      <c r="Y234" s="203">
        <f t="shared" si="316"/>
        <v>0</v>
      </c>
      <c r="Z234" s="203">
        <f t="shared" si="316"/>
        <v>0</v>
      </c>
    </row>
    <row r="235" spans="1:26" x14ac:dyDescent="0.2">
      <c r="A235" s="381"/>
      <c r="B235" s="201" t="s">
        <v>105</v>
      </c>
      <c r="C235" s="202">
        <f t="shared" ref="C235:C238" si="317">SUM(E235:P235)</f>
        <v>0</v>
      </c>
      <c r="D235" s="132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W235" s="202">
        <f t="shared" ref="W235:W238" si="318">SUM(E235:G235)</f>
        <v>0</v>
      </c>
      <c r="X235" s="202">
        <f t="shared" ref="X235:X238" si="319">SUM(H235:J235)</f>
        <v>0</v>
      </c>
      <c r="Y235" s="202">
        <f t="shared" ref="Y235:Y238" si="320">SUM(K235:M235)</f>
        <v>0</v>
      </c>
      <c r="Z235" s="202">
        <f t="shared" ref="Z235:Z238" si="321">SUM(N235:P235)</f>
        <v>0</v>
      </c>
    </row>
    <row r="236" spans="1:26" x14ac:dyDescent="0.2">
      <c r="A236" s="381"/>
      <c r="B236" s="201" t="s">
        <v>106</v>
      </c>
      <c r="C236" s="202">
        <f t="shared" si="317"/>
        <v>0</v>
      </c>
      <c r="D236" s="132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W236" s="202">
        <f t="shared" si="318"/>
        <v>0</v>
      </c>
      <c r="X236" s="202">
        <f t="shared" si="319"/>
        <v>0</v>
      </c>
      <c r="Y236" s="202">
        <f t="shared" si="320"/>
        <v>0</v>
      </c>
      <c r="Z236" s="202">
        <f t="shared" si="321"/>
        <v>0</v>
      </c>
    </row>
    <row r="237" spans="1:26" x14ac:dyDescent="0.2">
      <c r="A237" s="313" t="s">
        <v>128</v>
      </c>
      <c r="B237" s="196" t="s">
        <v>102</v>
      </c>
      <c r="C237" s="197">
        <f t="shared" si="317"/>
        <v>0</v>
      </c>
      <c r="D237" s="198">
        <f>IF($C$2=0,,C237/$C$2)</f>
        <v>0</v>
      </c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W237" s="197">
        <f t="shared" si="318"/>
        <v>0</v>
      </c>
      <c r="X237" s="197">
        <f t="shared" si="319"/>
        <v>0</v>
      </c>
      <c r="Y237" s="197">
        <f t="shared" si="320"/>
        <v>0</v>
      </c>
      <c r="Z237" s="197">
        <f t="shared" si="321"/>
        <v>0</v>
      </c>
    </row>
    <row r="238" spans="1:26" x14ac:dyDescent="0.2">
      <c r="A238" s="314"/>
      <c r="B238" s="196" t="s">
        <v>103</v>
      </c>
      <c r="C238" s="197">
        <f t="shared" si="317"/>
        <v>0</v>
      </c>
      <c r="D238" s="200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W238" s="197">
        <f t="shared" si="318"/>
        <v>0</v>
      </c>
      <c r="X238" s="197">
        <f t="shared" si="319"/>
        <v>0</v>
      </c>
      <c r="Y238" s="197">
        <f t="shared" si="320"/>
        <v>0</v>
      </c>
      <c r="Z238" s="197">
        <f t="shared" si="321"/>
        <v>0</v>
      </c>
    </row>
    <row r="239" spans="1:26" x14ac:dyDescent="0.2">
      <c r="A239" s="314"/>
      <c r="B239" s="196" t="s">
        <v>104</v>
      </c>
      <c r="C239" s="163">
        <f t="shared" ref="C239:P239" si="322">IF(C237=0,,(C238-C241)/C237)</f>
        <v>0</v>
      </c>
      <c r="D239" s="200"/>
      <c r="E239" s="162">
        <f t="shared" si="322"/>
        <v>0</v>
      </c>
      <c r="F239" s="162">
        <f t="shared" si="322"/>
        <v>0</v>
      </c>
      <c r="G239" s="162">
        <f t="shared" si="322"/>
        <v>0</v>
      </c>
      <c r="H239" s="162">
        <f t="shared" si="322"/>
        <v>0</v>
      </c>
      <c r="I239" s="162">
        <f t="shared" si="322"/>
        <v>0</v>
      </c>
      <c r="J239" s="162">
        <f t="shared" si="322"/>
        <v>0</v>
      </c>
      <c r="K239" s="162">
        <f t="shared" si="322"/>
        <v>0</v>
      </c>
      <c r="L239" s="162">
        <f t="shared" si="322"/>
        <v>0</v>
      </c>
      <c r="M239" s="162">
        <f t="shared" si="322"/>
        <v>0</v>
      </c>
      <c r="N239" s="162">
        <f t="shared" si="322"/>
        <v>0</v>
      </c>
      <c r="O239" s="162">
        <f t="shared" si="322"/>
        <v>0</v>
      </c>
      <c r="P239" s="162">
        <f t="shared" si="322"/>
        <v>0</v>
      </c>
      <c r="W239" s="163">
        <f t="shared" ref="W239:Z239" si="323">IF(W237=0,,(W238-W241)/W237)</f>
        <v>0</v>
      </c>
      <c r="X239" s="163">
        <f t="shared" si="323"/>
        <v>0</v>
      </c>
      <c r="Y239" s="163">
        <f t="shared" si="323"/>
        <v>0</v>
      </c>
      <c r="Z239" s="163">
        <f t="shared" si="323"/>
        <v>0</v>
      </c>
    </row>
    <row r="240" spans="1:26" x14ac:dyDescent="0.2">
      <c r="A240" s="314"/>
      <c r="B240" s="196" t="s">
        <v>105</v>
      </c>
      <c r="C240" s="197">
        <f t="shared" ref="C240:C243" si="324">SUM(E240:P240)</f>
        <v>0</v>
      </c>
      <c r="D240" s="200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W240" s="197">
        <f t="shared" ref="W240:W243" si="325">SUM(E240:G240)</f>
        <v>0</v>
      </c>
      <c r="X240" s="197">
        <f t="shared" ref="X240:X243" si="326">SUM(H240:J240)</f>
        <v>0</v>
      </c>
      <c r="Y240" s="197">
        <f t="shared" ref="Y240:Y243" si="327">SUM(K240:M240)</f>
        <v>0</v>
      </c>
      <c r="Z240" s="197">
        <f t="shared" ref="Z240:Z243" si="328">SUM(N240:P240)</f>
        <v>0</v>
      </c>
    </row>
    <row r="241" spans="1:26" x14ac:dyDescent="0.2">
      <c r="A241" s="314"/>
      <c r="B241" s="196" t="s">
        <v>106</v>
      </c>
      <c r="C241" s="197">
        <f t="shared" si="324"/>
        <v>0</v>
      </c>
      <c r="D241" s="200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W241" s="197">
        <f t="shared" si="325"/>
        <v>0</v>
      </c>
      <c r="X241" s="197">
        <f t="shared" si="326"/>
        <v>0</v>
      </c>
      <c r="Y241" s="197">
        <f t="shared" si="327"/>
        <v>0</v>
      </c>
      <c r="Z241" s="197">
        <f t="shared" si="328"/>
        <v>0</v>
      </c>
    </row>
    <row r="242" spans="1:26" ht="15" customHeight="1" x14ac:dyDescent="0.2">
      <c r="A242" s="320" t="s">
        <v>129</v>
      </c>
      <c r="B242" s="201" t="s">
        <v>102</v>
      </c>
      <c r="C242" s="202">
        <f t="shared" si="324"/>
        <v>0</v>
      </c>
      <c r="D242" s="198">
        <f>IF($C$2=0,,C242/$C$2)</f>
        <v>0</v>
      </c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W242" s="202">
        <f t="shared" si="325"/>
        <v>0</v>
      </c>
      <c r="X242" s="202">
        <f t="shared" si="326"/>
        <v>0</v>
      </c>
      <c r="Y242" s="202">
        <f t="shared" si="327"/>
        <v>0</v>
      </c>
      <c r="Z242" s="202">
        <f t="shared" si="328"/>
        <v>0</v>
      </c>
    </row>
    <row r="243" spans="1:26" x14ac:dyDescent="0.2">
      <c r="A243" s="319"/>
      <c r="B243" s="201" t="s">
        <v>103</v>
      </c>
      <c r="C243" s="202">
        <f t="shared" si="324"/>
        <v>0</v>
      </c>
      <c r="D243" s="132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W243" s="202">
        <f t="shared" si="325"/>
        <v>0</v>
      </c>
      <c r="X243" s="202">
        <f t="shared" si="326"/>
        <v>0</v>
      </c>
      <c r="Y243" s="202">
        <f t="shared" si="327"/>
        <v>0</v>
      </c>
      <c r="Z243" s="202">
        <f t="shared" si="328"/>
        <v>0</v>
      </c>
    </row>
    <row r="244" spans="1:26" x14ac:dyDescent="0.2">
      <c r="A244" s="319"/>
      <c r="B244" s="201" t="s">
        <v>104</v>
      </c>
      <c r="C244" s="203">
        <f t="shared" ref="C244:P244" si="329">IF(C242=0,,(C243-C246)/C242)</f>
        <v>0</v>
      </c>
      <c r="D244" s="132"/>
      <c r="E244" s="162">
        <f t="shared" si="329"/>
        <v>0</v>
      </c>
      <c r="F244" s="162">
        <f t="shared" si="329"/>
        <v>0</v>
      </c>
      <c r="G244" s="162">
        <f t="shared" si="329"/>
        <v>0</v>
      </c>
      <c r="H244" s="162">
        <f t="shared" si="329"/>
        <v>0</v>
      </c>
      <c r="I244" s="162">
        <f t="shared" si="329"/>
        <v>0</v>
      </c>
      <c r="J244" s="162">
        <f t="shared" si="329"/>
        <v>0</v>
      </c>
      <c r="K244" s="162">
        <f t="shared" si="329"/>
        <v>0</v>
      </c>
      <c r="L244" s="162">
        <f t="shared" si="329"/>
        <v>0</v>
      </c>
      <c r="M244" s="162">
        <f t="shared" si="329"/>
        <v>0</v>
      </c>
      <c r="N244" s="162">
        <f t="shared" si="329"/>
        <v>0</v>
      </c>
      <c r="O244" s="162">
        <f t="shared" si="329"/>
        <v>0</v>
      </c>
      <c r="P244" s="162">
        <f t="shared" si="329"/>
        <v>0</v>
      </c>
      <c r="W244" s="203">
        <f t="shared" ref="W244:Z244" si="330">IF(W242=0,,(W243-W246)/W242)</f>
        <v>0</v>
      </c>
      <c r="X244" s="203">
        <f t="shared" si="330"/>
        <v>0</v>
      </c>
      <c r="Y244" s="203">
        <f t="shared" si="330"/>
        <v>0</v>
      </c>
      <c r="Z244" s="203">
        <f t="shared" si="330"/>
        <v>0</v>
      </c>
    </row>
    <row r="245" spans="1:26" x14ac:dyDescent="0.2">
      <c r="A245" s="319"/>
      <c r="B245" s="201" t="s">
        <v>105</v>
      </c>
      <c r="C245" s="202">
        <f t="shared" ref="C245:C248" si="331">SUM(E245:P245)</f>
        <v>0</v>
      </c>
      <c r="D245" s="132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W245" s="202">
        <f t="shared" ref="W245:W248" si="332">SUM(E245:G245)</f>
        <v>0</v>
      </c>
      <c r="X245" s="202">
        <f t="shared" ref="X245:X248" si="333">SUM(H245:J245)</f>
        <v>0</v>
      </c>
      <c r="Y245" s="202">
        <f t="shared" ref="Y245:Y248" si="334">SUM(K245:M245)</f>
        <v>0</v>
      </c>
      <c r="Z245" s="202">
        <f t="shared" ref="Z245:Z248" si="335">SUM(N245:P245)</f>
        <v>0</v>
      </c>
    </row>
    <row r="246" spans="1:26" x14ac:dyDescent="0.2">
      <c r="A246" s="319"/>
      <c r="B246" s="201" t="s">
        <v>106</v>
      </c>
      <c r="C246" s="202">
        <f t="shared" si="331"/>
        <v>0</v>
      </c>
      <c r="D246" s="132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W246" s="202">
        <f t="shared" si="332"/>
        <v>0</v>
      </c>
      <c r="X246" s="202">
        <f t="shared" si="333"/>
        <v>0</v>
      </c>
      <c r="Y246" s="202">
        <f t="shared" si="334"/>
        <v>0</v>
      </c>
      <c r="Z246" s="202">
        <f t="shared" si="335"/>
        <v>0</v>
      </c>
    </row>
    <row r="247" spans="1:26" x14ac:dyDescent="0.2">
      <c r="A247" s="379" t="s">
        <v>130</v>
      </c>
      <c r="B247" s="196" t="s">
        <v>102</v>
      </c>
      <c r="C247" s="197">
        <f t="shared" si="331"/>
        <v>0</v>
      </c>
      <c r="D247" s="198">
        <f>IF($C$2=0,,C247/$C$2)</f>
        <v>0</v>
      </c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W247" s="197">
        <f t="shared" si="332"/>
        <v>0</v>
      </c>
      <c r="X247" s="197">
        <f t="shared" si="333"/>
        <v>0</v>
      </c>
      <c r="Y247" s="197">
        <f t="shared" si="334"/>
        <v>0</v>
      </c>
      <c r="Z247" s="197">
        <f t="shared" si="335"/>
        <v>0</v>
      </c>
    </row>
    <row r="248" spans="1:26" x14ac:dyDescent="0.2">
      <c r="A248" s="379"/>
      <c r="B248" s="196" t="s">
        <v>103</v>
      </c>
      <c r="C248" s="197">
        <f t="shared" si="331"/>
        <v>0</v>
      </c>
      <c r="D248" s="200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W248" s="197">
        <f t="shared" si="332"/>
        <v>0</v>
      </c>
      <c r="X248" s="197">
        <f t="shared" si="333"/>
        <v>0</v>
      </c>
      <c r="Y248" s="197">
        <f t="shared" si="334"/>
        <v>0</v>
      </c>
      <c r="Z248" s="197">
        <f t="shared" si="335"/>
        <v>0</v>
      </c>
    </row>
    <row r="249" spans="1:26" x14ac:dyDescent="0.2">
      <c r="A249" s="379"/>
      <c r="B249" s="196" t="s">
        <v>104</v>
      </c>
      <c r="C249" s="163">
        <f t="shared" ref="C249:P249" si="336">IF(C247=0,,(C248-C251)/C247)</f>
        <v>0</v>
      </c>
      <c r="D249" s="200"/>
      <c r="E249" s="162">
        <f t="shared" si="336"/>
        <v>0</v>
      </c>
      <c r="F249" s="162">
        <f t="shared" si="336"/>
        <v>0</v>
      </c>
      <c r="G249" s="162">
        <f t="shared" si="336"/>
        <v>0</v>
      </c>
      <c r="H249" s="162">
        <f t="shared" si="336"/>
        <v>0</v>
      </c>
      <c r="I249" s="162">
        <f t="shared" si="336"/>
        <v>0</v>
      </c>
      <c r="J249" s="162">
        <f t="shared" si="336"/>
        <v>0</v>
      </c>
      <c r="K249" s="162">
        <f t="shared" si="336"/>
        <v>0</v>
      </c>
      <c r="L249" s="162">
        <f t="shared" si="336"/>
        <v>0</v>
      </c>
      <c r="M249" s="162">
        <f t="shared" si="336"/>
        <v>0</v>
      </c>
      <c r="N249" s="162">
        <f t="shared" si="336"/>
        <v>0</v>
      </c>
      <c r="O249" s="162">
        <f t="shared" si="336"/>
        <v>0</v>
      </c>
      <c r="P249" s="162">
        <f t="shared" si="336"/>
        <v>0</v>
      </c>
      <c r="W249" s="163">
        <f t="shared" ref="W249:Z249" si="337">IF(W247=0,,(W248-W251)/W247)</f>
        <v>0</v>
      </c>
      <c r="X249" s="163">
        <f t="shared" si="337"/>
        <v>0</v>
      </c>
      <c r="Y249" s="163">
        <f t="shared" si="337"/>
        <v>0</v>
      </c>
      <c r="Z249" s="163">
        <f t="shared" si="337"/>
        <v>0</v>
      </c>
    </row>
    <row r="250" spans="1:26" x14ac:dyDescent="0.2">
      <c r="A250" s="379"/>
      <c r="B250" s="196" t="s">
        <v>105</v>
      </c>
      <c r="C250" s="197">
        <f t="shared" ref="C250:C253" si="338">SUM(E250:P250)</f>
        <v>0</v>
      </c>
      <c r="D250" s="200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W250" s="197">
        <f t="shared" ref="W250:W253" si="339">SUM(E250:G250)</f>
        <v>0</v>
      </c>
      <c r="X250" s="197">
        <f t="shared" ref="X250:X253" si="340">SUM(H250:J250)</f>
        <v>0</v>
      </c>
      <c r="Y250" s="197">
        <f t="shared" ref="Y250:Y253" si="341">SUM(K250:M250)</f>
        <v>0</v>
      </c>
      <c r="Z250" s="197">
        <f t="shared" ref="Z250:Z253" si="342">SUM(N250:P250)</f>
        <v>0</v>
      </c>
    </row>
    <row r="251" spans="1:26" x14ac:dyDescent="0.2">
      <c r="A251" s="379"/>
      <c r="B251" s="196" t="s">
        <v>106</v>
      </c>
      <c r="C251" s="197">
        <f t="shared" si="338"/>
        <v>0</v>
      </c>
      <c r="D251" s="200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W251" s="197">
        <f t="shared" si="339"/>
        <v>0</v>
      </c>
      <c r="X251" s="197">
        <f t="shared" si="340"/>
        <v>0</v>
      </c>
      <c r="Y251" s="197">
        <f t="shared" si="341"/>
        <v>0</v>
      </c>
      <c r="Z251" s="197">
        <f t="shared" si="342"/>
        <v>0</v>
      </c>
    </row>
    <row r="252" spans="1:26" x14ac:dyDescent="0.2">
      <c r="A252" s="380" t="s">
        <v>131</v>
      </c>
      <c r="B252" s="201" t="s">
        <v>102</v>
      </c>
      <c r="C252" s="202">
        <f t="shared" si="338"/>
        <v>0</v>
      </c>
      <c r="D252" s="198">
        <f>IF($C$2=0,,C252/$C$2)</f>
        <v>0</v>
      </c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W252" s="202">
        <f t="shared" si="339"/>
        <v>0</v>
      </c>
      <c r="X252" s="202">
        <f t="shared" si="340"/>
        <v>0</v>
      </c>
      <c r="Y252" s="202">
        <f t="shared" si="341"/>
        <v>0</v>
      </c>
      <c r="Z252" s="202">
        <f t="shared" si="342"/>
        <v>0</v>
      </c>
    </row>
    <row r="253" spans="1:26" x14ac:dyDescent="0.2">
      <c r="A253" s="381"/>
      <c r="B253" s="201" t="s">
        <v>103</v>
      </c>
      <c r="C253" s="202">
        <f t="shared" si="338"/>
        <v>0</v>
      </c>
      <c r="D253" s="132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W253" s="202">
        <f t="shared" si="339"/>
        <v>0</v>
      </c>
      <c r="X253" s="202">
        <f t="shared" si="340"/>
        <v>0</v>
      </c>
      <c r="Y253" s="202">
        <f t="shared" si="341"/>
        <v>0</v>
      </c>
      <c r="Z253" s="202">
        <f t="shared" si="342"/>
        <v>0</v>
      </c>
    </row>
    <row r="254" spans="1:26" x14ac:dyDescent="0.2">
      <c r="A254" s="381"/>
      <c r="B254" s="201" t="s">
        <v>104</v>
      </c>
      <c r="C254" s="203">
        <f t="shared" ref="C254:P254" si="343">IF(C252=0,,(C253-C256)/C252)</f>
        <v>0</v>
      </c>
      <c r="D254" s="132"/>
      <c r="E254" s="162">
        <f t="shared" si="343"/>
        <v>0</v>
      </c>
      <c r="F254" s="162">
        <f t="shared" si="343"/>
        <v>0</v>
      </c>
      <c r="G254" s="162">
        <f t="shared" si="343"/>
        <v>0</v>
      </c>
      <c r="H254" s="162">
        <f t="shared" si="343"/>
        <v>0</v>
      </c>
      <c r="I254" s="162">
        <f t="shared" si="343"/>
        <v>0</v>
      </c>
      <c r="J254" s="162">
        <f t="shared" si="343"/>
        <v>0</v>
      </c>
      <c r="K254" s="162">
        <f t="shared" si="343"/>
        <v>0</v>
      </c>
      <c r="L254" s="162">
        <f t="shared" si="343"/>
        <v>0</v>
      </c>
      <c r="M254" s="162">
        <f t="shared" si="343"/>
        <v>0</v>
      </c>
      <c r="N254" s="162">
        <f t="shared" si="343"/>
        <v>0</v>
      </c>
      <c r="O254" s="162">
        <f t="shared" si="343"/>
        <v>0</v>
      </c>
      <c r="P254" s="162">
        <f t="shared" si="343"/>
        <v>0</v>
      </c>
      <c r="W254" s="203">
        <f t="shared" ref="W254:Z254" si="344">IF(W252=0,,(W253-W256)/W252)</f>
        <v>0</v>
      </c>
      <c r="X254" s="203">
        <f t="shared" si="344"/>
        <v>0</v>
      </c>
      <c r="Y254" s="203">
        <f t="shared" si="344"/>
        <v>0</v>
      </c>
      <c r="Z254" s="203">
        <f t="shared" si="344"/>
        <v>0</v>
      </c>
    </row>
    <row r="255" spans="1:26" x14ac:dyDescent="0.2">
      <c r="A255" s="381"/>
      <c r="B255" s="201" t="s">
        <v>105</v>
      </c>
      <c r="C255" s="202">
        <f t="shared" ref="C255:C258" si="345">SUM(E255:P255)</f>
        <v>0</v>
      </c>
      <c r="D255" s="132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W255" s="202">
        <f t="shared" ref="W255:W258" si="346">SUM(E255:G255)</f>
        <v>0</v>
      </c>
      <c r="X255" s="202">
        <f t="shared" ref="X255:X258" si="347">SUM(H255:J255)</f>
        <v>0</v>
      </c>
      <c r="Y255" s="202">
        <f t="shared" ref="Y255:Y258" si="348">SUM(K255:M255)</f>
        <v>0</v>
      </c>
      <c r="Z255" s="202">
        <f t="shared" ref="Z255:Z258" si="349">SUM(N255:P255)</f>
        <v>0</v>
      </c>
    </row>
    <row r="256" spans="1:26" x14ac:dyDescent="0.2">
      <c r="A256" s="381"/>
      <c r="B256" s="201" t="s">
        <v>106</v>
      </c>
      <c r="C256" s="202">
        <f t="shared" si="345"/>
        <v>0</v>
      </c>
      <c r="D256" s="132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W256" s="202">
        <f t="shared" si="346"/>
        <v>0</v>
      </c>
      <c r="X256" s="202">
        <f t="shared" si="347"/>
        <v>0</v>
      </c>
      <c r="Y256" s="202">
        <f t="shared" si="348"/>
        <v>0</v>
      </c>
      <c r="Z256" s="202">
        <f t="shared" si="349"/>
        <v>0</v>
      </c>
    </row>
    <row r="257" spans="1:26" x14ac:dyDescent="0.2">
      <c r="A257" s="373" t="s">
        <v>132</v>
      </c>
      <c r="B257" s="196" t="s">
        <v>102</v>
      </c>
      <c r="C257" s="197">
        <f t="shared" si="345"/>
        <v>0</v>
      </c>
      <c r="D257" s="198">
        <f>IF($C$2=0,,C257/$C$2)</f>
        <v>0</v>
      </c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W257" s="197">
        <f t="shared" si="346"/>
        <v>0</v>
      </c>
      <c r="X257" s="197">
        <f t="shared" si="347"/>
        <v>0</v>
      </c>
      <c r="Y257" s="197">
        <f t="shared" si="348"/>
        <v>0</v>
      </c>
      <c r="Z257" s="197">
        <f t="shared" si="349"/>
        <v>0</v>
      </c>
    </row>
    <row r="258" spans="1:26" x14ac:dyDescent="0.2">
      <c r="A258" s="374"/>
      <c r="B258" s="196" t="s">
        <v>103</v>
      </c>
      <c r="C258" s="197">
        <f t="shared" si="345"/>
        <v>0</v>
      </c>
      <c r="D258" s="200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W258" s="197">
        <f t="shared" si="346"/>
        <v>0</v>
      </c>
      <c r="X258" s="197">
        <f t="shared" si="347"/>
        <v>0</v>
      </c>
      <c r="Y258" s="197">
        <f t="shared" si="348"/>
        <v>0</v>
      </c>
      <c r="Z258" s="197">
        <f t="shared" si="349"/>
        <v>0</v>
      </c>
    </row>
    <row r="259" spans="1:26" x14ac:dyDescent="0.2">
      <c r="A259" s="374"/>
      <c r="B259" s="196" t="s">
        <v>104</v>
      </c>
      <c r="C259" s="163">
        <f t="shared" ref="C259:P259" si="350">IF(C257=0,,(C258-C261)/C257)</f>
        <v>0</v>
      </c>
      <c r="D259" s="200"/>
      <c r="E259" s="162">
        <f t="shared" si="350"/>
        <v>0</v>
      </c>
      <c r="F259" s="162">
        <f t="shared" si="350"/>
        <v>0</v>
      </c>
      <c r="G259" s="162">
        <f t="shared" si="350"/>
        <v>0</v>
      </c>
      <c r="H259" s="162">
        <f t="shared" si="350"/>
        <v>0</v>
      </c>
      <c r="I259" s="162">
        <f t="shared" si="350"/>
        <v>0</v>
      </c>
      <c r="J259" s="162">
        <f t="shared" si="350"/>
        <v>0</v>
      </c>
      <c r="K259" s="162">
        <f t="shared" si="350"/>
        <v>0</v>
      </c>
      <c r="L259" s="162">
        <f t="shared" si="350"/>
        <v>0</v>
      </c>
      <c r="M259" s="162">
        <f t="shared" si="350"/>
        <v>0</v>
      </c>
      <c r="N259" s="162">
        <f t="shared" si="350"/>
        <v>0</v>
      </c>
      <c r="O259" s="162">
        <f t="shared" si="350"/>
        <v>0</v>
      </c>
      <c r="P259" s="162">
        <f t="shared" si="350"/>
        <v>0</v>
      </c>
      <c r="W259" s="163">
        <f t="shared" ref="W259:Z259" si="351">IF(W257=0,,(W258-W261)/W257)</f>
        <v>0</v>
      </c>
      <c r="X259" s="163">
        <f t="shared" si="351"/>
        <v>0</v>
      </c>
      <c r="Y259" s="163">
        <f t="shared" si="351"/>
        <v>0</v>
      </c>
      <c r="Z259" s="163">
        <f t="shared" si="351"/>
        <v>0</v>
      </c>
    </row>
    <row r="260" spans="1:26" x14ac:dyDescent="0.2">
      <c r="A260" s="374"/>
      <c r="B260" s="196" t="s">
        <v>105</v>
      </c>
      <c r="C260" s="197">
        <f t="shared" ref="C260:C263" si="352">SUM(E260:P260)</f>
        <v>0</v>
      </c>
      <c r="D260" s="200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W260" s="197">
        <f t="shared" ref="W260:W263" si="353">SUM(E260:G260)</f>
        <v>0</v>
      </c>
      <c r="X260" s="197">
        <f t="shared" ref="X260:X263" si="354">SUM(H260:J260)</f>
        <v>0</v>
      </c>
      <c r="Y260" s="197">
        <f t="shared" ref="Y260:Y263" si="355">SUM(K260:M260)</f>
        <v>0</v>
      </c>
      <c r="Z260" s="197">
        <f t="shared" ref="Z260:Z263" si="356">SUM(N260:P260)</f>
        <v>0</v>
      </c>
    </row>
    <row r="261" spans="1:26" x14ac:dyDescent="0.2">
      <c r="A261" s="374"/>
      <c r="B261" s="196" t="s">
        <v>106</v>
      </c>
      <c r="C261" s="197">
        <f t="shared" si="352"/>
        <v>0</v>
      </c>
      <c r="D261" s="200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W261" s="197">
        <f t="shared" si="353"/>
        <v>0</v>
      </c>
      <c r="X261" s="197">
        <f t="shared" si="354"/>
        <v>0</v>
      </c>
      <c r="Y261" s="197">
        <f t="shared" si="355"/>
        <v>0</v>
      </c>
      <c r="Z261" s="197">
        <f t="shared" si="356"/>
        <v>0</v>
      </c>
    </row>
    <row r="262" spans="1:26" ht="15" customHeight="1" x14ac:dyDescent="0.2">
      <c r="A262" s="377" t="s">
        <v>194</v>
      </c>
      <c r="B262" s="201" t="s">
        <v>102</v>
      </c>
      <c r="C262" s="202">
        <f t="shared" si="352"/>
        <v>0</v>
      </c>
      <c r="D262" s="198">
        <f>IF($C$2=0,,C262/$C$2)</f>
        <v>0</v>
      </c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W262" s="202">
        <f t="shared" si="353"/>
        <v>0</v>
      </c>
      <c r="X262" s="202">
        <f t="shared" si="354"/>
        <v>0</v>
      </c>
      <c r="Y262" s="202">
        <f t="shared" si="355"/>
        <v>0</v>
      </c>
      <c r="Z262" s="202">
        <f t="shared" si="356"/>
        <v>0</v>
      </c>
    </row>
    <row r="263" spans="1:26" x14ac:dyDescent="0.2">
      <c r="A263" s="378"/>
      <c r="B263" s="201" t="s">
        <v>103</v>
      </c>
      <c r="C263" s="202">
        <f t="shared" si="352"/>
        <v>0</v>
      </c>
      <c r="D263" s="132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W263" s="202">
        <f t="shared" si="353"/>
        <v>0</v>
      </c>
      <c r="X263" s="202">
        <f t="shared" si="354"/>
        <v>0</v>
      </c>
      <c r="Y263" s="202">
        <f t="shared" si="355"/>
        <v>0</v>
      </c>
      <c r="Z263" s="202">
        <f t="shared" si="356"/>
        <v>0</v>
      </c>
    </row>
    <row r="264" spans="1:26" x14ac:dyDescent="0.2">
      <c r="A264" s="378"/>
      <c r="B264" s="201" t="s">
        <v>104</v>
      </c>
      <c r="C264" s="203">
        <f t="shared" ref="C264:P264" si="357">IF(C262=0,,(C263-C266)/C262)</f>
        <v>0</v>
      </c>
      <c r="D264" s="132"/>
      <c r="E264" s="162">
        <f t="shared" si="357"/>
        <v>0</v>
      </c>
      <c r="F264" s="162">
        <f t="shared" si="357"/>
        <v>0</v>
      </c>
      <c r="G264" s="162">
        <f t="shared" si="357"/>
        <v>0</v>
      </c>
      <c r="H264" s="162">
        <f t="shared" si="357"/>
        <v>0</v>
      </c>
      <c r="I264" s="162">
        <f t="shared" si="357"/>
        <v>0</v>
      </c>
      <c r="J264" s="162">
        <f t="shared" si="357"/>
        <v>0</v>
      </c>
      <c r="K264" s="162">
        <f t="shared" si="357"/>
        <v>0</v>
      </c>
      <c r="L264" s="162">
        <f t="shared" si="357"/>
        <v>0</v>
      </c>
      <c r="M264" s="162">
        <f t="shared" si="357"/>
        <v>0</v>
      </c>
      <c r="N264" s="162">
        <f t="shared" si="357"/>
        <v>0</v>
      </c>
      <c r="O264" s="162">
        <f t="shared" si="357"/>
        <v>0</v>
      </c>
      <c r="P264" s="162">
        <f t="shared" si="357"/>
        <v>0</v>
      </c>
      <c r="W264" s="203">
        <f t="shared" ref="W264:Z264" si="358">IF(W262=0,,(W263-W266)/W262)</f>
        <v>0</v>
      </c>
      <c r="X264" s="203">
        <f t="shared" si="358"/>
        <v>0</v>
      </c>
      <c r="Y264" s="203">
        <f t="shared" si="358"/>
        <v>0</v>
      </c>
      <c r="Z264" s="203">
        <f t="shared" si="358"/>
        <v>0</v>
      </c>
    </row>
    <row r="265" spans="1:26" x14ac:dyDescent="0.2">
      <c r="A265" s="378"/>
      <c r="B265" s="201" t="s">
        <v>105</v>
      </c>
      <c r="C265" s="202">
        <f t="shared" ref="C265:C269" si="359">SUM(E265:P265)</f>
        <v>0</v>
      </c>
      <c r="D265" s="132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W265" s="202">
        <f t="shared" ref="W265:W269" si="360">SUM(E265:G265)</f>
        <v>0</v>
      </c>
      <c r="X265" s="202">
        <f t="shared" ref="X265:X269" si="361">SUM(H265:J265)</f>
        <v>0</v>
      </c>
      <c r="Y265" s="202">
        <f t="shared" ref="Y265:Y269" si="362">SUM(K265:M265)</f>
        <v>0</v>
      </c>
      <c r="Z265" s="202">
        <f t="shared" ref="Z265:Z269" si="363">SUM(N265:P265)</f>
        <v>0</v>
      </c>
    </row>
    <row r="266" spans="1:26" x14ac:dyDescent="0.2">
      <c r="A266" s="378"/>
      <c r="B266" s="201" t="s">
        <v>106</v>
      </c>
      <c r="C266" s="202">
        <f t="shared" si="359"/>
        <v>0</v>
      </c>
      <c r="D266" s="132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W266" s="202">
        <f t="shared" si="360"/>
        <v>0</v>
      </c>
      <c r="X266" s="202">
        <f t="shared" si="361"/>
        <v>0</v>
      </c>
      <c r="Y266" s="202">
        <f t="shared" si="362"/>
        <v>0</v>
      </c>
      <c r="Z266" s="202">
        <f t="shared" si="363"/>
        <v>0</v>
      </c>
    </row>
    <row r="267" spans="1:26" ht="15" customHeight="1" x14ac:dyDescent="0.2">
      <c r="A267" s="387" t="s">
        <v>224</v>
      </c>
      <c r="B267" s="325"/>
      <c r="C267" s="325"/>
      <c r="D267" s="325"/>
      <c r="E267" s="325"/>
      <c r="F267" s="325"/>
      <c r="G267" s="325"/>
      <c r="H267" s="325"/>
      <c r="I267" s="325"/>
      <c r="J267" s="325"/>
      <c r="K267" s="325"/>
      <c r="L267" s="325"/>
      <c r="M267" s="325"/>
      <c r="N267" s="325"/>
      <c r="O267" s="325"/>
      <c r="P267" s="326"/>
      <c r="W267" s="10"/>
      <c r="X267" s="10"/>
      <c r="Y267" s="10"/>
      <c r="Z267" s="10"/>
    </row>
    <row r="268" spans="1:26" ht="15" customHeight="1" x14ac:dyDescent="0.2">
      <c r="A268" s="373" t="s">
        <v>101</v>
      </c>
      <c r="B268" s="196" t="s">
        <v>102</v>
      </c>
      <c r="C268" s="197">
        <f t="shared" si="359"/>
        <v>0</v>
      </c>
      <c r="D268" s="198">
        <f>IF($C$2=0,,C268/$C$2)</f>
        <v>0</v>
      </c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W268" s="197">
        <f t="shared" si="360"/>
        <v>0</v>
      </c>
      <c r="X268" s="197">
        <f t="shared" si="361"/>
        <v>0</v>
      </c>
      <c r="Y268" s="197">
        <f t="shared" si="362"/>
        <v>0</v>
      </c>
      <c r="Z268" s="197">
        <f t="shared" si="363"/>
        <v>0</v>
      </c>
    </row>
    <row r="269" spans="1:26" x14ac:dyDescent="0.2">
      <c r="A269" s="374"/>
      <c r="B269" s="196" t="s">
        <v>103</v>
      </c>
      <c r="C269" s="197">
        <f t="shared" si="359"/>
        <v>0</v>
      </c>
      <c r="D269" s="200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W269" s="197">
        <f t="shared" si="360"/>
        <v>0</v>
      </c>
      <c r="X269" s="197">
        <f t="shared" si="361"/>
        <v>0</v>
      </c>
      <c r="Y269" s="197">
        <f t="shared" si="362"/>
        <v>0</v>
      </c>
      <c r="Z269" s="197">
        <f t="shared" si="363"/>
        <v>0</v>
      </c>
    </row>
    <row r="270" spans="1:26" ht="14.25" customHeight="1" x14ac:dyDescent="0.2">
      <c r="A270" s="374"/>
      <c r="B270" s="196" t="s">
        <v>104</v>
      </c>
      <c r="C270" s="163">
        <f t="shared" ref="C270:P270" si="364">IF(C268=0,,(C269-C272)/C268)</f>
        <v>0</v>
      </c>
      <c r="D270" s="200"/>
      <c r="E270" s="162">
        <f t="shared" si="364"/>
        <v>0</v>
      </c>
      <c r="F270" s="162">
        <f t="shared" si="364"/>
        <v>0</v>
      </c>
      <c r="G270" s="162">
        <f t="shared" si="364"/>
        <v>0</v>
      </c>
      <c r="H270" s="162">
        <f t="shared" si="364"/>
        <v>0</v>
      </c>
      <c r="I270" s="162">
        <f t="shared" si="364"/>
        <v>0</v>
      </c>
      <c r="J270" s="162">
        <f t="shared" si="364"/>
        <v>0</v>
      </c>
      <c r="K270" s="162">
        <f t="shared" si="364"/>
        <v>0</v>
      </c>
      <c r="L270" s="162">
        <f t="shared" si="364"/>
        <v>0</v>
      </c>
      <c r="M270" s="162">
        <f t="shared" si="364"/>
        <v>0</v>
      </c>
      <c r="N270" s="162">
        <f t="shared" si="364"/>
        <v>0</v>
      </c>
      <c r="O270" s="162">
        <f t="shared" si="364"/>
        <v>0</v>
      </c>
      <c r="P270" s="162">
        <f t="shared" si="364"/>
        <v>0</v>
      </c>
      <c r="W270" s="163">
        <f t="shared" ref="W270:Z270" si="365">IF(W268=0,,(W269-W272)/W268)</f>
        <v>0</v>
      </c>
      <c r="X270" s="163">
        <f t="shared" si="365"/>
        <v>0</v>
      </c>
      <c r="Y270" s="163">
        <f t="shared" si="365"/>
        <v>0</v>
      </c>
      <c r="Z270" s="163">
        <f t="shared" si="365"/>
        <v>0</v>
      </c>
    </row>
    <row r="271" spans="1:26" x14ac:dyDescent="0.2">
      <c r="A271" s="374"/>
      <c r="B271" s="196" t="s">
        <v>105</v>
      </c>
      <c r="C271" s="197">
        <f t="shared" ref="C271:C274" si="366">SUM(E271:P271)</f>
        <v>0</v>
      </c>
      <c r="D271" s="200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W271" s="197">
        <f t="shared" ref="W271:W274" si="367">SUM(E271:G271)</f>
        <v>0</v>
      </c>
      <c r="X271" s="197">
        <f t="shared" ref="X271:X274" si="368">SUM(H271:J271)</f>
        <v>0</v>
      </c>
      <c r="Y271" s="197">
        <f t="shared" ref="Y271:Y274" si="369">SUM(K271:M271)</f>
        <v>0</v>
      </c>
      <c r="Z271" s="197">
        <f t="shared" ref="Z271:Z274" si="370">SUM(N271:P271)</f>
        <v>0</v>
      </c>
    </row>
    <row r="272" spans="1:26" x14ac:dyDescent="0.2">
      <c r="A272" s="374"/>
      <c r="B272" s="196" t="s">
        <v>106</v>
      </c>
      <c r="C272" s="197">
        <f t="shared" si="366"/>
        <v>0</v>
      </c>
      <c r="D272" s="200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W272" s="197">
        <f t="shared" si="367"/>
        <v>0</v>
      </c>
      <c r="X272" s="197">
        <f t="shared" si="368"/>
        <v>0</v>
      </c>
      <c r="Y272" s="197">
        <f t="shared" si="369"/>
        <v>0</v>
      </c>
      <c r="Z272" s="197">
        <f t="shared" si="370"/>
        <v>0</v>
      </c>
    </row>
    <row r="273" spans="1:26" ht="15" customHeight="1" x14ac:dyDescent="0.2">
      <c r="A273" s="375" t="s">
        <v>107</v>
      </c>
      <c r="B273" s="201" t="s">
        <v>102</v>
      </c>
      <c r="C273" s="202">
        <f t="shared" si="366"/>
        <v>0</v>
      </c>
      <c r="D273" s="198">
        <f>IF($C$2=0,,C273/$C$2)</f>
        <v>0</v>
      </c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W273" s="202">
        <f t="shared" si="367"/>
        <v>0</v>
      </c>
      <c r="X273" s="202">
        <f t="shared" si="368"/>
        <v>0</v>
      </c>
      <c r="Y273" s="202">
        <f t="shared" si="369"/>
        <v>0</v>
      </c>
      <c r="Z273" s="202">
        <f t="shared" si="370"/>
        <v>0</v>
      </c>
    </row>
    <row r="274" spans="1:26" x14ac:dyDescent="0.2">
      <c r="A274" s="375"/>
      <c r="B274" s="201" t="s">
        <v>103</v>
      </c>
      <c r="C274" s="202">
        <f t="shared" si="366"/>
        <v>0</v>
      </c>
      <c r="D274" s="132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W274" s="202">
        <f t="shared" si="367"/>
        <v>0</v>
      </c>
      <c r="X274" s="202">
        <f t="shared" si="368"/>
        <v>0</v>
      </c>
      <c r="Y274" s="202">
        <f t="shared" si="369"/>
        <v>0</v>
      </c>
      <c r="Z274" s="202">
        <f t="shared" si="370"/>
        <v>0</v>
      </c>
    </row>
    <row r="275" spans="1:26" ht="14.25" customHeight="1" x14ac:dyDescent="0.2">
      <c r="A275" s="375"/>
      <c r="B275" s="201" t="s">
        <v>104</v>
      </c>
      <c r="C275" s="203">
        <f t="shared" ref="C275:P275" si="371">IF(C273=0,,(C274-C277)/C273)</f>
        <v>0</v>
      </c>
      <c r="D275" s="132"/>
      <c r="E275" s="162">
        <f t="shared" si="371"/>
        <v>0</v>
      </c>
      <c r="F275" s="162">
        <f t="shared" si="371"/>
        <v>0</v>
      </c>
      <c r="G275" s="162">
        <f t="shared" si="371"/>
        <v>0</v>
      </c>
      <c r="H275" s="162">
        <f t="shared" si="371"/>
        <v>0</v>
      </c>
      <c r="I275" s="162">
        <f t="shared" si="371"/>
        <v>0</v>
      </c>
      <c r="J275" s="162">
        <f t="shared" si="371"/>
        <v>0</v>
      </c>
      <c r="K275" s="162">
        <f t="shared" si="371"/>
        <v>0</v>
      </c>
      <c r="L275" s="162">
        <f t="shared" si="371"/>
        <v>0</v>
      </c>
      <c r="M275" s="162">
        <f t="shared" si="371"/>
        <v>0</v>
      </c>
      <c r="N275" s="162">
        <f t="shared" si="371"/>
        <v>0</v>
      </c>
      <c r="O275" s="162">
        <f t="shared" si="371"/>
        <v>0</v>
      </c>
      <c r="P275" s="162">
        <f t="shared" si="371"/>
        <v>0</v>
      </c>
      <c r="W275" s="203">
        <f t="shared" ref="W275:Z275" si="372">IF(W273=0,,(W274-W277)/W273)</f>
        <v>0</v>
      </c>
      <c r="X275" s="203">
        <f t="shared" si="372"/>
        <v>0</v>
      </c>
      <c r="Y275" s="203">
        <f t="shared" si="372"/>
        <v>0</v>
      </c>
      <c r="Z275" s="203">
        <f t="shared" si="372"/>
        <v>0</v>
      </c>
    </row>
    <row r="276" spans="1:26" x14ac:dyDescent="0.2">
      <c r="A276" s="375"/>
      <c r="B276" s="201" t="s">
        <v>105</v>
      </c>
      <c r="C276" s="202">
        <f t="shared" ref="C276:C279" si="373">SUM(E276:P276)</f>
        <v>0</v>
      </c>
      <c r="D276" s="132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W276" s="202">
        <f t="shared" ref="W276:W279" si="374">SUM(E276:G276)</f>
        <v>0</v>
      </c>
      <c r="X276" s="202">
        <f t="shared" ref="X276:X279" si="375">SUM(H276:J276)</f>
        <v>0</v>
      </c>
      <c r="Y276" s="202">
        <f t="shared" ref="Y276:Y279" si="376">SUM(K276:M276)</f>
        <v>0</v>
      </c>
      <c r="Z276" s="202">
        <f t="shared" ref="Z276:Z279" si="377">SUM(N276:P276)</f>
        <v>0</v>
      </c>
    </row>
    <row r="277" spans="1:26" x14ac:dyDescent="0.2">
      <c r="A277" s="375"/>
      <c r="B277" s="201" t="s">
        <v>106</v>
      </c>
      <c r="C277" s="202">
        <f t="shared" si="373"/>
        <v>0</v>
      </c>
      <c r="D277" s="132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W277" s="202">
        <f t="shared" si="374"/>
        <v>0</v>
      </c>
      <c r="X277" s="202">
        <f t="shared" si="375"/>
        <v>0</v>
      </c>
      <c r="Y277" s="202">
        <f t="shared" si="376"/>
        <v>0</v>
      </c>
      <c r="Z277" s="202">
        <f t="shared" si="377"/>
        <v>0</v>
      </c>
    </row>
    <row r="278" spans="1:26" ht="15" customHeight="1" x14ac:dyDescent="0.2">
      <c r="A278" s="373" t="s">
        <v>108</v>
      </c>
      <c r="B278" s="196" t="s">
        <v>102</v>
      </c>
      <c r="C278" s="197">
        <f t="shared" si="373"/>
        <v>0</v>
      </c>
      <c r="D278" s="198">
        <f>IF($C$2=0,,C278/$C$2)</f>
        <v>0</v>
      </c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W278" s="197">
        <f t="shared" si="374"/>
        <v>0</v>
      </c>
      <c r="X278" s="197">
        <f t="shared" si="375"/>
        <v>0</v>
      </c>
      <c r="Y278" s="197">
        <f t="shared" si="376"/>
        <v>0</v>
      </c>
      <c r="Z278" s="197">
        <f t="shared" si="377"/>
        <v>0</v>
      </c>
    </row>
    <row r="279" spans="1:26" x14ac:dyDescent="0.2">
      <c r="A279" s="374"/>
      <c r="B279" s="196" t="s">
        <v>103</v>
      </c>
      <c r="C279" s="197">
        <f t="shared" si="373"/>
        <v>0</v>
      </c>
      <c r="D279" s="200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W279" s="197">
        <f t="shared" si="374"/>
        <v>0</v>
      </c>
      <c r="X279" s="197">
        <f t="shared" si="375"/>
        <v>0</v>
      </c>
      <c r="Y279" s="197">
        <f t="shared" si="376"/>
        <v>0</v>
      </c>
      <c r="Z279" s="197">
        <f t="shared" si="377"/>
        <v>0</v>
      </c>
    </row>
    <row r="280" spans="1:26" ht="14.25" customHeight="1" x14ac:dyDescent="0.2">
      <c r="A280" s="374"/>
      <c r="B280" s="196" t="s">
        <v>104</v>
      </c>
      <c r="C280" s="163">
        <f t="shared" ref="C280:P280" si="378">IF(C278=0,,(C279-C282)/C278)</f>
        <v>0</v>
      </c>
      <c r="D280" s="200"/>
      <c r="E280" s="162">
        <f t="shared" si="378"/>
        <v>0</v>
      </c>
      <c r="F280" s="162">
        <f t="shared" si="378"/>
        <v>0</v>
      </c>
      <c r="G280" s="162">
        <f t="shared" si="378"/>
        <v>0</v>
      </c>
      <c r="H280" s="162">
        <f t="shared" si="378"/>
        <v>0</v>
      </c>
      <c r="I280" s="162">
        <f t="shared" si="378"/>
        <v>0</v>
      </c>
      <c r="J280" s="162">
        <f t="shared" si="378"/>
        <v>0</v>
      </c>
      <c r="K280" s="162">
        <f t="shared" si="378"/>
        <v>0</v>
      </c>
      <c r="L280" s="162">
        <f t="shared" si="378"/>
        <v>0</v>
      </c>
      <c r="M280" s="162">
        <f t="shared" si="378"/>
        <v>0</v>
      </c>
      <c r="N280" s="162">
        <f t="shared" si="378"/>
        <v>0</v>
      </c>
      <c r="O280" s="162">
        <f t="shared" si="378"/>
        <v>0</v>
      </c>
      <c r="P280" s="162">
        <f t="shared" si="378"/>
        <v>0</v>
      </c>
      <c r="W280" s="163">
        <f t="shared" ref="W280:Z280" si="379">IF(W278=0,,(W279-W282)/W278)</f>
        <v>0</v>
      </c>
      <c r="X280" s="163">
        <f t="shared" si="379"/>
        <v>0</v>
      </c>
      <c r="Y280" s="163">
        <f t="shared" si="379"/>
        <v>0</v>
      </c>
      <c r="Z280" s="163">
        <f t="shared" si="379"/>
        <v>0</v>
      </c>
    </row>
    <row r="281" spans="1:26" x14ac:dyDescent="0.2">
      <c r="A281" s="374"/>
      <c r="B281" s="196" t="s">
        <v>105</v>
      </c>
      <c r="C281" s="197">
        <f t="shared" ref="C281:C284" si="380">SUM(E281:P281)</f>
        <v>0</v>
      </c>
      <c r="D281" s="200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W281" s="197">
        <f t="shared" ref="W281:W284" si="381">SUM(E281:G281)</f>
        <v>0</v>
      </c>
      <c r="X281" s="197">
        <f t="shared" ref="X281:X284" si="382">SUM(H281:J281)</f>
        <v>0</v>
      </c>
      <c r="Y281" s="197">
        <f t="shared" ref="Y281:Y284" si="383">SUM(K281:M281)</f>
        <v>0</v>
      </c>
      <c r="Z281" s="197">
        <f t="shared" ref="Z281:Z284" si="384">SUM(N281:P281)</f>
        <v>0</v>
      </c>
    </row>
    <row r="282" spans="1:26" x14ac:dyDescent="0.2">
      <c r="A282" s="374"/>
      <c r="B282" s="196" t="s">
        <v>106</v>
      </c>
      <c r="C282" s="197">
        <f t="shared" si="380"/>
        <v>0</v>
      </c>
      <c r="D282" s="200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W282" s="197">
        <f t="shared" si="381"/>
        <v>0</v>
      </c>
      <c r="X282" s="197">
        <f t="shared" si="382"/>
        <v>0</v>
      </c>
      <c r="Y282" s="197">
        <f t="shared" si="383"/>
        <v>0</v>
      </c>
      <c r="Z282" s="197">
        <f t="shared" si="384"/>
        <v>0</v>
      </c>
    </row>
    <row r="283" spans="1:26" ht="15" customHeight="1" x14ac:dyDescent="0.2">
      <c r="A283" s="382" t="s">
        <v>109</v>
      </c>
      <c r="B283" s="201" t="s">
        <v>102</v>
      </c>
      <c r="C283" s="202">
        <f t="shared" si="380"/>
        <v>0</v>
      </c>
      <c r="D283" s="198">
        <f>IF($C$2=0,,C283/$C$2)</f>
        <v>0</v>
      </c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W283" s="202">
        <f t="shared" si="381"/>
        <v>0</v>
      </c>
      <c r="X283" s="202">
        <f t="shared" si="382"/>
        <v>0</v>
      </c>
      <c r="Y283" s="202">
        <f t="shared" si="383"/>
        <v>0</v>
      </c>
      <c r="Z283" s="202">
        <f t="shared" si="384"/>
        <v>0</v>
      </c>
    </row>
    <row r="284" spans="1:26" x14ac:dyDescent="0.2">
      <c r="A284" s="383"/>
      <c r="B284" s="201" t="s">
        <v>103</v>
      </c>
      <c r="C284" s="202">
        <f t="shared" si="380"/>
        <v>0</v>
      </c>
      <c r="D284" s="132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W284" s="202">
        <f t="shared" si="381"/>
        <v>0</v>
      </c>
      <c r="X284" s="202">
        <f t="shared" si="382"/>
        <v>0</v>
      </c>
      <c r="Y284" s="202">
        <f t="shared" si="383"/>
        <v>0</v>
      </c>
      <c r="Z284" s="202">
        <f t="shared" si="384"/>
        <v>0</v>
      </c>
    </row>
    <row r="285" spans="1:26" ht="14.25" customHeight="1" x14ac:dyDescent="0.2">
      <c r="A285" s="383"/>
      <c r="B285" s="201" t="s">
        <v>104</v>
      </c>
      <c r="C285" s="203">
        <f t="shared" ref="C285:P285" si="385">IF(C283=0,,(C284-C287)/C283)</f>
        <v>0</v>
      </c>
      <c r="D285" s="132"/>
      <c r="E285" s="162">
        <f t="shared" si="385"/>
        <v>0</v>
      </c>
      <c r="F285" s="162">
        <f t="shared" si="385"/>
        <v>0</v>
      </c>
      <c r="G285" s="162">
        <f t="shared" si="385"/>
        <v>0</v>
      </c>
      <c r="H285" s="162">
        <f t="shared" si="385"/>
        <v>0</v>
      </c>
      <c r="I285" s="162">
        <f t="shared" si="385"/>
        <v>0</v>
      </c>
      <c r="J285" s="162">
        <f t="shared" si="385"/>
        <v>0</v>
      </c>
      <c r="K285" s="162">
        <f t="shared" si="385"/>
        <v>0</v>
      </c>
      <c r="L285" s="162">
        <f t="shared" si="385"/>
        <v>0</v>
      </c>
      <c r="M285" s="162">
        <f t="shared" si="385"/>
        <v>0</v>
      </c>
      <c r="N285" s="162">
        <f t="shared" si="385"/>
        <v>0</v>
      </c>
      <c r="O285" s="162">
        <f t="shared" si="385"/>
        <v>0</v>
      </c>
      <c r="P285" s="162">
        <f t="shared" si="385"/>
        <v>0</v>
      </c>
      <c r="W285" s="203">
        <f t="shared" ref="W285:Z285" si="386">IF(W283=0,,(W284-W287)/W283)</f>
        <v>0</v>
      </c>
      <c r="X285" s="203">
        <f t="shared" si="386"/>
        <v>0</v>
      </c>
      <c r="Y285" s="203">
        <f t="shared" si="386"/>
        <v>0</v>
      </c>
      <c r="Z285" s="203">
        <f t="shared" si="386"/>
        <v>0</v>
      </c>
    </row>
    <row r="286" spans="1:26" x14ac:dyDescent="0.2">
      <c r="A286" s="383"/>
      <c r="B286" s="201" t="s">
        <v>105</v>
      </c>
      <c r="C286" s="202">
        <f t="shared" ref="C286:C289" si="387">SUM(E286:P286)</f>
        <v>0</v>
      </c>
      <c r="D286" s="132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W286" s="202">
        <f t="shared" ref="W286:W289" si="388">SUM(E286:G286)</f>
        <v>0</v>
      </c>
      <c r="X286" s="202">
        <f t="shared" ref="X286:X289" si="389">SUM(H286:J286)</f>
        <v>0</v>
      </c>
      <c r="Y286" s="202">
        <f t="shared" ref="Y286:Y289" si="390">SUM(K286:M286)</f>
        <v>0</v>
      </c>
      <c r="Z286" s="202">
        <f t="shared" ref="Z286:Z289" si="391">SUM(N286:P286)</f>
        <v>0</v>
      </c>
    </row>
    <row r="287" spans="1:26" x14ac:dyDescent="0.2">
      <c r="A287" s="384"/>
      <c r="B287" s="201" t="s">
        <v>106</v>
      </c>
      <c r="C287" s="202">
        <f t="shared" si="387"/>
        <v>0</v>
      </c>
      <c r="D287" s="132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W287" s="202">
        <f t="shared" si="388"/>
        <v>0</v>
      </c>
      <c r="X287" s="202">
        <f t="shared" si="389"/>
        <v>0</v>
      </c>
      <c r="Y287" s="202">
        <f t="shared" si="390"/>
        <v>0</v>
      </c>
      <c r="Z287" s="202">
        <f t="shared" si="391"/>
        <v>0</v>
      </c>
    </row>
    <row r="288" spans="1:26" ht="15" customHeight="1" x14ac:dyDescent="0.2">
      <c r="A288" s="373" t="s">
        <v>110</v>
      </c>
      <c r="B288" s="196" t="s">
        <v>102</v>
      </c>
      <c r="C288" s="197">
        <f t="shared" si="387"/>
        <v>0</v>
      </c>
      <c r="D288" s="198">
        <f>IF($C$2=0,,C288/$C$2)</f>
        <v>0</v>
      </c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W288" s="197">
        <f t="shared" si="388"/>
        <v>0</v>
      </c>
      <c r="X288" s="197">
        <f t="shared" si="389"/>
        <v>0</v>
      </c>
      <c r="Y288" s="197">
        <f t="shared" si="390"/>
        <v>0</v>
      </c>
      <c r="Z288" s="197">
        <f t="shared" si="391"/>
        <v>0</v>
      </c>
    </row>
    <row r="289" spans="1:26" x14ac:dyDescent="0.2">
      <c r="A289" s="374"/>
      <c r="B289" s="196" t="s">
        <v>103</v>
      </c>
      <c r="C289" s="197">
        <f t="shared" si="387"/>
        <v>0</v>
      </c>
      <c r="D289" s="200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W289" s="197">
        <f t="shared" si="388"/>
        <v>0</v>
      </c>
      <c r="X289" s="197">
        <f t="shared" si="389"/>
        <v>0</v>
      </c>
      <c r="Y289" s="197">
        <f t="shared" si="390"/>
        <v>0</v>
      </c>
      <c r="Z289" s="197">
        <f t="shared" si="391"/>
        <v>0</v>
      </c>
    </row>
    <row r="290" spans="1:26" ht="14.25" customHeight="1" x14ac:dyDescent="0.2">
      <c r="A290" s="374"/>
      <c r="B290" s="196" t="s">
        <v>104</v>
      </c>
      <c r="C290" s="163">
        <f t="shared" ref="C290:P290" si="392">IF(C288=0,,(C289-C292)/C288)</f>
        <v>0</v>
      </c>
      <c r="D290" s="200"/>
      <c r="E290" s="162">
        <f t="shared" si="392"/>
        <v>0</v>
      </c>
      <c r="F290" s="162">
        <f t="shared" si="392"/>
        <v>0</v>
      </c>
      <c r="G290" s="162">
        <f t="shared" si="392"/>
        <v>0</v>
      </c>
      <c r="H290" s="162">
        <f t="shared" si="392"/>
        <v>0</v>
      </c>
      <c r="I290" s="162">
        <f t="shared" si="392"/>
        <v>0</v>
      </c>
      <c r="J290" s="162">
        <f t="shared" si="392"/>
        <v>0</v>
      </c>
      <c r="K290" s="162">
        <f t="shared" si="392"/>
        <v>0</v>
      </c>
      <c r="L290" s="162">
        <f t="shared" si="392"/>
        <v>0</v>
      </c>
      <c r="M290" s="162">
        <f t="shared" si="392"/>
        <v>0</v>
      </c>
      <c r="N290" s="162">
        <f t="shared" si="392"/>
        <v>0</v>
      </c>
      <c r="O290" s="162">
        <f t="shared" si="392"/>
        <v>0</v>
      </c>
      <c r="P290" s="162">
        <f t="shared" si="392"/>
        <v>0</v>
      </c>
      <c r="W290" s="163">
        <f t="shared" ref="W290:Z290" si="393">IF(W288=0,,(W289-W292)/W288)</f>
        <v>0</v>
      </c>
      <c r="X290" s="163">
        <f t="shared" si="393"/>
        <v>0</v>
      </c>
      <c r="Y290" s="163">
        <f t="shared" si="393"/>
        <v>0</v>
      </c>
      <c r="Z290" s="163">
        <f t="shared" si="393"/>
        <v>0</v>
      </c>
    </row>
    <row r="291" spans="1:26" x14ac:dyDescent="0.2">
      <c r="A291" s="374"/>
      <c r="B291" s="196" t="s">
        <v>105</v>
      </c>
      <c r="C291" s="197">
        <f t="shared" ref="C291:C294" si="394">SUM(E291:P291)</f>
        <v>0</v>
      </c>
      <c r="D291" s="200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W291" s="197">
        <f t="shared" ref="W291:W294" si="395">SUM(E291:G291)</f>
        <v>0</v>
      </c>
      <c r="X291" s="197">
        <f t="shared" ref="X291:X294" si="396">SUM(H291:J291)</f>
        <v>0</v>
      </c>
      <c r="Y291" s="197">
        <f t="shared" ref="Y291:Y294" si="397">SUM(K291:M291)</f>
        <v>0</v>
      </c>
      <c r="Z291" s="197">
        <f t="shared" ref="Z291:Z294" si="398">SUM(N291:P291)</f>
        <v>0</v>
      </c>
    </row>
    <row r="292" spans="1:26" x14ac:dyDescent="0.2">
      <c r="A292" s="374"/>
      <c r="B292" s="196" t="s">
        <v>106</v>
      </c>
      <c r="C292" s="197">
        <f t="shared" si="394"/>
        <v>0</v>
      </c>
      <c r="D292" s="200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W292" s="197">
        <f t="shared" si="395"/>
        <v>0</v>
      </c>
      <c r="X292" s="197">
        <f t="shared" si="396"/>
        <v>0</v>
      </c>
      <c r="Y292" s="197">
        <f t="shared" si="397"/>
        <v>0</v>
      </c>
      <c r="Z292" s="197">
        <f t="shared" si="398"/>
        <v>0</v>
      </c>
    </row>
    <row r="293" spans="1:26" ht="15" customHeight="1" x14ac:dyDescent="0.2">
      <c r="A293" s="380" t="s">
        <v>223</v>
      </c>
      <c r="B293" s="201" t="s">
        <v>102</v>
      </c>
      <c r="C293" s="202">
        <f t="shared" si="394"/>
        <v>0</v>
      </c>
      <c r="D293" s="198">
        <f>IF($C$2=0,,C293/$C$2)</f>
        <v>0</v>
      </c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W293" s="202">
        <f t="shared" si="395"/>
        <v>0</v>
      </c>
      <c r="X293" s="202">
        <f t="shared" si="396"/>
        <v>0</v>
      </c>
      <c r="Y293" s="202">
        <f t="shared" si="397"/>
        <v>0</v>
      </c>
      <c r="Z293" s="202">
        <f t="shared" si="398"/>
        <v>0</v>
      </c>
    </row>
    <row r="294" spans="1:26" x14ac:dyDescent="0.2">
      <c r="A294" s="381"/>
      <c r="B294" s="201" t="s">
        <v>103</v>
      </c>
      <c r="C294" s="202">
        <f t="shared" si="394"/>
        <v>0</v>
      </c>
      <c r="D294" s="132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W294" s="202">
        <f t="shared" si="395"/>
        <v>0</v>
      </c>
      <c r="X294" s="202">
        <f t="shared" si="396"/>
        <v>0</v>
      </c>
      <c r="Y294" s="202">
        <f t="shared" si="397"/>
        <v>0</v>
      </c>
      <c r="Z294" s="202">
        <f t="shared" si="398"/>
        <v>0</v>
      </c>
    </row>
    <row r="295" spans="1:26" x14ac:dyDescent="0.2">
      <c r="A295" s="381"/>
      <c r="B295" s="201" t="s">
        <v>104</v>
      </c>
      <c r="C295" s="203">
        <f t="shared" ref="C295:P295" si="399">IF(C293=0,,(C294-C297)/C293)</f>
        <v>0</v>
      </c>
      <c r="D295" s="132"/>
      <c r="E295" s="162">
        <f t="shared" si="399"/>
        <v>0</v>
      </c>
      <c r="F295" s="162">
        <f t="shared" si="399"/>
        <v>0</v>
      </c>
      <c r="G295" s="162">
        <f t="shared" si="399"/>
        <v>0</v>
      </c>
      <c r="H295" s="162">
        <f t="shared" si="399"/>
        <v>0</v>
      </c>
      <c r="I295" s="162">
        <f t="shared" si="399"/>
        <v>0</v>
      </c>
      <c r="J295" s="162">
        <f t="shared" si="399"/>
        <v>0</v>
      </c>
      <c r="K295" s="162">
        <f t="shared" si="399"/>
        <v>0</v>
      </c>
      <c r="L295" s="162">
        <f t="shared" si="399"/>
        <v>0</v>
      </c>
      <c r="M295" s="162">
        <f t="shared" si="399"/>
        <v>0</v>
      </c>
      <c r="N295" s="162">
        <f t="shared" si="399"/>
        <v>0</v>
      </c>
      <c r="O295" s="162">
        <f t="shared" si="399"/>
        <v>0</v>
      </c>
      <c r="P295" s="162">
        <f t="shared" si="399"/>
        <v>0</v>
      </c>
      <c r="W295" s="203">
        <f t="shared" ref="W295:Z295" si="400">IF(W293=0,,(W294-W297)/W293)</f>
        <v>0</v>
      </c>
      <c r="X295" s="203">
        <f t="shared" si="400"/>
        <v>0</v>
      </c>
      <c r="Y295" s="203">
        <f t="shared" si="400"/>
        <v>0</v>
      </c>
      <c r="Z295" s="203">
        <f t="shared" si="400"/>
        <v>0</v>
      </c>
    </row>
    <row r="296" spans="1:26" x14ac:dyDescent="0.2">
      <c r="A296" s="381"/>
      <c r="B296" s="201" t="s">
        <v>105</v>
      </c>
      <c r="C296" s="202">
        <f t="shared" ref="C296:C299" si="401">SUM(E296:P296)</f>
        <v>0</v>
      </c>
      <c r="D296" s="132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W296" s="202">
        <f t="shared" ref="W296:W299" si="402">SUM(E296:G296)</f>
        <v>0</v>
      </c>
      <c r="X296" s="202">
        <f t="shared" ref="X296:X299" si="403">SUM(H296:J296)</f>
        <v>0</v>
      </c>
      <c r="Y296" s="202">
        <f t="shared" ref="Y296:Y299" si="404">SUM(K296:M296)</f>
        <v>0</v>
      </c>
      <c r="Z296" s="202">
        <f t="shared" ref="Z296:Z299" si="405">SUM(N296:P296)</f>
        <v>0</v>
      </c>
    </row>
    <row r="297" spans="1:26" x14ac:dyDescent="0.2">
      <c r="A297" s="381"/>
      <c r="B297" s="201" t="s">
        <v>106</v>
      </c>
      <c r="C297" s="202">
        <f t="shared" si="401"/>
        <v>0</v>
      </c>
      <c r="D297" s="132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W297" s="202">
        <f t="shared" si="402"/>
        <v>0</v>
      </c>
      <c r="X297" s="202">
        <f t="shared" si="403"/>
        <v>0</v>
      </c>
      <c r="Y297" s="202">
        <f t="shared" si="404"/>
        <v>0</v>
      </c>
      <c r="Z297" s="202">
        <f t="shared" si="405"/>
        <v>0</v>
      </c>
    </row>
    <row r="298" spans="1:26" x14ac:dyDescent="0.2">
      <c r="A298" s="379" t="s">
        <v>112</v>
      </c>
      <c r="B298" s="196" t="s">
        <v>102</v>
      </c>
      <c r="C298" s="197">
        <f t="shared" si="401"/>
        <v>0</v>
      </c>
      <c r="D298" s="198">
        <f>IF($C$2=0,,C298/$C$2)</f>
        <v>0</v>
      </c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W298" s="197">
        <f t="shared" si="402"/>
        <v>0</v>
      </c>
      <c r="X298" s="197">
        <f t="shared" si="403"/>
        <v>0</v>
      </c>
      <c r="Y298" s="197">
        <f t="shared" si="404"/>
        <v>0</v>
      </c>
      <c r="Z298" s="197">
        <f t="shared" si="405"/>
        <v>0</v>
      </c>
    </row>
    <row r="299" spans="1:26" x14ac:dyDescent="0.2">
      <c r="A299" s="379"/>
      <c r="B299" s="196" t="s">
        <v>103</v>
      </c>
      <c r="C299" s="197">
        <f t="shared" si="401"/>
        <v>0</v>
      </c>
      <c r="D299" s="200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W299" s="197">
        <f t="shared" si="402"/>
        <v>0</v>
      </c>
      <c r="X299" s="197">
        <f t="shared" si="403"/>
        <v>0</v>
      </c>
      <c r="Y299" s="197">
        <f t="shared" si="404"/>
        <v>0</v>
      </c>
      <c r="Z299" s="197">
        <f t="shared" si="405"/>
        <v>0</v>
      </c>
    </row>
    <row r="300" spans="1:26" x14ac:dyDescent="0.2">
      <c r="A300" s="379"/>
      <c r="B300" s="196" t="s">
        <v>104</v>
      </c>
      <c r="C300" s="163">
        <f t="shared" ref="C300:P300" si="406">IF(C298=0,,(C299-C302)/C298)</f>
        <v>0</v>
      </c>
      <c r="D300" s="200"/>
      <c r="E300" s="162">
        <f t="shared" si="406"/>
        <v>0</v>
      </c>
      <c r="F300" s="162">
        <f t="shared" si="406"/>
        <v>0</v>
      </c>
      <c r="G300" s="162">
        <f t="shared" si="406"/>
        <v>0</v>
      </c>
      <c r="H300" s="162">
        <f t="shared" si="406"/>
        <v>0</v>
      </c>
      <c r="I300" s="162">
        <f t="shared" si="406"/>
        <v>0</v>
      </c>
      <c r="J300" s="162">
        <f t="shared" si="406"/>
        <v>0</v>
      </c>
      <c r="K300" s="162">
        <f t="shared" si="406"/>
        <v>0</v>
      </c>
      <c r="L300" s="162">
        <f t="shared" si="406"/>
        <v>0</v>
      </c>
      <c r="M300" s="162">
        <f t="shared" si="406"/>
        <v>0</v>
      </c>
      <c r="N300" s="162">
        <f t="shared" si="406"/>
        <v>0</v>
      </c>
      <c r="O300" s="162">
        <f t="shared" si="406"/>
        <v>0</v>
      </c>
      <c r="P300" s="162">
        <f t="shared" si="406"/>
        <v>0</v>
      </c>
      <c r="W300" s="163">
        <f t="shared" ref="W300:Z300" si="407">IF(W298=0,,(W299-W302)/W298)</f>
        <v>0</v>
      </c>
      <c r="X300" s="163">
        <f t="shared" si="407"/>
        <v>0</v>
      </c>
      <c r="Y300" s="163">
        <f t="shared" si="407"/>
        <v>0</v>
      </c>
      <c r="Z300" s="163">
        <f t="shared" si="407"/>
        <v>0</v>
      </c>
    </row>
    <row r="301" spans="1:26" x14ac:dyDescent="0.2">
      <c r="A301" s="379"/>
      <c r="B301" s="196" t="s">
        <v>105</v>
      </c>
      <c r="C301" s="197">
        <f t="shared" ref="C301:C304" si="408">SUM(E301:P301)</f>
        <v>0</v>
      </c>
      <c r="D301" s="200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W301" s="197">
        <f t="shared" ref="W301:W304" si="409">SUM(E301:G301)</f>
        <v>0</v>
      </c>
      <c r="X301" s="197">
        <f t="shared" ref="X301:X304" si="410">SUM(H301:J301)</f>
        <v>0</v>
      </c>
      <c r="Y301" s="197">
        <f t="shared" ref="Y301:Y304" si="411">SUM(K301:M301)</f>
        <v>0</v>
      </c>
      <c r="Z301" s="197">
        <f t="shared" ref="Z301:Z304" si="412">SUM(N301:P301)</f>
        <v>0</v>
      </c>
    </row>
    <row r="302" spans="1:26" x14ac:dyDescent="0.2">
      <c r="A302" s="379"/>
      <c r="B302" s="196" t="s">
        <v>106</v>
      </c>
      <c r="C302" s="197">
        <f t="shared" si="408"/>
        <v>0</v>
      </c>
      <c r="D302" s="200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W302" s="197">
        <f t="shared" si="409"/>
        <v>0</v>
      </c>
      <c r="X302" s="197">
        <f t="shared" si="410"/>
        <v>0</v>
      </c>
      <c r="Y302" s="197">
        <f t="shared" si="411"/>
        <v>0</v>
      </c>
      <c r="Z302" s="197">
        <f t="shared" si="412"/>
        <v>0</v>
      </c>
    </row>
    <row r="303" spans="1:26" x14ac:dyDescent="0.2">
      <c r="A303" s="380" t="s">
        <v>113</v>
      </c>
      <c r="B303" s="201" t="s">
        <v>102</v>
      </c>
      <c r="C303" s="202">
        <f t="shared" si="408"/>
        <v>0</v>
      </c>
      <c r="D303" s="198">
        <f>IF($C$2=0,,C303/$C$2)</f>
        <v>0</v>
      </c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W303" s="202">
        <f t="shared" si="409"/>
        <v>0</v>
      </c>
      <c r="X303" s="202">
        <f t="shared" si="410"/>
        <v>0</v>
      </c>
      <c r="Y303" s="202">
        <f t="shared" si="411"/>
        <v>0</v>
      </c>
      <c r="Z303" s="202">
        <f t="shared" si="412"/>
        <v>0</v>
      </c>
    </row>
    <row r="304" spans="1:26" x14ac:dyDescent="0.2">
      <c r="A304" s="381"/>
      <c r="B304" s="201" t="s">
        <v>103</v>
      </c>
      <c r="C304" s="202">
        <f t="shared" si="408"/>
        <v>0</v>
      </c>
      <c r="D304" s="132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W304" s="202">
        <f t="shared" si="409"/>
        <v>0</v>
      </c>
      <c r="X304" s="202">
        <f t="shared" si="410"/>
        <v>0</v>
      </c>
      <c r="Y304" s="202">
        <f t="shared" si="411"/>
        <v>0</v>
      </c>
      <c r="Z304" s="202">
        <f t="shared" si="412"/>
        <v>0</v>
      </c>
    </row>
    <row r="305" spans="1:26" x14ac:dyDescent="0.2">
      <c r="A305" s="381"/>
      <c r="B305" s="201" t="s">
        <v>104</v>
      </c>
      <c r="C305" s="203">
        <f t="shared" ref="C305:P305" si="413">IF(C303=0,,(C304-C307)/C303)</f>
        <v>0</v>
      </c>
      <c r="D305" s="132"/>
      <c r="E305" s="162">
        <f t="shared" si="413"/>
        <v>0</v>
      </c>
      <c r="F305" s="162">
        <f t="shared" si="413"/>
        <v>0</v>
      </c>
      <c r="G305" s="162">
        <f t="shared" si="413"/>
        <v>0</v>
      </c>
      <c r="H305" s="162">
        <f t="shared" si="413"/>
        <v>0</v>
      </c>
      <c r="I305" s="162">
        <f t="shared" si="413"/>
        <v>0</v>
      </c>
      <c r="J305" s="162">
        <f t="shared" si="413"/>
        <v>0</v>
      </c>
      <c r="K305" s="162">
        <f t="shared" si="413"/>
        <v>0</v>
      </c>
      <c r="L305" s="162">
        <f t="shared" si="413"/>
        <v>0</v>
      </c>
      <c r="M305" s="162">
        <f t="shared" si="413"/>
        <v>0</v>
      </c>
      <c r="N305" s="162">
        <f t="shared" si="413"/>
        <v>0</v>
      </c>
      <c r="O305" s="162">
        <f t="shared" si="413"/>
        <v>0</v>
      </c>
      <c r="P305" s="162">
        <f t="shared" si="413"/>
        <v>0</v>
      </c>
      <c r="W305" s="203">
        <f t="shared" ref="W305:Z305" si="414">IF(W303=0,,(W304-W307)/W303)</f>
        <v>0</v>
      </c>
      <c r="X305" s="203">
        <f t="shared" si="414"/>
        <v>0</v>
      </c>
      <c r="Y305" s="203">
        <f t="shared" si="414"/>
        <v>0</v>
      </c>
      <c r="Z305" s="203">
        <f t="shared" si="414"/>
        <v>0</v>
      </c>
    </row>
    <row r="306" spans="1:26" x14ac:dyDescent="0.2">
      <c r="A306" s="381"/>
      <c r="B306" s="201" t="s">
        <v>105</v>
      </c>
      <c r="C306" s="202">
        <f t="shared" ref="C306:C309" si="415">SUM(E306:P306)</f>
        <v>0</v>
      </c>
      <c r="D306" s="132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W306" s="202">
        <f t="shared" ref="W306:W309" si="416">SUM(E306:G306)</f>
        <v>0</v>
      </c>
      <c r="X306" s="202">
        <f t="shared" ref="X306:X309" si="417">SUM(H306:J306)</f>
        <v>0</v>
      </c>
      <c r="Y306" s="202">
        <f t="shared" ref="Y306:Y309" si="418">SUM(K306:M306)</f>
        <v>0</v>
      </c>
      <c r="Z306" s="202">
        <f t="shared" ref="Z306:Z309" si="419">SUM(N306:P306)</f>
        <v>0</v>
      </c>
    </row>
    <row r="307" spans="1:26" x14ac:dyDescent="0.2">
      <c r="A307" s="381"/>
      <c r="B307" s="201" t="s">
        <v>106</v>
      </c>
      <c r="C307" s="202">
        <f t="shared" si="415"/>
        <v>0</v>
      </c>
      <c r="D307" s="132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W307" s="202">
        <f t="shared" si="416"/>
        <v>0</v>
      </c>
      <c r="X307" s="202">
        <f t="shared" si="417"/>
        <v>0</v>
      </c>
      <c r="Y307" s="202">
        <f t="shared" si="418"/>
        <v>0</v>
      </c>
      <c r="Z307" s="202">
        <f t="shared" si="419"/>
        <v>0</v>
      </c>
    </row>
    <row r="308" spans="1:26" x14ac:dyDescent="0.2">
      <c r="A308" s="373" t="s">
        <v>114</v>
      </c>
      <c r="B308" s="196" t="s">
        <v>102</v>
      </c>
      <c r="C308" s="197">
        <f t="shared" si="415"/>
        <v>0</v>
      </c>
      <c r="D308" s="198">
        <f>IF($C$2=0,,C308/$C$2)</f>
        <v>0</v>
      </c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W308" s="197">
        <f t="shared" si="416"/>
        <v>0</v>
      </c>
      <c r="X308" s="197">
        <f t="shared" si="417"/>
        <v>0</v>
      </c>
      <c r="Y308" s="197">
        <f t="shared" si="418"/>
        <v>0</v>
      </c>
      <c r="Z308" s="197">
        <f t="shared" si="419"/>
        <v>0</v>
      </c>
    </row>
    <row r="309" spans="1:26" x14ac:dyDescent="0.2">
      <c r="A309" s="374"/>
      <c r="B309" s="196" t="s">
        <v>103</v>
      </c>
      <c r="C309" s="197">
        <f t="shared" si="415"/>
        <v>0</v>
      </c>
      <c r="D309" s="200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W309" s="197">
        <f t="shared" si="416"/>
        <v>0</v>
      </c>
      <c r="X309" s="197">
        <f t="shared" si="417"/>
        <v>0</v>
      </c>
      <c r="Y309" s="197">
        <f t="shared" si="418"/>
        <v>0</v>
      </c>
      <c r="Z309" s="197">
        <f t="shared" si="419"/>
        <v>0</v>
      </c>
    </row>
    <row r="310" spans="1:26" x14ac:dyDescent="0.2">
      <c r="A310" s="374"/>
      <c r="B310" s="196" t="s">
        <v>104</v>
      </c>
      <c r="C310" s="163">
        <f t="shared" ref="C310:P310" si="420">IF(C308=0,,(C309-C312)/C308)</f>
        <v>0</v>
      </c>
      <c r="D310" s="200"/>
      <c r="E310" s="162">
        <f t="shared" si="420"/>
        <v>0</v>
      </c>
      <c r="F310" s="162">
        <f t="shared" si="420"/>
        <v>0</v>
      </c>
      <c r="G310" s="162">
        <f t="shared" si="420"/>
        <v>0</v>
      </c>
      <c r="H310" s="162">
        <f t="shared" si="420"/>
        <v>0</v>
      </c>
      <c r="I310" s="162">
        <f t="shared" si="420"/>
        <v>0</v>
      </c>
      <c r="J310" s="162">
        <f t="shared" si="420"/>
        <v>0</v>
      </c>
      <c r="K310" s="162">
        <f t="shared" si="420"/>
        <v>0</v>
      </c>
      <c r="L310" s="162">
        <f t="shared" si="420"/>
        <v>0</v>
      </c>
      <c r="M310" s="162">
        <f t="shared" si="420"/>
        <v>0</v>
      </c>
      <c r="N310" s="162">
        <f t="shared" si="420"/>
        <v>0</v>
      </c>
      <c r="O310" s="162">
        <f t="shared" si="420"/>
        <v>0</v>
      </c>
      <c r="P310" s="162">
        <f t="shared" si="420"/>
        <v>0</v>
      </c>
      <c r="W310" s="163">
        <f t="shared" ref="W310:Z310" si="421">IF(W308=0,,(W309-W312)/W308)</f>
        <v>0</v>
      </c>
      <c r="X310" s="163">
        <f t="shared" si="421"/>
        <v>0</v>
      </c>
      <c r="Y310" s="163">
        <f t="shared" si="421"/>
        <v>0</v>
      </c>
      <c r="Z310" s="163">
        <f t="shared" si="421"/>
        <v>0</v>
      </c>
    </row>
    <row r="311" spans="1:26" x14ac:dyDescent="0.2">
      <c r="A311" s="374"/>
      <c r="B311" s="196" t="s">
        <v>105</v>
      </c>
      <c r="C311" s="197">
        <f t="shared" ref="C311:C314" si="422">SUM(E311:P311)</f>
        <v>0</v>
      </c>
      <c r="D311" s="200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W311" s="197">
        <f t="shared" ref="W311:W314" si="423">SUM(E311:G311)</f>
        <v>0</v>
      </c>
      <c r="X311" s="197">
        <f t="shared" ref="X311:X314" si="424">SUM(H311:J311)</f>
        <v>0</v>
      </c>
      <c r="Y311" s="197">
        <f t="shared" ref="Y311:Y314" si="425">SUM(K311:M311)</f>
        <v>0</v>
      </c>
      <c r="Z311" s="197">
        <f t="shared" ref="Z311:Z314" si="426">SUM(N311:P311)</f>
        <v>0</v>
      </c>
    </row>
    <row r="312" spans="1:26" x14ac:dyDescent="0.2">
      <c r="A312" s="374"/>
      <c r="B312" s="196" t="s">
        <v>106</v>
      </c>
      <c r="C312" s="197">
        <f t="shared" si="422"/>
        <v>0</v>
      </c>
      <c r="D312" s="200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W312" s="197">
        <f t="shared" si="423"/>
        <v>0</v>
      </c>
      <c r="X312" s="197">
        <f t="shared" si="424"/>
        <v>0</v>
      </c>
      <c r="Y312" s="197">
        <f t="shared" si="425"/>
        <v>0</v>
      </c>
      <c r="Z312" s="197">
        <f t="shared" si="426"/>
        <v>0</v>
      </c>
    </row>
    <row r="313" spans="1:26" x14ac:dyDescent="0.2">
      <c r="A313" s="380" t="s">
        <v>115</v>
      </c>
      <c r="B313" s="201" t="s">
        <v>102</v>
      </c>
      <c r="C313" s="202">
        <f t="shared" si="422"/>
        <v>0</v>
      </c>
      <c r="D313" s="198">
        <f>IF($C$2=0,,C313/$C$2)</f>
        <v>0</v>
      </c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W313" s="202">
        <f t="shared" si="423"/>
        <v>0</v>
      </c>
      <c r="X313" s="202">
        <f t="shared" si="424"/>
        <v>0</v>
      </c>
      <c r="Y313" s="202">
        <f t="shared" si="425"/>
        <v>0</v>
      </c>
      <c r="Z313" s="202">
        <f t="shared" si="426"/>
        <v>0</v>
      </c>
    </row>
    <row r="314" spans="1:26" x14ac:dyDescent="0.2">
      <c r="A314" s="381"/>
      <c r="B314" s="201" t="s">
        <v>103</v>
      </c>
      <c r="C314" s="202">
        <f t="shared" si="422"/>
        <v>0</v>
      </c>
      <c r="D314" s="132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W314" s="202">
        <f t="shared" si="423"/>
        <v>0</v>
      </c>
      <c r="X314" s="202">
        <f t="shared" si="424"/>
        <v>0</v>
      </c>
      <c r="Y314" s="202">
        <f t="shared" si="425"/>
        <v>0</v>
      </c>
      <c r="Z314" s="202">
        <f t="shared" si="426"/>
        <v>0</v>
      </c>
    </row>
    <row r="315" spans="1:26" x14ac:dyDescent="0.2">
      <c r="A315" s="381"/>
      <c r="B315" s="201" t="s">
        <v>104</v>
      </c>
      <c r="C315" s="203">
        <f t="shared" ref="C315:P315" si="427">IF(C313=0,,(C314-C317)/C313)</f>
        <v>0</v>
      </c>
      <c r="D315" s="132"/>
      <c r="E315" s="162">
        <f t="shared" si="427"/>
        <v>0</v>
      </c>
      <c r="F315" s="162">
        <f t="shared" si="427"/>
        <v>0</v>
      </c>
      <c r="G315" s="162">
        <f t="shared" si="427"/>
        <v>0</v>
      </c>
      <c r="H315" s="162">
        <f t="shared" si="427"/>
        <v>0</v>
      </c>
      <c r="I315" s="162">
        <f t="shared" si="427"/>
        <v>0</v>
      </c>
      <c r="J315" s="162">
        <f t="shared" si="427"/>
        <v>0</v>
      </c>
      <c r="K315" s="162">
        <f t="shared" si="427"/>
        <v>0</v>
      </c>
      <c r="L315" s="162">
        <f t="shared" si="427"/>
        <v>0</v>
      </c>
      <c r="M315" s="162">
        <f t="shared" si="427"/>
        <v>0</v>
      </c>
      <c r="N315" s="162">
        <f t="shared" si="427"/>
        <v>0</v>
      </c>
      <c r="O315" s="162">
        <f t="shared" si="427"/>
        <v>0</v>
      </c>
      <c r="P315" s="162">
        <f t="shared" si="427"/>
        <v>0</v>
      </c>
      <c r="W315" s="203">
        <f t="shared" ref="W315:Z315" si="428">IF(W313=0,,(W314-W317)/W313)</f>
        <v>0</v>
      </c>
      <c r="X315" s="203">
        <f t="shared" si="428"/>
        <v>0</v>
      </c>
      <c r="Y315" s="203">
        <f t="shared" si="428"/>
        <v>0</v>
      </c>
      <c r="Z315" s="203">
        <f t="shared" si="428"/>
        <v>0</v>
      </c>
    </row>
    <row r="316" spans="1:26" x14ac:dyDescent="0.2">
      <c r="A316" s="381"/>
      <c r="B316" s="201" t="s">
        <v>105</v>
      </c>
      <c r="C316" s="202">
        <f t="shared" ref="C316:C319" si="429">SUM(E316:P316)</f>
        <v>0</v>
      </c>
      <c r="D316" s="132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W316" s="202">
        <f t="shared" ref="W316:W319" si="430">SUM(E316:G316)</f>
        <v>0</v>
      </c>
      <c r="X316" s="202">
        <f t="shared" ref="X316:X319" si="431">SUM(H316:J316)</f>
        <v>0</v>
      </c>
      <c r="Y316" s="202">
        <f t="shared" ref="Y316:Y319" si="432">SUM(K316:M316)</f>
        <v>0</v>
      </c>
      <c r="Z316" s="202">
        <f t="shared" ref="Z316:Z319" si="433">SUM(N316:P316)</f>
        <v>0</v>
      </c>
    </row>
    <row r="317" spans="1:26" x14ac:dyDescent="0.2">
      <c r="A317" s="381"/>
      <c r="B317" s="201" t="s">
        <v>106</v>
      </c>
      <c r="C317" s="202">
        <f t="shared" si="429"/>
        <v>0</v>
      </c>
      <c r="D317" s="132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W317" s="202">
        <f t="shared" si="430"/>
        <v>0</v>
      </c>
      <c r="X317" s="202">
        <f t="shared" si="431"/>
        <v>0</v>
      </c>
      <c r="Y317" s="202">
        <f t="shared" si="432"/>
        <v>0</v>
      </c>
      <c r="Z317" s="202">
        <f t="shared" si="433"/>
        <v>0</v>
      </c>
    </row>
    <row r="318" spans="1:26" x14ac:dyDescent="0.2">
      <c r="A318" s="379" t="s">
        <v>116</v>
      </c>
      <c r="B318" s="196" t="s">
        <v>102</v>
      </c>
      <c r="C318" s="197">
        <f t="shared" si="429"/>
        <v>0</v>
      </c>
      <c r="D318" s="198">
        <f>IF($C$2=0,,C318/$C$2)</f>
        <v>0</v>
      </c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W318" s="197">
        <f t="shared" si="430"/>
        <v>0</v>
      </c>
      <c r="X318" s="197">
        <f t="shared" si="431"/>
        <v>0</v>
      </c>
      <c r="Y318" s="197">
        <f t="shared" si="432"/>
        <v>0</v>
      </c>
      <c r="Z318" s="197">
        <f t="shared" si="433"/>
        <v>0</v>
      </c>
    </row>
    <row r="319" spans="1:26" x14ac:dyDescent="0.2">
      <c r="A319" s="379"/>
      <c r="B319" s="196" t="s">
        <v>103</v>
      </c>
      <c r="C319" s="197">
        <f t="shared" si="429"/>
        <v>0</v>
      </c>
      <c r="D319" s="200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W319" s="197">
        <f t="shared" si="430"/>
        <v>0</v>
      </c>
      <c r="X319" s="197">
        <f t="shared" si="431"/>
        <v>0</v>
      </c>
      <c r="Y319" s="197">
        <f t="shared" si="432"/>
        <v>0</v>
      </c>
      <c r="Z319" s="197">
        <f t="shared" si="433"/>
        <v>0</v>
      </c>
    </row>
    <row r="320" spans="1:26" x14ac:dyDescent="0.2">
      <c r="A320" s="379"/>
      <c r="B320" s="196" t="s">
        <v>104</v>
      </c>
      <c r="C320" s="163">
        <f t="shared" ref="C320:P320" si="434">IF(C318=0,,(C319-C322)/C318)</f>
        <v>0</v>
      </c>
      <c r="D320" s="200"/>
      <c r="E320" s="162">
        <f t="shared" si="434"/>
        <v>0</v>
      </c>
      <c r="F320" s="162">
        <f t="shared" si="434"/>
        <v>0</v>
      </c>
      <c r="G320" s="162">
        <f t="shared" si="434"/>
        <v>0</v>
      </c>
      <c r="H320" s="162">
        <f t="shared" si="434"/>
        <v>0</v>
      </c>
      <c r="I320" s="162">
        <f t="shared" si="434"/>
        <v>0</v>
      </c>
      <c r="J320" s="162">
        <f t="shared" si="434"/>
        <v>0</v>
      </c>
      <c r="K320" s="162">
        <f t="shared" si="434"/>
        <v>0</v>
      </c>
      <c r="L320" s="162">
        <f t="shared" si="434"/>
        <v>0</v>
      </c>
      <c r="M320" s="162">
        <f t="shared" si="434"/>
        <v>0</v>
      </c>
      <c r="N320" s="162">
        <f t="shared" si="434"/>
        <v>0</v>
      </c>
      <c r="O320" s="162">
        <f t="shared" si="434"/>
        <v>0</v>
      </c>
      <c r="P320" s="162">
        <f t="shared" si="434"/>
        <v>0</v>
      </c>
      <c r="W320" s="163">
        <f t="shared" ref="W320:Z320" si="435">IF(W318=0,,(W319-W322)/W318)</f>
        <v>0</v>
      </c>
      <c r="X320" s="163">
        <f t="shared" si="435"/>
        <v>0</v>
      </c>
      <c r="Y320" s="163">
        <f t="shared" si="435"/>
        <v>0</v>
      </c>
      <c r="Z320" s="163">
        <f t="shared" si="435"/>
        <v>0</v>
      </c>
    </row>
    <row r="321" spans="1:26" x14ac:dyDescent="0.2">
      <c r="A321" s="379"/>
      <c r="B321" s="196" t="s">
        <v>105</v>
      </c>
      <c r="C321" s="197">
        <f t="shared" ref="C321:C324" si="436">SUM(E321:P321)</f>
        <v>0</v>
      </c>
      <c r="D321" s="200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W321" s="197">
        <f t="shared" ref="W321:W324" si="437">SUM(E321:G321)</f>
        <v>0</v>
      </c>
      <c r="X321" s="197">
        <f t="shared" ref="X321:X324" si="438">SUM(H321:J321)</f>
        <v>0</v>
      </c>
      <c r="Y321" s="197">
        <f t="shared" ref="Y321:Y324" si="439">SUM(K321:M321)</f>
        <v>0</v>
      </c>
      <c r="Z321" s="197">
        <f t="shared" ref="Z321:Z324" si="440">SUM(N321:P321)</f>
        <v>0</v>
      </c>
    </row>
    <row r="322" spans="1:26" x14ac:dyDescent="0.2">
      <c r="A322" s="379"/>
      <c r="B322" s="196" t="s">
        <v>106</v>
      </c>
      <c r="C322" s="197">
        <f t="shared" si="436"/>
        <v>0</v>
      </c>
      <c r="D322" s="200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W322" s="197">
        <f t="shared" si="437"/>
        <v>0</v>
      </c>
      <c r="X322" s="197">
        <f t="shared" si="438"/>
        <v>0</v>
      </c>
      <c r="Y322" s="197">
        <f t="shared" si="439"/>
        <v>0</v>
      </c>
      <c r="Z322" s="197">
        <f t="shared" si="440"/>
        <v>0</v>
      </c>
    </row>
    <row r="323" spans="1:26" x14ac:dyDescent="0.2">
      <c r="A323" s="380" t="s">
        <v>117</v>
      </c>
      <c r="B323" s="201" t="s">
        <v>102</v>
      </c>
      <c r="C323" s="202">
        <f t="shared" si="436"/>
        <v>0</v>
      </c>
      <c r="D323" s="198">
        <f>IF($C$2=0,,C323/$C$2)</f>
        <v>0</v>
      </c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W323" s="202">
        <f t="shared" si="437"/>
        <v>0</v>
      </c>
      <c r="X323" s="202">
        <f t="shared" si="438"/>
        <v>0</v>
      </c>
      <c r="Y323" s="202">
        <f t="shared" si="439"/>
        <v>0</v>
      </c>
      <c r="Z323" s="202">
        <f t="shared" si="440"/>
        <v>0</v>
      </c>
    </row>
    <row r="324" spans="1:26" x14ac:dyDescent="0.2">
      <c r="A324" s="381"/>
      <c r="B324" s="201" t="s">
        <v>103</v>
      </c>
      <c r="C324" s="202">
        <f t="shared" si="436"/>
        <v>0</v>
      </c>
      <c r="D324" s="132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W324" s="202">
        <f t="shared" si="437"/>
        <v>0</v>
      </c>
      <c r="X324" s="202">
        <f t="shared" si="438"/>
        <v>0</v>
      </c>
      <c r="Y324" s="202">
        <f t="shared" si="439"/>
        <v>0</v>
      </c>
      <c r="Z324" s="202">
        <f t="shared" si="440"/>
        <v>0</v>
      </c>
    </row>
    <row r="325" spans="1:26" x14ac:dyDescent="0.2">
      <c r="A325" s="381"/>
      <c r="B325" s="201" t="s">
        <v>104</v>
      </c>
      <c r="C325" s="203">
        <f t="shared" ref="C325:P325" si="441">IF(C323=0,,(C324-C327)/C323)</f>
        <v>0</v>
      </c>
      <c r="D325" s="132"/>
      <c r="E325" s="162">
        <f t="shared" si="441"/>
        <v>0</v>
      </c>
      <c r="F325" s="162">
        <f t="shared" si="441"/>
        <v>0</v>
      </c>
      <c r="G325" s="162">
        <f t="shared" si="441"/>
        <v>0</v>
      </c>
      <c r="H325" s="162">
        <f t="shared" si="441"/>
        <v>0</v>
      </c>
      <c r="I325" s="162">
        <f t="shared" si="441"/>
        <v>0</v>
      </c>
      <c r="J325" s="162">
        <f t="shared" si="441"/>
        <v>0</v>
      </c>
      <c r="K325" s="162">
        <f t="shared" si="441"/>
        <v>0</v>
      </c>
      <c r="L325" s="162">
        <f t="shared" si="441"/>
        <v>0</v>
      </c>
      <c r="M325" s="162">
        <f t="shared" si="441"/>
        <v>0</v>
      </c>
      <c r="N325" s="162">
        <f t="shared" si="441"/>
        <v>0</v>
      </c>
      <c r="O325" s="162">
        <f t="shared" si="441"/>
        <v>0</v>
      </c>
      <c r="P325" s="162">
        <f t="shared" si="441"/>
        <v>0</v>
      </c>
      <c r="W325" s="203">
        <f t="shared" ref="W325:Z325" si="442">IF(W323=0,,(W324-W327)/W323)</f>
        <v>0</v>
      </c>
      <c r="X325" s="203">
        <f t="shared" si="442"/>
        <v>0</v>
      </c>
      <c r="Y325" s="203">
        <f t="shared" si="442"/>
        <v>0</v>
      </c>
      <c r="Z325" s="203">
        <f t="shared" si="442"/>
        <v>0</v>
      </c>
    </row>
    <row r="326" spans="1:26" x14ac:dyDescent="0.2">
      <c r="A326" s="381"/>
      <c r="B326" s="201" t="s">
        <v>105</v>
      </c>
      <c r="C326" s="202">
        <f t="shared" ref="C326:C329" si="443">SUM(E326:P326)</f>
        <v>0</v>
      </c>
      <c r="D326" s="132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W326" s="202">
        <f t="shared" ref="W326:W329" si="444">SUM(E326:G326)</f>
        <v>0</v>
      </c>
      <c r="X326" s="202">
        <f t="shared" ref="X326:X329" si="445">SUM(H326:J326)</f>
        <v>0</v>
      </c>
      <c r="Y326" s="202">
        <f t="shared" ref="Y326:Y329" si="446">SUM(K326:M326)</f>
        <v>0</v>
      </c>
      <c r="Z326" s="202">
        <f t="shared" ref="Z326:Z329" si="447">SUM(N326:P326)</f>
        <v>0</v>
      </c>
    </row>
    <row r="327" spans="1:26" x14ac:dyDescent="0.2">
      <c r="A327" s="381"/>
      <c r="B327" s="201" t="s">
        <v>106</v>
      </c>
      <c r="C327" s="202">
        <f t="shared" si="443"/>
        <v>0</v>
      </c>
      <c r="D327" s="132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W327" s="202">
        <f t="shared" si="444"/>
        <v>0</v>
      </c>
      <c r="X327" s="202">
        <f t="shared" si="445"/>
        <v>0</v>
      </c>
      <c r="Y327" s="202">
        <f t="shared" si="446"/>
        <v>0</v>
      </c>
      <c r="Z327" s="202">
        <f t="shared" si="447"/>
        <v>0</v>
      </c>
    </row>
    <row r="328" spans="1:26" x14ac:dyDescent="0.2">
      <c r="A328" s="373" t="s">
        <v>118</v>
      </c>
      <c r="B328" s="196" t="s">
        <v>102</v>
      </c>
      <c r="C328" s="197">
        <f t="shared" si="443"/>
        <v>0</v>
      </c>
      <c r="D328" s="198">
        <f>IF($C$2=0,,C328/$C$2)</f>
        <v>0</v>
      </c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W328" s="197">
        <f t="shared" si="444"/>
        <v>0</v>
      </c>
      <c r="X328" s="197">
        <f t="shared" si="445"/>
        <v>0</v>
      </c>
      <c r="Y328" s="197">
        <f t="shared" si="446"/>
        <v>0</v>
      </c>
      <c r="Z328" s="197">
        <f t="shared" si="447"/>
        <v>0</v>
      </c>
    </row>
    <row r="329" spans="1:26" x14ac:dyDescent="0.2">
      <c r="A329" s="374"/>
      <c r="B329" s="196" t="s">
        <v>103</v>
      </c>
      <c r="C329" s="197">
        <f t="shared" si="443"/>
        <v>0</v>
      </c>
      <c r="D329" s="200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W329" s="197">
        <f t="shared" si="444"/>
        <v>0</v>
      </c>
      <c r="X329" s="197">
        <f t="shared" si="445"/>
        <v>0</v>
      </c>
      <c r="Y329" s="197">
        <f t="shared" si="446"/>
        <v>0</v>
      </c>
      <c r="Z329" s="197">
        <f t="shared" si="447"/>
        <v>0</v>
      </c>
    </row>
    <row r="330" spans="1:26" x14ac:dyDescent="0.2">
      <c r="A330" s="374"/>
      <c r="B330" s="196" t="s">
        <v>104</v>
      </c>
      <c r="C330" s="163">
        <f t="shared" ref="C330:P330" si="448">IF(C328=0,,(C329-C332)/C328)</f>
        <v>0</v>
      </c>
      <c r="D330" s="200"/>
      <c r="E330" s="162">
        <f t="shared" si="448"/>
        <v>0</v>
      </c>
      <c r="F330" s="162">
        <f t="shared" si="448"/>
        <v>0</v>
      </c>
      <c r="G330" s="162">
        <f t="shared" si="448"/>
        <v>0</v>
      </c>
      <c r="H330" s="162">
        <f t="shared" si="448"/>
        <v>0</v>
      </c>
      <c r="I330" s="162">
        <f t="shared" si="448"/>
        <v>0</v>
      </c>
      <c r="J330" s="162">
        <f t="shared" si="448"/>
        <v>0</v>
      </c>
      <c r="K330" s="162">
        <f t="shared" si="448"/>
        <v>0</v>
      </c>
      <c r="L330" s="162">
        <f t="shared" si="448"/>
        <v>0</v>
      </c>
      <c r="M330" s="162">
        <f t="shared" si="448"/>
        <v>0</v>
      </c>
      <c r="N330" s="162">
        <f t="shared" si="448"/>
        <v>0</v>
      </c>
      <c r="O330" s="162">
        <f t="shared" si="448"/>
        <v>0</v>
      </c>
      <c r="P330" s="162">
        <f t="shared" si="448"/>
        <v>0</v>
      </c>
      <c r="W330" s="163">
        <f t="shared" ref="W330:Z330" si="449">IF(W328=0,,(W329-W332)/W328)</f>
        <v>0</v>
      </c>
      <c r="X330" s="163">
        <f t="shared" si="449"/>
        <v>0</v>
      </c>
      <c r="Y330" s="163">
        <f t="shared" si="449"/>
        <v>0</v>
      </c>
      <c r="Z330" s="163">
        <f t="shared" si="449"/>
        <v>0</v>
      </c>
    </row>
    <row r="331" spans="1:26" x14ac:dyDescent="0.2">
      <c r="A331" s="374"/>
      <c r="B331" s="196" t="s">
        <v>105</v>
      </c>
      <c r="C331" s="197">
        <f t="shared" ref="C331:C334" si="450">SUM(E331:P331)</f>
        <v>0</v>
      </c>
      <c r="D331" s="200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W331" s="197">
        <f t="shared" ref="W331:W334" si="451">SUM(E331:G331)</f>
        <v>0</v>
      </c>
      <c r="X331" s="197">
        <f t="shared" ref="X331:X334" si="452">SUM(H331:J331)</f>
        <v>0</v>
      </c>
      <c r="Y331" s="197">
        <f t="shared" ref="Y331:Y334" si="453">SUM(K331:M331)</f>
        <v>0</v>
      </c>
      <c r="Z331" s="197">
        <f t="shared" ref="Z331:Z334" si="454">SUM(N331:P331)</f>
        <v>0</v>
      </c>
    </row>
    <row r="332" spans="1:26" x14ac:dyDescent="0.2">
      <c r="A332" s="374"/>
      <c r="B332" s="196" t="s">
        <v>106</v>
      </c>
      <c r="C332" s="197">
        <f t="shared" si="450"/>
        <v>0</v>
      </c>
      <c r="D332" s="200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W332" s="197">
        <f t="shared" si="451"/>
        <v>0</v>
      </c>
      <c r="X332" s="197">
        <f t="shared" si="452"/>
        <v>0</v>
      </c>
      <c r="Y332" s="197">
        <f t="shared" si="453"/>
        <v>0</v>
      </c>
      <c r="Z332" s="197">
        <f t="shared" si="454"/>
        <v>0</v>
      </c>
    </row>
    <row r="333" spans="1:26" x14ac:dyDescent="0.2">
      <c r="A333" s="380" t="s">
        <v>119</v>
      </c>
      <c r="B333" s="201" t="s">
        <v>102</v>
      </c>
      <c r="C333" s="202">
        <f t="shared" si="450"/>
        <v>0</v>
      </c>
      <c r="D333" s="198">
        <f>IF($C$2=0,,C333/$C$2)</f>
        <v>0</v>
      </c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W333" s="202">
        <f t="shared" si="451"/>
        <v>0</v>
      </c>
      <c r="X333" s="202">
        <f t="shared" si="452"/>
        <v>0</v>
      </c>
      <c r="Y333" s="202">
        <f t="shared" si="453"/>
        <v>0</v>
      </c>
      <c r="Z333" s="202">
        <f t="shared" si="454"/>
        <v>0</v>
      </c>
    </row>
    <row r="334" spans="1:26" x14ac:dyDescent="0.2">
      <c r="A334" s="381"/>
      <c r="B334" s="201" t="s">
        <v>103</v>
      </c>
      <c r="C334" s="202">
        <f t="shared" si="450"/>
        <v>0</v>
      </c>
      <c r="D334" s="132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W334" s="202">
        <f t="shared" si="451"/>
        <v>0</v>
      </c>
      <c r="X334" s="202">
        <f t="shared" si="452"/>
        <v>0</v>
      </c>
      <c r="Y334" s="202">
        <f t="shared" si="453"/>
        <v>0</v>
      </c>
      <c r="Z334" s="202">
        <f t="shared" si="454"/>
        <v>0</v>
      </c>
    </row>
    <row r="335" spans="1:26" x14ac:dyDescent="0.2">
      <c r="A335" s="381"/>
      <c r="B335" s="201" t="s">
        <v>104</v>
      </c>
      <c r="C335" s="203">
        <f t="shared" ref="C335:P335" si="455">IF(C333=0,,(C334-C337)/C333)</f>
        <v>0</v>
      </c>
      <c r="D335" s="132"/>
      <c r="E335" s="162">
        <f t="shared" si="455"/>
        <v>0</v>
      </c>
      <c r="F335" s="162">
        <f t="shared" si="455"/>
        <v>0</v>
      </c>
      <c r="G335" s="162">
        <f t="shared" si="455"/>
        <v>0</v>
      </c>
      <c r="H335" s="162">
        <f t="shared" si="455"/>
        <v>0</v>
      </c>
      <c r="I335" s="162">
        <f t="shared" si="455"/>
        <v>0</v>
      </c>
      <c r="J335" s="162">
        <f t="shared" si="455"/>
        <v>0</v>
      </c>
      <c r="K335" s="162">
        <f t="shared" si="455"/>
        <v>0</v>
      </c>
      <c r="L335" s="162">
        <f t="shared" si="455"/>
        <v>0</v>
      </c>
      <c r="M335" s="162">
        <f t="shared" si="455"/>
        <v>0</v>
      </c>
      <c r="N335" s="162">
        <f t="shared" si="455"/>
        <v>0</v>
      </c>
      <c r="O335" s="162">
        <f t="shared" si="455"/>
        <v>0</v>
      </c>
      <c r="P335" s="162">
        <f t="shared" si="455"/>
        <v>0</v>
      </c>
      <c r="W335" s="203">
        <f t="shared" ref="W335:Z335" si="456">IF(W333=0,,(W334-W337)/W333)</f>
        <v>0</v>
      </c>
      <c r="X335" s="203">
        <f t="shared" si="456"/>
        <v>0</v>
      </c>
      <c r="Y335" s="203">
        <f t="shared" si="456"/>
        <v>0</v>
      </c>
      <c r="Z335" s="203">
        <f t="shared" si="456"/>
        <v>0</v>
      </c>
    </row>
    <row r="336" spans="1:26" x14ac:dyDescent="0.2">
      <c r="A336" s="381"/>
      <c r="B336" s="201" t="s">
        <v>105</v>
      </c>
      <c r="C336" s="202">
        <f t="shared" ref="C336:C339" si="457">SUM(E336:P336)</f>
        <v>0</v>
      </c>
      <c r="D336" s="132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W336" s="202">
        <f t="shared" ref="W336:W339" si="458">SUM(E336:G336)</f>
        <v>0</v>
      </c>
      <c r="X336" s="202">
        <f t="shared" ref="X336:X339" si="459">SUM(H336:J336)</f>
        <v>0</v>
      </c>
      <c r="Y336" s="202">
        <f t="shared" ref="Y336:Y339" si="460">SUM(K336:M336)</f>
        <v>0</v>
      </c>
      <c r="Z336" s="202">
        <f t="shared" ref="Z336:Z339" si="461">SUM(N336:P336)</f>
        <v>0</v>
      </c>
    </row>
    <row r="337" spans="1:26" x14ac:dyDescent="0.2">
      <c r="A337" s="381"/>
      <c r="B337" s="201" t="s">
        <v>106</v>
      </c>
      <c r="C337" s="202">
        <f t="shared" si="457"/>
        <v>0</v>
      </c>
      <c r="D337" s="132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W337" s="202">
        <f t="shared" si="458"/>
        <v>0</v>
      </c>
      <c r="X337" s="202">
        <f t="shared" si="459"/>
        <v>0</v>
      </c>
      <c r="Y337" s="202">
        <f t="shared" si="460"/>
        <v>0</v>
      </c>
      <c r="Z337" s="202">
        <f t="shared" si="461"/>
        <v>0</v>
      </c>
    </row>
    <row r="338" spans="1:26" x14ac:dyDescent="0.2">
      <c r="A338" s="379" t="s">
        <v>120</v>
      </c>
      <c r="B338" s="196" t="s">
        <v>102</v>
      </c>
      <c r="C338" s="197">
        <f t="shared" si="457"/>
        <v>0</v>
      </c>
      <c r="D338" s="198">
        <f>IF($C$2=0,,C338/$C$2)</f>
        <v>0</v>
      </c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W338" s="197">
        <f t="shared" si="458"/>
        <v>0</v>
      </c>
      <c r="X338" s="197">
        <f t="shared" si="459"/>
        <v>0</v>
      </c>
      <c r="Y338" s="197">
        <f t="shared" si="460"/>
        <v>0</v>
      </c>
      <c r="Z338" s="197">
        <f t="shared" si="461"/>
        <v>0</v>
      </c>
    </row>
    <row r="339" spans="1:26" x14ac:dyDescent="0.2">
      <c r="A339" s="379"/>
      <c r="B339" s="196" t="s">
        <v>103</v>
      </c>
      <c r="C339" s="197">
        <f t="shared" si="457"/>
        <v>0</v>
      </c>
      <c r="D339" s="200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W339" s="197">
        <f t="shared" si="458"/>
        <v>0</v>
      </c>
      <c r="X339" s="197">
        <f t="shared" si="459"/>
        <v>0</v>
      </c>
      <c r="Y339" s="197">
        <f t="shared" si="460"/>
        <v>0</v>
      </c>
      <c r="Z339" s="197">
        <f t="shared" si="461"/>
        <v>0</v>
      </c>
    </row>
    <row r="340" spans="1:26" x14ac:dyDescent="0.2">
      <c r="A340" s="379"/>
      <c r="B340" s="196" t="s">
        <v>104</v>
      </c>
      <c r="C340" s="163">
        <f t="shared" ref="C340:P340" si="462">IF(C338=0,,(C339-C342)/C338)</f>
        <v>0</v>
      </c>
      <c r="D340" s="200"/>
      <c r="E340" s="162">
        <f t="shared" si="462"/>
        <v>0</v>
      </c>
      <c r="F340" s="162">
        <f t="shared" si="462"/>
        <v>0</v>
      </c>
      <c r="G340" s="162">
        <f t="shared" si="462"/>
        <v>0</v>
      </c>
      <c r="H340" s="162">
        <f t="shared" si="462"/>
        <v>0</v>
      </c>
      <c r="I340" s="162">
        <f t="shared" si="462"/>
        <v>0</v>
      </c>
      <c r="J340" s="162">
        <f t="shared" si="462"/>
        <v>0</v>
      </c>
      <c r="K340" s="162">
        <f t="shared" si="462"/>
        <v>0</v>
      </c>
      <c r="L340" s="162">
        <f t="shared" si="462"/>
        <v>0</v>
      </c>
      <c r="M340" s="162">
        <f t="shared" si="462"/>
        <v>0</v>
      </c>
      <c r="N340" s="162">
        <f t="shared" si="462"/>
        <v>0</v>
      </c>
      <c r="O340" s="162">
        <f t="shared" si="462"/>
        <v>0</v>
      </c>
      <c r="P340" s="162">
        <f t="shared" si="462"/>
        <v>0</v>
      </c>
      <c r="W340" s="163">
        <f t="shared" ref="W340:Z340" si="463">IF(W338=0,,(W339-W342)/W338)</f>
        <v>0</v>
      </c>
      <c r="X340" s="163">
        <f t="shared" si="463"/>
        <v>0</v>
      </c>
      <c r="Y340" s="163">
        <f t="shared" si="463"/>
        <v>0</v>
      </c>
      <c r="Z340" s="163">
        <f t="shared" si="463"/>
        <v>0</v>
      </c>
    </row>
    <row r="341" spans="1:26" x14ac:dyDescent="0.2">
      <c r="A341" s="379"/>
      <c r="B341" s="196" t="s">
        <v>105</v>
      </c>
      <c r="C341" s="197">
        <f t="shared" ref="C341:C344" si="464">SUM(E341:P341)</f>
        <v>0</v>
      </c>
      <c r="D341" s="200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W341" s="197">
        <f t="shared" ref="W341:W344" si="465">SUM(E341:G341)</f>
        <v>0</v>
      </c>
      <c r="X341" s="197">
        <f t="shared" ref="X341:X344" si="466">SUM(H341:J341)</f>
        <v>0</v>
      </c>
      <c r="Y341" s="197">
        <f t="shared" ref="Y341:Y344" si="467">SUM(K341:M341)</f>
        <v>0</v>
      </c>
      <c r="Z341" s="197">
        <f t="shared" ref="Z341:Z344" si="468">SUM(N341:P341)</f>
        <v>0</v>
      </c>
    </row>
    <row r="342" spans="1:26" x14ac:dyDescent="0.2">
      <c r="A342" s="379"/>
      <c r="B342" s="196" t="s">
        <v>106</v>
      </c>
      <c r="C342" s="197">
        <f t="shared" si="464"/>
        <v>0</v>
      </c>
      <c r="D342" s="200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W342" s="197">
        <f t="shared" si="465"/>
        <v>0</v>
      </c>
      <c r="X342" s="197">
        <f t="shared" si="466"/>
        <v>0</v>
      </c>
      <c r="Y342" s="197">
        <f t="shared" si="467"/>
        <v>0</v>
      </c>
      <c r="Z342" s="197">
        <f t="shared" si="468"/>
        <v>0</v>
      </c>
    </row>
    <row r="343" spans="1:26" x14ac:dyDescent="0.2">
      <c r="A343" s="380" t="s">
        <v>121</v>
      </c>
      <c r="B343" s="201" t="s">
        <v>102</v>
      </c>
      <c r="C343" s="202">
        <f t="shared" si="464"/>
        <v>0</v>
      </c>
      <c r="D343" s="198">
        <f>IF($C$2=0,,C343/$C$2)</f>
        <v>0</v>
      </c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W343" s="202">
        <f t="shared" si="465"/>
        <v>0</v>
      </c>
      <c r="X343" s="202">
        <f t="shared" si="466"/>
        <v>0</v>
      </c>
      <c r="Y343" s="202">
        <f t="shared" si="467"/>
        <v>0</v>
      </c>
      <c r="Z343" s="202">
        <f t="shared" si="468"/>
        <v>0</v>
      </c>
    </row>
    <row r="344" spans="1:26" x14ac:dyDescent="0.2">
      <c r="A344" s="381"/>
      <c r="B344" s="201" t="s">
        <v>103</v>
      </c>
      <c r="C344" s="202">
        <f t="shared" si="464"/>
        <v>0</v>
      </c>
      <c r="D344" s="132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W344" s="202">
        <f t="shared" si="465"/>
        <v>0</v>
      </c>
      <c r="X344" s="202">
        <f t="shared" si="466"/>
        <v>0</v>
      </c>
      <c r="Y344" s="202">
        <f t="shared" si="467"/>
        <v>0</v>
      </c>
      <c r="Z344" s="202">
        <f t="shared" si="468"/>
        <v>0</v>
      </c>
    </row>
    <row r="345" spans="1:26" x14ac:dyDescent="0.2">
      <c r="A345" s="381"/>
      <c r="B345" s="201" t="s">
        <v>104</v>
      </c>
      <c r="C345" s="203">
        <f t="shared" ref="C345:P345" si="469">IF(C343=0,,(C344-C347)/C343)</f>
        <v>0</v>
      </c>
      <c r="D345" s="132"/>
      <c r="E345" s="162">
        <f t="shared" si="469"/>
        <v>0</v>
      </c>
      <c r="F345" s="162">
        <f t="shared" si="469"/>
        <v>0</v>
      </c>
      <c r="G345" s="162">
        <f t="shared" si="469"/>
        <v>0</v>
      </c>
      <c r="H345" s="162">
        <f t="shared" si="469"/>
        <v>0</v>
      </c>
      <c r="I345" s="162">
        <f t="shared" si="469"/>
        <v>0</v>
      </c>
      <c r="J345" s="162">
        <f t="shared" si="469"/>
        <v>0</v>
      </c>
      <c r="K345" s="162">
        <f t="shared" si="469"/>
        <v>0</v>
      </c>
      <c r="L345" s="162">
        <f t="shared" si="469"/>
        <v>0</v>
      </c>
      <c r="M345" s="162">
        <f t="shared" si="469"/>
        <v>0</v>
      </c>
      <c r="N345" s="162">
        <f t="shared" si="469"/>
        <v>0</v>
      </c>
      <c r="O345" s="162">
        <f t="shared" si="469"/>
        <v>0</v>
      </c>
      <c r="P345" s="162">
        <f t="shared" si="469"/>
        <v>0</v>
      </c>
      <c r="W345" s="203">
        <f t="shared" ref="W345:Z345" si="470">IF(W343=0,,(W344-W347)/W343)</f>
        <v>0</v>
      </c>
      <c r="X345" s="203">
        <f t="shared" si="470"/>
        <v>0</v>
      </c>
      <c r="Y345" s="203">
        <f t="shared" si="470"/>
        <v>0</v>
      </c>
      <c r="Z345" s="203">
        <f t="shared" si="470"/>
        <v>0</v>
      </c>
    </row>
    <row r="346" spans="1:26" x14ac:dyDescent="0.2">
      <c r="A346" s="381"/>
      <c r="B346" s="201" t="s">
        <v>105</v>
      </c>
      <c r="C346" s="202">
        <f t="shared" ref="C346:C349" si="471">SUM(E346:P346)</f>
        <v>0</v>
      </c>
      <c r="D346" s="132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W346" s="202">
        <f t="shared" ref="W346:W349" si="472">SUM(E346:G346)</f>
        <v>0</v>
      </c>
      <c r="X346" s="202">
        <f t="shared" ref="X346:X349" si="473">SUM(H346:J346)</f>
        <v>0</v>
      </c>
      <c r="Y346" s="202">
        <f t="shared" ref="Y346:Y349" si="474">SUM(K346:M346)</f>
        <v>0</v>
      </c>
      <c r="Z346" s="202">
        <f t="shared" ref="Z346:Z349" si="475">SUM(N346:P346)</f>
        <v>0</v>
      </c>
    </row>
    <row r="347" spans="1:26" x14ac:dyDescent="0.2">
      <c r="A347" s="381"/>
      <c r="B347" s="201" t="s">
        <v>106</v>
      </c>
      <c r="C347" s="202">
        <f t="shared" si="471"/>
        <v>0</v>
      </c>
      <c r="D347" s="132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W347" s="202">
        <f t="shared" si="472"/>
        <v>0</v>
      </c>
      <c r="X347" s="202">
        <f t="shared" si="473"/>
        <v>0</v>
      </c>
      <c r="Y347" s="202">
        <f t="shared" si="474"/>
        <v>0</v>
      </c>
      <c r="Z347" s="202">
        <f t="shared" si="475"/>
        <v>0</v>
      </c>
    </row>
    <row r="348" spans="1:26" x14ac:dyDescent="0.2">
      <c r="A348" s="373" t="s">
        <v>122</v>
      </c>
      <c r="B348" s="196" t="s">
        <v>102</v>
      </c>
      <c r="C348" s="197">
        <f t="shared" si="471"/>
        <v>0</v>
      </c>
      <c r="D348" s="198">
        <f>IF($C$2=0,,C348/$C$2)</f>
        <v>0</v>
      </c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W348" s="197">
        <f t="shared" si="472"/>
        <v>0</v>
      </c>
      <c r="X348" s="197">
        <f t="shared" si="473"/>
        <v>0</v>
      </c>
      <c r="Y348" s="197">
        <f t="shared" si="474"/>
        <v>0</v>
      </c>
      <c r="Z348" s="197">
        <f t="shared" si="475"/>
        <v>0</v>
      </c>
    </row>
    <row r="349" spans="1:26" x14ac:dyDescent="0.2">
      <c r="A349" s="374"/>
      <c r="B349" s="196" t="s">
        <v>103</v>
      </c>
      <c r="C349" s="197">
        <f t="shared" si="471"/>
        <v>0</v>
      </c>
      <c r="D349" s="200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W349" s="197">
        <f t="shared" si="472"/>
        <v>0</v>
      </c>
      <c r="X349" s="197">
        <f t="shared" si="473"/>
        <v>0</v>
      </c>
      <c r="Y349" s="197">
        <f t="shared" si="474"/>
        <v>0</v>
      </c>
      <c r="Z349" s="197">
        <f t="shared" si="475"/>
        <v>0</v>
      </c>
    </row>
    <row r="350" spans="1:26" x14ac:dyDescent="0.2">
      <c r="A350" s="374"/>
      <c r="B350" s="196" t="s">
        <v>104</v>
      </c>
      <c r="C350" s="163">
        <f t="shared" ref="C350:P350" si="476">IF(C348=0,,(C349-C352)/C348)</f>
        <v>0</v>
      </c>
      <c r="D350" s="200"/>
      <c r="E350" s="162">
        <f t="shared" si="476"/>
        <v>0</v>
      </c>
      <c r="F350" s="162">
        <f t="shared" si="476"/>
        <v>0</v>
      </c>
      <c r="G350" s="162">
        <f t="shared" si="476"/>
        <v>0</v>
      </c>
      <c r="H350" s="162">
        <f t="shared" si="476"/>
        <v>0</v>
      </c>
      <c r="I350" s="162">
        <f t="shared" si="476"/>
        <v>0</v>
      </c>
      <c r="J350" s="162">
        <f t="shared" si="476"/>
        <v>0</v>
      </c>
      <c r="K350" s="162">
        <f t="shared" si="476"/>
        <v>0</v>
      </c>
      <c r="L350" s="162">
        <f t="shared" si="476"/>
        <v>0</v>
      </c>
      <c r="M350" s="162">
        <f t="shared" si="476"/>
        <v>0</v>
      </c>
      <c r="N350" s="162">
        <f t="shared" si="476"/>
        <v>0</v>
      </c>
      <c r="O350" s="162">
        <f t="shared" si="476"/>
        <v>0</v>
      </c>
      <c r="P350" s="162">
        <f t="shared" si="476"/>
        <v>0</v>
      </c>
      <c r="W350" s="163">
        <f t="shared" ref="W350:Z350" si="477">IF(W348=0,,(W349-W352)/W348)</f>
        <v>0</v>
      </c>
      <c r="X350" s="163">
        <f t="shared" si="477"/>
        <v>0</v>
      </c>
      <c r="Y350" s="163">
        <f t="shared" si="477"/>
        <v>0</v>
      </c>
      <c r="Z350" s="163">
        <f t="shared" si="477"/>
        <v>0</v>
      </c>
    </row>
    <row r="351" spans="1:26" x14ac:dyDescent="0.2">
      <c r="A351" s="374"/>
      <c r="B351" s="196" t="s">
        <v>105</v>
      </c>
      <c r="C351" s="197">
        <f t="shared" ref="C351:C354" si="478">SUM(E351:P351)</f>
        <v>0</v>
      </c>
      <c r="D351" s="200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W351" s="197">
        <f t="shared" ref="W351:W354" si="479">SUM(E351:G351)</f>
        <v>0</v>
      </c>
      <c r="X351" s="197">
        <f t="shared" ref="X351:X354" si="480">SUM(H351:J351)</f>
        <v>0</v>
      </c>
      <c r="Y351" s="197">
        <f t="shared" ref="Y351:Y354" si="481">SUM(K351:M351)</f>
        <v>0</v>
      </c>
      <c r="Z351" s="197">
        <f t="shared" ref="Z351:Z354" si="482">SUM(N351:P351)</f>
        <v>0</v>
      </c>
    </row>
    <row r="352" spans="1:26" x14ac:dyDescent="0.2">
      <c r="A352" s="374"/>
      <c r="B352" s="196" t="s">
        <v>106</v>
      </c>
      <c r="C352" s="197">
        <f t="shared" si="478"/>
        <v>0</v>
      </c>
      <c r="D352" s="200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W352" s="197">
        <f t="shared" si="479"/>
        <v>0</v>
      </c>
      <c r="X352" s="197">
        <f t="shared" si="480"/>
        <v>0</v>
      </c>
      <c r="Y352" s="197">
        <f t="shared" si="481"/>
        <v>0</v>
      </c>
      <c r="Z352" s="197">
        <f t="shared" si="482"/>
        <v>0</v>
      </c>
    </row>
    <row r="353" spans="1:26" ht="15" customHeight="1" x14ac:dyDescent="0.2">
      <c r="A353" s="380" t="s">
        <v>123</v>
      </c>
      <c r="B353" s="201" t="s">
        <v>102</v>
      </c>
      <c r="C353" s="202">
        <f t="shared" si="478"/>
        <v>0</v>
      </c>
      <c r="D353" s="198">
        <f>IF($C$2=0,,C353/$C$2)</f>
        <v>0</v>
      </c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W353" s="202">
        <f t="shared" si="479"/>
        <v>0</v>
      </c>
      <c r="X353" s="202">
        <f t="shared" si="480"/>
        <v>0</v>
      </c>
      <c r="Y353" s="202">
        <f t="shared" si="481"/>
        <v>0</v>
      </c>
      <c r="Z353" s="202">
        <f t="shared" si="482"/>
        <v>0</v>
      </c>
    </row>
    <row r="354" spans="1:26" x14ac:dyDescent="0.2">
      <c r="A354" s="381"/>
      <c r="B354" s="201" t="s">
        <v>103</v>
      </c>
      <c r="C354" s="202">
        <f t="shared" si="478"/>
        <v>0</v>
      </c>
      <c r="D354" s="132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W354" s="202">
        <f t="shared" si="479"/>
        <v>0</v>
      </c>
      <c r="X354" s="202">
        <f t="shared" si="480"/>
        <v>0</v>
      </c>
      <c r="Y354" s="202">
        <f t="shared" si="481"/>
        <v>0</v>
      </c>
      <c r="Z354" s="202">
        <f t="shared" si="482"/>
        <v>0</v>
      </c>
    </row>
    <row r="355" spans="1:26" x14ac:dyDescent="0.2">
      <c r="A355" s="381"/>
      <c r="B355" s="201" t="s">
        <v>104</v>
      </c>
      <c r="C355" s="203">
        <f t="shared" ref="C355:P355" si="483">IF(C353=0,,(C354-C357)/C353)</f>
        <v>0</v>
      </c>
      <c r="D355" s="132"/>
      <c r="E355" s="162">
        <f t="shared" si="483"/>
        <v>0</v>
      </c>
      <c r="F355" s="162">
        <f t="shared" si="483"/>
        <v>0</v>
      </c>
      <c r="G355" s="162">
        <f t="shared" si="483"/>
        <v>0</v>
      </c>
      <c r="H355" s="162">
        <f t="shared" si="483"/>
        <v>0</v>
      </c>
      <c r="I355" s="162">
        <f t="shared" si="483"/>
        <v>0</v>
      </c>
      <c r="J355" s="162">
        <f t="shared" si="483"/>
        <v>0</v>
      </c>
      <c r="K355" s="162">
        <f t="shared" si="483"/>
        <v>0</v>
      </c>
      <c r="L355" s="162">
        <f t="shared" si="483"/>
        <v>0</v>
      </c>
      <c r="M355" s="162">
        <f t="shared" si="483"/>
        <v>0</v>
      </c>
      <c r="N355" s="162">
        <f t="shared" si="483"/>
        <v>0</v>
      </c>
      <c r="O355" s="162">
        <f t="shared" si="483"/>
        <v>0</v>
      </c>
      <c r="P355" s="162">
        <f t="shared" si="483"/>
        <v>0</v>
      </c>
      <c r="W355" s="203">
        <f t="shared" ref="W355:Z355" si="484">IF(W353=0,,(W354-W357)/W353)</f>
        <v>0</v>
      </c>
      <c r="X355" s="203">
        <f t="shared" si="484"/>
        <v>0</v>
      </c>
      <c r="Y355" s="203">
        <f t="shared" si="484"/>
        <v>0</v>
      </c>
      <c r="Z355" s="203">
        <f t="shared" si="484"/>
        <v>0</v>
      </c>
    </row>
    <row r="356" spans="1:26" x14ac:dyDescent="0.2">
      <c r="A356" s="381"/>
      <c r="B356" s="201" t="s">
        <v>105</v>
      </c>
      <c r="C356" s="202">
        <f t="shared" ref="C356:C359" si="485">SUM(E356:P356)</f>
        <v>0</v>
      </c>
      <c r="D356" s="132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W356" s="202">
        <f t="shared" ref="W356:W359" si="486">SUM(E356:G356)</f>
        <v>0</v>
      </c>
      <c r="X356" s="202">
        <f t="shared" ref="X356:X359" si="487">SUM(H356:J356)</f>
        <v>0</v>
      </c>
      <c r="Y356" s="202">
        <f t="shared" ref="Y356:Y359" si="488">SUM(K356:M356)</f>
        <v>0</v>
      </c>
      <c r="Z356" s="202">
        <f t="shared" ref="Z356:Z359" si="489">SUM(N356:P356)</f>
        <v>0</v>
      </c>
    </row>
    <row r="357" spans="1:26" x14ac:dyDescent="0.2">
      <c r="A357" s="381"/>
      <c r="B357" s="201" t="s">
        <v>106</v>
      </c>
      <c r="C357" s="202">
        <f t="shared" si="485"/>
        <v>0</v>
      </c>
      <c r="D357" s="132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W357" s="202">
        <f t="shared" si="486"/>
        <v>0</v>
      </c>
      <c r="X357" s="202">
        <f t="shared" si="487"/>
        <v>0</v>
      </c>
      <c r="Y357" s="202">
        <f t="shared" si="488"/>
        <v>0</v>
      </c>
      <c r="Z357" s="202">
        <f t="shared" si="489"/>
        <v>0</v>
      </c>
    </row>
    <row r="358" spans="1:26" ht="15" customHeight="1" x14ac:dyDescent="0.2">
      <c r="A358" s="379" t="s">
        <v>124</v>
      </c>
      <c r="B358" s="196" t="s">
        <v>102</v>
      </c>
      <c r="C358" s="197">
        <f t="shared" si="485"/>
        <v>0</v>
      </c>
      <c r="D358" s="198">
        <f>IF($C$2=0,,C358/$C$2)</f>
        <v>0</v>
      </c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W358" s="197">
        <f t="shared" si="486"/>
        <v>0</v>
      </c>
      <c r="X358" s="197">
        <f t="shared" si="487"/>
        <v>0</v>
      </c>
      <c r="Y358" s="197">
        <f t="shared" si="488"/>
        <v>0</v>
      </c>
      <c r="Z358" s="197">
        <f t="shared" si="489"/>
        <v>0</v>
      </c>
    </row>
    <row r="359" spans="1:26" x14ac:dyDescent="0.2">
      <c r="A359" s="379"/>
      <c r="B359" s="196" t="s">
        <v>103</v>
      </c>
      <c r="C359" s="197">
        <f t="shared" si="485"/>
        <v>0</v>
      </c>
      <c r="D359" s="200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W359" s="197">
        <f t="shared" si="486"/>
        <v>0</v>
      </c>
      <c r="X359" s="197">
        <f t="shared" si="487"/>
        <v>0</v>
      </c>
      <c r="Y359" s="197">
        <f t="shared" si="488"/>
        <v>0</v>
      </c>
      <c r="Z359" s="197">
        <f t="shared" si="489"/>
        <v>0</v>
      </c>
    </row>
    <row r="360" spans="1:26" x14ac:dyDescent="0.2">
      <c r="A360" s="379"/>
      <c r="B360" s="196" t="s">
        <v>104</v>
      </c>
      <c r="C360" s="163">
        <f t="shared" ref="C360:P360" si="490">IF(C358=0,,(C359-C362)/C358)</f>
        <v>0</v>
      </c>
      <c r="D360" s="200"/>
      <c r="E360" s="162">
        <f t="shared" si="490"/>
        <v>0</v>
      </c>
      <c r="F360" s="162">
        <f t="shared" si="490"/>
        <v>0</v>
      </c>
      <c r="G360" s="162">
        <f t="shared" si="490"/>
        <v>0</v>
      </c>
      <c r="H360" s="162">
        <f t="shared" si="490"/>
        <v>0</v>
      </c>
      <c r="I360" s="162">
        <f t="shared" si="490"/>
        <v>0</v>
      </c>
      <c r="J360" s="162">
        <f t="shared" si="490"/>
        <v>0</v>
      </c>
      <c r="K360" s="162">
        <f t="shared" si="490"/>
        <v>0</v>
      </c>
      <c r="L360" s="162">
        <f t="shared" si="490"/>
        <v>0</v>
      </c>
      <c r="M360" s="162">
        <f t="shared" si="490"/>
        <v>0</v>
      </c>
      <c r="N360" s="162">
        <f t="shared" si="490"/>
        <v>0</v>
      </c>
      <c r="O360" s="162">
        <f t="shared" si="490"/>
        <v>0</v>
      </c>
      <c r="P360" s="162">
        <f t="shared" si="490"/>
        <v>0</v>
      </c>
      <c r="W360" s="163">
        <f t="shared" ref="W360:Z360" si="491">IF(W358=0,,(W359-W362)/W358)</f>
        <v>0</v>
      </c>
      <c r="X360" s="163">
        <f t="shared" si="491"/>
        <v>0</v>
      </c>
      <c r="Y360" s="163">
        <f t="shared" si="491"/>
        <v>0</v>
      </c>
      <c r="Z360" s="163">
        <f t="shared" si="491"/>
        <v>0</v>
      </c>
    </row>
    <row r="361" spans="1:26" x14ac:dyDescent="0.2">
      <c r="A361" s="379"/>
      <c r="B361" s="196" t="s">
        <v>105</v>
      </c>
      <c r="C361" s="197">
        <f t="shared" ref="C361:C364" si="492">SUM(E361:P361)</f>
        <v>0</v>
      </c>
      <c r="D361" s="200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W361" s="197">
        <f t="shared" ref="W361:W364" si="493">SUM(E361:G361)</f>
        <v>0</v>
      </c>
      <c r="X361" s="197">
        <f t="shared" ref="X361:X364" si="494">SUM(H361:J361)</f>
        <v>0</v>
      </c>
      <c r="Y361" s="197">
        <f t="shared" ref="Y361:Y364" si="495">SUM(K361:M361)</f>
        <v>0</v>
      </c>
      <c r="Z361" s="197">
        <f t="shared" ref="Z361:Z364" si="496">SUM(N361:P361)</f>
        <v>0</v>
      </c>
    </row>
    <row r="362" spans="1:26" x14ac:dyDescent="0.2">
      <c r="A362" s="379"/>
      <c r="B362" s="196" t="s">
        <v>106</v>
      </c>
      <c r="C362" s="197">
        <f t="shared" si="492"/>
        <v>0</v>
      </c>
      <c r="D362" s="200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W362" s="197">
        <f t="shared" si="493"/>
        <v>0</v>
      </c>
      <c r="X362" s="197">
        <f t="shared" si="494"/>
        <v>0</v>
      </c>
      <c r="Y362" s="197">
        <f t="shared" si="495"/>
        <v>0</v>
      </c>
      <c r="Z362" s="197">
        <f t="shared" si="496"/>
        <v>0</v>
      </c>
    </row>
    <row r="363" spans="1:26" x14ac:dyDescent="0.2">
      <c r="A363" s="380" t="s">
        <v>125</v>
      </c>
      <c r="B363" s="201" t="s">
        <v>102</v>
      </c>
      <c r="C363" s="202">
        <f t="shared" si="492"/>
        <v>0</v>
      </c>
      <c r="D363" s="198">
        <f>IF($C$2=0,,C363/$C$2)</f>
        <v>0</v>
      </c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W363" s="202">
        <f t="shared" si="493"/>
        <v>0</v>
      </c>
      <c r="X363" s="202">
        <f t="shared" si="494"/>
        <v>0</v>
      </c>
      <c r="Y363" s="202">
        <f t="shared" si="495"/>
        <v>0</v>
      </c>
      <c r="Z363" s="202">
        <f t="shared" si="496"/>
        <v>0</v>
      </c>
    </row>
    <row r="364" spans="1:26" x14ac:dyDescent="0.2">
      <c r="A364" s="381"/>
      <c r="B364" s="201" t="s">
        <v>103</v>
      </c>
      <c r="C364" s="202">
        <f t="shared" si="492"/>
        <v>0</v>
      </c>
      <c r="D364" s="132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W364" s="202">
        <f t="shared" si="493"/>
        <v>0</v>
      </c>
      <c r="X364" s="202">
        <f t="shared" si="494"/>
        <v>0</v>
      </c>
      <c r="Y364" s="202">
        <f t="shared" si="495"/>
        <v>0</v>
      </c>
      <c r="Z364" s="202">
        <f t="shared" si="496"/>
        <v>0</v>
      </c>
    </row>
    <row r="365" spans="1:26" x14ac:dyDescent="0.2">
      <c r="A365" s="381"/>
      <c r="B365" s="201" t="s">
        <v>104</v>
      </c>
      <c r="C365" s="203">
        <f t="shared" ref="C365:P365" si="497">IF(C363=0,,(C364-C367)/C363)</f>
        <v>0</v>
      </c>
      <c r="D365" s="132"/>
      <c r="E365" s="162">
        <f t="shared" si="497"/>
        <v>0</v>
      </c>
      <c r="F365" s="162">
        <f t="shared" si="497"/>
        <v>0</v>
      </c>
      <c r="G365" s="162">
        <f t="shared" si="497"/>
        <v>0</v>
      </c>
      <c r="H365" s="162">
        <f t="shared" si="497"/>
        <v>0</v>
      </c>
      <c r="I365" s="162">
        <f t="shared" si="497"/>
        <v>0</v>
      </c>
      <c r="J365" s="162">
        <f t="shared" si="497"/>
        <v>0</v>
      </c>
      <c r="K365" s="162">
        <f t="shared" si="497"/>
        <v>0</v>
      </c>
      <c r="L365" s="162">
        <f t="shared" si="497"/>
        <v>0</v>
      </c>
      <c r="M365" s="162">
        <f t="shared" si="497"/>
        <v>0</v>
      </c>
      <c r="N365" s="162">
        <f t="shared" si="497"/>
        <v>0</v>
      </c>
      <c r="O365" s="162">
        <f t="shared" si="497"/>
        <v>0</v>
      </c>
      <c r="P365" s="162">
        <f t="shared" si="497"/>
        <v>0</v>
      </c>
      <c r="W365" s="203">
        <f t="shared" ref="W365:Z365" si="498">IF(W363=0,,(W364-W367)/W363)</f>
        <v>0</v>
      </c>
      <c r="X365" s="203">
        <f t="shared" si="498"/>
        <v>0</v>
      </c>
      <c r="Y365" s="203">
        <f t="shared" si="498"/>
        <v>0</v>
      </c>
      <c r="Z365" s="203">
        <f t="shared" si="498"/>
        <v>0</v>
      </c>
    </row>
    <row r="366" spans="1:26" x14ac:dyDescent="0.2">
      <c r="A366" s="381"/>
      <c r="B366" s="201" t="s">
        <v>105</v>
      </c>
      <c r="C366" s="202">
        <f t="shared" ref="C366:C369" si="499">SUM(E366:P366)</f>
        <v>0</v>
      </c>
      <c r="D366" s="132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W366" s="202">
        <f t="shared" ref="W366:W369" si="500">SUM(E366:G366)</f>
        <v>0</v>
      </c>
      <c r="X366" s="202">
        <f t="shared" ref="X366:X369" si="501">SUM(H366:J366)</f>
        <v>0</v>
      </c>
      <c r="Y366" s="202">
        <f t="shared" ref="Y366:Y369" si="502">SUM(K366:M366)</f>
        <v>0</v>
      </c>
      <c r="Z366" s="202">
        <f t="shared" ref="Z366:Z369" si="503">SUM(N366:P366)</f>
        <v>0</v>
      </c>
    </row>
    <row r="367" spans="1:26" x14ac:dyDescent="0.2">
      <c r="A367" s="381"/>
      <c r="B367" s="201" t="s">
        <v>106</v>
      </c>
      <c r="C367" s="202">
        <f t="shared" si="499"/>
        <v>0</v>
      </c>
      <c r="D367" s="132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W367" s="202">
        <f t="shared" si="500"/>
        <v>0</v>
      </c>
      <c r="X367" s="202">
        <f t="shared" si="501"/>
        <v>0</v>
      </c>
      <c r="Y367" s="202">
        <f t="shared" si="502"/>
        <v>0</v>
      </c>
      <c r="Z367" s="202">
        <f t="shared" si="503"/>
        <v>0</v>
      </c>
    </row>
    <row r="368" spans="1:26" x14ac:dyDescent="0.2">
      <c r="A368" s="373" t="s">
        <v>126</v>
      </c>
      <c r="B368" s="196" t="s">
        <v>102</v>
      </c>
      <c r="C368" s="197">
        <f t="shared" si="499"/>
        <v>0</v>
      </c>
      <c r="D368" s="198">
        <f>IF($C$2=0,,C368/$C$2)</f>
        <v>0</v>
      </c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W368" s="197">
        <f t="shared" si="500"/>
        <v>0</v>
      </c>
      <c r="X368" s="197">
        <f t="shared" si="501"/>
        <v>0</v>
      </c>
      <c r="Y368" s="197">
        <f t="shared" si="502"/>
        <v>0</v>
      </c>
      <c r="Z368" s="197">
        <f t="shared" si="503"/>
        <v>0</v>
      </c>
    </row>
    <row r="369" spans="1:26" x14ac:dyDescent="0.2">
      <c r="A369" s="374"/>
      <c r="B369" s="196" t="s">
        <v>103</v>
      </c>
      <c r="C369" s="197">
        <f t="shared" si="499"/>
        <v>0</v>
      </c>
      <c r="D369" s="200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W369" s="197">
        <f t="shared" si="500"/>
        <v>0</v>
      </c>
      <c r="X369" s="197">
        <f t="shared" si="501"/>
        <v>0</v>
      </c>
      <c r="Y369" s="197">
        <f t="shared" si="502"/>
        <v>0</v>
      </c>
      <c r="Z369" s="197">
        <f t="shared" si="503"/>
        <v>0</v>
      </c>
    </row>
    <row r="370" spans="1:26" x14ac:dyDescent="0.2">
      <c r="A370" s="374"/>
      <c r="B370" s="196" t="s">
        <v>104</v>
      </c>
      <c r="C370" s="163">
        <f t="shared" ref="C370:P370" si="504">IF(C368=0,,(C369-C372)/C368)</f>
        <v>0</v>
      </c>
      <c r="D370" s="200"/>
      <c r="E370" s="162">
        <f t="shared" si="504"/>
        <v>0</v>
      </c>
      <c r="F370" s="162">
        <f t="shared" si="504"/>
        <v>0</v>
      </c>
      <c r="G370" s="162">
        <f t="shared" si="504"/>
        <v>0</v>
      </c>
      <c r="H370" s="162">
        <f t="shared" si="504"/>
        <v>0</v>
      </c>
      <c r="I370" s="162">
        <f t="shared" si="504"/>
        <v>0</v>
      </c>
      <c r="J370" s="162">
        <f t="shared" si="504"/>
        <v>0</v>
      </c>
      <c r="K370" s="162">
        <f t="shared" si="504"/>
        <v>0</v>
      </c>
      <c r="L370" s="162">
        <f t="shared" si="504"/>
        <v>0</v>
      </c>
      <c r="M370" s="162">
        <f t="shared" si="504"/>
        <v>0</v>
      </c>
      <c r="N370" s="162">
        <f t="shared" si="504"/>
        <v>0</v>
      </c>
      <c r="O370" s="162">
        <f t="shared" si="504"/>
        <v>0</v>
      </c>
      <c r="P370" s="162">
        <f t="shared" si="504"/>
        <v>0</v>
      </c>
      <c r="W370" s="163">
        <f t="shared" ref="W370:Z370" si="505">IF(W368=0,,(W369-W372)/W368)</f>
        <v>0</v>
      </c>
      <c r="X370" s="163">
        <f t="shared" si="505"/>
        <v>0</v>
      </c>
      <c r="Y370" s="163">
        <f t="shared" si="505"/>
        <v>0</v>
      </c>
      <c r="Z370" s="163">
        <f t="shared" si="505"/>
        <v>0</v>
      </c>
    </row>
    <row r="371" spans="1:26" x14ac:dyDescent="0.2">
      <c r="A371" s="374"/>
      <c r="B371" s="196" t="s">
        <v>105</v>
      </c>
      <c r="C371" s="197">
        <f t="shared" ref="C371:C374" si="506">SUM(E371:P371)</f>
        <v>0</v>
      </c>
      <c r="D371" s="200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W371" s="197">
        <f t="shared" ref="W371:W374" si="507">SUM(E371:G371)</f>
        <v>0</v>
      </c>
      <c r="X371" s="197">
        <f t="shared" ref="X371:X374" si="508">SUM(H371:J371)</f>
        <v>0</v>
      </c>
      <c r="Y371" s="197">
        <f t="shared" ref="Y371:Y374" si="509">SUM(K371:M371)</f>
        <v>0</v>
      </c>
      <c r="Z371" s="197">
        <f t="shared" ref="Z371:Z374" si="510">SUM(N371:P371)</f>
        <v>0</v>
      </c>
    </row>
    <row r="372" spans="1:26" x14ac:dyDescent="0.2">
      <c r="A372" s="374"/>
      <c r="B372" s="196" t="s">
        <v>106</v>
      </c>
      <c r="C372" s="197">
        <f t="shared" si="506"/>
        <v>0</v>
      </c>
      <c r="D372" s="200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W372" s="197">
        <f t="shared" si="507"/>
        <v>0</v>
      </c>
      <c r="X372" s="197">
        <f t="shared" si="508"/>
        <v>0</v>
      </c>
      <c r="Y372" s="197">
        <f t="shared" si="509"/>
        <v>0</v>
      </c>
      <c r="Z372" s="197">
        <f t="shared" si="510"/>
        <v>0</v>
      </c>
    </row>
    <row r="373" spans="1:26" x14ac:dyDescent="0.2">
      <c r="A373" s="380" t="s">
        <v>127</v>
      </c>
      <c r="B373" s="201" t="s">
        <v>102</v>
      </c>
      <c r="C373" s="202">
        <f t="shared" si="506"/>
        <v>0</v>
      </c>
      <c r="D373" s="198">
        <f>IF($C$2=0,,C373/$C$2)</f>
        <v>0</v>
      </c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W373" s="202">
        <f t="shared" si="507"/>
        <v>0</v>
      </c>
      <c r="X373" s="202">
        <f t="shared" si="508"/>
        <v>0</v>
      </c>
      <c r="Y373" s="202">
        <f t="shared" si="509"/>
        <v>0</v>
      </c>
      <c r="Z373" s="202">
        <f t="shared" si="510"/>
        <v>0</v>
      </c>
    </row>
    <row r="374" spans="1:26" x14ac:dyDescent="0.2">
      <c r="A374" s="381"/>
      <c r="B374" s="201" t="s">
        <v>103</v>
      </c>
      <c r="C374" s="202">
        <f t="shared" si="506"/>
        <v>0</v>
      </c>
      <c r="D374" s="132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W374" s="202">
        <f t="shared" si="507"/>
        <v>0</v>
      </c>
      <c r="X374" s="202">
        <f t="shared" si="508"/>
        <v>0</v>
      </c>
      <c r="Y374" s="202">
        <f t="shared" si="509"/>
        <v>0</v>
      </c>
      <c r="Z374" s="202">
        <f t="shared" si="510"/>
        <v>0</v>
      </c>
    </row>
    <row r="375" spans="1:26" x14ac:dyDescent="0.2">
      <c r="A375" s="381"/>
      <c r="B375" s="201" t="s">
        <v>104</v>
      </c>
      <c r="C375" s="203">
        <f t="shared" ref="C375:P375" si="511">IF(C373=0,,(C374-C377)/C373)</f>
        <v>0</v>
      </c>
      <c r="D375" s="132"/>
      <c r="E375" s="162">
        <f t="shared" si="511"/>
        <v>0</v>
      </c>
      <c r="F375" s="162">
        <f t="shared" si="511"/>
        <v>0</v>
      </c>
      <c r="G375" s="162">
        <f t="shared" si="511"/>
        <v>0</v>
      </c>
      <c r="H375" s="162">
        <f t="shared" si="511"/>
        <v>0</v>
      </c>
      <c r="I375" s="162">
        <f t="shared" si="511"/>
        <v>0</v>
      </c>
      <c r="J375" s="162">
        <f t="shared" si="511"/>
        <v>0</v>
      </c>
      <c r="K375" s="162">
        <f t="shared" si="511"/>
        <v>0</v>
      </c>
      <c r="L375" s="162">
        <f t="shared" si="511"/>
        <v>0</v>
      </c>
      <c r="M375" s="162">
        <f t="shared" si="511"/>
        <v>0</v>
      </c>
      <c r="N375" s="162">
        <f t="shared" si="511"/>
        <v>0</v>
      </c>
      <c r="O375" s="162">
        <f t="shared" si="511"/>
        <v>0</v>
      </c>
      <c r="P375" s="162">
        <f t="shared" si="511"/>
        <v>0</v>
      </c>
      <c r="W375" s="203">
        <f t="shared" ref="W375:Z375" si="512">IF(W373=0,,(W374-W377)/W373)</f>
        <v>0</v>
      </c>
      <c r="X375" s="203">
        <f t="shared" si="512"/>
        <v>0</v>
      </c>
      <c r="Y375" s="203">
        <f t="shared" si="512"/>
        <v>0</v>
      </c>
      <c r="Z375" s="203">
        <f t="shared" si="512"/>
        <v>0</v>
      </c>
    </row>
    <row r="376" spans="1:26" x14ac:dyDescent="0.2">
      <c r="A376" s="381"/>
      <c r="B376" s="201" t="s">
        <v>105</v>
      </c>
      <c r="C376" s="202">
        <f t="shared" ref="C376:C379" si="513">SUM(E376:P376)</f>
        <v>0</v>
      </c>
      <c r="D376" s="132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W376" s="202">
        <f t="shared" ref="W376:W379" si="514">SUM(E376:G376)</f>
        <v>0</v>
      </c>
      <c r="X376" s="202">
        <f t="shared" ref="X376:X379" si="515">SUM(H376:J376)</f>
        <v>0</v>
      </c>
      <c r="Y376" s="202">
        <f t="shared" ref="Y376:Y379" si="516">SUM(K376:M376)</f>
        <v>0</v>
      </c>
      <c r="Z376" s="202">
        <f t="shared" ref="Z376:Z379" si="517">SUM(N376:P376)</f>
        <v>0</v>
      </c>
    </row>
    <row r="377" spans="1:26" x14ac:dyDescent="0.2">
      <c r="A377" s="381"/>
      <c r="B377" s="201" t="s">
        <v>106</v>
      </c>
      <c r="C377" s="202">
        <f t="shared" si="513"/>
        <v>0</v>
      </c>
      <c r="D377" s="132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W377" s="202">
        <f t="shared" si="514"/>
        <v>0</v>
      </c>
      <c r="X377" s="202">
        <f t="shared" si="515"/>
        <v>0</v>
      </c>
      <c r="Y377" s="202">
        <f t="shared" si="516"/>
        <v>0</v>
      </c>
      <c r="Z377" s="202">
        <f t="shared" si="517"/>
        <v>0</v>
      </c>
    </row>
    <row r="378" spans="1:26" x14ac:dyDescent="0.2">
      <c r="A378" s="313" t="s">
        <v>128</v>
      </c>
      <c r="B378" s="196" t="s">
        <v>102</v>
      </c>
      <c r="C378" s="197">
        <f t="shared" si="513"/>
        <v>0</v>
      </c>
      <c r="D378" s="198">
        <f>IF($C$2=0,,C378/$C$2)</f>
        <v>0</v>
      </c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W378" s="197">
        <f t="shared" si="514"/>
        <v>0</v>
      </c>
      <c r="X378" s="197">
        <f t="shared" si="515"/>
        <v>0</v>
      </c>
      <c r="Y378" s="197">
        <f t="shared" si="516"/>
        <v>0</v>
      </c>
      <c r="Z378" s="197">
        <f t="shared" si="517"/>
        <v>0</v>
      </c>
    </row>
    <row r="379" spans="1:26" x14ac:dyDescent="0.2">
      <c r="A379" s="314"/>
      <c r="B379" s="196" t="s">
        <v>103</v>
      </c>
      <c r="C379" s="197">
        <f t="shared" si="513"/>
        <v>0</v>
      </c>
      <c r="D379" s="200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W379" s="197">
        <f t="shared" si="514"/>
        <v>0</v>
      </c>
      <c r="X379" s="197">
        <f t="shared" si="515"/>
        <v>0</v>
      </c>
      <c r="Y379" s="197">
        <f t="shared" si="516"/>
        <v>0</v>
      </c>
      <c r="Z379" s="197">
        <f t="shared" si="517"/>
        <v>0</v>
      </c>
    </row>
    <row r="380" spans="1:26" x14ac:dyDescent="0.2">
      <c r="A380" s="314"/>
      <c r="B380" s="196" t="s">
        <v>104</v>
      </c>
      <c r="C380" s="163">
        <f t="shared" ref="C380:P380" si="518">IF(C378=0,,(C379-C382)/C378)</f>
        <v>0</v>
      </c>
      <c r="D380" s="200"/>
      <c r="E380" s="162">
        <f t="shared" si="518"/>
        <v>0</v>
      </c>
      <c r="F380" s="162">
        <f t="shared" si="518"/>
        <v>0</v>
      </c>
      <c r="G380" s="162">
        <f t="shared" si="518"/>
        <v>0</v>
      </c>
      <c r="H380" s="162">
        <f t="shared" si="518"/>
        <v>0</v>
      </c>
      <c r="I380" s="162">
        <f t="shared" si="518"/>
        <v>0</v>
      </c>
      <c r="J380" s="162">
        <f t="shared" si="518"/>
        <v>0</v>
      </c>
      <c r="K380" s="162">
        <f t="shared" si="518"/>
        <v>0</v>
      </c>
      <c r="L380" s="162">
        <f t="shared" si="518"/>
        <v>0</v>
      </c>
      <c r="M380" s="162">
        <f t="shared" si="518"/>
        <v>0</v>
      </c>
      <c r="N380" s="162">
        <f t="shared" si="518"/>
        <v>0</v>
      </c>
      <c r="O380" s="162">
        <f t="shared" si="518"/>
        <v>0</v>
      </c>
      <c r="P380" s="162">
        <f t="shared" si="518"/>
        <v>0</v>
      </c>
      <c r="W380" s="163">
        <f t="shared" ref="W380:Z380" si="519">IF(W378=0,,(W379-W382)/W378)</f>
        <v>0</v>
      </c>
      <c r="X380" s="163">
        <f t="shared" si="519"/>
        <v>0</v>
      </c>
      <c r="Y380" s="163">
        <f t="shared" si="519"/>
        <v>0</v>
      </c>
      <c r="Z380" s="163">
        <f t="shared" si="519"/>
        <v>0</v>
      </c>
    </row>
    <row r="381" spans="1:26" x14ac:dyDescent="0.2">
      <c r="A381" s="314"/>
      <c r="B381" s="196" t="s">
        <v>105</v>
      </c>
      <c r="C381" s="197">
        <f t="shared" ref="C381:C384" si="520">SUM(E381:P381)</f>
        <v>0</v>
      </c>
      <c r="D381" s="200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W381" s="197">
        <f t="shared" ref="W381:W384" si="521">SUM(E381:G381)</f>
        <v>0</v>
      </c>
      <c r="X381" s="197">
        <f t="shared" ref="X381:X384" si="522">SUM(H381:J381)</f>
        <v>0</v>
      </c>
      <c r="Y381" s="197">
        <f t="shared" ref="Y381:Y384" si="523">SUM(K381:M381)</f>
        <v>0</v>
      </c>
      <c r="Z381" s="197">
        <f t="shared" ref="Z381:Z384" si="524">SUM(N381:P381)</f>
        <v>0</v>
      </c>
    </row>
    <row r="382" spans="1:26" x14ac:dyDescent="0.2">
      <c r="A382" s="314"/>
      <c r="B382" s="196" t="s">
        <v>106</v>
      </c>
      <c r="C382" s="197">
        <f t="shared" si="520"/>
        <v>0</v>
      </c>
      <c r="D382" s="200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W382" s="197">
        <f t="shared" si="521"/>
        <v>0</v>
      </c>
      <c r="X382" s="197">
        <f t="shared" si="522"/>
        <v>0</v>
      </c>
      <c r="Y382" s="197">
        <f t="shared" si="523"/>
        <v>0</v>
      </c>
      <c r="Z382" s="197">
        <f t="shared" si="524"/>
        <v>0</v>
      </c>
    </row>
    <row r="383" spans="1:26" ht="15" customHeight="1" x14ac:dyDescent="0.2">
      <c r="A383" s="320" t="s">
        <v>129</v>
      </c>
      <c r="B383" s="201" t="s">
        <v>102</v>
      </c>
      <c r="C383" s="202">
        <f t="shared" si="520"/>
        <v>0</v>
      </c>
      <c r="D383" s="198">
        <f>IF($C$2=0,,C383/$C$2)</f>
        <v>0</v>
      </c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W383" s="202">
        <f t="shared" si="521"/>
        <v>0</v>
      </c>
      <c r="X383" s="202">
        <f t="shared" si="522"/>
        <v>0</v>
      </c>
      <c r="Y383" s="202">
        <f t="shared" si="523"/>
        <v>0</v>
      </c>
      <c r="Z383" s="202">
        <f t="shared" si="524"/>
        <v>0</v>
      </c>
    </row>
    <row r="384" spans="1:26" x14ac:dyDescent="0.2">
      <c r="A384" s="319"/>
      <c r="B384" s="201" t="s">
        <v>103</v>
      </c>
      <c r="C384" s="202">
        <f t="shared" si="520"/>
        <v>0</v>
      </c>
      <c r="D384" s="132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W384" s="202">
        <f t="shared" si="521"/>
        <v>0</v>
      </c>
      <c r="X384" s="202">
        <f t="shared" si="522"/>
        <v>0</v>
      </c>
      <c r="Y384" s="202">
        <f t="shared" si="523"/>
        <v>0</v>
      </c>
      <c r="Z384" s="202">
        <f t="shared" si="524"/>
        <v>0</v>
      </c>
    </row>
    <row r="385" spans="1:26" x14ac:dyDescent="0.2">
      <c r="A385" s="319"/>
      <c r="B385" s="201" t="s">
        <v>104</v>
      </c>
      <c r="C385" s="203">
        <f t="shared" ref="C385:P385" si="525">IF(C383=0,,(C384-C387)/C383)</f>
        <v>0</v>
      </c>
      <c r="D385" s="132"/>
      <c r="E385" s="162">
        <f t="shared" si="525"/>
        <v>0</v>
      </c>
      <c r="F385" s="162">
        <f t="shared" si="525"/>
        <v>0</v>
      </c>
      <c r="G385" s="162">
        <f t="shared" si="525"/>
        <v>0</v>
      </c>
      <c r="H385" s="162">
        <f t="shared" si="525"/>
        <v>0</v>
      </c>
      <c r="I385" s="162">
        <f t="shared" si="525"/>
        <v>0</v>
      </c>
      <c r="J385" s="162">
        <f t="shared" si="525"/>
        <v>0</v>
      </c>
      <c r="K385" s="162">
        <f t="shared" si="525"/>
        <v>0</v>
      </c>
      <c r="L385" s="162">
        <f t="shared" si="525"/>
        <v>0</v>
      </c>
      <c r="M385" s="162">
        <f t="shared" si="525"/>
        <v>0</v>
      </c>
      <c r="N385" s="162">
        <f t="shared" si="525"/>
        <v>0</v>
      </c>
      <c r="O385" s="162">
        <f t="shared" si="525"/>
        <v>0</v>
      </c>
      <c r="P385" s="162">
        <f t="shared" si="525"/>
        <v>0</v>
      </c>
      <c r="W385" s="203">
        <f t="shared" ref="W385:Z385" si="526">IF(W383=0,,(W384-W387)/W383)</f>
        <v>0</v>
      </c>
      <c r="X385" s="203">
        <f t="shared" si="526"/>
        <v>0</v>
      </c>
      <c r="Y385" s="203">
        <f t="shared" si="526"/>
        <v>0</v>
      </c>
      <c r="Z385" s="203">
        <f t="shared" si="526"/>
        <v>0</v>
      </c>
    </row>
    <row r="386" spans="1:26" x14ac:dyDescent="0.2">
      <c r="A386" s="319"/>
      <c r="B386" s="201" t="s">
        <v>105</v>
      </c>
      <c r="C386" s="202">
        <f t="shared" ref="C386:C389" si="527">SUM(E386:P386)</f>
        <v>0</v>
      </c>
      <c r="D386" s="132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W386" s="202">
        <f t="shared" ref="W386:W389" si="528">SUM(E386:G386)</f>
        <v>0</v>
      </c>
      <c r="X386" s="202">
        <f t="shared" ref="X386:X389" si="529">SUM(H386:J386)</f>
        <v>0</v>
      </c>
      <c r="Y386" s="202">
        <f t="shared" ref="Y386:Y389" si="530">SUM(K386:M386)</f>
        <v>0</v>
      </c>
      <c r="Z386" s="202">
        <f t="shared" ref="Z386:Z389" si="531">SUM(N386:P386)</f>
        <v>0</v>
      </c>
    </row>
    <row r="387" spans="1:26" x14ac:dyDescent="0.2">
      <c r="A387" s="319"/>
      <c r="B387" s="201" t="s">
        <v>106</v>
      </c>
      <c r="C387" s="202">
        <f t="shared" si="527"/>
        <v>0</v>
      </c>
      <c r="D387" s="132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W387" s="202">
        <f t="shared" si="528"/>
        <v>0</v>
      </c>
      <c r="X387" s="202">
        <f t="shared" si="529"/>
        <v>0</v>
      </c>
      <c r="Y387" s="202">
        <f t="shared" si="530"/>
        <v>0</v>
      </c>
      <c r="Z387" s="202">
        <f t="shared" si="531"/>
        <v>0</v>
      </c>
    </row>
    <row r="388" spans="1:26" x14ac:dyDescent="0.2">
      <c r="A388" s="379" t="s">
        <v>130</v>
      </c>
      <c r="B388" s="196" t="s">
        <v>102</v>
      </c>
      <c r="C388" s="197">
        <f t="shared" si="527"/>
        <v>0</v>
      </c>
      <c r="D388" s="198">
        <f>IF($C$2=0,,C388/$C$2)</f>
        <v>0</v>
      </c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W388" s="197">
        <f t="shared" si="528"/>
        <v>0</v>
      </c>
      <c r="X388" s="197">
        <f t="shared" si="529"/>
        <v>0</v>
      </c>
      <c r="Y388" s="197">
        <f t="shared" si="530"/>
        <v>0</v>
      </c>
      <c r="Z388" s="197">
        <f t="shared" si="531"/>
        <v>0</v>
      </c>
    </row>
    <row r="389" spans="1:26" x14ac:dyDescent="0.2">
      <c r="A389" s="379"/>
      <c r="B389" s="196" t="s">
        <v>103</v>
      </c>
      <c r="C389" s="197">
        <f t="shared" si="527"/>
        <v>0</v>
      </c>
      <c r="D389" s="200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W389" s="197">
        <f t="shared" si="528"/>
        <v>0</v>
      </c>
      <c r="X389" s="197">
        <f t="shared" si="529"/>
        <v>0</v>
      </c>
      <c r="Y389" s="197">
        <f t="shared" si="530"/>
        <v>0</v>
      </c>
      <c r="Z389" s="197">
        <f t="shared" si="531"/>
        <v>0</v>
      </c>
    </row>
    <row r="390" spans="1:26" x14ac:dyDescent="0.2">
      <c r="A390" s="379"/>
      <c r="B390" s="196" t="s">
        <v>104</v>
      </c>
      <c r="C390" s="163">
        <f t="shared" ref="C390:P390" si="532">IF(C388=0,,(C389-C392)/C388)</f>
        <v>0</v>
      </c>
      <c r="D390" s="200"/>
      <c r="E390" s="162">
        <f t="shared" si="532"/>
        <v>0</v>
      </c>
      <c r="F390" s="162">
        <f t="shared" si="532"/>
        <v>0</v>
      </c>
      <c r="G390" s="162">
        <f t="shared" si="532"/>
        <v>0</v>
      </c>
      <c r="H390" s="162">
        <f t="shared" si="532"/>
        <v>0</v>
      </c>
      <c r="I390" s="162">
        <f t="shared" si="532"/>
        <v>0</v>
      </c>
      <c r="J390" s="162">
        <f t="shared" si="532"/>
        <v>0</v>
      </c>
      <c r="K390" s="162">
        <f t="shared" si="532"/>
        <v>0</v>
      </c>
      <c r="L390" s="162">
        <f t="shared" si="532"/>
        <v>0</v>
      </c>
      <c r="M390" s="162">
        <f t="shared" si="532"/>
        <v>0</v>
      </c>
      <c r="N390" s="162">
        <f t="shared" si="532"/>
        <v>0</v>
      </c>
      <c r="O390" s="162">
        <f t="shared" si="532"/>
        <v>0</v>
      </c>
      <c r="P390" s="162">
        <f t="shared" si="532"/>
        <v>0</v>
      </c>
      <c r="W390" s="163">
        <f t="shared" ref="W390:Z390" si="533">IF(W388=0,,(W389-W392)/W388)</f>
        <v>0</v>
      </c>
      <c r="X390" s="163">
        <f t="shared" si="533"/>
        <v>0</v>
      </c>
      <c r="Y390" s="163">
        <f t="shared" si="533"/>
        <v>0</v>
      </c>
      <c r="Z390" s="163">
        <f t="shared" si="533"/>
        <v>0</v>
      </c>
    </row>
    <row r="391" spans="1:26" x14ac:dyDescent="0.2">
      <c r="A391" s="379"/>
      <c r="B391" s="196" t="s">
        <v>105</v>
      </c>
      <c r="C391" s="197">
        <f t="shared" ref="C391:C394" si="534">SUM(E391:P391)</f>
        <v>0</v>
      </c>
      <c r="D391" s="200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W391" s="197">
        <f t="shared" ref="W391:W394" si="535">SUM(E391:G391)</f>
        <v>0</v>
      </c>
      <c r="X391" s="197">
        <f t="shared" ref="X391:X394" si="536">SUM(H391:J391)</f>
        <v>0</v>
      </c>
      <c r="Y391" s="197">
        <f t="shared" ref="Y391:Y394" si="537">SUM(K391:M391)</f>
        <v>0</v>
      </c>
      <c r="Z391" s="197">
        <f t="shared" ref="Z391:Z394" si="538">SUM(N391:P391)</f>
        <v>0</v>
      </c>
    </row>
    <row r="392" spans="1:26" x14ac:dyDescent="0.2">
      <c r="A392" s="379"/>
      <c r="B392" s="196" t="s">
        <v>106</v>
      </c>
      <c r="C392" s="197">
        <f t="shared" si="534"/>
        <v>0</v>
      </c>
      <c r="D392" s="200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W392" s="197">
        <f t="shared" si="535"/>
        <v>0</v>
      </c>
      <c r="X392" s="197">
        <f t="shared" si="536"/>
        <v>0</v>
      </c>
      <c r="Y392" s="197">
        <f t="shared" si="537"/>
        <v>0</v>
      </c>
      <c r="Z392" s="197">
        <f t="shared" si="538"/>
        <v>0</v>
      </c>
    </row>
    <row r="393" spans="1:26" x14ac:dyDescent="0.2">
      <c r="A393" s="380" t="s">
        <v>131</v>
      </c>
      <c r="B393" s="201" t="s">
        <v>102</v>
      </c>
      <c r="C393" s="202">
        <f t="shared" si="534"/>
        <v>0</v>
      </c>
      <c r="D393" s="198">
        <f>IF($C$2=0,,C393/$C$2)</f>
        <v>0</v>
      </c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W393" s="202">
        <f t="shared" si="535"/>
        <v>0</v>
      </c>
      <c r="X393" s="202">
        <f t="shared" si="536"/>
        <v>0</v>
      </c>
      <c r="Y393" s="202">
        <f t="shared" si="537"/>
        <v>0</v>
      </c>
      <c r="Z393" s="202">
        <f t="shared" si="538"/>
        <v>0</v>
      </c>
    </row>
    <row r="394" spans="1:26" x14ac:dyDescent="0.2">
      <c r="A394" s="381"/>
      <c r="B394" s="201" t="s">
        <v>103</v>
      </c>
      <c r="C394" s="202">
        <f t="shared" si="534"/>
        <v>0</v>
      </c>
      <c r="D394" s="132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W394" s="202">
        <f t="shared" si="535"/>
        <v>0</v>
      </c>
      <c r="X394" s="202">
        <f t="shared" si="536"/>
        <v>0</v>
      </c>
      <c r="Y394" s="202">
        <f t="shared" si="537"/>
        <v>0</v>
      </c>
      <c r="Z394" s="202">
        <f t="shared" si="538"/>
        <v>0</v>
      </c>
    </row>
    <row r="395" spans="1:26" x14ac:dyDescent="0.2">
      <c r="A395" s="381"/>
      <c r="B395" s="201" t="s">
        <v>104</v>
      </c>
      <c r="C395" s="203">
        <f t="shared" ref="C395:P395" si="539">IF(C393=0,,(C394-C397)/C393)</f>
        <v>0</v>
      </c>
      <c r="D395" s="132"/>
      <c r="E395" s="162">
        <f t="shared" si="539"/>
        <v>0</v>
      </c>
      <c r="F395" s="162">
        <f t="shared" si="539"/>
        <v>0</v>
      </c>
      <c r="G395" s="162">
        <f t="shared" si="539"/>
        <v>0</v>
      </c>
      <c r="H395" s="162">
        <f t="shared" si="539"/>
        <v>0</v>
      </c>
      <c r="I395" s="162">
        <f t="shared" si="539"/>
        <v>0</v>
      </c>
      <c r="J395" s="162">
        <f t="shared" si="539"/>
        <v>0</v>
      </c>
      <c r="K395" s="162">
        <f t="shared" si="539"/>
        <v>0</v>
      </c>
      <c r="L395" s="162">
        <f t="shared" si="539"/>
        <v>0</v>
      </c>
      <c r="M395" s="162">
        <f t="shared" si="539"/>
        <v>0</v>
      </c>
      <c r="N395" s="162">
        <f t="shared" si="539"/>
        <v>0</v>
      </c>
      <c r="O395" s="162">
        <f t="shared" si="539"/>
        <v>0</v>
      </c>
      <c r="P395" s="162">
        <f t="shared" si="539"/>
        <v>0</v>
      </c>
      <c r="W395" s="203">
        <f t="shared" ref="W395:Z395" si="540">IF(W393=0,,(W394-W397)/W393)</f>
        <v>0</v>
      </c>
      <c r="X395" s="203">
        <f t="shared" si="540"/>
        <v>0</v>
      </c>
      <c r="Y395" s="203">
        <f t="shared" si="540"/>
        <v>0</v>
      </c>
      <c r="Z395" s="203">
        <f t="shared" si="540"/>
        <v>0</v>
      </c>
    </row>
    <row r="396" spans="1:26" x14ac:dyDescent="0.2">
      <c r="A396" s="381"/>
      <c r="B396" s="201" t="s">
        <v>105</v>
      </c>
      <c r="C396" s="202">
        <f t="shared" ref="C396:C399" si="541">SUM(E396:P396)</f>
        <v>0</v>
      </c>
      <c r="D396" s="132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W396" s="202">
        <f t="shared" ref="W396:W399" si="542">SUM(E396:G396)</f>
        <v>0</v>
      </c>
      <c r="X396" s="202">
        <f t="shared" ref="X396:X399" si="543">SUM(H396:J396)</f>
        <v>0</v>
      </c>
      <c r="Y396" s="202">
        <f t="shared" ref="Y396:Y399" si="544">SUM(K396:M396)</f>
        <v>0</v>
      </c>
      <c r="Z396" s="202">
        <f t="shared" ref="Z396:Z399" si="545">SUM(N396:P396)</f>
        <v>0</v>
      </c>
    </row>
    <row r="397" spans="1:26" x14ac:dyDescent="0.2">
      <c r="A397" s="381"/>
      <c r="B397" s="201" t="s">
        <v>106</v>
      </c>
      <c r="C397" s="202">
        <f t="shared" si="541"/>
        <v>0</v>
      </c>
      <c r="D397" s="132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W397" s="202">
        <f t="shared" si="542"/>
        <v>0</v>
      </c>
      <c r="X397" s="202">
        <f t="shared" si="543"/>
        <v>0</v>
      </c>
      <c r="Y397" s="202">
        <f t="shared" si="544"/>
        <v>0</v>
      </c>
      <c r="Z397" s="202">
        <f t="shared" si="545"/>
        <v>0</v>
      </c>
    </row>
    <row r="398" spans="1:26" x14ac:dyDescent="0.2">
      <c r="A398" s="373" t="s">
        <v>132</v>
      </c>
      <c r="B398" s="196" t="s">
        <v>102</v>
      </c>
      <c r="C398" s="197">
        <f t="shared" si="541"/>
        <v>0</v>
      </c>
      <c r="D398" s="198">
        <f>IF($C$2=0,,C398/$C$2)</f>
        <v>0</v>
      </c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W398" s="197">
        <f t="shared" si="542"/>
        <v>0</v>
      </c>
      <c r="X398" s="197">
        <f t="shared" si="543"/>
        <v>0</v>
      </c>
      <c r="Y398" s="197">
        <f t="shared" si="544"/>
        <v>0</v>
      </c>
      <c r="Z398" s="197">
        <f t="shared" si="545"/>
        <v>0</v>
      </c>
    </row>
    <row r="399" spans="1:26" x14ac:dyDescent="0.2">
      <c r="A399" s="374"/>
      <c r="B399" s="196" t="s">
        <v>103</v>
      </c>
      <c r="C399" s="197">
        <f t="shared" si="541"/>
        <v>0</v>
      </c>
      <c r="D399" s="200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W399" s="197">
        <f t="shared" si="542"/>
        <v>0</v>
      </c>
      <c r="X399" s="197">
        <f t="shared" si="543"/>
        <v>0</v>
      </c>
      <c r="Y399" s="197">
        <f t="shared" si="544"/>
        <v>0</v>
      </c>
      <c r="Z399" s="197">
        <f t="shared" si="545"/>
        <v>0</v>
      </c>
    </row>
    <row r="400" spans="1:26" x14ac:dyDescent="0.2">
      <c r="A400" s="374"/>
      <c r="B400" s="196" t="s">
        <v>104</v>
      </c>
      <c r="C400" s="163">
        <f t="shared" ref="C400:P400" si="546">IF(C398=0,,(C399-C402)/C398)</f>
        <v>0</v>
      </c>
      <c r="D400" s="200"/>
      <c r="E400" s="162">
        <f t="shared" si="546"/>
        <v>0</v>
      </c>
      <c r="F400" s="162">
        <f t="shared" si="546"/>
        <v>0</v>
      </c>
      <c r="G400" s="162">
        <f t="shared" si="546"/>
        <v>0</v>
      </c>
      <c r="H400" s="162">
        <f t="shared" si="546"/>
        <v>0</v>
      </c>
      <c r="I400" s="162">
        <f t="shared" si="546"/>
        <v>0</v>
      </c>
      <c r="J400" s="162">
        <f t="shared" si="546"/>
        <v>0</v>
      </c>
      <c r="K400" s="162">
        <f t="shared" si="546"/>
        <v>0</v>
      </c>
      <c r="L400" s="162">
        <f t="shared" si="546"/>
        <v>0</v>
      </c>
      <c r="M400" s="162">
        <f t="shared" si="546"/>
        <v>0</v>
      </c>
      <c r="N400" s="162">
        <f t="shared" si="546"/>
        <v>0</v>
      </c>
      <c r="O400" s="162">
        <f t="shared" si="546"/>
        <v>0</v>
      </c>
      <c r="P400" s="162">
        <f t="shared" si="546"/>
        <v>0</v>
      </c>
      <c r="W400" s="163">
        <f t="shared" ref="W400:Z400" si="547">IF(W398=0,,(W399-W402)/W398)</f>
        <v>0</v>
      </c>
      <c r="X400" s="163">
        <f t="shared" si="547"/>
        <v>0</v>
      </c>
      <c r="Y400" s="163">
        <f t="shared" si="547"/>
        <v>0</v>
      </c>
      <c r="Z400" s="163">
        <f t="shared" si="547"/>
        <v>0</v>
      </c>
    </row>
    <row r="401" spans="1:26" x14ac:dyDescent="0.2">
      <c r="A401" s="374"/>
      <c r="B401" s="196" t="s">
        <v>105</v>
      </c>
      <c r="C401" s="197">
        <f t="shared" ref="C401:C404" si="548">SUM(E401:P401)</f>
        <v>0</v>
      </c>
      <c r="D401" s="200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W401" s="197">
        <f t="shared" ref="W401:W404" si="549">SUM(E401:G401)</f>
        <v>0</v>
      </c>
      <c r="X401" s="197">
        <f t="shared" ref="X401:X404" si="550">SUM(H401:J401)</f>
        <v>0</v>
      </c>
      <c r="Y401" s="197">
        <f t="shared" ref="Y401:Y404" si="551">SUM(K401:M401)</f>
        <v>0</v>
      </c>
      <c r="Z401" s="197">
        <f t="shared" ref="Z401:Z404" si="552">SUM(N401:P401)</f>
        <v>0</v>
      </c>
    </row>
    <row r="402" spans="1:26" x14ac:dyDescent="0.2">
      <c r="A402" s="374"/>
      <c r="B402" s="196" t="s">
        <v>106</v>
      </c>
      <c r="C402" s="197">
        <f t="shared" si="548"/>
        <v>0</v>
      </c>
      <c r="D402" s="200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W402" s="197">
        <f t="shared" si="549"/>
        <v>0</v>
      </c>
      <c r="X402" s="197">
        <f t="shared" si="550"/>
        <v>0</v>
      </c>
      <c r="Y402" s="197">
        <f t="shared" si="551"/>
        <v>0</v>
      </c>
      <c r="Z402" s="197">
        <f t="shared" si="552"/>
        <v>0</v>
      </c>
    </row>
    <row r="403" spans="1:26" ht="15" customHeight="1" x14ac:dyDescent="0.2">
      <c r="A403" s="377" t="s">
        <v>194</v>
      </c>
      <c r="B403" s="201" t="s">
        <v>102</v>
      </c>
      <c r="C403" s="202">
        <f t="shared" si="548"/>
        <v>0</v>
      </c>
      <c r="D403" s="198">
        <f>IF($C$2=0,,C403/$C$2)</f>
        <v>0</v>
      </c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W403" s="202">
        <f t="shared" si="549"/>
        <v>0</v>
      </c>
      <c r="X403" s="202">
        <f t="shared" si="550"/>
        <v>0</v>
      </c>
      <c r="Y403" s="202">
        <f t="shared" si="551"/>
        <v>0</v>
      </c>
      <c r="Z403" s="202">
        <f t="shared" si="552"/>
        <v>0</v>
      </c>
    </row>
    <row r="404" spans="1:26" x14ac:dyDescent="0.2">
      <c r="A404" s="378"/>
      <c r="B404" s="201" t="s">
        <v>103</v>
      </c>
      <c r="C404" s="202">
        <f t="shared" si="548"/>
        <v>0</v>
      </c>
      <c r="D404" s="132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W404" s="202">
        <f t="shared" si="549"/>
        <v>0</v>
      </c>
      <c r="X404" s="202">
        <f t="shared" si="550"/>
        <v>0</v>
      </c>
      <c r="Y404" s="202">
        <f t="shared" si="551"/>
        <v>0</v>
      </c>
      <c r="Z404" s="202">
        <f t="shared" si="552"/>
        <v>0</v>
      </c>
    </row>
    <row r="405" spans="1:26" x14ac:dyDescent="0.2">
      <c r="A405" s="378"/>
      <c r="B405" s="201" t="s">
        <v>104</v>
      </c>
      <c r="C405" s="203">
        <f t="shared" ref="C405:P405" si="553">IF(C403=0,,(C404-C407)/C403)</f>
        <v>0</v>
      </c>
      <c r="D405" s="132"/>
      <c r="E405" s="162">
        <f t="shared" si="553"/>
        <v>0</v>
      </c>
      <c r="F405" s="162">
        <f t="shared" si="553"/>
        <v>0</v>
      </c>
      <c r="G405" s="162">
        <f t="shared" si="553"/>
        <v>0</v>
      </c>
      <c r="H405" s="162">
        <f t="shared" si="553"/>
        <v>0</v>
      </c>
      <c r="I405" s="162">
        <f t="shared" si="553"/>
        <v>0</v>
      </c>
      <c r="J405" s="162">
        <f t="shared" si="553"/>
        <v>0</v>
      </c>
      <c r="K405" s="162">
        <f t="shared" si="553"/>
        <v>0</v>
      </c>
      <c r="L405" s="162">
        <f t="shared" si="553"/>
        <v>0</v>
      </c>
      <c r="M405" s="162">
        <f t="shared" si="553"/>
        <v>0</v>
      </c>
      <c r="N405" s="162">
        <f t="shared" si="553"/>
        <v>0</v>
      </c>
      <c r="O405" s="162">
        <f t="shared" si="553"/>
        <v>0</v>
      </c>
      <c r="P405" s="162">
        <f t="shared" si="553"/>
        <v>0</v>
      </c>
      <c r="W405" s="203">
        <f t="shared" ref="W405:Z405" si="554">IF(W403=0,,(W404-W407)/W403)</f>
        <v>0</v>
      </c>
      <c r="X405" s="203">
        <f t="shared" si="554"/>
        <v>0</v>
      </c>
      <c r="Y405" s="203">
        <f t="shared" si="554"/>
        <v>0</v>
      </c>
      <c r="Z405" s="203">
        <f t="shared" si="554"/>
        <v>0</v>
      </c>
    </row>
    <row r="406" spans="1:26" x14ac:dyDescent="0.2">
      <c r="A406" s="378"/>
      <c r="B406" s="201" t="s">
        <v>105</v>
      </c>
      <c r="C406" s="202">
        <f t="shared" ref="C406:C410" si="555">SUM(E406:P406)</f>
        <v>0</v>
      </c>
      <c r="D406" s="132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W406" s="202">
        <f t="shared" ref="W406:W410" si="556">SUM(E406:G406)</f>
        <v>0</v>
      </c>
      <c r="X406" s="202">
        <f t="shared" ref="X406:X410" si="557">SUM(H406:J406)</f>
        <v>0</v>
      </c>
      <c r="Y406" s="202">
        <f t="shared" ref="Y406:Y410" si="558">SUM(K406:M406)</f>
        <v>0</v>
      </c>
      <c r="Z406" s="202">
        <f t="shared" ref="Z406:Z410" si="559">SUM(N406:P406)</f>
        <v>0</v>
      </c>
    </row>
    <row r="407" spans="1:26" x14ac:dyDescent="0.2">
      <c r="A407" s="378"/>
      <c r="B407" s="201" t="s">
        <v>106</v>
      </c>
      <c r="C407" s="202">
        <f t="shared" si="555"/>
        <v>0</v>
      </c>
      <c r="D407" s="132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W407" s="202">
        <f t="shared" si="556"/>
        <v>0</v>
      </c>
      <c r="X407" s="202">
        <f t="shared" si="557"/>
        <v>0</v>
      </c>
      <c r="Y407" s="202">
        <f t="shared" si="558"/>
        <v>0</v>
      </c>
      <c r="Z407" s="202">
        <f t="shared" si="559"/>
        <v>0</v>
      </c>
    </row>
    <row r="408" spans="1:26" ht="15" customHeight="1" x14ac:dyDescent="0.2">
      <c r="A408" s="324" t="s">
        <v>133</v>
      </c>
      <c r="B408" s="325"/>
      <c r="C408" s="325"/>
      <c r="D408" s="325"/>
      <c r="E408" s="325"/>
      <c r="F408" s="325"/>
      <c r="G408" s="325"/>
      <c r="H408" s="325"/>
      <c r="I408" s="325"/>
      <c r="J408" s="325"/>
      <c r="K408" s="325"/>
      <c r="L408" s="325"/>
      <c r="M408" s="325"/>
      <c r="N408" s="325"/>
      <c r="O408" s="325"/>
      <c r="P408" s="326"/>
      <c r="W408" s="10"/>
      <c r="X408" s="10"/>
      <c r="Y408" s="10"/>
      <c r="Z408" s="10"/>
    </row>
    <row r="409" spans="1:26" ht="13.5" customHeight="1" x14ac:dyDescent="0.2">
      <c r="A409" s="373" t="s">
        <v>134</v>
      </c>
      <c r="B409" s="196" t="s">
        <v>102</v>
      </c>
      <c r="C409" s="197">
        <f t="shared" si="555"/>
        <v>0</v>
      </c>
      <c r="D409" s="198">
        <f>IF($C$2=0,,C409/$C$2)</f>
        <v>0</v>
      </c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W409" s="197">
        <f t="shared" si="556"/>
        <v>0</v>
      </c>
      <c r="X409" s="197">
        <f t="shared" si="557"/>
        <v>0</v>
      </c>
      <c r="Y409" s="197">
        <f t="shared" si="558"/>
        <v>0</v>
      </c>
      <c r="Z409" s="197">
        <f t="shared" si="559"/>
        <v>0</v>
      </c>
    </row>
    <row r="410" spans="1:26" x14ac:dyDescent="0.2">
      <c r="A410" s="374"/>
      <c r="B410" s="196" t="s">
        <v>103</v>
      </c>
      <c r="C410" s="197">
        <f t="shared" si="555"/>
        <v>0</v>
      </c>
      <c r="D410" s="200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W410" s="197">
        <f t="shared" si="556"/>
        <v>0</v>
      </c>
      <c r="X410" s="197">
        <f t="shared" si="557"/>
        <v>0</v>
      </c>
      <c r="Y410" s="197">
        <f t="shared" si="558"/>
        <v>0</v>
      </c>
      <c r="Z410" s="197">
        <f t="shared" si="559"/>
        <v>0</v>
      </c>
    </row>
    <row r="411" spans="1:26" x14ac:dyDescent="0.2">
      <c r="A411" s="374"/>
      <c r="B411" s="196" t="s">
        <v>104</v>
      </c>
      <c r="C411" s="163">
        <f t="shared" ref="C411:P411" si="560">IF(C409=0,,(C410-C413)/C409)</f>
        <v>0</v>
      </c>
      <c r="D411" s="200"/>
      <c r="E411" s="162">
        <f t="shared" si="560"/>
        <v>0</v>
      </c>
      <c r="F411" s="162">
        <f t="shared" si="560"/>
        <v>0</v>
      </c>
      <c r="G411" s="162">
        <f t="shared" si="560"/>
        <v>0</v>
      </c>
      <c r="H411" s="162">
        <f t="shared" si="560"/>
        <v>0</v>
      </c>
      <c r="I411" s="162">
        <f t="shared" si="560"/>
        <v>0</v>
      </c>
      <c r="J411" s="162">
        <f t="shared" si="560"/>
        <v>0</v>
      </c>
      <c r="K411" s="162">
        <f t="shared" si="560"/>
        <v>0</v>
      </c>
      <c r="L411" s="162">
        <f t="shared" si="560"/>
        <v>0</v>
      </c>
      <c r="M411" s="162">
        <f t="shared" si="560"/>
        <v>0</v>
      </c>
      <c r="N411" s="162">
        <f t="shared" si="560"/>
        <v>0</v>
      </c>
      <c r="O411" s="162">
        <f t="shared" si="560"/>
        <v>0</v>
      </c>
      <c r="P411" s="162">
        <f t="shared" si="560"/>
        <v>0</v>
      </c>
      <c r="W411" s="163">
        <f t="shared" ref="W411:Z411" si="561">IF(W409=0,,(W410-W413)/W409)</f>
        <v>0</v>
      </c>
      <c r="X411" s="163">
        <f t="shared" si="561"/>
        <v>0</v>
      </c>
      <c r="Y411" s="163">
        <f t="shared" si="561"/>
        <v>0</v>
      </c>
      <c r="Z411" s="163">
        <f t="shared" si="561"/>
        <v>0</v>
      </c>
    </row>
    <row r="412" spans="1:26" x14ac:dyDescent="0.2">
      <c r="A412" s="374"/>
      <c r="B412" s="196" t="s">
        <v>105</v>
      </c>
      <c r="C412" s="197">
        <f t="shared" ref="C412:C415" si="562">SUM(E412:P412)</f>
        <v>0</v>
      </c>
      <c r="D412" s="200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W412" s="197">
        <f t="shared" ref="W412:W415" si="563">SUM(E412:G412)</f>
        <v>0</v>
      </c>
      <c r="X412" s="197">
        <f t="shared" ref="X412:X415" si="564">SUM(H412:J412)</f>
        <v>0</v>
      </c>
      <c r="Y412" s="197">
        <f t="shared" ref="Y412:Y415" si="565">SUM(K412:M412)</f>
        <v>0</v>
      </c>
      <c r="Z412" s="197">
        <f t="shared" ref="Z412:Z415" si="566">SUM(N412:P412)</f>
        <v>0</v>
      </c>
    </row>
    <row r="413" spans="1:26" x14ac:dyDescent="0.2">
      <c r="A413" s="374"/>
      <c r="B413" s="196" t="s">
        <v>106</v>
      </c>
      <c r="C413" s="197">
        <f t="shared" si="562"/>
        <v>0</v>
      </c>
      <c r="D413" s="200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W413" s="197">
        <f t="shared" si="563"/>
        <v>0</v>
      </c>
      <c r="X413" s="197">
        <f t="shared" si="564"/>
        <v>0</v>
      </c>
      <c r="Y413" s="197">
        <f t="shared" si="565"/>
        <v>0</v>
      </c>
      <c r="Z413" s="197">
        <f t="shared" si="566"/>
        <v>0</v>
      </c>
    </row>
    <row r="414" spans="1:26" ht="13.5" customHeight="1" x14ac:dyDescent="0.2">
      <c r="A414" s="375" t="s">
        <v>135</v>
      </c>
      <c r="B414" s="201" t="s">
        <v>102</v>
      </c>
      <c r="C414" s="202">
        <f t="shared" si="562"/>
        <v>0</v>
      </c>
      <c r="D414" s="198">
        <f>IF($C$2=0,,C414/$C$2)</f>
        <v>0</v>
      </c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W414" s="202">
        <f t="shared" si="563"/>
        <v>0</v>
      </c>
      <c r="X414" s="202">
        <f t="shared" si="564"/>
        <v>0</v>
      </c>
      <c r="Y414" s="202">
        <f t="shared" si="565"/>
        <v>0</v>
      </c>
      <c r="Z414" s="202">
        <f t="shared" si="566"/>
        <v>0</v>
      </c>
    </row>
    <row r="415" spans="1:26" x14ac:dyDescent="0.2">
      <c r="A415" s="375"/>
      <c r="B415" s="201" t="s">
        <v>103</v>
      </c>
      <c r="C415" s="202">
        <f t="shared" si="562"/>
        <v>0</v>
      </c>
      <c r="D415" s="132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W415" s="202">
        <f t="shared" si="563"/>
        <v>0</v>
      </c>
      <c r="X415" s="202">
        <f t="shared" si="564"/>
        <v>0</v>
      </c>
      <c r="Y415" s="202">
        <f t="shared" si="565"/>
        <v>0</v>
      </c>
      <c r="Z415" s="202">
        <f t="shared" si="566"/>
        <v>0</v>
      </c>
    </row>
    <row r="416" spans="1:26" x14ac:dyDescent="0.2">
      <c r="A416" s="375"/>
      <c r="B416" s="201" t="s">
        <v>104</v>
      </c>
      <c r="C416" s="203">
        <f t="shared" ref="C416:P416" si="567">IF(C414=0,,(C415-C418)/C414)</f>
        <v>0</v>
      </c>
      <c r="D416" s="132"/>
      <c r="E416" s="162">
        <f t="shared" si="567"/>
        <v>0</v>
      </c>
      <c r="F416" s="162">
        <f t="shared" si="567"/>
        <v>0</v>
      </c>
      <c r="G416" s="162">
        <f t="shared" si="567"/>
        <v>0</v>
      </c>
      <c r="H416" s="162">
        <f t="shared" si="567"/>
        <v>0</v>
      </c>
      <c r="I416" s="162">
        <f t="shared" si="567"/>
        <v>0</v>
      </c>
      <c r="J416" s="162">
        <f t="shared" si="567"/>
        <v>0</v>
      </c>
      <c r="K416" s="162">
        <f t="shared" si="567"/>
        <v>0</v>
      </c>
      <c r="L416" s="162">
        <f t="shared" si="567"/>
        <v>0</v>
      </c>
      <c r="M416" s="162">
        <f t="shared" si="567"/>
        <v>0</v>
      </c>
      <c r="N416" s="162">
        <f t="shared" si="567"/>
        <v>0</v>
      </c>
      <c r="O416" s="162">
        <f t="shared" si="567"/>
        <v>0</v>
      </c>
      <c r="P416" s="162">
        <f t="shared" si="567"/>
        <v>0</v>
      </c>
      <c r="W416" s="203">
        <f t="shared" ref="W416:Z416" si="568">IF(W414=0,,(W415-W418)/W414)</f>
        <v>0</v>
      </c>
      <c r="X416" s="203">
        <f t="shared" si="568"/>
        <v>0</v>
      </c>
      <c r="Y416" s="203">
        <f t="shared" si="568"/>
        <v>0</v>
      </c>
      <c r="Z416" s="203">
        <f t="shared" si="568"/>
        <v>0</v>
      </c>
    </row>
    <row r="417" spans="1:26" x14ac:dyDescent="0.2">
      <c r="A417" s="375"/>
      <c r="B417" s="201" t="s">
        <v>105</v>
      </c>
      <c r="C417" s="202">
        <f t="shared" ref="C417:C420" si="569">SUM(E417:P417)</f>
        <v>0</v>
      </c>
      <c r="D417" s="132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W417" s="202">
        <f t="shared" ref="W417:W420" si="570">SUM(E417:G417)</f>
        <v>0</v>
      </c>
      <c r="X417" s="202">
        <f t="shared" ref="X417:X420" si="571">SUM(H417:J417)</f>
        <v>0</v>
      </c>
      <c r="Y417" s="202">
        <f t="shared" ref="Y417:Y420" si="572">SUM(K417:M417)</f>
        <v>0</v>
      </c>
      <c r="Z417" s="202">
        <f t="shared" ref="Z417:Z420" si="573">SUM(N417:P417)</f>
        <v>0</v>
      </c>
    </row>
    <row r="418" spans="1:26" x14ac:dyDescent="0.2">
      <c r="A418" s="375"/>
      <c r="B418" s="201" t="s">
        <v>106</v>
      </c>
      <c r="C418" s="202">
        <f t="shared" si="569"/>
        <v>0</v>
      </c>
      <c r="D418" s="132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W418" s="202">
        <f t="shared" si="570"/>
        <v>0</v>
      </c>
      <c r="X418" s="202">
        <f t="shared" si="571"/>
        <v>0</v>
      </c>
      <c r="Y418" s="202">
        <f t="shared" si="572"/>
        <v>0</v>
      </c>
      <c r="Z418" s="202">
        <f t="shared" si="573"/>
        <v>0</v>
      </c>
    </row>
    <row r="419" spans="1:26" ht="13.5" customHeight="1" x14ac:dyDescent="0.2">
      <c r="A419" s="313" t="s">
        <v>136</v>
      </c>
      <c r="B419" s="196" t="s">
        <v>102</v>
      </c>
      <c r="C419" s="197">
        <f t="shared" si="569"/>
        <v>0</v>
      </c>
      <c r="D419" s="198">
        <f>IF($C$2=0,,C419/$C$2)</f>
        <v>0</v>
      </c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W419" s="197">
        <f t="shared" si="570"/>
        <v>0</v>
      </c>
      <c r="X419" s="197">
        <f t="shared" si="571"/>
        <v>0</v>
      </c>
      <c r="Y419" s="197">
        <f t="shared" si="572"/>
        <v>0</v>
      </c>
      <c r="Z419" s="197">
        <f t="shared" si="573"/>
        <v>0</v>
      </c>
    </row>
    <row r="420" spans="1:26" x14ac:dyDescent="0.2">
      <c r="A420" s="314"/>
      <c r="B420" s="196" t="s">
        <v>103</v>
      </c>
      <c r="C420" s="197">
        <f t="shared" si="569"/>
        <v>0</v>
      </c>
      <c r="D420" s="200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W420" s="197">
        <f t="shared" si="570"/>
        <v>0</v>
      </c>
      <c r="X420" s="197">
        <f t="shared" si="571"/>
        <v>0</v>
      </c>
      <c r="Y420" s="197">
        <f t="shared" si="572"/>
        <v>0</v>
      </c>
      <c r="Z420" s="197">
        <f t="shared" si="573"/>
        <v>0</v>
      </c>
    </row>
    <row r="421" spans="1:26" x14ac:dyDescent="0.2">
      <c r="A421" s="314"/>
      <c r="B421" s="196" t="s">
        <v>104</v>
      </c>
      <c r="C421" s="163">
        <f t="shared" ref="C421:P421" si="574">IF(C419=0,,(C420-C423)/C419)</f>
        <v>0</v>
      </c>
      <c r="D421" s="200"/>
      <c r="E421" s="162">
        <f t="shared" si="574"/>
        <v>0</v>
      </c>
      <c r="F421" s="162">
        <f t="shared" si="574"/>
        <v>0</v>
      </c>
      <c r="G421" s="162">
        <f t="shared" si="574"/>
        <v>0</v>
      </c>
      <c r="H421" s="162">
        <f t="shared" si="574"/>
        <v>0</v>
      </c>
      <c r="I421" s="162">
        <f t="shared" si="574"/>
        <v>0</v>
      </c>
      <c r="J421" s="162">
        <f t="shared" si="574"/>
        <v>0</v>
      </c>
      <c r="K421" s="162">
        <f t="shared" si="574"/>
        <v>0</v>
      </c>
      <c r="L421" s="162">
        <f t="shared" si="574"/>
        <v>0</v>
      </c>
      <c r="M421" s="162">
        <f t="shared" si="574"/>
        <v>0</v>
      </c>
      <c r="N421" s="162">
        <f t="shared" si="574"/>
        <v>0</v>
      </c>
      <c r="O421" s="162">
        <f t="shared" si="574"/>
        <v>0</v>
      </c>
      <c r="P421" s="162">
        <f t="shared" si="574"/>
        <v>0</v>
      </c>
      <c r="W421" s="163">
        <f t="shared" ref="W421:Z421" si="575">IF(W419=0,,(W420-W423)/W419)</f>
        <v>0</v>
      </c>
      <c r="X421" s="163">
        <f t="shared" si="575"/>
        <v>0</v>
      </c>
      <c r="Y421" s="163">
        <f t="shared" si="575"/>
        <v>0</v>
      </c>
      <c r="Z421" s="163">
        <f t="shared" si="575"/>
        <v>0</v>
      </c>
    </row>
    <row r="422" spans="1:26" x14ac:dyDescent="0.2">
      <c r="A422" s="314"/>
      <c r="B422" s="196" t="s">
        <v>105</v>
      </c>
      <c r="C422" s="197">
        <f t="shared" ref="C422:C425" si="576">SUM(E422:P422)</f>
        <v>0</v>
      </c>
      <c r="D422" s="200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W422" s="197">
        <f t="shared" ref="W422:W425" si="577">SUM(E422:G422)</f>
        <v>0</v>
      </c>
      <c r="X422" s="197">
        <f t="shared" ref="X422:X425" si="578">SUM(H422:J422)</f>
        <v>0</v>
      </c>
      <c r="Y422" s="197">
        <f t="shared" ref="Y422:Y425" si="579">SUM(K422:M422)</f>
        <v>0</v>
      </c>
      <c r="Z422" s="197">
        <f t="shared" ref="Z422:Z425" si="580">SUM(N422:P422)</f>
        <v>0</v>
      </c>
    </row>
    <row r="423" spans="1:26" x14ac:dyDescent="0.2">
      <c r="A423" s="314"/>
      <c r="B423" s="196" t="s">
        <v>106</v>
      </c>
      <c r="C423" s="197">
        <f t="shared" si="576"/>
        <v>0</v>
      </c>
      <c r="D423" s="200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W423" s="197">
        <f t="shared" si="577"/>
        <v>0</v>
      </c>
      <c r="X423" s="197">
        <f t="shared" si="578"/>
        <v>0</v>
      </c>
      <c r="Y423" s="197">
        <f t="shared" si="579"/>
        <v>0</v>
      </c>
      <c r="Z423" s="197">
        <f t="shared" si="580"/>
        <v>0</v>
      </c>
    </row>
    <row r="424" spans="1:26" ht="13.5" customHeight="1" x14ac:dyDescent="0.2">
      <c r="A424" s="375" t="s">
        <v>137</v>
      </c>
      <c r="B424" s="201" t="s">
        <v>102</v>
      </c>
      <c r="C424" s="202">
        <f t="shared" si="576"/>
        <v>0</v>
      </c>
      <c r="D424" s="198">
        <f>IF($C$2=0,,C424/$C$2)</f>
        <v>0</v>
      </c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W424" s="202">
        <f t="shared" si="577"/>
        <v>0</v>
      </c>
      <c r="X424" s="202">
        <f t="shared" si="578"/>
        <v>0</v>
      </c>
      <c r="Y424" s="202">
        <f t="shared" si="579"/>
        <v>0</v>
      </c>
      <c r="Z424" s="202">
        <f t="shared" si="580"/>
        <v>0</v>
      </c>
    </row>
    <row r="425" spans="1:26" x14ac:dyDescent="0.2">
      <c r="A425" s="375"/>
      <c r="B425" s="201" t="s">
        <v>103</v>
      </c>
      <c r="C425" s="202">
        <f t="shared" si="576"/>
        <v>0</v>
      </c>
      <c r="D425" s="132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W425" s="202">
        <f t="shared" si="577"/>
        <v>0</v>
      </c>
      <c r="X425" s="202">
        <f t="shared" si="578"/>
        <v>0</v>
      </c>
      <c r="Y425" s="202">
        <f t="shared" si="579"/>
        <v>0</v>
      </c>
      <c r="Z425" s="202">
        <f t="shared" si="580"/>
        <v>0</v>
      </c>
    </row>
    <row r="426" spans="1:26" x14ac:dyDescent="0.2">
      <c r="A426" s="375"/>
      <c r="B426" s="201" t="s">
        <v>104</v>
      </c>
      <c r="C426" s="203">
        <f t="shared" ref="C426:P426" si="581">IF(C424=0,,(C425-C428)/C424)</f>
        <v>0</v>
      </c>
      <c r="D426" s="132"/>
      <c r="E426" s="162">
        <f t="shared" si="581"/>
        <v>0</v>
      </c>
      <c r="F426" s="162">
        <f t="shared" si="581"/>
        <v>0</v>
      </c>
      <c r="G426" s="162">
        <f t="shared" si="581"/>
        <v>0</v>
      </c>
      <c r="H426" s="162">
        <f t="shared" si="581"/>
        <v>0</v>
      </c>
      <c r="I426" s="162">
        <f t="shared" si="581"/>
        <v>0</v>
      </c>
      <c r="J426" s="162">
        <f t="shared" si="581"/>
        <v>0</v>
      </c>
      <c r="K426" s="162">
        <f t="shared" si="581"/>
        <v>0</v>
      </c>
      <c r="L426" s="162">
        <f t="shared" si="581"/>
        <v>0</v>
      </c>
      <c r="M426" s="162">
        <f t="shared" si="581"/>
        <v>0</v>
      </c>
      <c r="N426" s="162">
        <f t="shared" si="581"/>
        <v>0</v>
      </c>
      <c r="O426" s="162">
        <f t="shared" si="581"/>
        <v>0</v>
      </c>
      <c r="P426" s="162">
        <f t="shared" si="581"/>
        <v>0</v>
      </c>
      <c r="W426" s="203">
        <f t="shared" ref="W426:Z426" si="582">IF(W424=0,,(W425-W428)/W424)</f>
        <v>0</v>
      </c>
      <c r="X426" s="203">
        <f t="shared" si="582"/>
        <v>0</v>
      </c>
      <c r="Y426" s="203">
        <f t="shared" si="582"/>
        <v>0</v>
      </c>
      <c r="Z426" s="203">
        <f t="shared" si="582"/>
        <v>0</v>
      </c>
    </row>
    <row r="427" spans="1:26" x14ac:dyDescent="0.2">
      <c r="A427" s="375"/>
      <c r="B427" s="201" t="s">
        <v>105</v>
      </c>
      <c r="C427" s="202">
        <f t="shared" ref="C427:C430" si="583">SUM(E427:P427)</f>
        <v>0</v>
      </c>
      <c r="D427" s="132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W427" s="202">
        <f t="shared" ref="W427:W430" si="584">SUM(E427:G427)</f>
        <v>0</v>
      </c>
      <c r="X427" s="202">
        <f t="shared" ref="X427:X430" si="585">SUM(H427:J427)</f>
        <v>0</v>
      </c>
      <c r="Y427" s="202">
        <f t="shared" ref="Y427:Y430" si="586">SUM(K427:M427)</f>
        <v>0</v>
      </c>
      <c r="Z427" s="202">
        <f t="shared" ref="Z427:Z430" si="587">SUM(N427:P427)</f>
        <v>0</v>
      </c>
    </row>
    <row r="428" spans="1:26" x14ac:dyDescent="0.2">
      <c r="A428" s="375"/>
      <c r="B428" s="201" t="s">
        <v>106</v>
      </c>
      <c r="C428" s="202">
        <f t="shared" si="583"/>
        <v>0</v>
      </c>
      <c r="D428" s="132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W428" s="202">
        <f t="shared" si="584"/>
        <v>0</v>
      </c>
      <c r="X428" s="202">
        <f t="shared" si="585"/>
        <v>0</v>
      </c>
      <c r="Y428" s="202">
        <f t="shared" si="586"/>
        <v>0</v>
      </c>
      <c r="Z428" s="202">
        <f t="shared" si="587"/>
        <v>0</v>
      </c>
    </row>
    <row r="429" spans="1:26" ht="13.5" customHeight="1" x14ac:dyDescent="0.2">
      <c r="A429" s="373" t="s">
        <v>138</v>
      </c>
      <c r="B429" s="196" t="s">
        <v>102</v>
      </c>
      <c r="C429" s="197">
        <f t="shared" si="583"/>
        <v>0</v>
      </c>
      <c r="D429" s="198">
        <f>IF($C$2=0,,C429/$C$2)</f>
        <v>0</v>
      </c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W429" s="197">
        <f t="shared" si="584"/>
        <v>0</v>
      </c>
      <c r="X429" s="197">
        <f t="shared" si="585"/>
        <v>0</v>
      </c>
      <c r="Y429" s="197">
        <f t="shared" si="586"/>
        <v>0</v>
      </c>
      <c r="Z429" s="197">
        <f t="shared" si="587"/>
        <v>0</v>
      </c>
    </row>
    <row r="430" spans="1:26" x14ac:dyDescent="0.2">
      <c r="A430" s="374"/>
      <c r="B430" s="196" t="s">
        <v>103</v>
      </c>
      <c r="C430" s="197">
        <f t="shared" si="583"/>
        <v>0</v>
      </c>
      <c r="D430" s="200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W430" s="197">
        <f t="shared" si="584"/>
        <v>0</v>
      </c>
      <c r="X430" s="197">
        <f t="shared" si="585"/>
        <v>0</v>
      </c>
      <c r="Y430" s="197">
        <f t="shared" si="586"/>
        <v>0</v>
      </c>
      <c r="Z430" s="197">
        <f t="shared" si="587"/>
        <v>0</v>
      </c>
    </row>
    <row r="431" spans="1:26" x14ac:dyDescent="0.2">
      <c r="A431" s="374"/>
      <c r="B431" s="196" t="s">
        <v>104</v>
      </c>
      <c r="C431" s="163">
        <f t="shared" ref="C431:P431" si="588">IF(C429=0,,(C430-C433)/C429)</f>
        <v>0</v>
      </c>
      <c r="D431" s="200"/>
      <c r="E431" s="162">
        <f t="shared" si="588"/>
        <v>0</v>
      </c>
      <c r="F431" s="162">
        <f t="shared" si="588"/>
        <v>0</v>
      </c>
      <c r="G431" s="162">
        <f t="shared" si="588"/>
        <v>0</v>
      </c>
      <c r="H431" s="162">
        <f t="shared" si="588"/>
        <v>0</v>
      </c>
      <c r="I431" s="162">
        <f t="shared" si="588"/>
        <v>0</v>
      </c>
      <c r="J431" s="162">
        <f t="shared" si="588"/>
        <v>0</v>
      </c>
      <c r="K431" s="162">
        <f t="shared" si="588"/>
        <v>0</v>
      </c>
      <c r="L431" s="162">
        <f t="shared" si="588"/>
        <v>0</v>
      </c>
      <c r="M431" s="162">
        <f t="shared" si="588"/>
        <v>0</v>
      </c>
      <c r="N431" s="162">
        <f t="shared" si="588"/>
        <v>0</v>
      </c>
      <c r="O431" s="162">
        <f t="shared" si="588"/>
        <v>0</v>
      </c>
      <c r="P431" s="162">
        <f t="shared" si="588"/>
        <v>0</v>
      </c>
      <c r="W431" s="163">
        <f t="shared" ref="W431:Z431" si="589">IF(W429=0,,(W430-W433)/W429)</f>
        <v>0</v>
      </c>
      <c r="X431" s="163">
        <f t="shared" si="589"/>
        <v>0</v>
      </c>
      <c r="Y431" s="163">
        <f t="shared" si="589"/>
        <v>0</v>
      </c>
      <c r="Z431" s="163">
        <f t="shared" si="589"/>
        <v>0</v>
      </c>
    </row>
    <row r="432" spans="1:26" x14ac:dyDescent="0.2">
      <c r="A432" s="374"/>
      <c r="B432" s="196" t="s">
        <v>105</v>
      </c>
      <c r="C432" s="197">
        <f t="shared" ref="C432:C435" si="590">SUM(E432:P432)</f>
        <v>0</v>
      </c>
      <c r="D432" s="200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W432" s="197">
        <f t="shared" ref="W432:W435" si="591">SUM(E432:G432)</f>
        <v>0</v>
      </c>
      <c r="X432" s="197">
        <f t="shared" ref="X432:X435" si="592">SUM(H432:J432)</f>
        <v>0</v>
      </c>
      <c r="Y432" s="197">
        <f t="shared" ref="Y432:Y435" si="593">SUM(K432:M432)</f>
        <v>0</v>
      </c>
      <c r="Z432" s="197">
        <f t="shared" ref="Z432:Z435" si="594">SUM(N432:P432)</f>
        <v>0</v>
      </c>
    </row>
    <row r="433" spans="1:26" x14ac:dyDescent="0.2">
      <c r="A433" s="374"/>
      <c r="B433" s="196" t="s">
        <v>106</v>
      </c>
      <c r="C433" s="197">
        <f t="shared" si="590"/>
        <v>0</v>
      </c>
      <c r="D433" s="200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W433" s="197">
        <f t="shared" si="591"/>
        <v>0</v>
      </c>
      <c r="X433" s="197">
        <f t="shared" si="592"/>
        <v>0</v>
      </c>
      <c r="Y433" s="197">
        <f t="shared" si="593"/>
        <v>0</v>
      </c>
      <c r="Z433" s="197">
        <f t="shared" si="594"/>
        <v>0</v>
      </c>
    </row>
    <row r="434" spans="1:26" x14ac:dyDescent="0.2">
      <c r="A434" s="375" t="s">
        <v>195</v>
      </c>
      <c r="B434" s="201" t="s">
        <v>102</v>
      </c>
      <c r="C434" s="202">
        <f t="shared" si="590"/>
        <v>0</v>
      </c>
      <c r="D434" s="198">
        <f>IF($C$2=0,,C434/$C$2)</f>
        <v>0</v>
      </c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W434" s="202">
        <f t="shared" si="591"/>
        <v>0</v>
      </c>
      <c r="X434" s="202">
        <f t="shared" si="592"/>
        <v>0</v>
      </c>
      <c r="Y434" s="202">
        <f t="shared" si="593"/>
        <v>0</v>
      </c>
      <c r="Z434" s="202">
        <f t="shared" si="594"/>
        <v>0</v>
      </c>
    </row>
    <row r="435" spans="1:26" x14ac:dyDescent="0.2">
      <c r="A435" s="375"/>
      <c r="B435" s="201" t="s">
        <v>103</v>
      </c>
      <c r="C435" s="202">
        <f t="shared" si="590"/>
        <v>0</v>
      </c>
      <c r="D435" s="132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W435" s="202">
        <f t="shared" si="591"/>
        <v>0</v>
      </c>
      <c r="X435" s="202">
        <f t="shared" si="592"/>
        <v>0</v>
      </c>
      <c r="Y435" s="202">
        <f t="shared" si="593"/>
        <v>0</v>
      </c>
      <c r="Z435" s="202">
        <f t="shared" si="594"/>
        <v>0</v>
      </c>
    </row>
    <row r="436" spans="1:26" x14ac:dyDescent="0.2">
      <c r="A436" s="375"/>
      <c r="B436" s="201" t="s">
        <v>104</v>
      </c>
      <c r="C436" s="203">
        <f t="shared" ref="C436:P436" si="595">IF(C434=0,,(C435-C438)/C434)</f>
        <v>0</v>
      </c>
      <c r="D436" s="132"/>
      <c r="E436" s="162">
        <f t="shared" si="595"/>
        <v>0</v>
      </c>
      <c r="F436" s="162">
        <f t="shared" si="595"/>
        <v>0</v>
      </c>
      <c r="G436" s="162">
        <f t="shared" si="595"/>
        <v>0</v>
      </c>
      <c r="H436" s="162">
        <f t="shared" si="595"/>
        <v>0</v>
      </c>
      <c r="I436" s="162">
        <f t="shared" si="595"/>
        <v>0</v>
      </c>
      <c r="J436" s="162">
        <f t="shared" si="595"/>
        <v>0</v>
      </c>
      <c r="K436" s="162">
        <f t="shared" si="595"/>
        <v>0</v>
      </c>
      <c r="L436" s="162">
        <f t="shared" si="595"/>
        <v>0</v>
      </c>
      <c r="M436" s="162">
        <f t="shared" si="595"/>
        <v>0</v>
      </c>
      <c r="N436" s="162">
        <f t="shared" si="595"/>
        <v>0</v>
      </c>
      <c r="O436" s="162">
        <f t="shared" si="595"/>
        <v>0</v>
      </c>
      <c r="P436" s="162">
        <f t="shared" si="595"/>
        <v>0</v>
      </c>
      <c r="W436" s="203">
        <f t="shared" ref="W436:Z436" si="596">IF(W434=0,,(W435-W438)/W434)</f>
        <v>0</v>
      </c>
      <c r="X436" s="203">
        <f t="shared" si="596"/>
        <v>0</v>
      </c>
      <c r="Y436" s="203">
        <f t="shared" si="596"/>
        <v>0</v>
      </c>
      <c r="Z436" s="203">
        <f t="shared" si="596"/>
        <v>0</v>
      </c>
    </row>
    <row r="437" spans="1:26" x14ac:dyDescent="0.2">
      <c r="A437" s="375"/>
      <c r="B437" s="201" t="s">
        <v>105</v>
      </c>
      <c r="C437" s="202">
        <f t="shared" ref="C437:C440" si="597">SUM(E437:P437)</f>
        <v>0</v>
      </c>
      <c r="D437" s="132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W437" s="202">
        <f t="shared" ref="W437:W440" si="598">SUM(E437:G437)</f>
        <v>0</v>
      </c>
      <c r="X437" s="202">
        <f t="shared" ref="X437:X440" si="599">SUM(H437:J437)</f>
        <v>0</v>
      </c>
      <c r="Y437" s="202">
        <f t="shared" ref="Y437:Y440" si="600">SUM(K437:M437)</f>
        <v>0</v>
      </c>
      <c r="Z437" s="202">
        <f t="shared" ref="Z437:Z440" si="601">SUM(N437:P437)</f>
        <v>0</v>
      </c>
    </row>
    <row r="438" spans="1:26" x14ac:dyDescent="0.2">
      <c r="A438" s="375"/>
      <c r="B438" s="201" t="s">
        <v>106</v>
      </c>
      <c r="C438" s="202">
        <f t="shared" si="597"/>
        <v>0</v>
      </c>
      <c r="D438" s="132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W438" s="202">
        <f t="shared" si="598"/>
        <v>0</v>
      </c>
      <c r="X438" s="202">
        <f t="shared" si="599"/>
        <v>0</v>
      </c>
      <c r="Y438" s="202">
        <f t="shared" si="600"/>
        <v>0</v>
      </c>
      <c r="Z438" s="202">
        <f t="shared" si="601"/>
        <v>0</v>
      </c>
    </row>
    <row r="439" spans="1:26" x14ac:dyDescent="0.2">
      <c r="A439" s="376" t="s">
        <v>140</v>
      </c>
      <c r="B439" s="196" t="s">
        <v>102</v>
      </c>
      <c r="C439" s="197">
        <f t="shared" si="597"/>
        <v>0</v>
      </c>
      <c r="D439" s="198">
        <f>IF($C$2=0,,C439/$C$2)</f>
        <v>0</v>
      </c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W439" s="197">
        <f t="shared" si="598"/>
        <v>0</v>
      </c>
      <c r="X439" s="197">
        <f t="shared" si="599"/>
        <v>0</v>
      </c>
      <c r="Y439" s="197">
        <f t="shared" si="600"/>
        <v>0</v>
      </c>
      <c r="Z439" s="197">
        <f t="shared" si="601"/>
        <v>0</v>
      </c>
    </row>
    <row r="440" spans="1:26" x14ac:dyDescent="0.2">
      <c r="A440" s="374"/>
      <c r="B440" s="196" t="s">
        <v>103</v>
      </c>
      <c r="C440" s="197">
        <f t="shared" si="597"/>
        <v>0</v>
      </c>
      <c r="D440" s="200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W440" s="197">
        <f t="shared" si="598"/>
        <v>0</v>
      </c>
      <c r="X440" s="197">
        <f t="shared" si="599"/>
        <v>0</v>
      </c>
      <c r="Y440" s="197">
        <f t="shared" si="600"/>
        <v>0</v>
      </c>
      <c r="Z440" s="197">
        <f t="shared" si="601"/>
        <v>0</v>
      </c>
    </row>
    <row r="441" spans="1:26" x14ac:dyDescent="0.2">
      <c r="A441" s="374"/>
      <c r="B441" s="196" t="s">
        <v>104</v>
      </c>
      <c r="C441" s="163">
        <f t="shared" ref="C441:P441" si="602">IF(C439=0,,(C440-C443)/C439)</f>
        <v>0</v>
      </c>
      <c r="D441" s="200"/>
      <c r="E441" s="162">
        <f t="shared" si="602"/>
        <v>0</v>
      </c>
      <c r="F441" s="162">
        <f t="shared" si="602"/>
        <v>0</v>
      </c>
      <c r="G441" s="162">
        <f t="shared" si="602"/>
        <v>0</v>
      </c>
      <c r="H441" s="162">
        <f t="shared" si="602"/>
        <v>0</v>
      </c>
      <c r="I441" s="162">
        <f t="shared" si="602"/>
        <v>0</v>
      </c>
      <c r="J441" s="162">
        <f t="shared" si="602"/>
        <v>0</v>
      </c>
      <c r="K441" s="162">
        <f t="shared" si="602"/>
        <v>0</v>
      </c>
      <c r="L441" s="162">
        <f t="shared" si="602"/>
        <v>0</v>
      </c>
      <c r="M441" s="162">
        <f t="shared" si="602"/>
        <v>0</v>
      </c>
      <c r="N441" s="162">
        <f t="shared" si="602"/>
        <v>0</v>
      </c>
      <c r="O441" s="162">
        <f t="shared" si="602"/>
        <v>0</v>
      </c>
      <c r="P441" s="162">
        <f t="shared" si="602"/>
        <v>0</v>
      </c>
      <c r="W441" s="163">
        <f t="shared" ref="W441:Z441" si="603">IF(W439=0,,(W440-W443)/W439)</f>
        <v>0</v>
      </c>
      <c r="X441" s="163">
        <f t="shared" si="603"/>
        <v>0</v>
      </c>
      <c r="Y441" s="163">
        <f t="shared" si="603"/>
        <v>0</v>
      </c>
      <c r="Z441" s="163">
        <f t="shared" si="603"/>
        <v>0</v>
      </c>
    </row>
    <row r="442" spans="1:26" x14ac:dyDescent="0.2">
      <c r="A442" s="374"/>
      <c r="B442" s="196" t="s">
        <v>105</v>
      </c>
      <c r="C442" s="197">
        <f t="shared" ref="C442:C447" si="604">SUM(E442:P442)</f>
        <v>0</v>
      </c>
      <c r="D442" s="200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W442" s="197">
        <f t="shared" ref="W442:W447" si="605">SUM(E442:G442)</f>
        <v>0</v>
      </c>
      <c r="X442" s="197">
        <f t="shared" ref="X442:X447" si="606">SUM(H442:J442)</f>
        <v>0</v>
      </c>
      <c r="Y442" s="197">
        <f t="shared" ref="Y442:Y447" si="607">SUM(K442:M442)</f>
        <v>0</v>
      </c>
      <c r="Z442" s="197">
        <f t="shared" ref="Z442:Z447" si="608">SUM(N442:P442)</f>
        <v>0</v>
      </c>
    </row>
    <row r="443" spans="1:26" x14ac:dyDescent="0.2">
      <c r="A443" s="374"/>
      <c r="B443" s="196" t="s">
        <v>106</v>
      </c>
      <c r="C443" s="197">
        <f t="shared" si="604"/>
        <v>0</v>
      </c>
      <c r="D443" s="200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W443" s="197">
        <f t="shared" si="605"/>
        <v>0</v>
      </c>
      <c r="X443" s="197">
        <f t="shared" si="606"/>
        <v>0</v>
      </c>
      <c r="Y443" s="197">
        <f t="shared" si="607"/>
        <v>0</v>
      </c>
      <c r="Z443" s="197">
        <f t="shared" si="608"/>
        <v>0</v>
      </c>
    </row>
    <row r="445" spans="1:26" ht="15" customHeight="1" x14ac:dyDescent="0.2">
      <c r="A445" s="343" t="s">
        <v>196</v>
      </c>
      <c r="B445" s="204" t="s">
        <v>78</v>
      </c>
      <c r="C445" s="197">
        <f t="shared" si="604"/>
        <v>0</v>
      </c>
      <c r="D445" s="200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W445" s="197">
        <f t="shared" si="605"/>
        <v>0</v>
      </c>
      <c r="X445" s="197">
        <f t="shared" si="606"/>
        <v>0</v>
      </c>
      <c r="Y445" s="197">
        <f t="shared" si="607"/>
        <v>0</v>
      </c>
      <c r="Z445" s="197">
        <f t="shared" si="608"/>
        <v>0</v>
      </c>
    </row>
    <row r="446" spans="1:26" x14ac:dyDescent="0.2">
      <c r="A446" s="344"/>
      <c r="B446" s="205" t="s">
        <v>197</v>
      </c>
      <c r="C446" s="197">
        <f t="shared" si="604"/>
        <v>0</v>
      </c>
      <c r="D446" s="200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W446" s="197">
        <f t="shared" si="605"/>
        <v>0</v>
      </c>
      <c r="X446" s="197">
        <f t="shared" si="606"/>
        <v>0</v>
      </c>
      <c r="Y446" s="197">
        <f t="shared" si="607"/>
        <v>0</v>
      </c>
      <c r="Z446" s="197">
        <f t="shared" si="608"/>
        <v>0</v>
      </c>
    </row>
    <row r="447" spans="1:26" x14ac:dyDescent="0.2">
      <c r="A447" s="345"/>
      <c r="B447" s="205" t="s">
        <v>198</v>
      </c>
      <c r="C447" s="197">
        <f t="shared" si="604"/>
        <v>0</v>
      </c>
      <c r="D447" s="200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W447" s="197">
        <f t="shared" si="605"/>
        <v>0</v>
      </c>
      <c r="X447" s="197">
        <f t="shared" si="606"/>
        <v>0</v>
      </c>
      <c r="Y447" s="197">
        <f t="shared" si="607"/>
        <v>0</v>
      </c>
      <c r="Z447" s="197">
        <f t="shared" si="608"/>
        <v>0</v>
      </c>
    </row>
    <row r="455" spans="1:31" s="119" customFormat="1" x14ac:dyDescent="0.25">
      <c r="A455" s="346" t="s">
        <v>141</v>
      </c>
      <c r="B455" s="206" t="s">
        <v>142</v>
      </c>
      <c r="C455" s="207">
        <f t="shared" ref="C455:C463" si="609">SUM(E455:P455)</f>
        <v>0</v>
      </c>
      <c r="D455" s="208"/>
      <c r="E455" s="208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W455" s="207">
        <f t="shared" ref="W455:W463" si="610">SUM(E455:G455)</f>
        <v>0</v>
      </c>
      <c r="X455" s="207">
        <f t="shared" ref="X455:X463" si="611">SUM(H455:J455)</f>
        <v>0</v>
      </c>
      <c r="Y455" s="207">
        <f t="shared" ref="Y455:Y463" si="612">SUM(K455:M455)</f>
        <v>0</v>
      </c>
      <c r="Z455" s="207">
        <f t="shared" ref="Z455:Z463" si="613">SUM(N455:P455)</f>
        <v>0</v>
      </c>
      <c r="AB455" s="210"/>
      <c r="AC455" s="211"/>
      <c r="AD455" s="211"/>
      <c r="AE455" s="212"/>
    </row>
    <row r="456" spans="1:31" s="119" customFormat="1" x14ac:dyDescent="0.25">
      <c r="A456" s="347"/>
      <c r="B456" s="206" t="s">
        <v>143</v>
      </c>
      <c r="C456" s="207">
        <f t="shared" si="609"/>
        <v>0</v>
      </c>
      <c r="D456" s="208"/>
      <c r="E456" s="208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W456" s="207">
        <f t="shared" si="610"/>
        <v>0</v>
      </c>
      <c r="X456" s="207">
        <f t="shared" si="611"/>
        <v>0</v>
      </c>
      <c r="Y456" s="207">
        <f t="shared" si="612"/>
        <v>0</v>
      </c>
      <c r="Z456" s="207">
        <f t="shared" si="613"/>
        <v>0</v>
      </c>
      <c r="AB456" s="210"/>
      <c r="AC456" s="211"/>
      <c r="AD456" s="211"/>
      <c r="AE456" s="212"/>
    </row>
    <row r="457" spans="1:31" s="119" customFormat="1" x14ac:dyDescent="0.25">
      <c r="A457" s="347"/>
      <c r="B457" s="206" t="s">
        <v>144</v>
      </c>
      <c r="C457" s="207">
        <f t="shared" si="609"/>
        <v>0</v>
      </c>
      <c r="D457" s="208"/>
      <c r="E457" s="208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W457" s="207">
        <f t="shared" si="610"/>
        <v>0</v>
      </c>
      <c r="X457" s="207">
        <f t="shared" si="611"/>
        <v>0</v>
      </c>
      <c r="Y457" s="207">
        <f t="shared" si="612"/>
        <v>0</v>
      </c>
      <c r="Z457" s="207">
        <f t="shared" si="613"/>
        <v>0</v>
      </c>
      <c r="AB457" s="210"/>
      <c r="AC457" s="211"/>
      <c r="AD457" s="211"/>
      <c r="AE457" s="212"/>
    </row>
    <row r="458" spans="1:31" s="119" customFormat="1" x14ac:dyDescent="0.25">
      <c r="A458" s="347"/>
      <c r="B458" s="206" t="s">
        <v>145</v>
      </c>
      <c r="C458" s="207">
        <f t="shared" si="609"/>
        <v>0</v>
      </c>
      <c r="D458" s="208"/>
      <c r="E458" s="208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W458" s="207">
        <f t="shared" si="610"/>
        <v>0</v>
      </c>
      <c r="X458" s="207">
        <f t="shared" si="611"/>
        <v>0</v>
      </c>
      <c r="Y458" s="207">
        <f t="shared" si="612"/>
        <v>0</v>
      </c>
      <c r="Z458" s="207">
        <f t="shared" si="613"/>
        <v>0</v>
      </c>
      <c r="AB458" s="210"/>
      <c r="AC458" s="211"/>
      <c r="AD458" s="211"/>
      <c r="AE458" s="212"/>
    </row>
    <row r="459" spans="1:31" s="119" customFormat="1" x14ac:dyDescent="0.25">
      <c r="A459" s="347"/>
      <c r="B459" s="206" t="s">
        <v>199</v>
      </c>
      <c r="C459" s="207">
        <f t="shared" si="609"/>
        <v>0</v>
      </c>
      <c r="D459" s="208"/>
      <c r="E459" s="208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W459" s="207">
        <f t="shared" si="610"/>
        <v>0</v>
      </c>
      <c r="X459" s="207">
        <f t="shared" si="611"/>
        <v>0</v>
      </c>
      <c r="Y459" s="207">
        <f t="shared" si="612"/>
        <v>0</v>
      </c>
      <c r="Z459" s="207">
        <f t="shared" si="613"/>
        <v>0</v>
      </c>
      <c r="AB459" s="210"/>
      <c r="AC459" s="211"/>
      <c r="AD459" s="211"/>
      <c r="AE459" s="212"/>
    </row>
    <row r="460" spans="1:31" s="119" customFormat="1" x14ac:dyDescent="0.25">
      <c r="A460" s="347"/>
      <c r="B460" s="206" t="s">
        <v>200</v>
      </c>
      <c r="C460" s="207">
        <f t="shared" si="609"/>
        <v>0</v>
      </c>
      <c r="D460" s="208"/>
      <c r="E460" s="208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W460" s="207">
        <f t="shared" si="610"/>
        <v>0</v>
      </c>
      <c r="X460" s="207">
        <f t="shared" si="611"/>
        <v>0</v>
      </c>
      <c r="Y460" s="207">
        <f t="shared" si="612"/>
        <v>0</v>
      </c>
      <c r="Z460" s="207">
        <f t="shared" si="613"/>
        <v>0</v>
      </c>
      <c r="AB460" s="210"/>
      <c r="AC460" s="211"/>
      <c r="AD460" s="211"/>
      <c r="AE460" s="212"/>
    </row>
    <row r="461" spans="1:31" s="119" customFormat="1" x14ac:dyDescent="0.25">
      <c r="A461" s="209"/>
      <c r="B461" s="206" t="s">
        <v>225</v>
      </c>
      <c r="C461" s="207">
        <f t="shared" si="609"/>
        <v>0</v>
      </c>
      <c r="D461" s="208"/>
      <c r="E461" s="208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W461" s="207">
        <f t="shared" si="610"/>
        <v>0</v>
      </c>
      <c r="X461" s="207">
        <f t="shared" si="611"/>
        <v>0</v>
      </c>
      <c r="Y461" s="207">
        <f t="shared" si="612"/>
        <v>0</v>
      </c>
      <c r="Z461" s="207">
        <f t="shared" si="613"/>
        <v>0</v>
      </c>
      <c r="AB461" s="210"/>
      <c r="AC461" s="211"/>
      <c r="AD461" s="211"/>
      <c r="AE461" s="212"/>
    </row>
    <row r="462" spans="1:31" s="119" customFormat="1" x14ac:dyDescent="0.25">
      <c r="A462" s="209"/>
      <c r="B462" s="206" t="s">
        <v>226</v>
      </c>
      <c r="C462" s="207">
        <f t="shared" si="609"/>
        <v>0</v>
      </c>
      <c r="D462" s="208"/>
      <c r="E462" s="208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W462" s="207">
        <f t="shared" si="610"/>
        <v>0</v>
      </c>
      <c r="X462" s="207">
        <f t="shared" si="611"/>
        <v>0</v>
      </c>
      <c r="Y462" s="207">
        <f t="shared" si="612"/>
        <v>0</v>
      </c>
      <c r="Z462" s="207">
        <f t="shared" si="613"/>
        <v>0</v>
      </c>
      <c r="AB462" s="210"/>
      <c r="AC462" s="211"/>
      <c r="AD462" s="211"/>
      <c r="AE462" s="212"/>
    </row>
    <row r="463" spans="1:31" s="119" customFormat="1" x14ac:dyDescent="0.25">
      <c r="A463" s="209"/>
      <c r="B463" s="206" t="s">
        <v>227</v>
      </c>
      <c r="C463" s="207">
        <f t="shared" si="609"/>
        <v>0</v>
      </c>
      <c r="D463" s="208"/>
      <c r="E463" s="208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W463" s="207">
        <f t="shared" si="610"/>
        <v>0</v>
      </c>
      <c r="X463" s="207">
        <f t="shared" si="611"/>
        <v>0</v>
      </c>
      <c r="Y463" s="207">
        <f t="shared" si="612"/>
        <v>0</v>
      </c>
      <c r="Z463" s="207">
        <f t="shared" si="613"/>
        <v>0</v>
      </c>
      <c r="AB463" s="210"/>
      <c r="AC463" s="211"/>
      <c r="AD463" s="211"/>
      <c r="AE463" s="212"/>
    </row>
  </sheetData>
  <mergeCells count="86">
    <mergeCell ref="A1:B1"/>
    <mergeCell ref="A126:P126"/>
    <mergeCell ref="A267:P267"/>
    <mergeCell ref="A408:P408"/>
    <mergeCell ref="A2:A11"/>
    <mergeCell ref="A12:A18"/>
    <mergeCell ref="A19:A24"/>
    <mergeCell ref="A25:A31"/>
    <mergeCell ref="A32:A37"/>
    <mergeCell ref="A38:A51"/>
    <mergeCell ref="A52:A62"/>
    <mergeCell ref="A63:A69"/>
    <mergeCell ref="A70:A76"/>
    <mergeCell ref="A77:A83"/>
    <mergeCell ref="A84:A95"/>
    <mergeCell ref="A96:A99"/>
    <mergeCell ref="A100:A105"/>
    <mergeCell ref="A106:A111"/>
    <mergeCell ref="A112:A119"/>
    <mergeCell ref="A120:A122"/>
    <mergeCell ref="A123:A125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9:A413"/>
    <mergeCell ref="A414:A418"/>
    <mergeCell ref="A419:A423"/>
    <mergeCell ref="A424:A428"/>
    <mergeCell ref="A429:A433"/>
    <mergeCell ref="A434:A438"/>
    <mergeCell ref="A439:A443"/>
    <mergeCell ref="A445:A447"/>
    <mergeCell ref="A455:A460"/>
  </mergeCells>
  <phoneticPr fontId="5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outlinePr summaryRight="0"/>
  </sheetPr>
  <dimension ref="A1:AA339"/>
  <sheetViews>
    <sheetView zoomScale="110" zoomScaleNormal="110" workbookViewId="0">
      <pane xSplit="4" ySplit="1" topLeftCell="E2" activePane="bottomRight" state="frozen"/>
      <selection pane="topRight"/>
      <selection pane="bottomLeft"/>
      <selection pane="bottomRight" sqref="A1:B1"/>
    </sheetView>
  </sheetViews>
  <sheetFormatPr defaultColWidth="9" defaultRowHeight="15" x14ac:dyDescent="0.25"/>
  <cols>
    <col min="1" max="1" width="8.125" style="9" customWidth="1"/>
    <col min="2" max="2" width="24.5" style="10" customWidth="1"/>
    <col min="3" max="3" width="11.5" style="11" customWidth="1"/>
    <col min="4" max="4" width="11.5" style="12" customWidth="1"/>
    <col min="5" max="16" width="10.25" style="10" customWidth="1"/>
    <col min="17" max="17" width="17.25" style="10" customWidth="1"/>
    <col min="18" max="18" width="3" style="10" customWidth="1"/>
    <col min="19" max="19" width="8.25" style="10" customWidth="1"/>
    <col min="20" max="20" width="3" style="10" customWidth="1"/>
    <col min="21" max="21" width="8.25" style="10" customWidth="1"/>
    <col min="22" max="22" width="5.25" style="10" customWidth="1"/>
    <col min="23" max="26" width="9" style="10" hidden="1" customWidth="1"/>
    <col min="27" max="27" width="9" style="10" customWidth="1"/>
    <col min="28" max="16384" width="9" style="10"/>
  </cols>
  <sheetData>
    <row r="1" spans="1:26" ht="14.25" customHeight="1" x14ac:dyDescent="0.2">
      <c r="A1" s="418" t="s">
        <v>228</v>
      </c>
      <c r="B1" s="304"/>
      <c r="C1" s="13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70" t="s">
        <v>229</v>
      </c>
      <c r="R1" s="70"/>
      <c r="S1" s="70" t="s">
        <v>15</v>
      </c>
      <c r="T1" s="70"/>
      <c r="U1" s="71"/>
      <c r="V1" s="70"/>
      <c r="W1" s="13" t="s">
        <v>16</v>
      </c>
      <c r="X1" s="13" t="s">
        <v>17</v>
      </c>
      <c r="Y1" s="13" t="s">
        <v>18</v>
      </c>
      <c r="Z1" s="13" t="s">
        <v>19</v>
      </c>
    </row>
    <row r="2" spans="1:26" s="1" customFormat="1" ht="15" customHeight="1" x14ac:dyDescent="0.2">
      <c r="A2" s="305" t="s">
        <v>230</v>
      </c>
      <c r="B2" s="15" t="s">
        <v>21</v>
      </c>
      <c r="C2" s="16">
        <f>SUM(E2:P2)</f>
        <v>0</v>
      </c>
      <c r="D2" s="17"/>
      <c r="E2" s="18">
        <f>E81+E83</f>
        <v>0</v>
      </c>
      <c r="F2" s="18">
        <f t="shared" ref="F2:P2" si="0">F81+F83</f>
        <v>0</v>
      </c>
      <c r="G2" s="18">
        <f t="shared" si="0"/>
        <v>0</v>
      </c>
      <c r="H2" s="18">
        <f t="shared" si="0"/>
        <v>0</v>
      </c>
      <c r="I2" s="18">
        <f t="shared" si="0"/>
        <v>0</v>
      </c>
      <c r="J2" s="18">
        <f t="shared" si="0"/>
        <v>0</v>
      </c>
      <c r="K2" s="18">
        <f t="shared" si="0"/>
        <v>0</v>
      </c>
      <c r="L2" s="18">
        <f t="shared" si="0"/>
        <v>0</v>
      </c>
      <c r="M2" s="18">
        <f t="shared" si="0"/>
        <v>0</v>
      </c>
      <c r="N2" s="18">
        <f t="shared" si="0"/>
        <v>0</v>
      </c>
      <c r="O2" s="18">
        <f t="shared" si="0"/>
        <v>0</v>
      </c>
      <c r="P2" s="18">
        <f t="shared" si="0"/>
        <v>0</v>
      </c>
      <c r="Q2" s="4"/>
      <c r="R2" s="4"/>
      <c r="S2" s="4"/>
      <c r="W2" s="72">
        <f t="shared" ref="W2:W8" si="1">SUM(E2:G2)</f>
        <v>0</v>
      </c>
      <c r="X2" s="72">
        <f t="shared" ref="X2:X8" si="2">SUM(H2:J2)</f>
        <v>0</v>
      </c>
      <c r="Y2" s="72">
        <f t="shared" ref="Y2:Y8" si="3">SUM(K2:M2)</f>
        <v>0</v>
      </c>
      <c r="Z2" s="72">
        <f t="shared" ref="Z2:Z8" si="4">SUM(N2:P2)</f>
        <v>0</v>
      </c>
    </row>
    <row r="3" spans="1:26" s="1" customFormat="1" ht="12.75" x14ac:dyDescent="0.2">
      <c r="A3" s="306"/>
      <c r="B3" s="19" t="s">
        <v>23</v>
      </c>
      <c r="C3" s="16">
        <f t="shared" ref="C3:C8" si="5">SUM(E3:P3)</f>
        <v>0</v>
      </c>
      <c r="D3" s="17"/>
      <c r="E3" s="18">
        <f>E94</f>
        <v>0</v>
      </c>
      <c r="F3" s="18">
        <f t="shared" ref="F3:P3" si="6">F94</f>
        <v>0</v>
      </c>
      <c r="G3" s="18">
        <f t="shared" si="6"/>
        <v>0</v>
      </c>
      <c r="H3" s="18">
        <f t="shared" si="6"/>
        <v>0</v>
      </c>
      <c r="I3" s="18">
        <f t="shared" si="6"/>
        <v>0</v>
      </c>
      <c r="J3" s="18">
        <f t="shared" si="6"/>
        <v>0</v>
      </c>
      <c r="K3" s="18">
        <f t="shared" si="6"/>
        <v>0</v>
      </c>
      <c r="L3" s="18">
        <f t="shared" si="6"/>
        <v>0</v>
      </c>
      <c r="M3" s="18">
        <f t="shared" si="6"/>
        <v>0</v>
      </c>
      <c r="N3" s="18">
        <f t="shared" si="6"/>
        <v>0</v>
      </c>
      <c r="O3" s="18">
        <f t="shared" si="6"/>
        <v>0</v>
      </c>
      <c r="P3" s="18">
        <f t="shared" si="6"/>
        <v>0</v>
      </c>
      <c r="Q3" s="4"/>
      <c r="R3" s="4"/>
      <c r="S3" s="4"/>
      <c r="W3" s="72">
        <f t="shared" si="1"/>
        <v>0</v>
      </c>
      <c r="X3" s="72">
        <f t="shared" si="2"/>
        <v>0</v>
      </c>
      <c r="Y3" s="72">
        <f t="shared" si="3"/>
        <v>0</v>
      </c>
      <c r="Z3" s="72">
        <f t="shared" si="4"/>
        <v>0</v>
      </c>
    </row>
    <row r="4" spans="1:26" s="1" customFormat="1" ht="12.75" x14ac:dyDescent="0.2">
      <c r="A4" s="306"/>
      <c r="B4" s="15" t="s">
        <v>231</v>
      </c>
      <c r="C4" s="16">
        <f t="shared" si="5"/>
        <v>0</v>
      </c>
      <c r="D4" s="17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4"/>
      <c r="R4" s="4"/>
      <c r="S4" s="4"/>
      <c r="W4" s="72">
        <f t="shared" si="1"/>
        <v>0</v>
      </c>
      <c r="X4" s="72">
        <f t="shared" si="2"/>
        <v>0</v>
      </c>
      <c r="Y4" s="72">
        <f t="shared" si="3"/>
        <v>0</v>
      </c>
      <c r="Z4" s="72">
        <f t="shared" si="4"/>
        <v>0</v>
      </c>
    </row>
    <row r="5" spans="1:26" s="1" customFormat="1" ht="12.75" x14ac:dyDescent="0.2">
      <c r="A5" s="306"/>
      <c r="B5" s="15" t="s">
        <v>232</v>
      </c>
      <c r="C5" s="16">
        <f t="shared" si="5"/>
        <v>0</v>
      </c>
      <c r="D5" s="17"/>
      <c r="E5" s="21">
        <f>E6+E7+E99</f>
        <v>0</v>
      </c>
      <c r="F5" s="21">
        <f t="shared" ref="F5:P5" si="7">F6+F7+F99</f>
        <v>0</v>
      </c>
      <c r="G5" s="21">
        <f t="shared" si="7"/>
        <v>0</v>
      </c>
      <c r="H5" s="21">
        <f t="shared" si="7"/>
        <v>0</v>
      </c>
      <c r="I5" s="21">
        <f t="shared" si="7"/>
        <v>0</v>
      </c>
      <c r="J5" s="21">
        <f t="shared" si="7"/>
        <v>0</v>
      </c>
      <c r="K5" s="21">
        <f t="shared" si="7"/>
        <v>0</v>
      </c>
      <c r="L5" s="21">
        <f t="shared" si="7"/>
        <v>0</v>
      </c>
      <c r="M5" s="21">
        <f t="shared" si="7"/>
        <v>0</v>
      </c>
      <c r="N5" s="21">
        <f t="shared" si="7"/>
        <v>0</v>
      </c>
      <c r="O5" s="21">
        <f t="shared" si="7"/>
        <v>0</v>
      </c>
      <c r="P5" s="21">
        <f t="shared" si="7"/>
        <v>0</v>
      </c>
      <c r="Q5" s="4"/>
      <c r="R5" s="4"/>
      <c r="S5" s="4"/>
      <c r="W5" s="72">
        <f t="shared" si="1"/>
        <v>0</v>
      </c>
      <c r="X5" s="72">
        <f t="shared" si="2"/>
        <v>0</v>
      </c>
      <c r="Y5" s="72">
        <f t="shared" si="3"/>
        <v>0</v>
      </c>
      <c r="Z5" s="72">
        <f t="shared" si="4"/>
        <v>0</v>
      </c>
    </row>
    <row r="6" spans="1:26" s="1" customFormat="1" ht="12.75" x14ac:dyDescent="0.2">
      <c r="A6" s="306"/>
      <c r="B6" s="19" t="s">
        <v>233</v>
      </c>
      <c r="C6" s="16">
        <f t="shared" si="5"/>
        <v>0</v>
      </c>
      <c r="D6" s="17"/>
      <c r="E6" s="18">
        <f>E96</f>
        <v>0</v>
      </c>
      <c r="F6" s="18">
        <f t="shared" ref="F6:P6" si="8">F96</f>
        <v>0</v>
      </c>
      <c r="G6" s="18">
        <f t="shared" si="8"/>
        <v>0</v>
      </c>
      <c r="H6" s="18">
        <f t="shared" si="8"/>
        <v>0</v>
      </c>
      <c r="I6" s="18">
        <f t="shared" si="8"/>
        <v>0</v>
      </c>
      <c r="J6" s="18">
        <f t="shared" si="8"/>
        <v>0</v>
      </c>
      <c r="K6" s="18">
        <f t="shared" si="8"/>
        <v>0</v>
      </c>
      <c r="L6" s="18">
        <f t="shared" si="8"/>
        <v>0</v>
      </c>
      <c r="M6" s="18">
        <f t="shared" si="8"/>
        <v>0</v>
      </c>
      <c r="N6" s="18">
        <f t="shared" si="8"/>
        <v>0</v>
      </c>
      <c r="O6" s="18">
        <f t="shared" si="8"/>
        <v>0</v>
      </c>
      <c r="P6" s="18">
        <f t="shared" si="8"/>
        <v>0</v>
      </c>
      <c r="Q6" s="4"/>
      <c r="R6" s="4"/>
      <c r="S6" s="4"/>
      <c r="W6" s="72">
        <f t="shared" si="1"/>
        <v>0</v>
      </c>
      <c r="X6" s="72">
        <f t="shared" si="2"/>
        <v>0</v>
      </c>
      <c r="Y6" s="72">
        <f t="shared" si="3"/>
        <v>0</v>
      </c>
      <c r="Z6" s="72">
        <f t="shared" si="4"/>
        <v>0</v>
      </c>
    </row>
    <row r="7" spans="1:26" s="1" customFormat="1" ht="12.75" x14ac:dyDescent="0.2">
      <c r="A7" s="306"/>
      <c r="B7" s="22" t="s">
        <v>234</v>
      </c>
      <c r="C7" s="16">
        <f t="shared" si="5"/>
        <v>0</v>
      </c>
      <c r="D7" s="17"/>
      <c r="E7" s="18">
        <f>E73</f>
        <v>0</v>
      </c>
      <c r="F7" s="18">
        <f t="shared" ref="F7:P7" si="9">F73</f>
        <v>0</v>
      </c>
      <c r="G7" s="18">
        <f t="shared" si="9"/>
        <v>0</v>
      </c>
      <c r="H7" s="18">
        <f t="shared" si="9"/>
        <v>0</v>
      </c>
      <c r="I7" s="18">
        <f t="shared" si="9"/>
        <v>0</v>
      </c>
      <c r="J7" s="18">
        <f t="shared" si="9"/>
        <v>0</v>
      </c>
      <c r="K7" s="18">
        <f t="shared" si="9"/>
        <v>0</v>
      </c>
      <c r="L7" s="18">
        <f t="shared" si="9"/>
        <v>0</v>
      </c>
      <c r="M7" s="18">
        <f t="shared" si="9"/>
        <v>0</v>
      </c>
      <c r="N7" s="18">
        <f t="shared" si="9"/>
        <v>0</v>
      </c>
      <c r="O7" s="18">
        <f t="shared" si="9"/>
        <v>0</v>
      </c>
      <c r="P7" s="18">
        <f t="shared" si="9"/>
        <v>0</v>
      </c>
      <c r="Q7" s="4"/>
      <c r="R7" s="4"/>
      <c r="S7" s="4"/>
      <c r="W7" s="72">
        <f t="shared" si="1"/>
        <v>0</v>
      </c>
      <c r="X7" s="72">
        <f t="shared" si="2"/>
        <v>0</v>
      </c>
      <c r="Y7" s="72">
        <f t="shared" si="3"/>
        <v>0</v>
      </c>
      <c r="Z7" s="72">
        <f t="shared" si="4"/>
        <v>0</v>
      </c>
    </row>
    <row r="8" spans="1:26" s="1" customFormat="1" ht="12.75" x14ac:dyDescent="0.2">
      <c r="A8" s="306"/>
      <c r="B8" s="23" t="s">
        <v>235</v>
      </c>
      <c r="C8" s="16">
        <f t="shared" si="5"/>
        <v>0</v>
      </c>
      <c r="D8" s="17"/>
      <c r="E8" s="18">
        <f>E85-E75+E74</f>
        <v>0</v>
      </c>
      <c r="F8" s="18">
        <f t="shared" ref="F8:P8" si="10">F85-F75+F74</f>
        <v>0</v>
      </c>
      <c r="G8" s="18">
        <f t="shared" si="10"/>
        <v>0</v>
      </c>
      <c r="H8" s="18">
        <f t="shared" si="10"/>
        <v>0</v>
      </c>
      <c r="I8" s="18">
        <f t="shared" si="10"/>
        <v>0</v>
      </c>
      <c r="J8" s="18">
        <f t="shared" si="10"/>
        <v>0</v>
      </c>
      <c r="K8" s="18">
        <f t="shared" si="10"/>
        <v>0</v>
      </c>
      <c r="L8" s="18">
        <f t="shared" si="10"/>
        <v>0</v>
      </c>
      <c r="M8" s="18">
        <f t="shared" si="10"/>
        <v>0</v>
      </c>
      <c r="N8" s="18">
        <f t="shared" si="10"/>
        <v>0</v>
      </c>
      <c r="O8" s="18">
        <f t="shared" si="10"/>
        <v>0</v>
      </c>
      <c r="P8" s="18">
        <f t="shared" si="10"/>
        <v>0</v>
      </c>
      <c r="Q8" s="4"/>
      <c r="R8" s="4"/>
      <c r="S8" s="4"/>
      <c r="W8" s="72">
        <f t="shared" si="1"/>
        <v>0</v>
      </c>
      <c r="X8" s="72">
        <f t="shared" si="2"/>
        <v>0</v>
      </c>
      <c r="Y8" s="72">
        <f t="shared" si="3"/>
        <v>0</v>
      </c>
      <c r="Z8" s="72">
        <f t="shared" si="4"/>
        <v>0</v>
      </c>
    </row>
    <row r="9" spans="1:26" s="1" customFormat="1" ht="12.75" x14ac:dyDescent="0.2">
      <c r="A9" s="306"/>
      <c r="B9" s="19" t="s">
        <v>236</v>
      </c>
      <c r="C9" s="16">
        <f>IF(C2&lt;&gt;0,C8/C2,)</f>
        <v>0</v>
      </c>
      <c r="D9" s="24"/>
      <c r="E9" s="21">
        <f>IF(E2&lt;&gt;0,E8/E2,)</f>
        <v>0</v>
      </c>
      <c r="F9" s="21">
        <f t="shared" ref="F9:P9" si="11">IF(F2&lt;&gt;0,F8/F2,)</f>
        <v>0</v>
      </c>
      <c r="G9" s="21">
        <f t="shared" si="11"/>
        <v>0</v>
      </c>
      <c r="H9" s="21">
        <f t="shared" si="11"/>
        <v>0</v>
      </c>
      <c r="I9" s="21">
        <f t="shared" si="11"/>
        <v>0</v>
      </c>
      <c r="J9" s="21">
        <f t="shared" si="11"/>
        <v>0</v>
      </c>
      <c r="K9" s="21">
        <f t="shared" si="11"/>
        <v>0</v>
      </c>
      <c r="L9" s="21">
        <f t="shared" si="11"/>
        <v>0</v>
      </c>
      <c r="M9" s="21">
        <f t="shared" si="11"/>
        <v>0</v>
      </c>
      <c r="N9" s="21">
        <f t="shared" si="11"/>
        <v>0</v>
      </c>
      <c r="O9" s="21">
        <f t="shared" si="11"/>
        <v>0</v>
      </c>
      <c r="P9" s="21">
        <f t="shared" si="11"/>
        <v>0</v>
      </c>
      <c r="Q9" s="4"/>
      <c r="R9" s="4"/>
      <c r="S9" s="4"/>
      <c r="W9" s="72">
        <f>IF(W2&lt;&gt;0,W8/W2,)</f>
        <v>0</v>
      </c>
      <c r="X9" s="72">
        <f>IF(X2&lt;&gt;0,X8/X2,)</f>
        <v>0</v>
      </c>
      <c r="Y9" s="72">
        <f>IF(Y2&lt;&gt;0,Y8/Y2,)</f>
        <v>0</v>
      </c>
      <c r="Z9" s="72">
        <f>IF(Z2&lt;&gt;0,Z8/Z2,)</f>
        <v>0</v>
      </c>
    </row>
    <row r="10" spans="1:26" s="1" customFormat="1" ht="12.75" x14ac:dyDescent="0.2">
      <c r="A10" s="306"/>
      <c r="B10" s="19" t="s">
        <v>237</v>
      </c>
      <c r="C10" s="16">
        <f>IF(SUM(E50:P50)&lt;&gt;0,C5/SUM(E50:P50),)</f>
        <v>0</v>
      </c>
      <c r="D10" s="24"/>
      <c r="E10" s="21">
        <f>IF(E50&lt;&gt;0,E5/E50,)</f>
        <v>0</v>
      </c>
      <c r="F10" s="21">
        <f t="shared" ref="F10:P10" si="12">IF(F50&lt;&gt;0,F5/F50,)</f>
        <v>0</v>
      </c>
      <c r="G10" s="21">
        <f t="shared" si="12"/>
        <v>0</v>
      </c>
      <c r="H10" s="21">
        <f t="shared" si="12"/>
        <v>0</v>
      </c>
      <c r="I10" s="21">
        <f t="shared" si="12"/>
        <v>0</v>
      </c>
      <c r="J10" s="21">
        <f t="shared" si="12"/>
        <v>0</v>
      </c>
      <c r="K10" s="21">
        <f t="shared" si="12"/>
        <v>0</v>
      </c>
      <c r="L10" s="21">
        <f t="shared" si="12"/>
        <v>0</v>
      </c>
      <c r="M10" s="21">
        <f t="shared" si="12"/>
        <v>0</v>
      </c>
      <c r="N10" s="21">
        <f t="shared" si="12"/>
        <v>0</v>
      </c>
      <c r="O10" s="21">
        <f t="shared" si="12"/>
        <v>0</v>
      </c>
      <c r="P10" s="21">
        <f t="shared" si="12"/>
        <v>0</v>
      </c>
      <c r="Q10" s="4"/>
      <c r="R10" s="4"/>
      <c r="S10" s="4"/>
      <c r="W10" s="72">
        <f>IF(W2&lt;&gt;0,W5/W50,)</f>
        <v>0</v>
      </c>
      <c r="X10" s="72">
        <f>IF(X2&lt;&gt;0,X5/X50,)</f>
        <v>0</v>
      </c>
      <c r="Y10" s="72">
        <f>IF(Y2&lt;&gt;0,Y5/Y50,)</f>
        <v>0</v>
      </c>
      <c r="Z10" s="72">
        <f>IF(Z2&lt;&gt;0,Z5/Z50,)</f>
        <v>0</v>
      </c>
    </row>
    <row r="11" spans="1:26" s="1" customFormat="1" ht="12.75" x14ac:dyDescent="0.2">
      <c r="A11" s="307"/>
      <c r="B11" s="19" t="s">
        <v>238</v>
      </c>
      <c r="C11" s="25">
        <f>IF(C8&lt;&gt;0,C5/C8,)</f>
        <v>0</v>
      </c>
      <c r="D11" s="26"/>
      <c r="E11" s="27">
        <f>IF(E8&lt;&gt;0,E5/E8,)</f>
        <v>0</v>
      </c>
      <c r="F11" s="27">
        <f t="shared" ref="F11:P11" si="13">IF(F8&lt;&gt;0,F5/F8,)</f>
        <v>0</v>
      </c>
      <c r="G11" s="27">
        <f t="shared" si="13"/>
        <v>0</v>
      </c>
      <c r="H11" s="27">
        <f t="shared" si="13"/>
        <v>0</v>
      </c>
      <c r="I11" s="27">
        <f t="shared" si="13"/>
        <v>0</v>
      </c>
      <c r="J11" s="27">
        <f t="shared" si="13"/>
        <v>0</v>
      </c>
      <c r="K11" s="27">
        <f t="shared" si="13"/>
        <v>0</v>
      </c>
      <c r="L11" s="27">
        <f t="shared" si="13"/>
        <v>0</v>
      </c>
      <c r="M11" s="27">
        <f t="shared" si="13"/>
        <v>0</v>
      </c>
      <c r="N11" s="27">
        <f t="shared" si="13"/>
        <v>0</v>
      </c>
      <c r="O11" s="27">
        <f t="shared" si="13"/>
        <v>0</v>
      </c>
      <c r="P11" s="27">
        <f t="shared" si="13"/>
        <v>0</v>
      </c>
      <c r="Q11" s="4"/>
      <c r="R11" s="4"/>
      <c r="S11" s="4"/>
      <c r="W11" s="25">
        <f>IF(W8&lt;&gt;0,W5/W8,)</f>
        <v>0</v>
      </c>
      <c r="X11" s="25">
        <f>IF(X8&lt;&gt;0,X5/X8,)</f>
        <v>0</v>
      </c>
      <c r="Y11" s="25">
        <f>IF(Y8&lt;&gt;0,Y5/Y8,)</f>
        <v>0</v>
      </c>
      <c r="Z11" s="25">
        <f>IF(Z8&lt;&gt;0,Z5/Z8,)</f>
        <v>0</v>
      </c>
    </row>
    <row r="12" spans="1:26" s="1" customFormat="1" ht="15" customHeight="1" x14ac:dyDescent="0.2">
      <c r="A12" s="419" t="s">
        <v>239</v>
      </c>
      <c r="B12" s="28" t="s">
        <v>38</v>
      </c>
      <c r="C12" s="29">
        <f>SUM(E12:P12)</f>
        <v>0</v>
      </c>
      <c r="D12" s="3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4"/>
      <c r="R12" s="4"/>
      <c r="S12" s="4"/>
      <c r="W12" s="73">
        <f>SUM(E12:G12)</f>
        <v>0</v>
      </c>
      <c r="X12" s="73">
        <f>SUM(H12:J12)</f>
        <v>0</v>
      </c>
      <c r="Y12" s="73">
        <f>SUM(K12:M12)</f>
        <v>0</v>
      </c>
      <c r="Z12" s="73">
        <f>SUM(N12:P12)</f>
        <v>0</v>
      </c>
    </row>
    <row r="13" spans="1:26" s="1" customFormat="1" ht="12.75" x14ac:dyDescent="0.2">
      <c r="A13" s="420"/>
      <c r="B13" s="28" t="s">
        <v>39</v>
      </c>
      <c r="C13" s="29">
        <f>SUM(E13:P13)</f>
        <v>0</v>
      </c>
      <c r="D13" s="31"/>
      <c r="E13" s="20">
        <f>E12</f>
        <v>0</v>
      </c>
      <c r="F13" s="20">
        <f t="shared" ref="F13:L13" si="14">F12</f>
        <v>0</v>
      </c>
      <c r="G13" s="20">
        <f t="shared" si="14"/>
        <v>0</v>
      </c>
      <c r="H13" s="20">
        <f t="shared" si="14"/>
        <v>0</v>
      </c>
      <c r="I13" s="20">
        <f t="shared" si="14"/>
        <v>0</v>
      </c>
      <c r="J13" s="20">
        <f t="shared" si="14"/>
        <v>0</v>
      </c>
      <c r="K13" s="20">
        <f t="shared" si="14"/>
        <v>0</v>
      </c>
      <c r="L13" s="20">
        <f t="shared" si="14"/>
        <v>0</v>
      </c>
      <c r="M13" s="20"/>
      <c r="N13" s="20"/>
      <c r="O13" s="20"/>
      <c r="P13" s="20"/>
      <c r="Q13" s="4"/>
      <c r="R13" s="4"/>
      <c r="S13" s="4"/>
      <c r="W13" s="73">
        <f>SUM(E13:G13)</f>
        <v>0</v>
      </c>
      <c r="X13" s="73">
        <f>SUM(H13:J13)</f>
        <v>0</v>
      </c>
      <c r="Y13" s="73">
        <f>SUM(K13:M13)</f>
        <v>0</v>
      </c>
      <c r="Z13" s="73">
        <f>SUM(N13:P13)</f>
        <v>0</v>
      </c>
    </row>
    <row r="14" spans="1:26" s="1" customFormat="1" ht="12.75" x14ac:dyDescent="0.2">
      <c r="A14" s="420"/>
      <c r="B14" s="28" t="s">
        <v>40</v>
      </c>
      <c r="C14" s="29">
        <f>IF(C2=0,,C12/C2)</f>
        <v>0</v>
      </c>
      <c r="D14" s="32"/>
      <c r="E14" s="21">
        <f>IF(E2=0,,E12/E2)</f>
        <v>0</v>
      </c>
      <c r="F14" s="21">
        <f t="shared" ref="F14:P14" si="15">IF(F2=0,,F12/F2)</f>
        <v>0</v>
      </c>
      <c r="G14" s="21">
        <f t="shared" si="15"/>
        <v>0</v>
      </c>
      <c r="H14" s="21">
        <f t="shared" si="15"/>
        <v>0</v>
      </c>
      <c r="I14" s="21">
        <f t="shared" si="15"/>
        <v>0</v>
      </c>
      <c r="J14" s="21">
        <f t="shared" si="15"/>
        <v>0</v>
      </c>
      <c r="K14" s="21">
        <f t="shared" si="15"/>
        <v>0</v>
      </c>
      <c r="L14" s="21">
        <f t="shared" si="15"/>
        <v>0</v>
      </c>
      <c r="M14" s="21">
        <f t="shared" si="15"/>
        <v>0</v>
      </c>
      <c r="N14" s="21">
        <f t="shared" si="15"/>
        <v>0</v>
      </c>
      <c r="O14" s="21">
        <f t="shared" si="15"/>
        <v>0</v>
      </c>
      <c r="P14" s="21">
        <f t="shared" si="15"/>
        <v>0</v>
      </c>
      <c r="Q14" s="4"/>
      <c r="R14" s="4"/>
      <c r="S14" s="4"/>
      <c r="W14" s="73">
        <f>IF(W2=0,,W12/W2)</f>
        <v>0</v>
      </c>
      <c r="X14" s="73">
        <f>IF(X2=0,,X12/X2)</f>
        <v>0</v>
      </c>
      <c r="Y14" s="73">
        <f>IF(Y2=0,,Y12/Y2)</f>
        <v>0</v>
      </c>
      <c r="Z14" s="73">
        <f>IF(Z2=0,,Z12/Z2)</f>
        <v>0</v>
      </c>
    </row>
    <row r="15" spans="1:26" s="1" customFormat="1" ht="12.75" x14ac:dyDescent="0.2">
      <c r="A15" s="420"/>
      <c r="B15" s="33" t="s">
        <v>41</v>
      </c>
      <c r="C15" s="29">
        <f>IF(C2=0,,C331/C2)</f>
        <v>0</v>
      </c>
      <c r="D15" s="32"/>
      <c r="E15" s="21">
        <f t="shared" ref="E15:P15" si="16">IF(E2=0,,E331/E2)</f>
        <v>0</v>
      </c>
      <c r="F15" s="21">
        <f t="shared" si="16"/>
        <v>0</v>
      </c>
      <c r="G15" s="21">
        <f t="shared" si="16"/>
        <v>0</v>
      </c>
      <c r="H15" s="21">
        <f t="shared" si="16"/>
        <v>0</v>
      </c>
      <c r="I15" s="21">
        <f t="shared" si="16"/>
        <v>0</v>
      </c>
      <c r="J15" s="21">
        <f t="shared" si="16"/>
        <v>0</v>
      </c>
      <c r="K15" s="21">
        <f t="shared" si="16"/>
        <v>0</v>
      </c>
      <c r="L15" s="21">
        <f t="shared" si="16"/>
        <v>0</v>
      </c>
      <c r="M15" s="21">
        <f t="shared" si="16"/>
        <v>0</v>
      </c>
      <c r="N15" s="21">
        <f t="shared" si="16"/>
        <v>0</v>
      </c>
      <c r="O15" s="21">
        <f t="shared" si="16"/>
        <v>0</v>
      </c>
      <c r="P15" s="21">
        <f t="shared" si="16"/>
        <v>0</v>
      </c>
      <c r="Q15" s="4"/>
      <c r="R15" s="4"/>
      <c r="S15" s="4"/>
      <c r="W15" s="73">
        <f>IF(W2=0,,W331/W2)</f>
        <v>0</v>
      </c>
      <c r="X15" s="73">
        <f>IF(X2=0,,X331/X2)</f>
        <v>0</v>
      </c>
      <c r="Y15" s="73">
        <f>IF(Y2=0,,Y331/Y2)</f>
        <v>0</v>
      </c>
      <c r="Z15" s="73">
        <f>IF(Z2=0,,Z331/Z2)</f>
        <v>0</v>
      </c>
    </row>
    <row r="16" spans="1:26" s="1" customFormat="1" ht="12.75" x14ac:dyDescent="0.2">
      <c r="A16" s="420"/>
      <c r="B16" s="34" t="s">
        <v>42</v>
      </c>
      <c r="C16" s="29">
        <f>IF(C2=0,,C332/C2)</f>
        <v>0</v>
      </c>
      <c r="D16" s="32"/>
      <c r="E16" s="21">
        <f t="shared" ref="E16:P16" si="17">IF(E2=0,,E332/E2)</f>
        <v>0</v>
      </c>
      <c r="F16" s="21">
        <f t="shared" si="17"/>
        <v>0</v>
      </c>
      <c r="G16" s="21">
        <f t="shared" si="17"/>
        <v>0</v>
      </c>
      <c r="H16" s="21">
        <f t="shared" si="17"/>
        <v>0</v>
      </c>
      <c r="I16" s="21">
        <f t="shared" si="17"/>
        <v>0</v>
      </c>
      <c r="J16" s="21">
        <f t="shared" si="17"/>
        <v>0</v>
      </c>
      <c r="K16" s="21">
        <f t="shared" si="17"/>
        <v>0</v>
      </c>
      <c r="L16" s="21">
        <f t="shared" si="17"/>
        <v>0</v>
      </c>
      <c r="M16" s="21">
        <f t="shared" si="17"/>
        <v>0</v>
      </c>
      <c r="N16" s="21">
        <f t="shared" si="17"/>
        <v>0</v>
      </c>
      <c r="O16" s="21">
        <f t="shared" si="17"/>
        <v>0</v>
      </c>
      <c r="P16" s="21">
        <f t="shared" si="17"/>
        <v>0</v>
      </c>
      <c r="Q16" s="4"/>
      <c r="R16" s="4"/>
      <c r="S16" s="4"/>
      <c r="W16" s="73">
        <f>IF(W2=0,,W332/W2)</f>
        <v>0</v>
      </c>
      <c r="X16" s="73">
        <f>IF(X2=0,,X332/X2)</f>
        <v>0</v>
      </c>
      <c r="Y16" s="73">
        <f>IF(Y2=0,,Y332/Y2)</f>
        <v>0</v>
      </c>
      <c r="Z16" s="73">
        <f>IF(Z2=0,,Z332/Z2)</f>
        <v>0</v>
      </c>
    </row>
    <row r="17" spans="1:26" s="1" customFormat="1" ht="12.75" x14ac:dyDescent="0.2">
      <c r="A17" s="420"/>
      <c r="B17" s="33" t="s">
        <v>43</v>
      </c>
      <c r="C17" s="29">
        <f>IF(C2=0,,C333/C2)</f>
        <v>0</v>
      </c>
      <c r="D17" s="32"/>
      <c r="E17" s="21">
        <f t="shared" ref="E17:P17" si="18">IF(E2=0,,E333/E2)</f>
        <v>0</v>
      </c>
      <c r="F17" s="21">
        <f t="shared" si="18"/>
        <v>0</v>
      </c>
      <c r="G17" s="21">
        <f t="shared" si="18"/>
        <v>0</v>
      </c>
      <c r="H17" s="21">
        <f t="shared" si="18"/>
        <v>0</v>
      </c>
      <c r="I17" s="21">
        <f t="shared" si="18"/>
        <v>0</v>
      </c>
      <c r="J17" s="21">
        <f t="shared" si="18"/>
        <v>0</v>
      </c>
      <c r="K17" s="21">
        <f t="shared" si="18"/>
        <v>0</v>
      </c>
      <c r="L17" s="21">
        <f t="shared" si="18"/>
        <v>0</v>
      </c>
      <c r="M17" s="21">
        <f t="shared" si="18"/>
        <v>0</v>
      </c>
      <c r="N17" s="21">
        <f t="shared" si="18"/>
        <v>0</v>
      </c>
      <c r="O17" s="21">
        <f t="shared" si="18"/>
        <v>0</v>
      </c>
      <c r="P17" s="21">
        <f t="shared" si="18"/>
        <v>0</v>
      </c>
      <c r="Q17" s="4"/>
      <c r="R17" s="4"/>
      <c r="S17" s="4"/>
      <c r="W17" s="73">
        <f>IF(W2=0,,W333/W2)</f>
        <v>0</v>
      </c>
      <c r="X17" s="73">
        <f>IF(X2=0,,X333/X2)</f>
        <v>0</v>
      </c>
      <c r="Y17" s="73">
        <f>IF(Y2=0,,Y333/Y2)</f>
        <v>0</v>
      </c>
      <c r="Z17" s="73">
        <f>IF(Z2=0,,Z333/Z2)</f>
        <v>0</v>
      </c>
    </row>
    <row r="18" spans="1:26" s="1" customFormat="1" ht="12.75" x14ac:dyDescent="0.2">
      <c r="A18" s="420"/>
      <c r="B18" s="33" t="s">
        <v>44</v>
      </c>
      <c r="C18" s="29">
        <f>IF(C2=0,,C334/C2)</f>
        <v>0</v>
      </c>
      <c r="D18" s="32"/>
      <c r="E18" s="21">
        <f t="shared" ref="E18:P18" si="19">IF(E2=0,,E334/E2)</f>
        <v>0</v>
      </c>
      <c r="F18" s="21">
        <f t="shared" si="19"/>
        <v>0</v>
      </c>
      <c r="G18" s="21">
        <f t="shared" si="19"/>
        <v>0</v>
      </c>
      <c r="H18" s="21">
        <f t="shared" si="19"/>
        <v>0</v>
      </c>
      <c r="I18" s="21">
        <f t="shared" si="19"/>
        <v>0</v>
      </c>
      <c r="J18" s="21">
        <f t="shared" si="19"/>
        <v>0</v>
      </c>
      <c r="K18" s="21">
        <f t="shared" si="19"/>
        <v>0</v>
      </c>
      <c r="L18" s="21">
        <f t="shared" si="19"/>
        <v>0</v>
      </c>
      <c r="M18" s="21">
        <f t="shared" si="19"/>
        <v>0</v>
      </c>
      <c r="N18" s="21">
        <f t="shared" si="19"/>
        <v>0</v>
      </c>
      <c r="O18" s="21">
        <f t="shared" si="19"/>
        <v>0</v>
      </c>
      <c r="P18" s="21">
        <f t="shared" si="19"/>
        <v>0</v>
      </c>
      <c r="Q18" s="4"/>
      <c r="R18" s="4"/>
      <c r="S18" s="4"/>
      <c r="W18" s="73">
        <f>IF(W2=0,,W334/W2)</f>
        <v>0</v>
      </c>
      <c r="X18" s="73">
        <f>IF(X2=0,,X334/X2)</f>
        <v>0</v>
      </c>
      <c r="Y18" s="73">
        <f>IF(Y2=0,,Y334/Y2)</f>
        <v>0</v>
      </c>
      <c r="Z18" s="73">
        <f>IF(Z2=0,,Z334/Z2)</f>
        <v>0</v>
      </c>
    </row>
    <row r="19" spans="1:26" s="1" customFormat="1" ht="15" customHeight="1" x14ac:dyDescent="0.2">
      <c r="A19" s="421" t="s">
        <v>240</v>
      </c>
      <c r="B19" s="35" t="s">
        <v>84</v>
      </c>
      <c r="C19" s="16">
        <f>SUM(E19:P19)</f>
        <v>0</v>
      </c>
      <c r="D19" s="36"/>
      <c r="E19" s="21">
        <f>E8-(E12+E5*7.5%)-E76-E78</f>
        <v>0</v>
      </c>
      <c r="F19" s="21">
        <f t="shared" ref="F19:P19" si="20">F8-(F12+F5*7.5%)-F76-F78</f>
        <v>0</v>
      </c>
      <c r="G19" s="21">
        <f t="shared" si="20"/>
        <v>0</v>
      </c>
      <c r="H19" s="21">
        <f t="shared" si="20"/>
        <v>0</v>
      </c>
      <c r="I19" s="21">
        <f t="shared" si="20"/>
        <v>0</v>
      </c>
      <c r="J19" s="21">
        <f t="shared" si="20"/>
        <v>0</v>
      </c>
      <c r="K19" s="21">
        <f t="shared" si="20"/>
        <v>0</v>
      </c>
      <c r="L19" s="21">
        <f t="shared" si="20"/>
        <v>0</v>
      </c>
      <c r="M19" s="21">
        <f t="shared" si="20"/>
        <v>0</v>
      </c>
      <c r="N19" s="21">
        <f t="shared" si="20"/>
        <v>0</v>
      </c>
      <c r="O19" s="21">
        <f t="shared" si="20"/>
        <v>0</v>
      </c>
      <c r="P19" s="21">
        <f t="shared" si="20"/>
        <v>0</v>
      </c>
      <c r="Q19" s="4"/>
      <c r="R19" s="4"/>
      <c r="S19" s="4"/>
      <c r="W19" s="72">
        <f>SUM(E19:G19)</f>
        <v>0</v>
      </c>
      <c r="X19" s="72">
        <f>SUM(H19:J19)</f>
        <v>0</v>
      </c>
      <c r="Y19" s="72">
        <f>SUM(K19:M19)</f>
        <v>0</v>
      </c>
      <c r="Z19" s="72">
        <f>SUM(N19:P19)</f>
        <v>0</v>
      </c>
    </row>
    <row r="20" spans="1:26" s="1" customFormat="1" ht="12.75" x14ac:dyDescent="0.2">
      <c r="A20" s="421"/>
      <c r="B20" s="35" t="s">
        <v>241</v>
      </c>
      <c r="C20" s="16">
        <f>SUM(E20:P20)</f>
        <v>0</v>
      </c>
      <c r="D20" s="36"/>
      <c r="E20" s="21">
        <f>E5-(E12+E5*7.5%)-E76-E78</f>
        <v>0</v>
      </c>
      <c r="F20" s="21">
        <f t="shared" ref="F20:P20" si="21">F5-(F12+F5*7.5%)-F76-F78</f>
        <v>0</v>
      </c>
      <c r="G20" s="21">
        <f t="shared" si="21"/>
        <v>0</v>
      </c>
      <c r="H20" s="21">
        <f t="shared" si="21"/>
        <v>0</v>
      </c>
      <c r="I20" s="21">
        <f t="shared" si="21"/>
        <v>0</v>
      </c>
      <c r="J20" s="21">
        <f t="shared" si="21"/>
        <v>0</v>
      </c>
      <c r="K20" s="21">
        <f t="shared" si="21"/>
        <v>0</v>
      </c>
      <c r="L20" s="21">
        <f t="shared" si="21"/>
        <v>0</v>
      </c>
      <c r="M20" s="21">
        <f t="shared" si="21"/>
        <v>0</v>
      </c>
      <c r="N20" s="21">
        <f t="shared" si="21"/>
        <v>0</v>
      </c>
      <c r="O20" s="21">
        <f t="shared" si="21"/>
        <v>0</v>
      </c>
      <c r="P20" s="21">
        <f t="shared" si="21"/>
        <v>0</v>
      </c>
      <c r="Q20" s="4"/>
      <c r="R20" s="4"/>
      <c r="S20" s="4"/>
      <c r="W20" s="72">
        <f>SUM(E20:G20)</f>
        <v>0</v>
      </c>
      <c r="X20" s="72">
        <f>SUM(H20:J20)</f>
        <v>0</v>
      </c>
      <c r="Y20" s="72">
        <f>SUM(K20:M20)</f>
        <v>0</v>
      </c>
      <c r="Z20" s="72">
        <f>SUM(N20:P20)</f>
        <v>0</v>
      </c>
    </row>
    <row r="21" spans="1:26" s="1" customFormat="1" ht="12.75" x14ac:dyDescent="0.2">
      <c r="A21" s="421"/>
      <c r="B21" s="37" t="s">
        <v>52</v>
      </c>
      <c r="C21" s="38">
        <f>IFERROR(IF(C19&lt;0,-ABS(C19/C8),ABS(C19/C8)),0)</f>
        <v>0</v>
      </c>
      <c r="D21" s="39"/>
      <c r="E21" s="40">
        <f>IFERROR(IF(E19&lt;0,-ABS(E19/E8),ABS(E19/E8)),0)</f>
        <v>0</v>
      </c>
      <c r="F21" s="40">
        <f t="shared" ref="F21:Z21" si="22">IFERROR(IF(F19&lt;0,-ABS(F19/F8),ABS(F19/F8)),0)</f>
        <v>0</v>
      </c>
      <c r="G21" s="40">
        <f t="shared" si="22"/>
        <v>0</v>
      </c>
      <c r="H21" s="40">
        <f t="shared" si="22"/>
        <v>0</v>
      </c>
      <c r="I21" s="40">
        <f t="shared" si="22"/>
        <v>0</v>
      </c>
      <c r="J21" s="40">
        <f t="shared" si="22"/>
        <v>0</v>
      </c>
      <c r="K21" s="40">
        <f t="shared" si="22"/>
        <v>0</v>
      </c>
      <c r="L21" s="40">
        <f t="shared" si="22"/>
        <v>0</v>
      </c>
      <c r="M21" s="40">
        <f t="shared" si="22"/>
        <v>0</v>
      </c>
      <c r="N21" s="40">
        <f t="shared" si="22"/>
        <v>0</v>
      </c>
      <c r="O21" s="40">
        <f t="shared" si="22"/>
        <v>0</v>
      </c>
      <c r="P21" s="40">
        <f t="shared" si="22"/>
        <v>0</v>
      </c>
      <c r="Q21" s="4"/>
      <c r="R21" s="4"/>
      <c r="S21" s="4"/>
      <c r="W21" s="38">
        <f t="shared" si="22"/>
        <v>0</v>
      </c>
      <c r="X21" s="38">
        <f t="shared" si="22"/>
        <v>0</v>
      </c>
      <c r="Y21" s="38">
        <f t="shared" si="22"/>
        <v>0</v>
      </c>
      <c r="Z21" s="38">
        <f t="shared" si="22"/>
        <v>0</v>
      </c>
    </row>
    <row r="22" spans="1:26" s="1" customFormat="1" ht="12.75" x14ac:dyDescent="0.2">
      <c r="A22" s="421"/>
      <c r="B22" s="37" t="s">
        <v>242</v>
      </c>
      <c r="C22" s="38">
        <f>IFERROR(IF(C20&lt;0,-ABS(C20/C5),ABS(C20/C5)),0)</f>
        <v>0</v>
      </c>
      <c r="D22" s="39"/>
      <c r="E22" s="40">
        <f>IFERROR(IF(E20&lt;0,-ABS(E20/E5),ABS(E20/E5)),0)</f>
        <v>0</v>
      </c>
      <c r="F22" s="40">
        <f t="shared" ref="F22:P22" si="23">IFERROR(IF(F20&lt;0,-ABS(F20/F5),ABS(F20/F5)),0)</f>
        <v>0</v>
      </c>
      <c r="G22" s="40">
        <f t="shared" si="23"/>
        <v>0</v>
      </c>
      <c r="H22" s="40">
        <f t="shared" si="23"/>
        <v>0</v>
      </c>
      <c r="I22" s="40">
        <f t="shared" si="23"/>
        <v>0</v>
      </c>
      <c r="J22" s="40">
        <f t="shared" si="23"/>
        <v>0</v>
      </c>
      <c r="K22" s="40">
        <f t="shared" si="23"/>
        <v>0</v>
      </c>
      <c r="L22" s="40">
        <f t="shared" si="23"/>
        <v>0</v>
      </c>
      <c r="M22" s="40">
        <f t="shared" si="23"/>
        <v>0</v>
      </c>
      <c r="N22" s="40">
        <f t="shared" si="23"/>
        <v>0</v>
      </c>
      <c r="O22" s="40">
        <f t="shared" si="23"/>
        <v>0</v>
      </c>
      <c r="P22" s="40">
        <f t="shared" si="23"/>
        <v>0</v>
      </c>
      <c r="Q22" s="4"/>
      <c r="R22" s="4"/>
      <c r="S22" s="4"/>
      <c r="W22" s="38">
        <f>IFERROR(IF(W20&lt;0,-ABS(W20/W5),ABS(W20/W5)),0)</f>
        <v>0</v>
      </c>
      <c r="X22" s="38">
        <f>IFERROR(IF(X20&lt;0,-ABS(X20/X5),ABS(X20/X5)),0)</f>
        <v>0</v>
      </c>
      <c r="Y22" s="38">
        <f ca="1">IFERROR(KF(Y20&lt;0,-ABS(Y20/Y5),ABS(Y20/Y5)),0)</f>
        <v>0</v>
      </c>
      <c r="Z22" s="38">
        <f>IFERROR(IF(Z20&lt;0,-ABS(Z20/Z5),ABS(Z20/Z5)),0)</f>
        <v>0</v>
      </c>
    </row>
    <row r="23" spans="1:26" s="1" customFormat="1" ht="12.75" x14ac:dyDescent="0.2">
      <c r="A23" s="422" t="s">
        <v>87</v>
      </c>
      <c r="B23" s="41" t="s">
        <v>28</v>
      </c>
      <c r="C23" s="29">
        <f>SUM(E23:P23)</f>
        <v>0</v>
      </c>
      <c r="D23" s="42"/>
      <c r="E23" s="21">
        <f>E24+E25+E26+E27+E28+E29+E30+E32</f>
        <v>0</v>
      </c>
      <c r="F23" s="21">
        <f t="shared" ref="F23:P23" si="24">F24+F25+F26+F27+F28+F29+F30+F32</f>
        <v>0</v>
      </c>
      <c r="G23" s="21">
        <f t="shared" si="24"/>
        <v>0</v>
      </c>
      <c r="H23" s="21">
        <f t="shared" si="24"/>
        <v>0</v>
      </c>
      <c r="I23" s="21">
        <f t="shared" si="24"/>
        <v>0</v>
      </c>
      <c r="J23" s="21">
        <f t="shared" si="24"/>
        <v>0</v>
      </c>
      <c r="K23" s="21">
        <f t="shared" si="24"/>
        <v>0</v>
      </c>
      <c r="L23" s="21">
        <f t="shared" si="24"/>
        <v>0</v>
      </c>
      <c r="M23" s="21">
        <f t="shared" si="24"/>
        <v>0</v>
      </c>
      <c r="N23" s="21">
        <f t="shared" si="24"/>
        <v>0</v>
      </c>
      <c r="O23" s="21">
        <f t="shared" si="24"/>
        <v>0</v>
      </c>
      <c r="P23" s="21">
        <f t="shared" si="24"/>
        <v>0</v>
      </c>
      <c r="Q23" s="4"/>
      <c r="R23" s="4"/>
      <c r="S23" s="4"/>
      <c r="W23" s="73">
        <f t="shared" ref="W23:W33" si="25">SUM(E23:G23)</f>
        <v>0</v>
      </c>
      <c r="X23" s="73">
        <f t="shared" ref="X23:X33" si="26">SUM(H23:J23)</f>
        <v>0</v>
      </c>
      <c r="Y23" s="73">
        <f t="shared" ref="Y23:Y33" si="27">SUM(K23:M23)</f>
        <v>0</v>
      </c>
      <c r="Z23" s="73">
        <f t="shared" ref="Z23:Z33" si="28">SUM(N23:P23)</f>
        <v>0</v>
      </c>
    </row>
    <row r="24" spans="1:26" s="2" customFormat="1" ht="12.75" x14ac:dyDescent="0.2">
      <c r="A24" s="423"/>
      <c r="B24" s="43" t="s">
        <v>243</v>
      </c>
      <c r="C24" s="29">
        <f>SUM(E24:P24)</f>
        <v>0</v>
      </c>
      <c r="D24" s="44">
        <f>IFERROR(C24/$C$23,0)</f>
        <v>0</v>
      </c>
      <c r="E24" s="21">
        <f>E106</f>
        <v>0</v>
      </c>
      <c r="F24" s="21">
        <f t="shared" ref="F24:P24" si="29">F106</f>
        <v>0</v>
      </c>
      <c r="G24" s="21">
        <f t="shared" si="29"/>
        <v>0</v>
      </c>
      <c r="H24" s="21">
        <f t="shared" si="29"/>
        <v>0</v>
      </c>
      <c r="I24" s="21">
        <f t="shared" si="29"/>
        <v>0</v>
      </c>
      <c r="J24" s="21">
        <f t="shared" si="29"/>
        <v>0</v>
      </c>
      <c r="K24" s="21">
        <f t="shared" si="29"/>
        <v>0</v>
      </c>
      <c r="L24" s="21">
        <f t="shared" si="29"/>
        <v>0</v>
      </c>
      <c r="M24" s="21">
        <f t="shared" si="29"/>
        <v>0</v>
      </c>
      <c r="N24" s="21">
        <f t="shared" si="29"/>
        <v>0</v>
      </c>
      <c r="O24" s="21">
        <f t="shared" si="29"/>
        <v>0</v>
      </c>
      <c r="P24" s="21">
        <f t="shared" si="29"/>
        <v>0</v>
      </c>
      <c r="Q24" s="6"/>
      <c r="R24" s="6"/>
      <c r="S24" s="6"/>
      <c r="W24" s="74">
        <f t="shared" si="25"/>
        <v>0</v>
      </c>
      <c r="X24" s="74">
        <f t="shared" si="26"/>
        <v>0</v>
      </c>
      <c r="Y24" s="74">
        <f t="shared" si="27"/>
        <v>0</v>
      </c>
      <c r="Z24" s="74">
        <f t="shared" si="28"/>
        <v>0</v>
      </c>
    </row>
    <row r="25" spans="1:26" s="2" customFormat="1" ht="12.75" x14ac:dyDescent="0.2">
      <c r="A25" s="423"/>
      <c r="B25" s="43" t="s">
        <v>244</v>
      </c>
      <c r="C25" s="29">
        <f t="shared" ref="C25:C33" si="30">SUM(E25:P25)</f>
        <v>0</v>
      </c>
      <c r="D25" s="44">
        <f t="shared" ref="D25:D32" si="31">IFERROR(C25/$C$23,0)</f>
        <v>0</v>
      </c>
      <c r="E25" s="21">
        <f>E126</f>
        <v>0</v>
      </c>
      <c r="F25" s="21">
        <f t="shared" ref="F25:P25" si="32">F126</f>
        <v>0</v>
      </c>
      <c r="G25" s="21">
        <f t="shared" si="32"/>
        <v>0</v>
      </c>
      <c r="H25" s="21">
        <f t="shared" si="32"/>
        <v>0</v>
      </c>
      <c r="I25" s="21">
        <f t="shared" si="32"/>
        <v>0</v>
      </c>
      <c r="J25" s="21">
        <f t="shared" si="32"/>
        <v>0</v>
      </c>
      <c r="K25" s="21">
        <f t="shared" si="32"/>
        <v>0</v>
      </c>
      <c r="L25" s="21">
        <f t="shared" si="32"/>
        <v>0</v>
      </c>
      <c r="M25" s="21">
        <f t="shared" si="32"/>
        <v>0</v>
      </c>
      <c r="N25" s="21">
        <f t="shared" si="32"/>
        <v>0</v>
      </c>
      <c r="O25" s="21">
        <f t="shared" si="32"/>
        <v>0</v>
      </c>
      <c r="P25" s="21">
        <f t="shared" si="32"/>
        <v>0</v>
      </c>
      <c r="Q25" s="6"/>
      <c r="R25" s="6"/>
      <c r="S25" s="6"/>
      <c r="W25" s="74">
        <f t="shared" si="25"/>
        <v>0</v>
      </c>
      <c r="X25" s="74">
        <f t="shared" si="26"/>
        <v>0</v>
      </c>
      <c r="Y25" s="74">
        <f t="shared" si="27"/>
        <v>0</v>
      </c>
      <c r="Z25" s="74">
        <f t="shared" si="28"/>
        <v>0</v>
      </c>
    </row>
    <row r="26" spans="1:26" s="2" customFormat="1" ht="12.75" x14ac:dyDescent="0.2">
      <c r="A26" s="423"/>
      <c r="B26" s="43" t="s">
        <v>245</v>
      </c>
      <c r="C26" s="29">
        <f t="shared" si="30"/>
        <v>0</v>
      </c>
      <c r="D26" s="44">
        <f t="shared" si="31"/>
        <v>0</v>
      </c>
      <c r="E26" s="21">
        <f>E146</f>
        <v>0</v>
      </c>
      <c r="F26" s="21">
        <f t="shared" ref="F26:P26" si="33">F146</f>
        <v>0</v>
      </c>
      <c r="G26" s="21">
        <f t="shared" si="33"/>
        <v>0</v>
      </c>
      <c r="H26" s="21">
        <f t="shared" si="33"/>
        <v>0</v>
      </c>
      <c r="I26" s="21">
        <f t="shared" si="33"/>
        <v>0</v>
      </c>
      <c r="J26" s="21">
        <f t="shared" si="33"/>
        <v>0</v>
      </c>
      <c r="K26" s="21">
        <f t="shared" si="33"/>
        <v>0</v>
      </c>
      <c r="L26" s="21">
        <f t="shared" si="33"/>
        <v>0</v>
      </c>
      <c r="M26" s="21">
        <f t="shared" si="33"/>
        <v>0</v>
      </c>
      <c r="N26" s="21">
        <f t="shared" si="33"/>
        <v>0</v>
      </c>
      <c r="O26" s="21">
        <f t="shared" si="33"/>
        <v>0</v>
      </c>
      <c r="P26" s="21">
        <f t="shared" si="33"/>
        <v>0</v>
      </c>
      <c r="Q26" s="6"/>
      <c r="R26" s="6"/>
      <c r="S26" s="6"/>
      <c r="W26" s="74">
        <f t="shared" si="25"/>
        <v>0</v>
      </c>
      <c r="X26" s="74">
        <f t="shared" si="26"/>
        <v>0</v>
      </c>
      <c r="Y26" s="74">
        <f t="shared" si="27"/>
        <v>0</v>
      </c>
      <c r="Z26" s="74">
        <f t="shared" si="28"/>
        <v>0</v>
      </c>
    </row>
    <row r="27" spans="1:26" s="2" customFormat="1" ht="12.75" x14ac:dyDescent="0.2">
      <c r="A27" s="423"/>
      <c r="B27" s="43" t="s">
        <v>246</v>
      </c>
      <c r="C27" s="29">
        <f t="shared" si="30"/>
        <v>0</v>
      </c>
      <c r="D27" s="44">
        <f t="shared" si="31"/>
        <v>0</v>
      </c>
      <c r="E27" s="21">
        <f>E166</f>
        <v>0</v>
      </c>
      <c r="F27" s="21">
        <f t="shared" ref="F27:P27" si="34">F166</f>
        <v>0</v>
      </c>
      <c r="G27" s="21">
        <f t="shared" si="34"/>
        <v>0</v>
      </c>
      <c r="H27" s="21">
        <f t="shared" si="34"/>
        <v>0</v>
      </c>
      <c r="I27" s="21">
        <f t="shared" si="34"/>
        <v>0</v>
      </c>
      <c r="J27" s="21">
        <f t="shared" si="34"/>
        <v>0</v>
      </c>
      <c r="K27" s="21">
        <f t="shared" si="34"/>
        <v>0</v>
      </c>
      <c r="L27" s="21">
        <f t="shared" si="34"/>
        <v>0</v>
      </c>
      <c r="M27" s="21">
        <f t="shared" si="34"/>
        <v>0</v>
      </c>
      <c r="N27" s="21">
        <f t="shared" si="34"/>
        <v>0</v>
      </c>
      <c r="O27" s="21">
        <f t="shared" si="34"/>
        <v>0</v>
      </c>
      <c r="P27" s="21">
        <f t="shared" si="34"/>
        <v>0</v>
      </c>
      <c r="Q27" s="6"/>
      <c r="R27" s="6"/>
      <c r="S27" s="6"/>
      <c r="W27" s="74">
        <f t="shared" si="25"/>
        <v>0</v>
      </c>
      <c r="X27" s="74">
        <f t="shared" si="26"/>
        <v>0</v>
      </c>
      <c r="Y27" s="74">
        <f t="shared" si="27"/>
        <v>0</v>
      </c>
      <c r="Z27" s="74">
        <f t="shared" si="28"/>
        <v>0</v>
      </c>
    </row>
    <row r="28" spans="1:26" s="2" customFormat="1" ht="12.75" x14ac:dyDescent="0.2">
      <c r="A28" s="423"/>
      <c r="B28" s="43" t="s">
        <v>247</v>
      </c>
      <c r="C28" s="29">
        <f t="shared" si="30"/>
        <v>0</v>
      </c>
      <c r="D28" s="44">
        <f t="shared" si="31"/>
        <v>0</v>
      </c>
      <c r="E28" s="21">
        <f>E186</f>
        <v>0</v>
      </c>
      <c r="F28" s="21">
        <f t="shared" ref="F28:P28" si="35">F186</f>
        <v>0</v>
      </c>
      <c r="G28" s="21">
        <f t="shared" si="35"/>
        <v>0</v>
      </c>
      <c r="H28" s="21">
        <f t="shared" si="35"/>
        <v>0</v>
      </c>
      <c r="I28" s="21">
        <f t="shared" si="35"/>
        <v>0</v>
      </c>
      <c r="J28" s="21">
        <f t="shared" si="35"/>
        <v>0</v>
      </c>
      <c r="K28" s="21">
        <f t="shared" si="35"/>
        <v>0</v>
      </c>
      <c r="L28" s="21">
        <f t="shared" si="35"/>
        <v>0</v>
      </c>
      <c r="M28" s="21">
        <f t="shared" si="35"/>
        <v>0</v>
      </c>
      <c r="N28" s="21">
        <f t="shared" si="35"/>
        <v>0</v>
      </c>
      <c r="O28" s="21">
        <f t="shared" si="35"/>
        <v>0</v>
      </c>
      <c r="P28" s="21">
        <f t="shared" si="35"/>
        <v>0</v>
      </c>
      <c r="Q28" s="6"/>
      <c r="R28" s="6"/>
      <c r="S28" s="6"/>
      <c r="W28" s="74">
        <f t="shared" si="25"/>
        <v>0</v>
      </c>
      <c r="X28" s="74">
        <f t="shared" si="26"/>
        <v>0</v>
      </c>
      <c r="Y28" s="74">
        <f t="shared" si="27"/>
        <v>0</v>
      </c>
      <c r="Z28" s="74">
        <f t="shared" si="28"/>
        <v>0</v>
      </c>
    </row>
    <row r="29" spans="1:26" s="2" customFormat="1" ht="12.75" x14ac:dyDescent="0.2">
      <c r="A29" s="423"/>
      <c r="B29" s="43" t="s">
        <v>248</v>
      </c>
      <c r="C29" s="29">
        <f t="shared" si="30"/>
        <v>0</v>
      </c>
      <c r="D29" s="44">
        <f t="shared" si="31"/>
        <v>0</v>
      </c>
      <c r="E29" s="21">
        <f>E206</f>
        <v>0</v>
      </c>
      <c r="F29" s="21">
        <f t="shared" ref="F29:P29" si="36">F206</f>
        <v>0</v>
      </c>
      <c r="G29" s="21">
        <f t="shared" si="36"/>
        <v>0</v>
      </c>
      <c r="H29" s="21">
        <f t="shared" si="36"/>
        <v>0</v>
      </c>
      <c r="I29" s="21">
        <f t="shared" si="36"/>
        <v>0</v>
      </c>
      <c r="J29" s="21">
        <f t="shared" si="36"/>
        <v>0</v>
      </c>
      <c r="K29" s="21">
        <f t="shared" si="36"/>
        <v>0</v>
      </c>
      <c r="L29" s="21">
        <f t="shared" si="36"/>
        <v>0</v>
      </c>
      <c r="M29" s="21">
        <f t="shared" si="36"/>
        <v>0</v>
      </c>
      <c r="N29" s="21">
        <f t="shared" si="36"/>
        <v>0</v>
      </c>
      <c r="O29" s="21">
        <f t="shared" si="36"/>
        <v>0</v>
      </c>
      <c r="P29" s="21">
        <f t="shared" si="36"/>
        <v>0</v>
      </c>
      <c r="Q29" s="6"/>
      <c r="R29" s="6"/>
      <c r="S29" s="6"/>
      <c r="W29" s="74">
        <f t="shared" si="25"/>
        <v>0</v>
      </c>
      <c r="X29" s="74">
        <f t="shared" si="26"/>
        <v>0</v>
      </c>
      <c r="Y29" s="74">
        <f t="shared" si="27"/>
        <v>0</v>
      </c>
      <c r="Z29" s="74">
        <f t="shared" si="28"/>
        <v>0</v>
      </c>
    </row>
    <row r="30" spans="1:26" s="2" customFormat="1" ht="12.75" x14ac:dyDescent="0.2">
      <c r="A30" s="423"/>
      <c r="B30" s="43" t="s">
        <v>249</v>
      </c>
      <c r="C30" s="29">
        <f t="shared" si="30"/>
        <v>0</v>
      </c>
      <c r="D30" s="44">
        <f t="shared" si="31"/>
        <v>0</v>
      </c>
      <c r="E30" s="21">
        <f>E246</f>
        <v>0</v>
      </c>
      <c r="F30" s="21">
        <f t="shared" ref="F30:P30" si="37">F246</f>
        <v>0</v>
      </c>
      <c r="G30" s="21">
        <f t="shared" si="37"/>
        <v>0</v>
      </c>
      <c r="H30" s="21">
        <f t="shared" si="37"/>
        <v>0</v>
      </c>
      <c r="I30" s="21">
        <f t="shared" si="37"/>
        <v>0</v>
      </c>
      <c r="J30" s="21">
        <f t="shared" si="37"/>
        <v>0</v>
      </c>
      <c r="K30" s="21">
        <f t="shared" si="37"/>
        <v>0</v>
      </c>
      <c r="L30" s="21">
        <f t="shared" si="37"/>
        <v>0</v>
      </c>
      <c r="M30" s="21">
        <f t="shared" si="37"/>
        <v>0</v>
      </c>
      <c r="N30" s="21">
        <f t="shared" si="37"/>
        <v>0</v>
      </c>
      <c r="O30" s="21">
        <f t="shared" si="37"/>
        <v>0</v>
      </c>
      <c r="P30" s="21">
        <f t="shared" si="37"/>
        <v>0</v>
      </c>
      <c r="Q30" s="6"/>
      <c r="R30" s="6"/>
      <c r="S30" s="6"/>
      <c r="W30" s="74">
        <f t="shared" si="25"/>
        <v>0</v>
      </c>
      <c r="X30" s="74">
        <f t="shared" si="26"/>
        <v>0</v>
      </c>
      <c r="Y30" s="74">
        <f t="shared" si="27"/>
        <v>0</v>
      </c>
      <c r="Z30" s="74">
        <f t="shared" si="28"/>
        <v>0</v>
      </c>
    </row>
    <row r="31" spans="1:26" s="2" customFormat="1" ht="12.75" x14ac:dyDescent="0.2">
      <c r="A31" s="423"/>
      <c r="B31" s="45" t="s">
        <v>250</v>
      </c>
      <c r="C31" s="29">
        <f t="shared" si="30"/>
        <v>0</v>
      </c>
      <c r="D31" s="44">
        <f t="shared" si="31"/>
        <v>0</v>
      </c>
      <c r="E31" s="21">
        <f t="shared" ref="E31:P31" si="38">E226</f>
        <v>0</v>
      </c>
      <c r="F31" s="21">
        <f t="shared" si="38"/>
        <v>0</v>
      </c>
      <c r="G31" s="21">
        <f t="shared" si="38"/>
        <v>0</v>
      </c>
      <c r="H31" s="21">
        <f t="shared" si="38"/>
        <v>0</v>
      </c>
      <c r="I31" s="21">
        <f t="shared" si="38"/>
        <v>0</v>
      </c>
      <c r="J31" s="21">
        <f t="shared" si="38"/>
        <v>0</v>
      </c>
      <c r="K31" s="21">
        <f t="shared" si="38"/>
        <v>0</v>
      </c>
      <c r="L31" s="21">
        <f t="shared" si="38"/>
        <v>0</v>
      </c>
      <c r="M31" s="21">
        <f t="shared" si="38"/>
        <v>0</v>
      </c>
      <c r="N31" s="21">
        <f t="shared" si="38"/>
        <v>0</v>
      </c>
      <c r="O31" s="21">
        <f t="shared" si="38"/>
        <v>0</v>
      </c>
      <c r="P31" s="21">
        <f t="shared" si="38"/>
        <v>0</v>
      </c>
      <c r="Q31" s="6"/>
      <c r="R31" s="6"/>
      <c r="S31" s="6"/>
      <c r="W31" s="74">
        <f t="shared" si="25"/>
        <v>0</v>
      </c>
      <c r="X31" s="74">
        <f t="shared" si="26"/>
        <v>0</v>
      </c>
      <c r="Y31" s="74">
        <f t="shared" si="27"/>
        <v>0</v>
      </c>
      <c r="Z31" s="74">
        <f t="shared" si="28"/>
        <v>0</v>
      </c>
    </row>
    <row r="32" spans="1:26" s="1" customFormat="1" ht="12.75" x14ac:dyDescent="0.2">
      <c r="A32" s="423"/>
      <c r="B32" s="43" t="s">
        <v>251</v>
      </c>
      <c r="C32" s="29">
        <f t="shared" si="30"/>
        <v>0</v>
      </c>
      <c r="D32" s="44">
        <f t="shared" si="31"/>
        <v>0</v>
      </c>
      <c r="E32" s="21">
        <f>E74</f>
        <v>0</v>
      </c>
      <c r="F32" s="21">
        <f t="shared" ref="F32:P32" si="39">F74</f>
        <v>0</v>
      </c>
      <c r="G32" s="21">
        <f t="shared" si="39"/>
        <v>0</v>
      </c>
      <c r="H32" s="21">
        <f t="shared" si="39"/>
        <v>0</v>
      </c>
      <c r="I32" s="21">
        <f t="shared" si="39"/>
        <v>0</v>
      </c>
      <c r="J32" s="21">
        <f t="shared" si="39"/>
        <v>0</v>
      </c>
      <c r="K32" s="21">
        <f t="shared" si="39"/>
        <v>0</v>
      </c>
      <c r="L32" s="21">
        <f t="shared" si="39"/>
        <v>0</v>
      </c>
      <c r="M32" s="21">
        <f t="shared" si="39"/>
        <v>0</v>
      </c>
      <c r="N32" s="21">
        <f t="shared" si="39"/>
        <v>0</v>
      </c>
      <c r="O32" s="21">
        <f t="shared" si="39"/>
        <v>0</v>
      </c>
      <c r="P32" s="21">
        <f t="shared" si="39"/>
        <v>0</v>
      </c>
      <c r="Q32" s="4"/>
      <c r="R32" s="4"/>
      <c r="S32" s="4"/>
      <c r="W32" s="73">
        <f t="shared" si="25"/>
        <v>0</v>
      </c>
      <c r="X32" s="73">
        <f t="shared" si="26"/>
        <v>0</v>
      </c>
      <c r="Y32" s="73">
        <f t="shared" si="27"/>
        <v>0</v>
      </c>
      <c r="Z32" s="73">
        <f t="shared" si="28"/>
        <v>0</v>
      </c>
    </row>
    <row r="33" spans="1:26" s="1" customFormat="1" ht="12.75" customHeight="1" x14ac:dyDescent="0.2">
      <c r="A33" s="409" t="s">
        <v>252</v>
      </c>
      <c r="B33" s="46" t="s">
        <v>55</v>
      </c>
      <c r="C33" s="16">
        <f t="shared" si="30"/>
        <v>0</v>
      </c>
      <c r="D33" s="47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4"/>
      <c r="R33" s="4"/>
      <c r="S33" s="4"/>
      <c r="W33" s="72">
        <f t="shared" si="25"/>
        <v>0</v>
      </c>
      <c r="X33" s="72">
        <f t="shared" si="26"/>
        <v>0</v>
      </c>
      <c r="Y33" s="72">
        <f t="shared" si="27"/>
        <v>0</v>
      </c>
      <c r="Z33" s="72">
        <f t="shared" si="28"/>
        <v>0</v>
      </c>
    </row>
    <row r="34" spans="1:26" s="1" customFormat="1" ht="12.75" x14ac:dyDescent="0.2">
      <c r="A34" s="410"/>
      <c r="B34" s="48" t="s">
        <v>56</v>
      </c>
      <c r="C34" s="16">
        <f>IF(C33=0,,(C338+C339)/C33)</f>
        <v>0</v>
      </c>
      <c r="D34" s="47"/>
      <c r="E34" s="21">
        <f t="shared" ref="E34:P34" si="40">IF(E33=0,,(E338+E339)/E33)</f>
        <v>0</v>
      </c>
      <c r="F34" s="21">
        <f t="shared" si="40"/>
        <v>0</v>
      </c>
      <c r="G34" s="21">
        <f t="shared" si="40"/>
        <v>0</v>
      </c>
      <c r="H34" s="21">
        <f t="shared" si="40"/>
        <v>0</v>
      </c>
      <c r="I34" s="21">
        <f t="shared" si="40"/>
        <v>0</v>
      </c>
      <c r="J34" s="21">
        <f t="shared" si="40"/>
        <v>0</v>
      </c>
      <c r="K34" s="21">
        <f t="shared" si="40"/>
        <v>0</v>
      </c>
      <c r="L34" s="21">
        <f t="shared" si="40"/>
        <v>0</v>
      </c>
      <c r="M34" s="21">
        <f t="shared" si="40"/>
        <v>0</v>
      </c>
      <c r="N34" s="21">
        <f t="shared" si="40"/>
        <v>0</v>
      </c>
      <c r="O34" s="21">
        <f t="shared" si="40"/>
        <v>0</v>
      </c>
      <c r="P34" s="21">
        <f t="shared" si="40"/>
        <v>0</v>
      </c>
      <c r="Q34" s="4"/>
      <c r="R34" s="4"/>
      <c r="S34" s="4"/>
      <c r="W34" s="72">
        <f>IF(W33=0,,(W338+W339)/W33)</f>
        <v>0</v>
      </c>
      <c r="X34" s="72">
        <f>IF(X33=0,,(X338+X339)/X33)</f>
        <v>0</v>
      </c>
      <c r="Y34" s="72">
        <f>IF(Y33=0,,(Y338+Y339)/Y33)</f>
        <v>0</v>
      </c>
      <c r="Z34" s="72">
        <f>IF(Z33=0,,(Z338+Z339)/Z33)</f>
        <v>0</v>
      </c>
    </row>
    <row r="35" spans="1:26" s="1" customFormat="1" ht="12.75" x14ac:dyDescent="0.2">
      <c r="A35" s="411"/>
      <c r="B35" s="48" t="s">
        <v>57</v>
      </c>
      <c r="C35" s="16">
        <f>IF(C33=0,,C8/C33)</f>
        <v>0</v>
      </c>
      <c r="D35" s="47"/>
      <c r="E35" s="21">
        <f>IF(E33=0,,E8/E33)</f>
        <v>0</v>
      </c>
      <c r="F35" s="21">
        <f t="shared" ref="F35:P35" si="41">IF(F33=0,,F8/F33)</f>
        <v>0</v>
      </c>
      <c r="G35" s="21">
        <f t="shared" si="41"/>
        <v>0</v>
      </c>
      <c r="H35" s="21">
        <f t="shared" si="41"/>
        <v>0</v>
      </c>
      <c r="I35" s="21">
        <f t="shared" si="41"/>
        <v>0</v>
      </c>
      <c r="J35" s="21">
        <f t="shared" si="41"/>
        <v>0</v>
      </c>
      <c r="K35" s="21">
        <f t="shared" si="41"/>
        <v>0</v>
      </c>
      <c r="L35" s="21">
        <f t="shared" si="41"/>
        <v>0</v>
      </c>
      <c r="M35" s="21">
        <f t="shared" si="41"/>
        <v>0</v>
      </c>
      <c r="N35" s="21">
        <f t="shared" si="41"/>
        <v>0</v>
      </c>
      <c r="O35" s="21">
        <f t="shared" si="41"/>
        <v>0</v>
      </c>
      <c r="P35" s="21">
        <f t="shared" si="41"/>
        <v>0</v>
      </c>
      <c r="Q35" s="4"/>
      <c r="R35" s="4"/>
      <c r="S35" s="4"/>
      <c r="W35" s="72">
        <f>IF(W33=0,,W8/W33)</f>
        <v>0</v>
      </c>
      <c r="X35" s="72">
        <f>IF(X33=0,,X8/X33)</f>
        <v>0</v>
      </c>
      <c r="Y35" s="72">
        <f>IF(Y33=0,,Y8/Y33)</f>
        <v>0</v>
      </c>
      <c r="Z35" s="72">
        <f>IF(Z33=0,,Z8/Z33)</f>
        <v>0</v>
      </c>
    </row>
    <row r="36" spans="1:26" s="1" customFormat="1" ht="15" customHeight="1" x14ac:dyDescent="0.2">
      <c r="A36" s="411"/>
      <c r="B36" s="48" t="s">
        <v>58</v>
      </c>
      <c r="C36" s="424">
        <f>IF(C33=0,,C2/C33)</f>
        <v>0</v>
      </c>
      <c r="D36" s="47"/>
      <c r="E36" s="61">
        <f t="shared" ref="E36:P36" si="42">IF(E33=0,,E2/E33)</f>
        <v>0</v>
      </c>
      <c r="F36" s="61">
        <f t="shared" si="42"/>
        <v>0</v>
      </c>
      <c r="G36" s="61">
        <f t="shared" si="42"/>
        <v>0</v>
      </c>
      <c r="H36" s="61">
        <f t="shared" si="42"/>
        <v>0</v>
      </c>
      <c r="I36" s="61">
        <f t="shared" si="42"/>
        <v>0</v>
      </c>
      <c r="J36" s="61">
        <f t="shared" si="42"/>
        <v>0</v>
      </c>
      <c r="K36" s="61">
        <f t="shared" si="42"/>
        <v>0</v>
      </c>
      <c r="L36" s="61">
        <f t="shared" si="42"/>
        <v>0</v>
      </c>
      <c r="M36" s="61">
        <f t="shared" si="42"/>
        <v>0</v>
      </c>
      <c r="N36" s="61">
        <f t="shared" si="42"/>
        <v>0</v>
      </c>
      <c r="O36" s="61">
        <f t="shared" si="42"/>
        <v>0</v>
      </c>
      <c r="P36" s="61">
        <f t="shared" si="42"/>
        <v>0</v>
      </c>
      <c r="Q36" s="4"/>
      <c r="R36" s="4"/>
      <c r="S36" s="4"/>
      <c r="W36" s="72">
        <f>IF(W33=0,,W2/W33)</f>
        <v>0</v>
      </c>
      <c r="X36" s="72">
        <f>IF(X33=0,,X2/X33)</f>
        <v>0</v>
      </c>
      <c r="Y36" s="72">
        <f>IF(Y33=0,,Y2/Y33)</f>
        <v>0</v>
      </c>
      <c r="Z36" s="72">
        <f>IF(Z33=0,,Z2/Z33)</f>
        <v>0</v>
      </c>
    </row>
    <row r="37" spans="1:26" s="1" customFormat="1" ht="12.75" x14ac:dyDescent="0.2">
      <c r="A37" s="411"/>
      <c r="B37" s="46" t="s">
        <v>59</v>
      </c>
      <c r="C37" s="16">
        <f>SUM(E37:P37)</f>
        <v>0</v>
      </c>
      <c r="D37" s="39">
        <f>IFERROR(C37/$C$33,0)</f>
        <v>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4"/>
      <c r="R37" s="4"/>
      <c r="S37" s="4"/>
      <c r="W37" s="72">
        <f>SUM(E37:G37)</f>
        <v>0</v>
      </c>
      <c r="X37" s="72">
        <f>SUM(H37:J37)</f>
        <v>0</v>
      </c>
      <c r="Y37" s="72">
        <f>SUM(K37:M37)</f>
        <v>0</v>
      </c>
      <c r="Z37" s="72">
        <f>SUM(N37:P37)</f>
        <v>0</v>
      </c>
    </row>
    <row r="38" spans="1:26" s="1" customFormat="1" ht="12.75" x14ac:dyDescent="0.2">
      <c r="A38" s="411"/>
      <c r="B38" s="48" t="s">
        <v>58</v>
      </c>
      <c r="C38" s="61">
        <f>IF(C37=0,,C2/C37)</f>
        <v>0</v>
      </c>
      <c r="D38" s="47"/>
      <c r="E38" s="61">
        <f t="shared" ref="E38:P38" si="43">IF(E37=0,,E2/E37)</f>
        <v>0</v>
      </c>
      <c r="F38" s="61">
        <f t="shared" si="43"/>
        <v>0</v>
      </c>
      <c r="G38" s="61">
        <f t="shared" si="43"/>
        <v>0</v>
      </c>
      <c r="H38" s="61">
        <f t="shared" si="43"/>
        <v>0</v>
      </c>
      <c r="I38" s="61">
        <f t="shared" si="43"/>
        <v>0</v>
      </c>
      <c r="J38" s="61">
        <f t="shared" si="43"/>
        <v>0</v>
      </c>
      <c r="K38" s="61">
        <f t="shared" si="43"/>
        <v>0</v>
      </c>
      <c r="L38" s="61">
        <f t="shared" si="43"/>
        <v>0</v>
      </c>
      <c r="M38" s="61">
        <f t="shared" si="43"/>
        <v>0</v>
      </c>
      <c r="N38" s="61">
        <f t="shared" si="43"/>
        <v>0</v>
      </c>
      <c r="O38" s="61">
        <f t="shared" si="43"/>
        <v>0</v>
      </c>
      <c r="P38" s="61">
        <f t="shared" si="43"/>
        <v>0</v>
      </c>
      <c r="Q38" s="4"/>
      <c r="R38" s="4"/>
      <c r="S38" s="4"/>
      <c r="W38" s="72">
        <f>IF(W37=0,,W2/W37)</f>
        <v>0</v>
      </c>
      <c r="X38" s="72">
        <f>IF(X37=0,,X2/X37)</f>
        <v>0</v>
      </c>
      <c r="Y38" s="72">
        <f>IF(Y37=0,,Y2/Y37)</f>
        <v>0</v>
      </c>
      <c r="Z38" s="72">
        <f>IF(Z37=0,,Z2/Z37)</f>
        <v>0</v>
      </c>
    </row>
    <row r="39" spans="1:26" s="1" customFormat="1" ht="12.75" customHeight="1" x14ac:dyDescent="0.2">
      <c r="A39" s="412" t="s">
        <v>60</v>
      </c>
      <c r="B39" s="49" t="s">
        <v>61</v>
      </c>
      <c r="C39" s="50">
        <f ca="1">INDIRECT(ADDRESS(ROW(),$T$1+4))</f>
        <v>0</v>
      </c>
      <c r="D39" s="51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4"/>
      <c r="R39" s="4"/>
      <c r="S39" s="4"/>
      <c r="W39" s="73">
        <f>SUM(E39:G39)</f>
        <v>0</v>
      </c>
      <c r="X39" s="73">
        <f>SUM(H39:J39)</f>
        <v>0</v>
      </c>
      <c r="Y39" s="73">
        <f>SUM(K39:M39)</f>
        <v>0</v>
      </c>
      <c r="Z39" s="73">
        <f>SUM(N39:P39)</f>
        <v>0</v>
      </c>
    </row>
    <row r="40" spans="1:26" s="1" customFormat="1" ht="12.75" x14ac:dyDescent="0.2">
      <c r="A40" s="413"/>
      <c r="B40" s="49" t="s">
        <v>62</v>
      </c>
      <c r="C40" s="50">
        <f ca="1">INDIRECT(ADDRESS(ROW(),$T$1+4))</f>
        <v>0</v>
      </c>
      <c r="D40" s="51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4"/>
      <c r="R40" s="4"/>
      <c r="S40" s="4"/>
      <c r="W40" s="73">
        <f>SUM(E40:G40)</f>
        <v>0</v>
      </c>
      <c r="X40" s="73">
        <f>SUM(H40:J40)</f>
        <v>0</v>
      </c>
      <c r="Y40" s="73">
        <f>SUM(K40:M40)</f>
        <v>0</v>
      </c>
      <c r="Z40" s="73">
        <f>SUM(N40:P40)</f>
        <v>0</v>
      </c>
    </row>
    <row r="41" spans="1:26" s="1" customFormat="1" ht="12.75" x14ac:dyDescent="0.2">
      <c r="A41" s="413"/>
      <c r="B41" s="49" t="s">
        <v>63</v>
      </c>
      <c r="C41" s="53">
        <f>IF(SUM(E40:P40)=0,,SUM(E50:P50)/SUM(E40:P40))</f>
        <v>0</v>
      </c>
      <c r="D41" s="54"/>
      <c r="E41" s="21">
        <f>IF(E40=0,,E50/E40)</f>
        <v>0</v>
      </c>
      <c r="F41" s="21">
        <f t="shared" ref="F41:P41" si="44">IF(F40=0,,F50/F40)</f>
        <v>0</v>
      </c>
      <c r="G41" s="21">
        <f t="shared" si="44"/>
        <v>0</v>
      </c>
      <c r="H41" s="21">
        <f t="shared" si="44"/>
        <v>0</v>
      </c>
      <c r="I41" s="21">
        <f t="shared" si="44"/>
        <v>0</v>
      </c>
      <c r="J41" s="21">
        <f t="shared" si="44"/>
        <v>0</v>
      </c>
      <c r="K41" s="21">
        <f t="shared" si="44"/>
        <v>0</v>
      </c>
      <c r="L41" s="21">
        <f t="shared" si="44"/>
        <v>0</v>
      </c>
      <c r="M41" s="21">
        <f t="shared" si="44"/>
        <v>0</v>
      </c>
      <c r="N41" s="21">
        <f t="shared" si="44"/>
        <v>0</v>
      </c>
      <c r="O41" s="21">
        <f t="shared" si="44"/>
        <v>0</v>
      </c>
      <c r="P41" s="21">
        <f t="shared" si="44"/>
        <v>0</v>
      </c>
      <c r="Q41" s="4"/>
      <c r="R41" s="4"/>
      <c r="S41" s="4"/>
      <c r="W41" s="73">
        <f>IF(W40=0,,W50/W40)</f>
        <v>0</v>
      </c>
      <c r="X41" s="73">
        <f>IF(X40=0,,X50/X40)</f>
        <v>0</v>
      </c>
      <c r="Y41" s="73">
        <f>IF(Y40=0,,Y50/Y40)</f>
        <v>0</v>
      </c>
      <c r="Z41" s="73">
        <f>IF(Z40=0,,Z50/Z40)</f>
        <v>0</v>
      </c>
    </row>
    <row r="42" spans="1:26" s="1" customFormat="1" ht="15" customHeight="1" x14ac:dyDescent="0.2">
      <c r="A42" s="413"/>
      <c r="B42" s="55" t="s">
        <v>253</v>
      </c>
      <c r="C42" s="50">
        <f ca="1">INDIRECT(ADDRESS(ROW(),$T$1+4))</f>
        <v>0</v>
      </c>
      <c r="D42" s="51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4"/>
      <c r="R42" s="4"/>
      <c r="S42" s="4"/>
      <c r="W42" s="73">
        <f>SUM(E42:G42)</f>
        <v>0</v>
      </c>
      <c r="X42" s="73">
        <f>SUM(H42:J42)</f>
        <v>0</v>
      </c>
      <c r="Y42" s="73">
        <f>SUM(K42:M42)</f>
        <v>0</v>
      </c>
      <c r="Z42" s="73">
        <f>SUM(N42:P42)</f>
        <v>0</v>
      </c>
    </row>
    <row r="43" spans="1:26" s="1" customFormat="1" ht="12.75" x14ac:dyDescent="0.2">
      <c r="A43" s="413"/>
      <c r="B43" s="56" t="s">
        <v>94</v>
      </c>
      <c r="C43" s="53">
        <f>IF(SUM(E42:P42)=0,,SUM(E50:P50)/SUM(E42:P42))</f>
        <v>0</v>
      </c>
      <c r="D43" s="57"/>
      <c r="E43" s="21">
        <f>IF(E42=0,,E50/E42)</f>
        <v>0</v>
      </c>
      <c r="F43" s="21">
        <f t="shared" ref="F43:P43" si="45">IF(F42=0,,F50/F42)</f>
        <v>0</v>
      </c>
      <c r="G43" s="21">
        <f t="shared" si="45"/>
        <v>0</v>
      </c>
      <c r="H43" s="21">
        <f t="shared" si="45"/>
        <v>0</v>
      </c>
      <c r="I43" s="21">
        <f t="shared" si="45"/>
        <v>0</v>
      </c>
      <c r="J43" s="21">
        <f t="shared" si="45"/>
        <v>0</v>
      </c>
      <c r="K43" s="21">
        <f t="shared" si="45"/>
        <v>0</v>
      </c>
      <c r="L43" s="21">
        <f t="shared" si="45"/>
        <v>0</v>
      </c>
      <c r="M43" s="21">
        <f t="shared" si="45"/>
        <v>0</v>
      </c>
      <c r="N43" s="21">
        <f t="shared" si="45"/>
        <v>0</v>
      </c>
      <c r="O43" s="21">
        <f t="shared" si="45"/>
        <v>0</v>
      </c>
      <c r="P43" s="21">
        <f t="shared" si="45"/>
        <v>0</v>
      </c>
      <c r="Q43" s="4"/>
      <c r="R43" s="4"/>
      <c r="S43" s="4"/>
      <c r="W43" s="75">
        <f>IF(W42=0,,W50/W42)</f>
        <v>0</v>
      </c>
      <c r="X43" s="75">
        <f>IF(X42=0,,X50/X42)</f>
        <v>0</v>
      </c>
      <c r="Y43" s="75">
        <f>IF(Y42=0,,Y50/Y42)</f>
        <v>0</v>
      </c>
      <c r="Z43" s="75">
        <f>IF(Z42=0,,Z50/Z42)</f>
        <v>0</v>
      </c>
    </row>
    <row r="44" spans="1:26" s="3" customFormat="1" ht="12.75" x14ac:dyDescent="0.2">
      <c r="A44" s="413"/>
      <c r="B44" s="58" t="s">
        <v>254</v>
      </c>
      <c r="C44" s="59">
        <f>IF(SUM(E42:P42)=0,,(SUM(E53:P53)+SUM(E56:P56))/SUM(E42:P42))</f>
        <v>0</v>
      </c>
      <c r="D44" s="60"/>
      <c r="E44" s="61">
        <f>IF(E42=0,,(E53+E56)/E42)</f>
        <v>0</v>
      </c>
      <c r="F44" s="61">
        <f t="shared" ref="F44:P44" si="46">IF(F42=0,,(F53+F56)/F42)</f>
        <v>0</v>
      </c>
      <c r="G44" s="61">
        <f t="shared" si="46"/>
        <v>0</v>
      </c>
      <c r="H44" s="61">
        <f t="shared" si="46"/>
        <v>0</v>
      </c>
      <c r="I44" s="61">
        <f t="shared" si="46"/>
        <v>0</v>
      </c>
      <c r="J44" s="61">
        <f t="shared" si="46"/>
        <v>0</v>
      </c>
      <c r="K44" s="61">
        <f t="shared" si="46"/>
        <v>0</v>
      </c>
      <c r="L44" s="61">
        <f t="shared" si="46"/>
        <v>0</v>
      </c>
      <c r="M44" s="61">
        <f t="shared" si="46"/>
        <v>0</v>
      </c>
      <c r="N44" s="61">
        <f t="shared" si="46"/>
        <v>0</v>
      </c>
      <c r="O44" s="61">
        <f t="shared" si="46"/>
        <v>0</v>
      </c>
      <c r="P44" s="61">
        <f t="shared" si="46"/>
        <v>0</v>
      </c>
      <c r="Q44" s="5"/>
      <c r="R44" s="5"/>
      <c r="S44" s="5"/>
      <c r="W44" s="76">
        <f>IF(W42=0,,(W53+W56)/W42)</f>
        <v>0</v>
      </c>
      <c r="X44" s="76">
        <f>IF(X42=0,,(X53+X56)/X42)</f>
        <v>0</v>
      </c>
      <c r="Y44" s="76">
        <f>IF(Y42=0,,(Y53+Y56)/Y42)</f>
        <v>0</v>
      </c>
      <c r="Z44" s="76">
        <f>IF(Z42=0,,(Z53+Z56)/Z42)</f>
        <v>0</v>
      </c>
    </row>
    <row r="45" spans="1:26" s="1" customFormat="1" ht="12.75" x14ac:dyDescent="0.2">
      <c r="A45" s="413"/>
      <c r="B45" s="55" t="s">
        <v>255</v>
      </c>
      <c r="C45" s="50">
        <f ca="1">INDIRECT(ADDRESS(ROW(),$T$1+4))</f>
        <v>0</v>
      </c>
      <c r="D45" s="51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4"/>
      <c r="R45" s="4"/>
      <c r="S45" s="4"/>
      <c r="W45" s="73">
        <f>SUM(E45:G45)</f>
        <v>0</v>
      </c>
      <c r="X45" s="73">
        <f>SUM(H45:J45)</f>
        <v>0</v>
      </c>
      <c r="Y45" s="73">
        <f>SUM(K45:M45)</f>
        <v>0</v>
      </c>
      <c r="Z45" s="73">
        <f>SUM(N45:P45)</f>
        <v>0</v>
      </c>
    </row>
    <row r="46" spans="1:26" s="1" customFormat="1" ht="12.75" x14ac:dyDescent="0.2">
      <c r="A46" s="413"/>
      <c r="B46" s="56" t="s">
        <v>96</v>
      </c>
      <c r="C46" s="53">
        <f>IF(SUM(E45:P45)=0,,SUM(E50:P50)/SUM(E45:P45))</f>
        <v>0</v>
      </c>
      <c r="D46" s="57"/>
      <c r="E46" s="21">
        <f>IF(E45=0,,E50/E45)</f>
        <v>0</v>
      </c>
      <c r="F46" s="21">
        <f t="shared" ref="F46:P46" si="47">IF(F45=0,,F50/F45)</f>
        <v>0</v>
      </c>
      <c r="G46" s="21">
        <f t="shared" si="47"/>
        <v>0</v>
      </c>
      <c r="H46" s="21">
        <f t="shared" si="47"/>
        <v>0</v>
      </c>
      <c r="I46" s="21">
        <f t="shared" si="47"/>
        <v>0</v>
      </c>
      <c r="J46" s="21">
        <f t="shared" si="47"/>
        <v>0</v>
      </c>
      <c r="K46" s="21">
        <f t="shared" si="47"/>
        <v>0</v>
      </c>
      <c r="L46" s="21">
        <f t="shared" si="47"/>
        <v>0</v>
      </c>
      <c r="M46" s="21">
        <f t="shared" si="47"/>
        <v>0</v>
      </c>
      <c r="N46" s="21">
        <f t="shared" si="47"/>
        <v>0</v>
      </c>
      <c r="O46" s="21">
        <f t="shared" si="47"/>
        <v>0</v>
      </c>
      <c r="P46" s="21">
        <f t="shared" si="47"/>
        <v>0</v>
      </c>
      <c r="Q46" s="4"/>
      <c r="R46" s="4"/>
      <c r="S46" s="4"/>
      <c r="W46" s="75">
        <f>IF(W45=0,,W50/W45)</f>
        <v>0</v>
      </c>
      <c r="X46" s="75">
        <f>IF(X45=0,,X50/X45)</f>
        <v>0</v>
      </c>
      <c r="Y46" s="75">
        <f>IF(Y45=0,,Y50/Y45)</f>
        <v>0</v>
      </c>
      <c r="Z46" s="75">
        <f>IF(Z45=0,,Z50/Z45)</f>
        <v>0</v>
      </c>
    </row>
    <row r="47" spans="1:26" s="1" customFormat="1" ht="12.75" x14ac:dyDescent="0.2">
      <c r="A47" s="413"/>
      <c r="B47" s="55" t="s">
        <v>64</v>
      </c>
      <c r="C47" s="50">
        <f ca="1">INDIRECT(ADDRESS(ROW(),$T$1+4))</f>
        <v>0</v>
      </c>
      <c r="D47" s="51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4"/>
      <c r="R47" s="4"/>
      <c r="S47" s="4"/>
      <c r="W47" s="73">
        <f>SUM(E47:G47)</f>
        <v>0</v>
      </c>
      <c r="X47" s="73">
        <f>SUM(H47:J47)</f>
        <v>0</v>
      </c>
      <c r="Y47" s="73">
        <f>SUM(K47:M47)</f>
        <v>0</v>
      </c>
      <c r="Z47" s="73">
        <f>SUM(N47:P47)</f>
        <v>0</v>
      </c>
    </row>
    <row r="48" spans="1:26" s="1" customFormat="1" ht="12.75" x14ac:dyDescent="0.2">
      <c r="A48" s="413"/>
      <c r="B48" s="55" t="s">
        <v>65</v>
      </c>
      <c r="C48" s="50">
        <f ca="1">INDIRECT(ADDRESS(ROW(),$T$1+4))</f>
        <v>0</v>
      </c>
      <c r="D48" s="51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4"/>
      <c r="R48" s="4"/>
      <c r="S48" s="4"/>
      <c r="W48" s="73">
        <f>SUM(E48:G48)</f>
        <v>0</v>
      </c>
      <c r="X48" s="73">
        <f>SUM(H48:J48)</f>
        <v>0</v>
      </c>
      <c r="Y48" s="73">
        <f>SUM(K48:M48)</f>
        <v>0</v>
      </c>
      <c r="Z48" s="73">
        <f>SUM(N48:P48)</f>
        <v>0</v>
      </c>
    </row>
    <row r="49" spans="1:27" s="1" customFormat="1" ht="12.75" x14ac:dyDescent="0.2">
      <c r="A49" s="413"/>
      <c r="B49" s="56" t="s">
        <v>256</v>
      </c>
      <c r="C49" s="53">
        <f>IF(SUM(E47:P47)=0,,C8/SUM(E47:P47))</f>
        <v>0</v>
      </c>
      <c r="D49" s="57"/>
      <c r="E49" s="21">
        <f>IF(E47=0,,E8/E47)</f>
        <v>0</v>
      </c>
      <c r="F49" s="21">
        <f t="shared" ref="F49:P49" si="48">IF(F47=0,,F8/F47)</f>
        <v>0</v>
      </c>
      <c r="G49" s="21">
        <f t="shared" si="48"/>
        <v>0</v>
      </c>
      <c r="H49" s="21">
        <f t="shared" si="48"/>
        <v>0</v>
      </c>
      <c r="I49" s="21">
        <f t="shared" si="48"/>
        <v>0</v>
      </c>
      <c r="J49" s="21">
        <f t="shared" si="48"/>
        <v>0</v>
      </c>
      <c r="K49" s="21">
        <f t="shared" si="48"/>
        <v>0</v>
      </c>
      <c r="L49" s="21">
        <f t="shared" si="48"/>
        <v>0</v>
      </c>
      <c r="M49" s="21">
        <f t="shared" si="48"/>
        <v>0</v>
      </c>
      <c r="N49" s="21">
        <f t="shared" si="48"/>
        <v>0</v>
      </c>
      <c r="O49" s="21">
        <f t="shared" si="48"/>
        <v>0</v>
      </c>
      <c r="P49" s="21">
        <f t="shared" si="48"/>
        <v>0</v>
      </c>
      <c r="Q49" s="4"/>
      <c r="R49" s="4"/>
      <c r="S49" s="4"/>
      <c r="W49" s="73">
        <f>IF(W47=0,,W8/W47)</f>
        <v>0</v>
      </c>
      <c r="X49" s="73">
        <f>IF(X47=0,,X8/X47)</f>
        <v>0</v>
      </c>
      <c r="Y49" s="73">
        <f>IF(Y47=0,,Y8/Y47)</f>
        <v>0</v>
      </c>
      <c r="Z49" s="73">
        <f>IF(Z47=0,,Z8/Z47)</f>
        <v>0</v>
      </c>
    </row>
    <row r="50" spans="1:27" s="1" customFormat="1" ht="12.75" x14ac:dyDescent="0.2">
      <c r="A50" s="413"/>
      <c r="B50" s="55" t="s">
        <v>257</v>
      </c>
      <c r="C50" s="50">
        <f t="shared" ref="C50:C57" ca="1" si="49">INDIRECT(ADDRESS(ROW(),$T$1+4))</f>
        <v>0</v>
      </c>
      <c r="D50" s="51"/>
      <c r="E50" s="21">
        <f>E90</f>
        <v>0</v>
      </c>
      <c r="F50" s="21">
        <f t="shared" ref="F50:P50" si="50">F90</f>
        <v>0</v>
      </c>
      <c r="G50" s="21">
        <f t="shared" si="50"/>
        <v>0</v>
      </c>
      <c r="H50" s="21">
        <f t="shared" si="50"/>
        <v>0</v>
      </c>
      <c r="I50" s="21">
        <f t="shared" si="50"/>
        <v>0</v>
      </c>
      <c r="J50" s="21">
        <f t="shared" si="50"/>
        <v>0</v>
      </c>
      <c r="K50" s="21">
        <f t="shared" si="50"/>
        <v>0</v>
      </c>
      <c r="L50" s="21">
        <f t="shared" si="50"/>
        <v>0</v>
      </c>
      <c r="M50" s="21">
        <f t="shared" si="50"/>
        <v>0</v>
      </c>
      <c r="N50" s="21">
        <f t="shared" si="50"/>
        <v>0</v>
      </c>
      <c r="O50" s="21">
        <f t="shared" si="50"/>
        <v>0</v>
      </c>
      <c r="P50" s="21">
        <f t="shared" si="50"/>
        <v>0</v>
      </c>
      <c r="Q50" s="4"/>
      <c r="R50" s="4"/>
      <c r="S50" s="4"/>
      <c r="W50" s="73">
        <f>W91</f>
        <v>0</v>
      </c>
      <c r="X50" s="73">
        <f>X91</f>
        <v>0</v>
      </c>
      <c r="Y50" s="73">
        <f>Y91</f>
        <v>0</v>
      </c>
      <c r="Z50" s="73">
        <f>Z91</f>
        <v>0</v>
      </c>
    </row>
    <row r="51" spans="1:27" s="1" customFormat="1" ht="12.75" x14ac:dyDescent="0.2">
      <c r="A51" s="413"/>
      <c r="B51" s="55" t="s">
        <v>258</v>
      </c>
      <c r="C51" s="50">
        <f t="shared" ca="1" si="49"/>
        <v>0</v>
      </c>
      <c r="D51" s="5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4"/>
      <c r="R51" s="4"/>
      <c r="S51" s="4"/>
      <c r="W51" s="73">
        <f>SUM(E51:G51)</f>
        <v>0</v>
      </c>
      <c r="X51" s="73">
        <f>SUM(H51:J51)</f>
        <v>0</v>
      </c>
      <c r="Y51" s="73">
        <f>SUM(K51:M51)</f>
        <v>0</v>
      </c>
      <c r="Z51" s="73">
        <f>SUM(N51:P51)</f>
        <v>0</v>
      </c>
    </row>
    <row r="52" spans="1:27" s="4" customFormat="1" ht="12.75" x14ac:dyDescent="0.2">
      <c r="A52" s="413"/>
      <c r="B52" s="55" t="s">
        <v>259</v>
      </c>
      <c r="C52" s="50">
        <f t="shared" ca="1" si="49"/>
        <v>0</v>
      </c>
      <c r="D52" s="51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T52" s="1"/>
      <c r="U52" s="1"/>
      <c r="V52" s="1"/>
      <c r="W52" s="73">
        <f>SUM(E52:G52)</f>
        <v>0</v>
      </c>
      <c r="X52" s="73">
        <f>SUM(H52:J52)</f>
        <v>0</v>
      </c>
      <c r="Y52" s="73">
        <f>SUM(K52:M52)</f>
        <v>0</v>
      </c>
      <c r="Z52" s="73">
        <f>SUM(N52:P52)</f>
        <v>0</v>
      </c>
      <c r="AA52" s="1"/>
    </row>
    <row r="53" spans="1:27" s="4" customFormat="1" ht="12.75" x14ac:dyDescent="0.2">
      <c r="A53" s="413"/>
      <c r="B53" s="55" t="s">
        <v>260</v>
      </c>
      <c r="C53" s="50">
        <f t="shared" ca="1" si="49"/>
        <v>0</v>
      </c>
      <c r="D53" s="51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T53" s="1"/>
      <c r="U53" s="1"/>
      <c r="V53" s="1"/>
      <c r="W53" s="73">
        <f>SUM(E53:G53)</f>
        <v>0</v>
      </c>
      <c r="X53" s="73">
        <f>SUM(H53:J53)</f>
        <v>0</v>
      </c>
      <c r="Y53" s="73">
        <f>SUM(K53:M53)</f>
        <v>0</v>
      </c>
      <c r="Z53" s="73">
        <f>SUM(N53:P53)</f>
        <v>0</v>
      </c>
      <c r="AA53" s="1"/>
    </row>
    <row r="54" spans="1:27" s="5" customFormat="1" ht="12.75" x14ac:dyDescent="0.2">
      <c r="A54" s="413"/>
      <c r="B54" s="58" t="s">
        <v>261</v>
      </c>
      <c r="C54" s="63">
        <f t="shared" ca="1" si="49"/>
        <v>0</v>
      </c>
      <c r="D54" s="60"/>
      <c r="E54" s="61">
        <f>IF(E53=0,,E52/E53)</f>
        <v>0</v>
      </c>
      <c r="F54" s="61">
        <f t="shared" ref="F54:P54" si="51">IF(F53=0,,F52/F53)</f>
        <v>0</v>
      </c>
      <c r="G54" s="61">
        <f t="shared" si="51"/>
        <v>0</v>
      </c>
      <c r="H54" s="61">
        <f t="shared" si="51"/>
        <v>0</v>
      </c>
      <c r="I54" s="61">
        <f t="shared" si="51"/>
        <v>0</v>
      </c>
      <c r="J54" s="61">
        <f t="shared" si="51"/>
        <v>0</v>
      </c>
      <c r="K54" s="61">
        <f t="shared" si="51"/>
        <v>0</v>
      </c>
      <c r="L54" s="61">
        <f t="shared" si="51"/>
        <v>0</v>
      </c>
      <c r="M54" s="61">
        <f t="shared" si="51"/>
        <v>0</v>
      </c>
      <c r="N54" s="61">
        <f t="shared" si="51"/>
        <v>0</v>
      </c>
      <c r="O54" s="61">
        <f t="shared" si="51"/>
        <v>0</v>
      </c>
      <c r="P54" s="61">
        <f t="shared" si="51"/>
        <v>0</v>
      </c>
      <c r="T54" s="3"/>
      <c r="U54" s="3"/>
      <c r="V54" s="3"/>
      <c r="W54" s="77">
        <f>IF(W53=0,,W52/W53)</f>
        <v>0</v>
      </c>
      <c r="X54" s="77">
        <f>IF(X53=0,,X52/X53)</f>
        <v>0</v>
      </c>
      <c r="Y54" s="77">
        <f>IF(Y53=0,,Y52/Y53)</f>
        <v>0</v>
      </c>
      <c r="Z54" s="77">
        <f>IF(Z53=0,,Z52/Z53)</f>
        <v>0</v>
      </c>
      <c r="AA54" s="3"/>
    </row>
    <row r="55" spans="1:27" s="4" customFormat="1" ht="13.5" customHeight="1" x14ac:dyDescent="0.2">
      <c r="A55" s="413"/>
      <c r="B55" s="55" t="s">
        <v>262</v>
      </c>
      <c r="C55" s="50">
        <f t="shared" ca="1" si="49"/>
        <v>0</v>
      </c>
      <c r="D55" s="51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T55" s="1"/>
      <c r="U55" s="1"/>
      <c r="V55" s="1"/>
      <c r="W55" s="73">
        <f>SUM(E55:G55)</f>
        <v>0</v>
      </c>
      <c r="X55" s="73">
        <f>SUM(H55:J55)</f>
        <v>0</v>
      </c>
      <c r="Y55" s="73">
        <f>SUM(K55:M55)</f>
        <v>0</v>
      </c>
      <c r="Z55" s="73">
        <f>SUM(N55:P55)</f>
        <v>0</v>
      </c>
      <c r="AA55" s="1"/>
    </row>
    <row r="56" spans="1:27" s="4" customFormat="1" ht="13.5" customHeight="1" x14ac:dyDescent="0.2">
      <c r="A56" s="413"/>
      <c r="B56" s="55" t="s">
        <v>263</v>
      </c>
      <c r="C56" s="50">
        <f t="shared" ca="1" si="49"/>
        <v>0</v>
      </c>
      <c r="D56" s="51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T56" s="1"/>
      <c r="U56" s="1"/>
      <c r="V56" s="1"/>
      <c r="W56" s="73">
        <f>SUM(E56:G56)</f>
        <v>0</v>
      </c>
      <c r="X56" s="73">
        <f>SUM(H56:J56)</f>
        <v>0</v>
      </c>
      <c r="Y56" s="73">
        <f>SUM(K56:M56)</f>
        <v>0</v>
      </c>
      <c r="Z56" s="73">
        <f>SUM(N56:P56)</f>
        <v>0</v>
      </c>
      <c r="AA56" s="1"/>
    </row>
    <row r="57" spans="1:27" s="5" customFormat="1" ht="13.5" customHeight="1" x14ac:dyDescent="0.2">
      <c r="A57" s="413"/>
      <c r="B57" s="58" t="s">
        <v>264</v>
      </c>
      <c r="C57" s="63">
        <f t="shared" ca="1" si="49"/>
        <v>0</v>
      </c>
      <c r="D57" s="60"/>
      <c r="E57" s="61">
        <f>IF(E56=0,,E55/E56)</f>
        <v>0</v>
      </c>
      <c r="F57" s="61">
        <f t="shared" ref="F57:P57" si="52">IF(F56=0,,F55/F56)</f>
        <v>0</v>
      </c>
      <c r="G57" s="61">
        <f t="shared" si="52"/>
        <v>0</v>
      </c>
      <c r="H57" s="61">
        <f t="shared" si="52"/>
        <v>0</v>
      </c>
      <c r="I57" s="61">
        <f t="shared" si="52"/>
        <v>0</v>
      </c>
      <c r="J57" s="61">
        <f t="shared" si="52"/>
        <v>0</v>
      </c>
      <c r="K57" s="61">
        <f t="shared" si="52"/>
        <v>0</v>
      </c>
      <c r="L57" s="61">
        <f t="shared" si="52"/>
        <v>0</v>
      </c>
      <c r="M57" s="61">
        <f t="shared" si="52"/>
        <v>0</v>
      </c>
      <c r="N57" s="61">
        <f t="shared" si="52"/>
        <v>0</v>
      </c>
      <c r="O57" s="61">
        <f t="shared" si="52"/>
        <v>0</v>
      </c>
      <c r="P57" s="61">
        <f t="shared" si="52"/>
        <v>0</v>
      </c>
      <c r="T57" s="3"/>
      <c r="U57" s="3"/>
      <c r="V57" s="3"/>
      <c r="W57" s="77">
        <f>IF(W56=0,,W55/W56)</f>
        <v>0</v>
      </c>
      <c r="X57" s="77">
        <f>IF(X56=0,,X55/X56)</f>
        <v>0</v>
      </c>
      <c r="Y57" s="77">
        <f>IF(Y56=0,,Y55/Y56)</f>
        <v>0</v>
      </c>
      <c r="Z57" s="77">
        <f>IF(Z56=0,,Z55/Z56)</f>
        <v>0</v>
      </c>
      <c r="AA57" s="3"/>
    </row>
    <row r="58" spans="1:27" s="4" customFormat="1" ht="13.5" customHeight="1" x14ac:dyDescent="0.2">
      <c r="A58" s="413"/>
      <c r="B58" s="56" t="s">
        <v>265</v>
      </c>
      <c r="C58" s="64">
        <f>IF(SUM(E51:P51)=0,,(SUM(E52:P52)+SUM(E55:P55))/SUM(E51:P51))</f>
        <v>0</v>
      </c>
      <c r="D58" s="65"/>
      <c r="E58" s="66">
        <f>IF(E51=0,,(E52+E55)/E51)</f>
        <v>0</v>
      </c>
      <c r="F58" s="66">
        <f t="shared" ref="F58:P58" si="53">IF(F51=0,,(F52+F55)/F51)</f>
        <v>0</v>
      </c>
      <c r="G58" s="66">
        <f t="shared" si="53"/>
        <v>0</v>
      </c>
      <c r="H58" s="66">
        <f t="shared" si="53"/>
        <v>0</v>
      </c>
      <c r="I58" s="66">
        <f t="shared" si="53"/>
        <v>0</v>
      </c>
      <c r="J58" s="66">
        <f t="shared" si="53"/>
        <v>0</v>
      </c>
      <c r="K58" s="66">
        <f t="shared" si="53"/>
        <v>0</v>
      </c>
      <c r="L58" s="66">
        <f t="shared" si="53"/>
        <v>0</v>
      </c>
      <c r="M58" s="66">
        <f t="shared" si="53"/>
        <v>0</v>
      </c>
      <c r="N58" s="66">
        <f t="shared" si="53"/>
        <v>0</v>
      </c>
      <c r="O58" s="66">
        <f t="shared" si="53"/>
        <v>0</v>
      </c>
      <c r="P58" s="66">
        <f t="shared" si="53"/>
        <v>0</v>
      </c>
      <c r="T58" s="1"/>
      <c r="U58" s="1"/>
      <c r="V58" s="1"/>
      <c r="W58" s="78">
        <f>IF(W51=0,,(W52+W55)/W51)</f>
        <v>0</v>
      </c>
      <c r="X58" s="78">
        <f>IF(X51=0,,(X52+X55)/X51)</f>
        <v>0</v>
      </c>
      <c r="Y58" s="78">
        <f>IF(Y51=0,,(Y52+Y55)/Y51)</f>
        <v>0</v>
      </c>
      <c r="Z58" s="78">
        <f>IF(Z51=0,,(Z52+Z55)/Z51)</f>
        <v>0</v>
      </c>
      <c r="AA58" s="1"/>
    </row>
    <row r="59" spans="1:27" s="5" customFormat="1" ht="13.5" customHeight="1" x14ac:dyDescent="0.2">
      <c r="A59" s="413"/>
      <c r="B59" s="58" t="s">
        <v>266</v>
      </c>
      <c r="C59" s="59">
        <f>IF(SUM(E50:P50)=0,,C95/SUM(E50:P50))</f>
        <v>0</v>
      </c>
      <c r="D59" s="67"/>
      <c r="E59" s="61">
        <f>IF(E50=0,,E95/E50)</f>
        <v>0</v>
      </c>
      <c r="F59" s="61">
        <f t="shared" ref="F59:P59" si="54">IF(F50=0,,F95/F50)</f>
        <v>0</v>
      </c>
      <c r="G59" s="61">
        <f t="shared" si="54"/>
        <v>0</v>
      </c>
      <c r="H59" s="61">
        <f t="shared" si="54"/>
        <v>0</v>
      </c>
      <c r="I59" s="61">
        <f t="shared" si="54"/>
        <v>0</v>
      </c>
      <c r="J59" s="61">
        <f t="shared" si="54"/>
        <v>0</v>
      </c>
      <c r="K59" s="61">
        <f t="shared" si="54"/>
        <v>0</v>
      </c>
      <c r="L59" s="61">
        <f t="shared" si="54"/>
        <v>0</v>
      </c>
      <c r="M59" s="61">
        <f t="shared" si="54"/>
        <v>0</v>
      </c>
      <c r="N59" s="61">
        <f t="shared" si="54"/>
        <v>0</v>
      </c>
      <c r="O59" s="61">
        <f t="shared" si="54"/>
        <v>0</v>
      </c>
      <c r="P59" s="61">
        <f t="shared" si="54"/>
        <v>0</v>
      </c>
      <c r="T59" s="3"/>
      <c r="U59" s="3"/>
      <c r="V59" s="3"/>
      <c r="W59" s="77">
        <f>IF(W50=0,,W95/W50)</f>
        <v>0</v>
      </c>
      <c r="X59" s="77">
        <f>IF(X50=0,,X95/X50)</f>
        <v>0</v>
      </c>
      <c r="Y59" s="77">
        <f>IF(Y50=0,,Y95/Y50)</f>
        <v>0</v>
      </c>
      <c r="Z59" s="77">
        <f>IF(Z50=0,,Z95/Z50)</f>
        <v>0</v>
      </c>
      <c r="AA59" s="3"/>
    </row>
    <row r="60" spans="1:27" s="4" customFormat="1" ht="13.5" customHeight="1" x14ac:dyDescent="0.2">
      <c r="A60" s="413"/>
      <c r="B60" s="56" t="s">
        <v>267</v>
      </c>
      <c r="C60" s="425">
        <f ca="1">INDIRECT(ADDRESS(ROW(),$T$1+4))</f>
        <v>0</v>
      </c>
      <c r="D60" s="65"/>
      <c r="E60" s="66">
        <f t="shared" ref="E60:P60" si="55">IF(E40=0,,E335/E40/100)</f>
        <v>0</v>
      </c>
      <c r="F60" s="66">
        <f t="shared" si="55"/>
        <v>0</v>
      </c>
      <c r="G60" s="66">
        <f t="shared" si="55"/>
        <v>0</v>
      </c>
      <c r="H60" s="66">
        <f t="shared" si="55"/>
        <v>0</v>
      </c>
      <c r="I60" s="66">
        <f t="shared" si="55"/>
        <v>0</v>
      </c>
      <c r="J60" s="66">
        <f t="shared" si="55"/>
        <v>0</v>
      </c>
      <c r="K60" s="66">
        <f t="shared" si="55"/>
        <v>0</v>
      </c>
      <c r="L60" s="66">
        <f t="shared" si="55"/>
        <v>0</v>
      </c>
      <c r="M60" s="66">
        <f t="shared" si="55"/>
        <v>0</v>
      </c>
      <c r="N60" s="66">
        <f t="shared" si="55"/>
        <v>0</v>
      </c>
      <c r="O60" s="66">
        <f t="shared" si="55"/>
        <v>0</v>
      </c>
      <c r="P60" s="66">
        <f t="shared" si="55"/>
        <v>0</v>
      </c>
      <c r="T60" s="1"/>
      <c r="U60" s="1"/>
      <c r="V60" s="1"/>
      <c r="W60" s="78">
        <f>IF(W40=0,,W335/W40/100)</f>
        <v>0</v>
      </c>
      <c r="X60" s="78">
        <f>IF(X40=0,,X335/X40/100)</f>
        <v>0</v>
      </c>
      <c r="Y60" s="78">
        <f>IF(Y40=0,,Y335/Y40/100)</f>
        <v>0</v>
      </c>
      <c r="Z60" s="78">
        <f>IF(Z40=0,,Z335/Z40/100)</f>
        <v>0</v>
      </c>
      <c r="AA60" s="1"/>
    </row>
    <row r="61" spans="1:27" s="4" customFormat="1" ht="13.5" customHeight="1" x14ac:dyDescent="0.2">
      <c r="A61" s="413"/>
      <c r="B61" s="56" t="s">
        <v>268</v>
      </c>
      <c r="C61" s="425">
        <f ca="1">INDIRECT(ADDRESS(ROW(),$T$1+4))</f>
        <v>0</v>
      </c>
      <c r="D61" s="65"/>
      <c r="E61" s="27">
        <f>IF(E48=0,,E95/E48/100)</f>
        <v>0</v>
      </c>
      <c r="F61" s="27">
        <f t="shared" ref="F61:P61" si="56">IF(F48=0,,F95/F48/100)</f>
        <v>0</v>
      </c>
      <c r="G61" s="27">
        <f t="shared" si="56"/>
        <v>0</v>
      </c>
      <c r="H61" s="27">
        <f t="shared" si="56"/>
        <v>0</v>
      </c>
      <c r="I61" s="27">
        <f t="shared" si="56"/>
        <v>0</v>
      </c>
      <c r="J61" s="27">
        <f t="shared" si="56"/>
        <v>0</v>
      </c>
      <c r="K61" s="27">
        <f t="shared" si="56"/>
        <v>0</v>
      </c>
      <c r="L61" s="27">
        <f t="shared" si="56"/>
        <v>0</v>
      </c>
      <c r="M61" s="27">
        <f t="shared" si="56"/>
        <v>0</v>
      </c>
      <c r="N61" s="27">
        <f t="shared" si="56"/>
        <v>0</v>
      </c>
      <c r="O61" s="27">
        <f t="shared" si="56"/>
        <v>0</v>
      </c>
      <c r="P61" s="27">
        <f t="shared" si="56"/>
        <v>0</v>
      </c>
      <c r="T61" s="1"/>
      <c r="U61" s="1"/>
      <c r="V61" s="1"/>
      <c r="W61" s="79">
        <f>IF(W48=0,,W95/W48/100)</f>
        <v>0</v>
      </c>
      <c r="X61" s="79">
        <f>IF(X48=0,,X95/X48/100)</f>
        <v>0</v>
      </c>
      <c r="Y61" s="79">
        <f>IF(Y48=0,,Y95/Y48/100)</f>
        <v>0</v>
      </c>
      <c r="Z61" s="79">
        <f>IF(Z48=0,,Z95/Z48/100)</f>
        <v>0</v>
      </c>
      <c r="AA61" s="1"/>
    </row>
    <row r="62" spans="1:27" s="4" customFormat="1" ht="13.5" customHeight="1" x14ac:dyDescent="0.2">
      <c r="A62" s="413"/>
      <c r="B62" s="56" t="s">
        <v>269</v>
      </c>
      <c r="C62" s="425">
        <f ca="1">INDIRECT(ADDRESS(ROW(),$T$1+4))</f>
        <v>0</v>
      </c>
      <c r="D62" s="65"/>
      <c r="E62" s="66">
        <f>IF(E336=0,,E337/E336)</f>
        <v>0</v>
      </c>
      <c r="F62" s="66">
        <f t="shared" ref="F62:P62" si="57">IF(F336=0,,F337/F336)</f>
        <v>0</v>
      </c>
      <c r="G62" s="66">
        <f t="shared" si="57"/>
        <v>0</v>
      </c>
      <c r="H62" s="66">
        <f t="shared" si="57"/>
        <v>0</v>
      </c>
      <c r="I62" s="66">
        <f t="shared" si="57"/>
        <v>0</v>
      </c>
      <c r="J62" s="66">
        <f t="shared" si="57"/>
        <v>0</v>
      </c>
      <c r="K62" s="66">
        <f t="shared" si="57"/>
        <v>0</v>
      </c>
      <c r="L62" s="66">
        <f t="shared" si="57"/>
        <v>0</v>
      </c>
      <c r="M62" s="66">
        <f t="shared" si="57"/>
        <v>0</v>
      </c>
      <c r="N62" s="66">
        <f t="shared" si="57"/>
        <v>0</v>
      </c>
      <c r="O62" s="66">
        <f t="shared" si="57"/>
        <v>0</v>
      </c>
      <c r="P62" s="66">
        <f t="shared" si="57"/>
        <v>0</v>
      </c>
      <c r="T62" s="1"/>
      <c r="U62" s="1"/>
      <c r="V62" s="1"/>
      <c r="W62" s="78">
        <f>IF(W336=0,,W337/W336)</f>
        <v>0</v>
      </c>
      <c r="X62" s="78">
        <f>IF(X336=0,,X337/X336)</f>
        <v>0</v>
      </c>
      <c r="Y62" s="78">
        <f>IF(Y336=0,,Y337/Y336)</f>
        <v>0</v>
      </c>
      <c r="Z62" s="78">
        <f>IF(Z336=0,,Z337/Z336)</f>
        <v>0</v>
      </c>
      <c r="AA62" s="1"/>
    </row>
    <row r="63" spans="1:27" s="4" customFormat="1" ht="13.5" customHeight="1" x14ac:dyDescent="0.2">
      <c r="A63" s="414" t="s">
        <v>270</v>
      </c>
      <c r="B63" s="68" t="s">
        <v>271</v>
      </c>
      <c r="C63" s="16">
        <f>SUM(E63:P63)</f>
        <v>0</v>
      </c>
      <c r="D63" s="69">
        <f>IF($C$23=0,,C63/$C$23)</f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T63" s="1"/>
      <c r="U63" s="1"/>
      <c r="V63" s="1"/>
      <c r="W63" s="72">
        <f>SUM(E63:G63)</f>
        <v>0</v>
      </c>
      <c r="X63" s="72">
        <f>SUM(H63:J63)</f>
        <v>0</v>
      </c>
      <c r="Y63" s="72">
        <f>SUM(K63:M63)</f>
        <v>0</v>
      </c>
      <c r="Z63" s="72">
        <f>SUM(N63:P63)</f>
        <v>0</v>
      </c>
      <c r="AA63" s="1"/>
    </row>
    <row r="64" spans="1:27" s="4" customFormat="1" ht="13.5" customHeight="1" x14ac:dyDescent="0.2">
      <c r="A64" s="415"/>
      <c r="B64" s="68" t="s">
        <v>272</v>
      </c>
      <c r="C64" s="16">
        <f>SUM(E64:P64)</f>
        <v>0</v>
      </c>
      <c r="D64" s="69">
        <f>IF($C$23=0,,C64/$C$23)</f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T64" s="1"/>
      <c r="U64" s="1"/>
      <c r="V64" s="1"/>
      <c r="W64" s="72">
        <f>SUM(E64:G64)</f>
        <v>0</v>
      </c>
      <c r="X64" s="72">
        <f>SUM(H64:J64)</f>
        <v>0</v>
      </c>
      <c r="Y64" s="72">
        <f>SUM(K64:M64)</f>
        <v>0</v>
      </c>
      <c r="Z64" s="72">
        <f>SUM(N64:P64)</f>
        <v>0</v>
      </c>
      <c r="AA64" s="1"/>
    </row>
    <row r="65" spans="1:27" s="4" customFormat="1" ht="13.5" customHeight="1" x14ac:dyDescent="0.2">
      <c r="A65" s="415"/>
      <c r="B65" s="68" t="s">
        <v>273</v>
      </c>
      <c r="C65" s="16">
        <f>SUM(E65:P65)</f>
        <v>0</v>
      </c>
      <c r="D65" s="69">
        <f>IF($C$23=0,,C65/$C$23)</f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T65" s="1"/>
      <c r="U65" s="1"/>
      <c r="V65" s="1"/>
      <c r="W65" s="72">
        <f>SUM(E65:G65)</f>
        <v>0</v>
      </c>
      <c r="X65" s="72">
        <f>SUM(H65:J65)</f>
        <v>0</v>
      </c>
      <c r="Y65" s="72">
        <f>SUM(K65:M65)</f>
        <v>0</v>
      </c>
      <c r="Z65" s="72">
        <f>SUM(N65:P65)</f>
        <v>0</v>
      </c>
      <c r="AA65" s="1"/>
    </row>
    <row r="66" spans="1:27" s="6" customFormat="1" ht="13.5" customHeight="1" x14ac:dyDescent="0.2">
      <c r="A66" s="415"/>
      <c r="B66" s="68" t="s">
        <v>274</v>
      </c>
      <c r="C66" s="16">
        <f t="shared" ref="C66:C68" si="58">SUM(E66:P66)</f>
        <v>0</v>
      </c>
      <c r="D66" s="69">
        <f t="shared" ref="D66:D74" si="59">IF($C$23=0,,C66/$C$23)</f>
        <v>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T66" s="2"/>
      <c r="U66" s="2"/>
      <c r="V66" s="2"/>
      <c r="W66" s="74"/>
      <c r="X66" s="74"/>
      <c r="Y66" s="74"/>
      <c r="Z66" s="74"/>
      <c r="AA66" s="2"/>
    </row>
    <row r="67" spans="1:27" s="6" customFormat="1" ht="13.5" customHeight="1" x14ac:dyDescent="0.2">
      <c r="A67" s="415"/>
      <c r="B67" s="68" t="s">
        <v>275</v>
      </c>
      <c r="C67" s="16">
        <f t="shared" si="58"/>
        <v>0</v>
      </c>
      <c r="D67" s="69">
        <f t="shared" si="59"/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T67" s="2"/>
      <c r="U67" s="2"/>
      <c r="V67" s="2"/>
      <c r="W67" s="74"/>
      <c r="X67" s="74"/>
      <c r="Y67" s="74"/>
      <c r="Z67" s="74"/>
      <c r="AA67" s="2"/>
    </row>
    <row r="68" spans="1:27" s="6" customFormat="1" ht="13.5" customHeight="1" x14ac:dyDescent="0.2">
      <c r="A68" s="415"/>
      <c r="B68" s="80" t="s">
        <v>276</v>
      </c>
      <c r="C68" s="16">
        <f t="shared" si="58"/>
        <v>0</v>
      </c>
      <c r="D68" s="69">
        <f t="shared" si="59"/>
        <v>0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T68" s="2"/>
      <c r="U68" s="2"/>
      <c r="V68" s="2"/>
      <c r="W68" s="74"/>
      <c r="X68" s="74"/>
      <c r="Y68" s="74"/>
      <c r="Z68" s="74"/>
      <c r="AA68" s="2"/>
    </row>
    <row r="69" spans="1:27" s="6" customFormat="1" ht="13.5" customHeight="1" x14ac:dyDescent="0.2">
      <c r="A69" s="415"/>
      <c r="B69" s="80" t="s">
        <v>277</v>
      </c>
      <c r="C69" s="16">
        <f t="shared" ref="C69:C72" si="60">SUM(E69:P69)</f>
        <v>0</v>
      </c>
      <c r="D69" s="69">
        <f t="shared" si="59"/>
        <v>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T69" s="2"/>
      <c r="U69" s="2"/>
      <c r="V69" s="2"/>
      <c r="W69" s="74"/>
      <c r="X69" s="74"/>
      <c r="Y69" s="74"/>
      <c r="Z69" s="74"/>
      <c r="AA69" s="2"/>
    </row>
    <row r="70" spans="1:27" s="6" customFormat="1" ht="13.5" customHeight="1" x14ac:dyDescent="0.2">
      <c r="A70" s="415"/>
      <c r="B70" s="68" t="s">
        <v>278</v>
      </c>
      <c r="C70" s="16">
        <f t="shared" si="60"/>
        <v>0</v>
      </c>
      <c r="D70" s="69">
        <f t="shared" si="59"/>
        <v>0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T70" s="2"/>
      <c r="U70" s="2"/>
      <c r="V70" s="2"/>
      <c r="W70" s="74"/>
      <c r="X70" s="74"/>
      <c r="Y70" s="74"/>
      <c r="Z70" s="74"/>
      <c r="AA70" s="2"/>
    </row>
    <row r="71" spans="1:27" s="6" customFormat="1" ht="13.5" customHeight="1" x14ac:dyDescent="0.2">
      <c r="A71" s="415"/>
      <c r="B71" s="68" t="s">
        <v>279</v>
      </c>
      <c r="C71" s="16">
        <f t="shared" si="60"/>
        <v>0</v>
      </c>
      <c r="D71" s="69">
        <f t="shared" si="59"/>
        <v>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T71" s="2"/>
      <c r="U71" s="2"/>
      <c r="V71" s="2"/>
      <c r="W71" s="74"/>
      <c r="X71" s="74"/>
      <c r="Y71" s="74"/>
      <c r="Z71" s="74"/>
      <c r="AA71" s="2"/>
    </row>
    <row r="72" spans="1:27" s="6" customFormat="1" ht="12.75" x14ac:dyDescent="0.2">
      <c r="A72" s="415"/>
      <c r="B72" s="68" t="s">
        <v>280</v>
      </c>
      <c r="C72" s="16">
        <f t="shared" si="60"/>
        <v>0</v>
      </c>
      <c r="D72" s="69">
        <f t="shared" si="59"/>
        <v>0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T72" s="2"/>
      <c r="U72" s="2"/>
      <c r="V72" s="2"/>
      <c r="W72" s="74">
        <f>SUM(E72:G72)</f>
        <v>0</v>
      </c>
      <c r="X72" s="74">
        <f>SUM(H72:J72)</f>
        <v>0</v>
      </c>
      <c r="Y72" s="74">
        <f>SUM(K72:M72)</f>
        <v>0</v>
      </c>
      <c r="Z72" s="74">
        <f>SUM(N72:P72)</f>
        <v>0</v>
      </c>
      <c r="AA72" s="2"/>
    </row>
    <row r="73" spans="1:27" s="6" customFormat="1" ht="12.75" x14ac:dyDescent="0.2">
      <c r="A73" s="415"/>
      <c r="B73" s="81" t="s">
        <v>281</v>
      </c>
      <c r="C73" s="16">
        <f>C63+C64+C65+C66+C68+C70+C72</f>
        <v>0</v>
      </c>
      <c r="D73" s="69">
        <f t="shared" si="59"/>
        <v>0</v>
      </c>
      <c r="E73" s="18">
        <f>E63+E64+E65+E66+E68+E70+E72</f>
        <v>0</v>
      </c>
      <c r="F73" s="18">
        <f t="shared" ref="F73:P73" si="61">F63+F64+F65+F66+F68+F70+F72</f>
        <v>0</v>
      </c>
      <c r="G73" s="18">
        <f t="shared" si="61"/>
        <v>0</v>
      </c>
      <c r="H73" s="18">
        <f t="shared" si="61"/>
        <v>0</v>
      </c>
      <c r="I73" s="18">
        <f t="shared" si="61"/>
        <v>0</v>
      </c>
      <c r="J73" s="18">
        <f t="shared" si="61"/>
        <v>0</v>
      </c>
      <c r="K73" s="18">
        <f t="shared" si="61"/>
        <v>0</v>
      </c>
      <c r="L73" s="18">
        <f t="shared" si="61"/>
        <v>0</v>
      </c>
      <c r="M73" s="18">
        <f t="shared" si="61"/>
        <v>0</v>
      </c>
      <c r="N73" s="18">
        <f t="shared" si="61"/>
        <v>0</v>
      </c>
      <c r="O73" s="18">
        <f t="shared" si="61"/>
        <v>0</v>
      </c>
      <c r="P73" s="18">
        <f t="shared" si="61"/>
        <v>0</v>
      </c>
      <c r="T73" s="2"/>
      <c r="U73" s="2"/>
      <c r="V73" s="2"/>
      <c r="W73" s="74"/>
      <c r="X73" s="74"/>
      <c r="Y73" s="74"/>
      <c r="Z73" s="74"/>
      <c r="AA73" s="2"/>
    </row>
    <row r="74" spans="1:27" s="4" customFormat="1" ht="12.75" x14ac:dyDescent="0.2">
      <c r="A74" s="416"/>
      <c r="B74" s="81" t="s">
        <v>282</v>
      </c>
      <c r="C74" s="16">
        <f>C63+C64+C65+C67+C69+C71+C72</f>
        <v>0</v>
      </c>
      <c r="D74" s="69">
        <f t="shared" si="59"/>
        <v>0</v>
      </c>
      <c r="E74" s="18">
        <f>E63+E64+E65+E67+E69+E71+E72</f>
        <v>0</v>
      </c>
      <c r="F74" s="18">
        <f t="shared" ref="F74:P74" si="62">F63+F64+F65+F67+F69+F71+F72</f>
        <v>0</v>
      </c>
      <c r="G74" s="18">
        <f t="shared" si="62"/>
        <v>0</v>
      </c>
      <c r="H74" s="18">
        <f t="shared" si="62"/>
        <v>0</v>
      </c>
      <c r="I74" s="18">
        <f t="shared" si="62"/>
        <v>0</v>
      </c>
      <c r="J74" s="18">
        <f t="shared" si="62"/>
        <v>0</v>
      </c>
      <c r="K74" s="18">
        <f t="shared" si="62"/>
        <v>0</v>
      </c>
      <c r="L74" s="18">
        <f t="shared" si="62"/>
        <v>0</v>
      </c>
      <c r="M74" s="18">
        <f t="shared" si="62"/>
        <v>0</v>
      </c>
      <c r="N74" s="18">
        <f t="shared" si="62"/>
        <v>0</v>
      </c>
      <c r="O74" s="18">
        <f t="shared" si="62"/>
        <v>0</v>
      </c>
      <c r="P74" s="18">
        <f t="shared" si="62"/>
        <v>0</v>
      </c>
      <c r="T74" s="1"/>
      <c r="U74" s="1"/>
      <c r="V74" s="1"/>
      <c r="W74" s="72">
        <f>W63+W64+W65+W72</f>
        <v>0</v>
      </c>
      <c r="X74" s="72">
        <f>X63+X64+X65+X72</f>
        <v>0</v>
      </c>
      <c r="Y74" s="72">
        <f>Y63+Y64+Y65+Y72</f>
        <v>0</v>
      </c>
      <c r="Z74" s="72">
        <f>Z63+Z64+Z65+Z72</f>
        <v>0</v>
      </c>
      <c r="AA74" s="1"/>
    </row>
    <row r="75" spans="1:27" s="4" customFormat="1" ht="12.75" x14ac:dyDescent="0.2">
      <c r="A75" s="82" t="s">
        <v>283</v>
      </c>
      <c r="B75" s="83" t="s">
        <v>284</v>
      </c>
      <c r="C75" s="29">
        <f>SUM(E75:P75)</f>
        <v>0</v>
      </c>
      <c r="D75" s="65">
        <f>IF(C23=0,,C75/C23)</f>
        <v>0</v>
      </c>
      <c r="E75" s="21">
        <f>E98</f>
        <v>0</v>
      </c>
      <c r="F75" s="21">
        <f t="shared" ref="F75:P75" si="63">F98</f>
        <v>0</v>
      </c>
      <c r="G75" s="21">
        <f t="shared" si="63"/>
        <v>0</v>
      </c>
      <c r="H75" s="21">
        <f t="shared" si="63"/>
        <v>0</v>
      </c>
      <c r="I75" s="21">
        <f t="shared" si="63"/>
        <v>0</v>
      </c>
      <c r="J75" s="21">
        <f t="shared" si="63"/>
        <v>0</v>
      </c>
      <c r="K75" s="21">
        <f t="shared" si="63"/>
        <v>0</v>
      </c>
      <c r="L75" s="21">
        <f t="shared" si="63"/>
        <v>0</v>
      </c>
      <c r="M75" s="21">
        <f t="shared" si="63"/>
        <v>0</v>
      </c>
      <c r="N75" s="21">
        <f t="shared" si="63"/>
        <v>0</v>
      </c>
      <c r="O75" s="21">
        <f t="shared" si="63"/>
        <v>0</v>
      </c>
      <c r="P75" s="21">
        <f t="shared" si="63"/>
        <v>0</v>
      </c>
      <c r="T75" s="1"/>
      <c r="U75" s="1"/>
      <c r="V75" s="1"/>
      <c r="W75" s="73">
        <f>SUM(E75:G75)</f>
        <v>0</v>
      </c>
      <c r="X75" s="73">
        <f>SUM(H75:J75)</f>
        <v>0</v>
      </c>
      <c r="Y75" s="73">
        <f>SUM(K75:M75)</f>
        <v>0</v>
      </c>
      <c r="Z75" s="73">
        <f>SUM(N75:P75)</f>
        <v>0</v>
      </c>
      <c r="AA75" s="1"/>
    </row>
    <row r="76" spans="1:27" s="1" customFormat="1" ht="13.5" customHeight="1" x14ac:dyDescent="0.2">
      <c r="A76" s="417" t="s">
        <v>70</v>
      </c>
      <c r="B76" s="84" t="s">
        <v>71</v>
      </c>
      <c r="C76" s="16">
        <f>SUM(E76:P76)</f>
        <v>0</v>
      </c>
      <c r="D76" s="85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4"/>
      <c r="R76" s="4"/>
      <c r="S76" s="4"/>
      <c r="W76" s="72">
        <f>SUM(E76:G76)</f>
        <v>0</v>
      </c>
      <c r="X76" s="72">
        <f>SUM(H76:J76)</f>
        <v>0</v>
      </c>
      <c r="Y76" s="72">
        <f>SUM(K76:M76)</f>
        <v>0</v>
      </c>
      <c r="Z76" s="72">
        <f>SUM(N76:P76)</f>
        <v>0</v>
      </c>
    </row>
    <row r="77" spans="1:27" s="7" customFormat="1" ht="13.5" customHeight="1" x14ac:dyDescent="0.2">
      <c r="A77" s="417"/>
      <c r="B77" s="87" t="s">
        <v>343</v>
      </c>
      <c r="C77" s="426">
        <f>IF(C5=0,,C76/C5)</f>
        <v>0</v>
      </c>
      <c r="D77" s="86"/>
      <c r="E77" s="427">
        <f t="shared" ref="E77:P77" si="64">IF(E5=0,,E76/E5)</f>
        <v>0</v>
      </c>
      <c r="F77" s="427">
        <f t="shared" si="64"/>
        <v>0</v>
      </c>
      <c r="G77" s="427">
        <f t="shared" si="64"/>
        <v>0</v>
      </c>
      <c r="H77" s="427">
        <f t="shared" si="64"/>
        <v>0</v>
      </c>
      <c r="I77" s="427">
        <f t="shared" si="64"/>
        <v>0</v>
      </c>
      <c r="J77" s="427">
        <f t="shared" si="64"/>
        <v>0</v>
      </c>
      <c r="K77" s="427">
        <f t="shared" si="64"/>
        <v>0</v>
      </c>
      <c r="L77" s="427">
        <f t="shared" si="64"/>
        <v>0</v>
      </c>
      <c r="M77" s="427">
        <f t="shared" si="64"/>
        <v>0</v>
      </c>
      <c r="N77" s="427">
        <f t="shared" si="64"/>
        <v>0</v>
      </c>
      <c r="O77" s="427">
        <f t="shared" si="64"/>
        <v>0</v>
      </c>
      <c r="P77" s="427">
        <f t="shared" si="64"/>
        <v>0</v>
      </c>
      <c r="Q77" s="4"/>
      <c r="R77" s="4"/>
      <c r="S77" s="4"/>
      <c r="T77" s="1"/>
      <c r="U77" s="1"/>
      <c r="V77" s="1"/>
      <c r="W77" s="25">
        <f>IF(W5=0,,W76/W5)</f>
        <v>0</v>
      </c>
      <c r="X77" s="25">
        <f>IF(X5=0,,X76/X5)</f>
        <v>0</v>
      </c>
      <c r="Y77" s="25">
        <f>IF(Y5=0,,Y76/Y5)</f>
        <v>0</v>
      </c>
      <c r="Z77" s="25">
        <f>IF(Z5=0,,Z76/Z5)</f>
        <v>0</v>
      </c>
      <c r="AA77" s="1"/>
    </row>
    <row r="78" spans="1:27" s="1" customFormat="1" ht="13.5" customHeight="1" x14ac:dyDescent="0.2">
      <c r="A78" s="417"/>
      <c r="B78" s="297" t="s">
        <v>73</v>
      </c>
      <c r="C78" s="16">
        <f>SUM(E78:P78)</f>
        <v>0</v>
      </c>
      <c r="D78" s="85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4"/>
      <c r="R78" s="4"/>
      <c r="S78" s="4"/>
      <c r="W78" s="72">
        <f>SUM(E78:G78)</f>
        <v>0</v>
      </c>
      <c r="X78" s="72">
        <f>SUM(H78:J78)</f>
        <v>0</v>
      </c>
      <c r="Y78" s="72">
        <f>SUM(K78:M78)</f>
        <v>0</v>
      </c>
      <c r="Z78" s="72">
        <f>SUM(N78:P78)</f>
        <v>0</v>
      </c>
    </row>
    <row r="79" spans="1:27" s="1" customFormat="1" ht="13.5" customHeight="1" x14ac:dyDescent="0.2">
      <c r="A79" s="417"/>
      <c r="B79" s="87" t="s">
        <v>74</v>
      </c>
      <c r="C79" s="426">
        <f>IF(C20=0,,C78/C20)</f>
        <v>0</v>
      </c>
      <c r="D79" s="86"/>
      <c r="E79" s="427">
        <f t="shared" ref="E79:P79" si="65">IF(E20=0,,E78/E20)</f>
        <v>0</v>
      </c>
      <c r="F79" s="427">
        <f t="shared" si="65"/>
        <v>0</v>
      </c>
      <c r="G79" s="427">
        <f t="shared" si="65"/>
        <v>0</v>
      </c>
      <c r="H79" s="427">
        <f t="shared" si="65"/>
        <v>0</v>
      </c>
      <c r="I79" s="427">
        <f t="shared" si="65"/>
        <v>0</v>
      </c>
      <c r="J79" s="427">
        <f t="shared" si="65"/>
        <v>0</v>
      </c>
      <c r="K79" s="427">
        <f t="shared" si="65"/>
        <v>0</v>
      </c>
      <c r="L79" s="427">
        <f t="shared" si="65"/>
        <v>0</v>
      </c>
      <c r="M79" s="427">
        <f t="shared" si="65"/>
        <v>0</v>
      </c>
      <c r="N79" s="427">
        <f t="shared" si="65"/>
        <v>0</v>
      </c>
      <c r="O79" s="427">
        <f t="shared" si="65"/>
        <v>0</v>
      </c>
      <c r="P79" s="427">
        <f t="shared" si="65"/>
        <v>0</v>
      </c>
      <c r="Q79" s="107"/>
      <c r="R79" s="107"/>
      <c r="S79" s="107"/>
      <c r="W79" s="25">
        <f>IF(W20=0,,W78/W20)</f>
        <v>0</v>
      </c>
      <c r="X79" s="25">
        <f>IF(X20=0,,X78/X20)</f>
        <v>0</v>
      </c>
      <c r="Y79" s="25">
        <f>IF(Y20=0,,Y78/Y20)</f>
        <v>0</v>
      </c>
      <c r="Z79" s="25">
        <f>IF(Z20=0,,Z78/Z20)</f>
        <v>0</v>
      </c>
    </row>
    <row r="80" spans="1:27" s="4" customFormat="1" ht="13.5" customHeight="1" x14ac:dyDescent="0.2">
      <c r="A80" s="88"/>
      <c r="B80" s="89"/>
      <c r="C80" s="89"/>
      <c r="D80" s="89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W80" s="89"/>
      <c r="X80" s="89"/>
      <c r="Y80" s="89"/>
      <c r="Z80" s="89"/>
      <c r="AA80" s="1"/>
    </row>
    <row r="81" spans="1:27" s="4" customFormat="1" ht="13.5" customHeight="1" x14ac:dyDescent="0.2">
      <c r="A81" s="401" t="s">
        <v>285</v>
      </c>
      <c r="B81" s="91" t="s">
        <v>286</v>
      </c>
      <c r="C81" s="92">
        <f t="shared" ref="C81:C106" si="66">SUM(E81:P81)</f>
        <v>0</v>
      </c>
      <c r="D81" s="93"/>
      <c r="E81" s="18">
        <f>E102+E122+E142+E162+E182+E202+E242</f>
        <v>0</v>
      </c>
      <c r="F81" s="18">
        <f t="shared" ref="F81:P84" si="67">F102+F122+F142+F162+F182+F202+F242</f>
        <v>0</v>
      </c>
      <c r="G81" s="18">
        <f t="shared" si="67"/>
        <v>0</v>
      </c>
      <c r="H81" s="18">
        <f t="shared" si="67"/>
        <v>0</v>
      </c>
      <c r="I81" s="18">
        <f t="shared" si="67"/>
        <v>0</v>
      </c>
      <c r="J81" s="18">
        <f t="shared" si="67"/>
        <v>0</v>
      </c>
      <c r="K81" s="18">
        <f t="shared" si="67"/>
        <v>0</v>
      </c>
      <c r="L81" s="18">
        <f t="shared" si="67"/>
        <v>0</v>
      </c>
      <c r="M81" s="18">
        <f t="shared" si="67"/>
        <v>0</v>
      </c>
      <c r="N81" s="18">
        <f t="shared" si="67"/>
        <v>0</v>
      </c>
      <c r="O81" s="18">
        <f t="shared" si="67"/>
        <v>0</v>
      </c>
      <c r="P81" s="18">
        <f t="shared" si="67"/>
        <v>0</v>
      </c>
      <c r="W81" s="108">
        <f>SUM(E81:G81)</f>
        <v>0</v>
      </c>
      <c r="X81" s="108">
        <f>SUM(H81:J81)</f>
        <v>0</v>
      </c>
      <c r="Y81" s="108">
        <f>SUM(K81:M81)</f>
        <v>0</v>
      </c>
      <c r="Z81" s="108">
        <f>SUM(N81:P81)</f>
        <v>0</v>
      </c>
      <c r="AA81" s="1"/>
    </row>
    <row r="82" spans="1:27" s="4" customFormat="1" ht="13.5" customHeight="1" x14ac:dyDescent="0.2">
      <c r="A82" s="402"/>
      <c r="B82" s="91" t="s">
        <v>287</v>
      </c>
      <c r="C82" s="92">
        <f t="shared" si="66"/>
        <v>0</v>
      </c>
      <c r="D82" s="94">
        <f>IF(C85=0,,C82/C85)</f>
        <v>0</v>
      </c>
      <c r="E82" s="18">
        <f>E103+E123+E143+E163+E183+E203+E243</f>
        <v>0</v>
      </c>
      <c r="F82" s="18">
        <f t="shared" si="67"/>
        <v>0</v>
      </c>
      <c r="G82" s="18">
        <f t="shared" si="67"/>
        <v>0</v>
      </c>
      <c r="H82" s="18">
        <f t="shared" si="67"/>
        <v>0</v>
      </c>
      <c r="I82" s="18">
        <f t="shared" si="67"/>
        <v>0</v>
      </c>
      <c r="J82" s="18">
        <f t="shared" si="67"/>
        <v>0</v>
      </c>
      <c r="K82" s="18">
        <f t="shared" si="67"/>
        <v>0</v>
      </c>
      <c r="L82" s="18">
        <f t="shared" si="67"/>
        <v>0</v>
      </c>
      <c r="M82" s="18">
        <f t="shared" si="67"/>
        <v>0</v>
      </c>
      <c r="N82" s="18">
        <f t="shared" si="67"/>
        <v>0</v>
      </c>
      <c r="O82" s="18">
        <f t="shared" si="67"/>
        <v>0</v>
      </c>
      <c r="P82" s="18">
        <f t="shared" si="67"/>
        <v>0</v>
      </c>
      <c r="W82" s="108">
        <f>SUM(E82:G82)</f>
        <v>0</v>
      </c>
      <c r="X82" s="108">
        <f>SUM(H82:J82)</f>
        <v>0</v>
      </c>
      <c r="Y82" s="108">
        <f>SUM(K82:M82)</f>
        <v>0</v>
      </c>
      <c r="Z82" s="108">
        <f>SUM(N82:P82)</f>
        <v>0</v>
      </c>
      <c r="AA82" s="1"/>
    </row>
    <row r="83" spans="1:27" s="4" customFormat="1" ht="13.5" customHeight="1" x14ac:dyDescent="0.2">
      <c r="A83" s="402"/>
      <c r="B83" s="91" t="s">
        <v>288</v>
      </c>
      <c r="C83" s="92">
        <f t="shared" si="66"/>
        <v>0</v>
      </c>
      <c r="D83" s="94"/>
      <c r="E83" s="18">
        <f>E104+E124+E144+E164+E184+E204+E244</f>
        <v>0</v>
      </c>
      <c r="F83" s="18">
        <f t="shared" si="67"/>
        <v>0</v>
      </c>
      <c r="G83" s="18">
        <f t="shared" si="67"/>
        <v>0</v>
      </c>
      <c r="H83" s="18">
        <f t="shared" si="67"/>
        <v>0</v>
      </c>
      <c r="I83" s="18">
        <f t="shared" si="67"/>
        <v>0</v>
      </c>
      <c r="J83" s="18">
        <f t="shared" si="67"/>
        <v>0</v>
      </c>
      <c r="K83" s="18">
        <f t="shared" si="67"/>
        <v>0</v>
      </c>
      <c r="L83" s="18">
        <f t="shared" si="67"/>
        <v>0</v>
      </c>
      <c r="M83" s="18">
        <f t="shared" si="67"/>
        <v>0</v>
      </c>
      <c r="N83" s="18">
        <f t="shared" si="67"/>
        <v>0</v>
      </c>
      <c r="O83" s="18">
        <f t="shared" si="67"/>
        <v>0</v>
      </c>
      <c r="P83" s="18">
        <f t="shared" si="67"/>
        <v>0</v>
      </c>
      <c r="W83" s="108">
        <f>SUM(E83:G83)</f>
        <v>0</v>
      </c>
      <c r="X83" s="108">
        <f>SUM(H83:J83)</f>
        <v>0</v>
      </c>
      <c r="Y83" s="108">
        <f>SUM(K83:M83)</f>
        <v>0</v>
      </c>
      <c r="Z83" s="108">
        <f>SUM(N83:P83)</f>
        <v>0</v>
      </c>
      <c r="AA83" s="1"/>
    </row>
    <row r="84" spans="1:27" s="4" customFormat="1" ht="13.5" customHeight="1" x14ac:dyDescent="0.2">
      <c r="A84" s="402"/>
      <c r="B84" s="91" t="s">
        <v>289</v>
      </c>
      <c r="C84" s="92">
        <f t="shared" si="66"/>
        <v>0</v>
      </c>
      <c r="D84" s="94">
        <f>IF(C85=0,,C84/C85)</f>
        <v>0</v>
      </c>
      <c r="E84" s="95">
        <f>E105+E125+E145+E165+E185+E205+E245</f>
        <v>0</v>
      </c>
      <c r="F84" s="95">
        <f t="shared" si="67"/>
        <v>0</v>
      </c>
      <c r="G84" s="95">
        <f t="shared" si="67"/>
        <v>0</v>
      </c>
      <c r="H84" s="95">
        <f t="shared" si="67"/>
        <v>0</v>
      </c>
      <c r="I84" s="95">
        <f t="shared" si="67"/>
        <v>0</v>
      </c>
      <c r="J84" s="95">
        <f t="shared" si="67"/>
        <v>0</v>
      </c>
      <c r="K84" s="95">
        <f t="shared" si="67"/>
        <v>0</v>
      </c>
      <c r="L84" s="95">
        <f t="shared" si="67"/>
        <v>0</v>
      </c>
      <c r="M84" s="95">
        <f t="shared" si="67"/>
        <v>0</v>
      </c>
      <c r="N84" s="95">
        <f t="shared" si="67"/>
        <v>0</v>
      </c>
      <c r="O84" s="95">
        <f t="shared" si="67"/>
        <v>0</v>
      </c>
      <c r="P84" s="95">
        <f t="shared" si="67"/>
        <v>0</v>
      </c>
      <c r="W84" s="108">
        <f>SUM(E84:G84)</f>
        <v>0</v>
      </c>
      <c r="X84" s="108">
        <f>SUM(H84:J84)</f>
        <v>0</v>
      </c>
      <c r="Y84" s="108">
        <f>SUM(K84:M84)</f>
        <v>0</v>
      </c>
      <c r="Z84" s="108">
        <f>SUM(N84:P84)</f>
        <v>0</v>
      </c>
      <c r="AA84" s="1"/>
    </row>
    <row r="85" spans="1:27" s="4" customFormat="1" ht="13.5" customHeight="1" x14ac:dyDescent="0.2">
      <c r="A85" s="402"/>
      <c r="B85" s="91" t="s">
        <v>290</v>
      </c>
      <c r="C85" s="92">
        <f>C82+C84</f>
        <v>0</v>
      </c>
      <c r="D85" s="94"/>
      <c r="E85" s="95">
        <f>E82+E84</f>
        <v>0</v>
      </c>
      <c r="F85" s="95">
        <f t="shared" ref="F85:P85" si="68">F82+F84</f>
        <v>0</v>
      </c>
      <c r="G85" s="95">
        <f t="shared" si="68"/>
        <v>0</v>
      </c>
      <c r="H85" s="95">
        <f t="shared" si="68"/>
        <v>0</v>
      </c>
      <c r="I85" s="95">
        <f t="shared" si="68"/>
        <v>0</v>
      </c>
      <c r="J85" s="95">
        <f t="shared" si="68"/>
        <v>0</v>
      </c>
      <c r="K85" s="95">
        <f t="shared" si="68"/>
        <v>0</v>
      </c>
      <c r="L85" s="95">
        <f t="shared" si="68"/>
        <v>0</v>
      </c>
      <c r="M85" s="95">
        <f t="shared" si="68"/>
        <v>0</v>
      </c>
      <c r="N85" s="95">
        <f t="shared" si="68"/>
        <v>0</v>
      </c>
      <c r="O85" s="95">
        <f t="shared" si="68"/>
        <v>0</v>
      </c>
      <c r="P85" s="95">
        <f t="shared" si="68"/>
        <v>0</v>
      </c>
      <c r="W85" s="108">
        <f>W82+W84</f>
        <v>0</v>
      </c>
      <c r="X85" s="108">
        <f>X82+X84</f>
        <v>0</v>
      </c>
      <c r="Y85" s="108">
        <f>Y82+Y84</f>
        <v>0</v>
      </c>
      <c r="Z85" s="108">
        <f>Z82+Z84</f>
        <v>0</v>
      </c>
      <c r="AA85" s="1"/>
    </row>
    <row r="86" spans="1:27" s="4" customFormat="1" ht="13.5" customHeight="1" x14ac:dyDescent="0.2">
      <c r="A86" s="402"/>
      <c r="B86" s="91" t="s">
        <v>291</v>
      </c>
      <c r="C86" s="92">
        <f>IF((C81+C83)=0,,C85/(C81+C83))</f>
        <v>0</v>
      </c>
      <c r="D86" s="96"/>
      <c r="E86" s="95">
        <f>IF((E81+E83)=0,,E85/(E81+E83))</f>
        <v>0</v>
      </c>
      <c r="F86" s="95">
        <f t="shared" ref="F86:P86" si="69">IF((F81+F83)=0,,F85/(F81+F83))</f>
        <v>0</v>
      </c>
      <c r="G86" s="95">
        <f t="shared" si="69"/>
        <v>0</v>
      </c>
      <c r="H86" s="95">
        <f t="shared" si="69"/>
        <v>0</v>
      </c>
      <c r="I86" s="95">
        <f t="shared" si="69"/>
        <v>0</v>
      </c>
      <c r="J86" s="95">
        <f t="shared" si="69"/>
        <v>0</v>
      </c>
      <c r="K86" s="95">
        <f t="shared" si="69"/>
        <v>0</v>
      </c>
      <c r="L86" s="95">
        <f t="shared" si="69"/>
        <v>0</v>
      </c>
      <c r="M86" s="95">
        <f t="shared" si="69"/>
        <v>0</v>
      </c>
      <c r="N86" s="95">
        <f t="shared" si="69"/>
        <v>0</v>
      </c>
      <c r="O86" s="95">
        <f t="shared" si="69"/>
        <v>0</v>
      </c>
      <c r="P86" s="95">
        <f t="shared" si="69"/>
        <v>0</v>
      </c>
      <c r="W86" s="108">
        <f>IF((W81+W83)=0,,W85/(W81+W83))</f>
        <v>0</v>
      </c>
      <c r="X86" s="108">
        <f>IF((X81+X83)=0,,X85/(X81+X83))</f>
        <v>0</v>
      </c>
      <c r="Y86" s="108">
        <f>IF((Y81+Y83)=0,,Y85/(Y81+Y83))</f>
        <v>0</v>
      </c>
      <c r="Z86" s="108">
        <f>IF((Z81+Z83)=0,,Z85/(Z81+Z83))</f>
        <v>0</v>
      </c>
      <c r="AA86" s="1"/>
    </row>
    <row r="87" spans="1:27" s="4" customFormat="1" ht="13.5" customHeight="1" x14ac:dyDescent="0.2">
      <c r="A87" s="402"/>
      <c r="B87" s="91" t="s">
        <v>292</v>
      </c>
      <c r="C87" s="92">
        <f t="shared" si="66"/>
        <v>0</v>
      </c>
      <c r="D87" s="96"/>
      <c r="E87" s="95">
        <f>E108+E128+E148+E168+E188+E208+E248</f>
        <v>0</v>
      </c>
      <c r="F87" s="95">
        <f t="shared" ref="F87:P87" si="70">F108+F128+F148+F168+F188+F208+F248</f>
        <v>0</v>
      </c>
      <c r="G87" s="95">
        <f t="shared" si="70"/>
        <v>0</v>
      </c>
      <c r="H87" s="95">
        <f t="shared" si="70"/>
        <v>0</v>
      </c>
      <c r="I87" s="95">
        <f t="shared" si="70"/>
        <v>0</v>
      </c>
      <c r="J87" s="95">
        <f t="shared" si="70"/>
        <v>0</v>
      </c>
      <c r="K87" s="95">
        <f t="shared" si="70"/>
        <v>0</v>
      </c>
      <c r="L87" s="95">
        <f t="shared" si="70"/>
        <v>0</v>
      </c>
      <c r="M87" s="95">
        <f t="shared" si="70"/>
        <v>0</v>
      </c>
      <c r="N87" s="95">
        <f t="shared" si="70"/>
        <v>0</v>
      </c>
      <c r="O87" s="95">
        <f t="shared" si="70"/>
        <v>0</v>
      </c>
      <c r="P87" s="95">
        <f t="shared" si="70"/>
        <v>0</v>
      </c>
      <c r="W87" s="108">
        <f>SUM(E87:G87)</f>
        <v>0</v>
      </c>
      <c r="X87" s="108">
        <f>SUM(H87:J87)</f>
        <v>0</v>
      </c>
      <c r="Y87" s="108">
        <f>SUM(K87:M87)</f>
        <v>0</v>
      </c>
      <c r="Z87" s="108">
        <f>SUM(N87:P87)</f>
        <v>0</v>
      </c>
      <c r="AA87" s="1"/>
    </row>
    <row r="88" spans="1:27" s="4" customFormat="1" ht="13.5" customHeight="1" x14ac:dyDescent="0.2">
      <c r="A88" s="402"/>
      <c r="B88" s="91" t="s">
        <v>293</v>
      </c>
      <c r="C88" s="92">
        <f>IF(C87=0,,C85/C87)</f>
        <v>0</v>
      </c>
      <c r="D88" s="96"/>
      <c r="E88" s="95">
        <f>IF(E87=0,,E85/E87)</f>
        <v>0</v>
      </c>
      <c r="F88" s="95">
        <f t="shared" ref="F88:P88" si="71">IF(F87=0,,F85/F87)</f>
        <v>0</v>
      </c>
      <c r="G88" s="95">
        <f t="shared" si="71"/>
        <v>0</v>
      </c>
      <c r="H88" s="95">
        <f t="shared" si="71"/>
        <v>0</v>
      </c>
      <c r="I88" s="95">
        <f t="shared" si="71"/>
        <v>0</v>
      </c>
      <c r="J88" s="95">
        <f t="shared" si="71"/>
        <v>0</v>
      </c>
      <c r="K88" s="95">
        <f t="shared" si="71"/>
        <v>0</v>
      </c>
      <c r="L88" s="95">
        <f t="shared" si="71"/>
        <v>0</v>
      </c>
      <c r="M88" s="95">
        <f t="shared" si="71"/>
        <v>0</v>
      </c>
      <c r="N88" s="95">
        <f t="shared" si="71"/>
        <v>0</v>
      </c>
      <c r="O88" s="95">
        <f t="shared" si="71"/>
        <v>0</v>
      </c>
      <c r="P88" s="95">
        <f t="shared" si="71"/>
        <v>0</v>
      </c>
      <c r="W88" s="108">
        <f>IF(W87=0,,W85/W87)</f>
        <v>0</v>
      </c>
      <c r="X88" s="108">
        <f>IF(X87=0,,X85/X87)</f>
        <v>0</v>
      </c>
      <c r="Y88" s="108">
        <f>IF(Y87=0,,Y85/Y87)</f>
        <v>0</v>
      </c>
      <c r="Z88" s="108">
        <f>IF(Z87=0,,Z85/Z87)</f>
        <v>0</v>
      </c>
      <c r="AA88" s="1"/>
    </row>
    <row r="89" spans="1:27" s="4" customFormat="1" ht="13.5" customHeight="1" x14ac:dyDescent="0.2">
      <c r="A89" s="402"/>
      <c r="B89" s="91" t="s">
        <v>294</v>
      </c>
      <c r="C89" s="92">
        <f t="shared" si="66"/>
        <v>0</v>
      </c>
      <c r="D89" s="96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W89" s="108">
        <f>SUM(E89:G89)</f>
        <v>0</v>
      </c>
      <c r="X89" s="108">
        <f>SUM(H89:J89)</f>
        <v>0</v>
      </c>
      <c r="Y89" s="108">
        <f>SUM(K89:M89)</f>
        <v>0</v>
      </c>
      <c r="Z89" s="108">
        <f>SUM(N89:P89)</f>
        <v>0</v>
      </c>
      <c r="AA89" s="1"/>
    </row>
    <row r="90" spans="1:27" s="4" customFormat="1" ht="13.5" customHeight="1" x14ac:dyDescent="0.2">
      <c r="A90" s="402"/>
      <c r="B90" s="91" t="s">
        <v>257</v>
      </c>
      <c r="C90" s="92">
        <f t="shared" si="66"/>
        <v>0</v>
      </c>
      <c r="D90" s="94">
        <f>IF(C90=0,,C81/C90)</f>
        <v>0</v>
      </c>
      <c r="E90" s="95">
        <f>E110+E130+E150+E170+E190+E210</f>
        <v>0</v>
      </c>
      <c r="F90" s="95">
        <f t="shared" ref="F90:P94" si="72">F110+F130+F150+F170+F190+F210</f>
        <v>0</v>
      </c>
      <c r="G90" s="95">
        <f t="shared" si="72"/>
        <v>0</v>
      </c>
      <c r="H90" s="95">
        <f t="shared" si="72"/>
        <v>0</v>
      </c>
      <c r="I90" s="95">
        <f t="shared" si="72"/>
        <v>0</v>
      </c>
      <c r="J90" s="95">
        <f t="shared" si="72"/>
        <v>0</v>
      </c>
      <c r="K90" s="95">
        <f t="shared" si="72"/>
        <v>0</v>
      </c>
      <c r="L90" s="95">
        <f t="shared" si="72"/>
        <v>0</v>
      </c>
      <c r="M90" s="95">
        <f t="shared" si="72"/>
        <v>0</v>
      </c>
      <c r="N90" s="95">
        <f t="shared" si="72"/>
        <v>0</v>
      </c>
      <c r="O90" s="95">
        <f t="shared" si="72"/>
        <v>0</v>
      </c>
      <c r="P90" s="95">
        <f t="shared" si="72"/>
        <v>0</v>
      </c>
      <c r="W90" s="108">
        <f t="shared" ref="W90:W105" si="73">SUM(E90:G90)</f>
        <v>0</v>
      </c>
      <c r="X90" s="108">
        <f t="shared" ref="X90:X105" si="74">SUM(H90:J90)</f>
        <v>0</v>
      </c>
      <c r="Y90" s="108">
        <f t="shared" ref="Y90:Y105" si="75">SUM(K90:M90)</f>
        <v>0</v>
      </c>
      <c r="Z90" s="108">
        <f t="shared" ref="Z90:Z105" si="76">SUM(N90:P90)</f>
        <v>0</v>
      </c>
      <c r="AA90" s="1"/>
    </row>
    <row r="91" spans="1:27" s="4" customFormat="1" ht="13.5" customHeight="1" x14ac:dyDescent="0.2">
      <c r="A91" s="402"/>
      <c r="B91" s="91" t="s">
        <v>295</v>
      </c>
      <c r="C91" s="92">
        <f t="shared" si="66"/>
        <v>0</v>
      </c>
      <c r="D91" s="94"/>
      <c r="E91" s="95">
        <f>E111+E131+E151+E171+E191+E211</f>
        <v>0</v>
      </c>
      <c r="F91" s="95">
        <f t="shared" si="72"/>
        <v>0</v>
      </c>
      <c r="G91" s="95">
        <f t="shared" si="72"/>
        <v>0</v>
      </c>
      <c r="H91" s="95">
        <f t="shared" si="72"/>
        <v>0</v>
      </c>
      <c r="I91" s="95">
        <f t="shared" si="72"/>
        <v>0</v>
      </c>
      <c r="J91" s="95">
        <f t="shared" si="72"/>
        <v>0</v>
      </c>
      <c r="K91" s="95">
        <f t="shared" si="72"/>
        <v>0</v>
      </c>
      <c r="L91" s="95">
        <f t="shared" si="72"/>
        <v>0</v>
      </c>
      <c r="M91" s="95">
        <f t="shared" si="72"/>
        <v>0</v>
      </c>
      <c r="N91" s="95">
        <f t="shared" si="72"/>
        <v>0</v>
      </c>
      <c r="O91" s="95">
        <f t="shared" si="72"/>
        <v>0</v>
      </c>
      <c r="P91" s="95">
        <f t="shared" si="72"/>
        <v>0</v>
      </c>
      <c r="W91" s="108">
        <f t="shared" si="73"/>
        <v>0</v>
      </c>
      <c r="X91" s="108">
        <f t="shared" si="74"/>
        <v>0</v>
      </c>
      <c r="Y91" s="108">
        <f t="shared" si="75"/>
        <v>0</v>
      </c>
      <c r="Z91" s="108">
        <f t="shared" si="76"/>
        <v>0</v>
      </c>
      <c r="AA91" s="1"/>
    </row>
    <row r="92" spans="1:27" s="4" customFormat="1" ht="13.5" customHeight="1" x14ac:dyDescent="0.2">
      <c r="A92" s="402"/>
      <c r="B92" s="91" t="s">
        <v>296</v>
      </c>
      <c r="C92" s="92">
        <f t="shared" si="66"/>
        <v>0</v>
      </c>
      <c r="D92" s="94"/>
      <c r="E92" s="95">
        <f>E112+E132+E152+E172+E192+E212</f>
        <v>0</v>
      </c>
      <c r="F92" s="95">
        <f t="shared" si="72"/>
        <v>0</v>
      </c>
      <c r="G92" s="95">
        <f t="shared" si="72"/>
        <v>0</v>
      </c>
      <c r="H92" s="95">
        <f t="shared" si="72"/>
        <v>0</v>
      </c>
      <c r="I92" s="95">
        <f t="shared" si="72"/>
        <v>0</v>
      </c>
      <c r="J92" s="95">
        <f t="shared" si="72"/>
        <v>0</v>
      </c>
      <c r="K92" s="95">
        <f t="shared" si="72"/>
        <v>0</v>
      </c>
      <c r="L92" s="95">
        <f t="shared" si="72"/>
        <v>0</v>
      </c>
      <c r="M92" s="95">
        <f t="shared" si="72"/>
        <v>0</v>
      </c>
      <c r="N92" s="95">
        <f t="shared" si="72"/>
        <v>0</v>
      </c>
      <c r="O92" s="95">
        <f t="shared" si="72"/>
        <v>0</v>
      </c>
      <c r="P92" s="95">
        <f t="shared" si="72"/>
        <v>0</v>
      </c>
      <c r="W92" s="108">
        <f t="shared" si="73"/>
        <v>0</v>
      </c>
      <c r="X92" s="108">
        <f t="shared" si="74"/>
        <v>0</v>
      </c>
      <c r="Y92" s="108">
        <f t="shared" si="75"/>
        <v>0</v>
      </c>
      <c r="Z92" s="108">
        <f t="shared" si="76"/>
        <v>0</v>
      </c>
      <c r="AA92" s="1"/>
    </row>
    <row r="93" spans="1:27" s="4" customFormat="1" ht="13.5" customHeight="1" x14ac:dyDescent="0.2">
      <c r="A93" s="402"/>
      <c r="B93" s="91" t="s">
        <v>297</v>
      </c>
      <c r="C93" s="92">
        <f t="shared" si="66"/>
        <v>0</v>
      </c>
      <c r="D93" s="94"/>
      <c r="E93" s="95">
        <f>E113+E133+E153+E173+E193+E213</f>
        <v>0</v>
      </c>
      <c r="F93" s="95">
        <f t="shared" si="72"/>
        <v>0</v>
      </c>
      <c r="G93" s="95">
        <f t="shared" si="72"/>
        <v>0</v>
      </c>
      <c r="H93" s="95">
        <f t="shared" si="72"/>
        <v>0</v>
      </c>
      <c r="I93" s="95">
        <f t="shared" si="72"/>
        <v>0</v>
      </c>
      <c r="J93" s="95">
        <f t="shared" si="72"/>
        <v>0</v>
      </c>
      <c r="K93" s="95">
        <f t="shared" si="72"/>
        <v>0</v>
      </c>
      <c r="L93" s="95">
        <f t="shared" si="72"/>
        <v>0</v>
      </c>
      <c r="M93" s="95">
        <f t="shared" si="72"/>
        <v>0</v>
      </c>
      <c r="N93" s="95">
        <f t="shared" si="72"/>
        <v>0</v>
      </c>
      <c r="O93" s="95">
        <f t="shared" si="72"/>
        <v>0</v>
      </c>
      <c r="P93" s="95">
        <f t="shared" si="72"/>
        <v>0</v>
      </c>
      <c r="W93" s="108">
        <f t="shared" si="73"/>
        <v>0</v>
      </c>
      <c r="X93" s="108">
        <f t="shared" si="74"/>
        <v>0</v>
      </c>
      <c r="Y93" s="108">
        <f t="shared" si="75"/>
        <v>0</v>
      </c>
      <c r="Z93" s="108">
        <f t="shared" si="76"/>
        <v>0</v>
      </c>
      <c r="AA93" s="1"/>
    </row>
    <row r="94" spans="1:27" s="4" customFormat="1" ht="13.5" customHeight="1" x14ac:dyDescent="0.2">
      <c r="A94" s="402"/>
      <c r="B94" s="91" t="s">
        <v>298</v>
      </c>
      <c r="C94" s="92">
        <f t="shared" si="66"/>
        <v>0</v>
      </c>
      <c r="D94" s="94">
        <f>IF(C90=0,,C94/C90)</f>
        <v>0</v>
      </c>
      <c r="E94" s="95">
        <f>E114+E134+E154+E174+E194+E214</f>
        <v>0</v>
      </c>
      <c r="F94" s="95">
        <f t="shared" si="72"/>
        <v>0</v>
      </c>
      <c r="G94" s="95">
        <f t="shared" si="72"/>
        <v>0</v>
      </c>
      <c r="H94" s="95">
        <f t="shared" si="72"/>
        <v>0</v>
      </c>
      <c r="I94" s="95">
        <f t="shared" si="72"/>
        <v>0</v>
      </c>
      <c r="J94" s="95">
        <f t="shared" si="72"/>
        <v>0</v>
      </c>
      <c r="K94" s="95">
        <f t="shared" si="72"/>
        <v>0</v>
      </c>
      <c r="L94" s="95">
        <f t="shared" si="72"/>
        <v>0</v>
      </c>
      <c r="M94" s="95">
        <f t="shared" si="72"/>
        <v>0</v>
      </c>
      <c r="N94" s="95">
        <f t="shared" si="72"/>
        <v>0</v>
      </c>
      <c r="O94" s="95">
        <f t="shared" si="72"/>
        <v>0</v>
      </c>
      <c r="P94" s="95">
        <f t="shared" si="72"/>
        <v>0</v>
      </c>
      <c r="W94" s="108">
        <f t="shared" si="73"/>
        <v>0</v>
      </c>
      <c r="X94" s="108">
        <f t="shared" si="74"/>
        <v>0</v>
      </c>
      <c r="Y94" s="108">
        <f t="shared" si="75"/>
        <v>0</v>
      </c>
      <c r="Z94" s="108">
        <f t="shared" si="76"/>
        <v>0</v>
      </c>
      <c r="AA94" s="1"/>
    </row>
    <row r="95" spans="1:27" s="4" customFormat="1" ht="13.5" customHeight="1" x14ac:dyDescent="0.2">
      <c r="A95" s="402"/>
      <c r="B95" s="91" t="s">
        <v>299</v>
      </c>
      <c r="C95" s="92">
        <f t="shared" si="66"/>
        <v>0</v>
      </c>
      <c r="D95" s="94"/>
      <c r="E95" s="95">
        <f t="shared" ref="E95:P101" si="77">E115+E135+E155+E175+E195+E215+E255</f>
        <v>0</v>
      </c>
      <c r="F95" s="95">
        <f t="shared" si="77"/>
        <v>0</v>
      </c>
      <c r="G95" s="95">
        <f t="shared" si="77"/>
        <v>0</v>
      </c>
      <c r="H95" s="95">
        <f t="shared" si="77"/>
        <v>0</v>
      </c>
      <c r="I95" s="95">
        <f t="shared" si="77"/>
        <v>0</v>
      </c>
      <c r="J95" s="95">
        <f t="shared" si="77"/>
        <v>0</v>
      </c>
      <c r="K95" s="95">
        <f t="shared" si="77"/>
        <v>0</v>
      </c>
      <c r="L95" s="95">
        <f t="shared" si="77"/>
        <v>0</v>
      </c>
      <c r="M95" s="95">
        <f t="shared" si="77"/>
        <v>0</v>
      </c>
      <c r="N95" s="95">
        <f t="shared" si="77"/>
        <v>0</v>
      </c>
      <c r="O95" s="95">
        <f t="shared" si="77"/>
        <v>0</v>
      </c>
      <c r="P95" s="95">
        <f t="shared" si="77"/>
        <v>0</v>
      </c>
      <c r="W95" s="108">
        <f t="shared" si="73"/>
        <v>0</v>
      </c>
      <c r="X95" s="108">
        <f t="shared" si="74"/>
        <v>0</v>
      </c>
      <c r="Y95" s="108">
        <f t="shared" si="75"/>
        <v>0</v>
      </c>
      <c r="Z95" s="108">
        <f t="shared" si="76"/>
        <v>0</v>
      </c>
      <c r="AA95" s="1"/>
    </row>
    <row r="96" spans="1:27" s="4" customFormat="1" ht="13.5" customHeight="1" x14ac:dyDescent="0.2">
      <c r="A96" s="402"/>
      <c r="B96" s="91" t="s">
        <v>300</v>
      </c>
      <c r="C96" s="92">
        <f t="shared" si="66"/>
        <v>0</v>
      </c>
      <c r="D96" s="94">
        <f>IF(C85=0,,C96/C85)</f>
        <v>0</v>
      </c>
      <c r="E96" s="95">
        <f t="shared" si="77"/>
        <v>0</v>
      </c>
      <c r="F96" s="95">
        <f t="shared" si="77"/>
        <v>0</v>
      </c>
      <c r="G96" s="95">
        <f t="shared" si="77"/>
        <v>0</v>
      </c>
      <c r="H96" s="95">
        <f t="shared" si="77"/>
        <v>0</v>
      </c>
      <c r="I96" s="95">
        <f t="shared" si="77"/>
        <v>0</v>
      </c>
      <c r="J96" s="95">
        <f t="shared" si="77"/>
        <v>0</v>
      </c>
      <c r="K96" s="95">
        <f t="shared" si="77"/>
        <v>0</v>
      </c>
      <c r="L96" s="95">
        <f t="shared" si="77"/>
        <v>0</v>
      </c>
      <c r="M96" s="95">
        <f t="shared" si="77"/>
        <v>0</v>
      </c>
      <c r="N96" s="95">
        <f t="shared" si="77"/>
        <v>0</v>
      </c>
      <c r="O96" s="95">
        <f t="shared" si="77"/>
        <v>0</v>
      </c>
      <c r="P96" s="95">
        <f t="shared" si="77"/>
        <v>0</v>
      </c>
      <c r="W96" s="108">
        <f t="shared" si="73"/>
        <v>0</v>
      </c>
      <c r="X96" s="108">
        <f t="shared" si="74"/>
        <v>0</v>
      </c>
      <c r="Y96" s="108">
        <f t="shared" si="75"/>
        <v>0</v>
      </c>
      <c r="Z96" s="108">
        <f t="shared" si="76"/>
        <v>0</v>
      </c>
      <c r="AA96" s="1"/>
    </row>
    <row r="97" spans="1:27" s="4" customFormat="1" ht="13.5" customHeight="1" x14ac:dyDescent="0.2">
      <c r="A97" s="402"/>
      <c r="B97" s="91" t="s">
        <v>301</v>
      </c>
      <c r="C97" s="92">
        <f t="shared" si="66"/>
        <v>0</v>
      </c>
      <c r="D97" s="94"/>
      <c r="E97" s="95">
        <f t="shared" si="77"/>
        <v>0</v>
      </c>
      <c r="F97" s="95">
        <f t="shared" si="77"/>
        <v>0</v>
      </c>
      <c r="G97" s="95">
        <f t="shared" si="77"/>
        <v>0</v>
      </c>
      <c r="H97" s="95">
        <f t="shared" si="77"/>
        <v>0</v>
      </c>
      <c r="I97" s="95">
        <f t="shared" si="77"/>
        <v>0</v>
      </c>
      <c r="J97" s="95">
        <f t="shared" si="77"/>
        <v>0</v>
      </c>
      <c r="K97" s="95">
        <f t="shared" si="77"/>
        <v>0</v>
      </c>
      <c r="L97" s="95">
        <f t="shared" si="77"/>
        <v>0</v>
      </c>
      <c r="M97" s="95">
        <f t="shared" si="77"/>
        <v>0</v>
      </c>
      <c r="N97" s="95">
        <f t="shared" si="77"/>
        <v>0</v>
      </c>
      <c r="O97" s="95">
        <f t="shared" si="77"/>
        <v>0</v>
      </c>
      <c r="P97" s="95">
        <f t="shared" si="77"/>
        <v>0</v>
      </c>
      <c r="W97" s="108">
        <f t="shared" si="73"/>
        <v>0</v>
      </c>
      <c r="X97" s="108">
        <f t="shared" si="74"/>
        <v>0</v>
      </c>
      <c r="Y97" s="108">
        <f t="shared" si="75"/>
        <v>0</v>
      </c>
      <c r="Z97" s="108">
        <f t="shared" si="76"/>
        <v>0</v>
      </c>
      <c r="AA97" s="1"/>
    </row>
    <row r="98" spans="1:27" s="4" customFormat="1" ht="13.5" customHeight="1" x14ac:dyDescent="0.2">
      <c r="A98" s="402"/>
      <c r="B98" s="91" t="s">
        <v>302</v>
      </c>
      <c r="C98" s="92">
        <f t="shared" si="66"/>
        <v>0</v>
      </c>
      <c r="D98" s="94">
        <f>IF(C85=0,,C98/C85)</f>
        <v>0</v>
      </c>
      <c r="E98" s="95">
        <f t="shared" si="77"/>
        <v>0</v>
      </c>
      <c r="F98" s="95">
        <f t="shared" si="77"/>
        <v>0</v>
      </c>
      <c r="G98" s="95">
        <f t="shared" si="77"/>
        <v>0</v>
      </c>
      <c r="H98" s="95">
        <f t="shared" si="77"/>
        <v>0</v>
      </c>
      <c r="I98" s="95">
        <f t="shared" si="77"/>
        <v>0</v>
      </c>
      <c r="J98" s="95">
        <f t="shared" si="77"/>
        <v>0</v>
      </c>
      <c r="K98" s="95">
        <f t="shared" si="77"/>
        <v>0</v>
      </c>
      <c r="L98" s="95">
        <f t="shared" si="77"/>
        <v>0</v>
      </c>
      <c r="M98" s="95">
        <f t="shared" si="77"/>
        <v>0</v>
      </c>
      <c r="N98" s="95">
        <f t="shared" si="77"/>
        <v>0</v>
      </c>
      <c r="O98" s="95">
        <f t="shared" si="77"/>
        <v>0</v>
      </c>
      <c r="P98" s="95">
        <f t="shared" si="77"/>
        <v>0</v>
      </c>
      <c r="W98" s="108">
        <f t="shared" si="73"/>
        <v>0</v>
      </c>
      <c r="X98" s="108">
        <f t="shared" si="74"/>
        <v>0</v>
      </c>
      <c r="Y98" s="108">
        <f t="shared" si="75"/>
        <v>0</v>
      </c>
      <c r="Z98" s="108">
        <f t="shared" si="76"/>
        <v>0</v>
      </c>
      <c r="AA98" s="1"/>
    </row>
    <row r="99" spans="1:27" s="4" customFormat="1" ht="13.5" customHeight="1" x14ac:dyDescent="0.2">
      <c r="A99" s="402"/>
      <c r="B99" s="91" t="s">
        <v>303</v>
      </c>
      <c r="C99" s="92">
        <f t="shared" si="66"/>
        <v>0</v>
      </c>
      <c r="D99" s="98"/>
      <c r="E99" s="95">
        <f t="shared" si="77"/>
        <v>0</v>
      </c>
      <c r="F99" s="95">
        <f t="shared" si="77"/>
        <v>0</v>
      </c>
      <c r="G99" s="95">
        <f t="shared" si="77"/>
        <v>0</v>
      </c>
      <c r="H99" s="95">
        <f t="shared" si="77"/>
        <v>0</v>
      </c>
      <c r="I99" s="95">
        <f t="shared" si="77"/>
        <v>0</v>
      </c>
      <c r="J99" s="95">
        <f t="shared" si="77"/>
        <v>0</v>
      </c>
      <c r="K99" s="95">
        <f t="shared" si="77"/>
        <v>0</v>
      </c>
      <c r="L99" s="95">
        <f t="shared" si="77"/>
        <v>0</v>
      </c>
      <c r="M99" s="95">
        <f t="shared" si="77"/>
        <v>0</v>
      </c>
      <c r="N99" s="95">
        <f t="shared" si="77"/>
        <v>0</v>
      </c>
      <c r="O99" s="95">
        <f t="shared" si="77"/>
        <v>0</v>
      </c>
      <c r="P99" s="95">
        <f t="shared" si="77"/>
        <v>0</v>
      </c>
      <c r="W99" s="108">
        <f t="shared" si="73"/>
        <v>0</v>
      </c>
      <c r="X99" s="108">
        <f t="shared" si="74"/>
        <v>0</v>
      </c>
      <c r="Y99" s="108">
        <f t="shared" si="75"/>
        <v>0</v>
      </c>
      <c r="Z99" s="108">
        <f t="shared" si="76"/>
        <v>0</v>
      </c>
      <c r="AA99" s="1"/>
    </row>
    <row r="100" spans="1:27" s="4" customFormat="1" ht="13.5" customHeight="1" x14ac:dyDescent="0.2">
      <c r="A100" s="402"/>
      <c r="B100" s="91" t="s">
        <v>304</v>
      </c>
      <c r="C100" s="92">
        <f t="shared" si="66"/>
        <v>0</v>
      </c>
      <c r="D100" s="99"/>
      <c r="E100" s="95">
        <f t="shared" si="77"/>
        <v>0</v>
      </c>
      <c r="F100" s="95">
        <f t="shared" si="77"/>
        <v>0</v>
      </c>
      <c r="G100" s="95">
        <f t="shared" si="77"/>
        <v>0</v>
      </c>
      <c r="H100" s="95">
        <f t="shared" si="77"/>
        <v>0</v>
      </c>
      <c r="I100" s="95">
        <f t="shared" si="77"/>
        <v>0</v>
      </c>
      <c r="J100" s="95">
        <f t="shared" si="77"/>
        <v>0</v>
      </c>
      <c r="K100" s="95">
        <f t="shared" si="77"/>
        <v>0</v>
      </c>
      <c r="L100" s="95">
        <f t="shared" si="77"/>
        <v>0</v>
      </c>
      <c r="M100" s="95">
        <f t="shared" si="77"/>
        <v>0</v>
      </c>
      <c r="N100" s="95">
        <f t="shared" si="77"/>
        <v>0</v>
      </c>
      <c r="O100" s="95">
        <f t="shared" si="77"/>
        <v>0</v>
      </c>
      <c r="P100" s="95">
        <f t="shared" si="77"/>
        <v>0</v>
      </c>
      <c r="W100" s="108">
        <f t="shared" si="73"/>
        <v>0</v>
      </c>
      <c r="X100" s="108">
        <f t="shared" si="74"/>
        <v>0</v>
      </c>
      <c r="Y100" s="108">
        <f t="shared" si="75"/>
        <v>0</v>
      </c>
      <c r="Z100" s="108">
        <f t="shared" si="76"/>
        <v>0</v>
      </c>
      <c r="AA100" s="1"/>
    </row>
    <row r="101" spans="1:27" s="4" customFormat="1" ht="13.5" customHeight="1" x14ac:dyDescent="0.2">
      <c r="A101" s="403"/>
      <c r="B101" s="91" t="s">
        <v>305</v>
      </c>
      <c r="C101" s="92">
        <f t="shared" si="66"/>
        <v>0</v>
      </c>
      <c r="D101" s="99"/>
      <c r="E101" s="95">
        <f t="shared" si="77"/>
        <v>0</v>
      </c>
      <c r="F101" s="95">
        <f t="shared" si="77"/>
        <v>0</v>
      </c>
      <c r="G101" s="95">
        <f t="shared" si="77"/>
        <v>0</v>
      </c>
      <c r="H101" s="95">
        <f t="shared" si="77"/>
        <v>0</v>
      </c>
      <c r="I101" s="95">
        <f t="shared" si="77"/>
        <v>0</v>
      </c>
      <c r="J101" s="95">
        <f t="shared" si="77"/>
        <v>0</v>
      </c>
      <c r="K101" s="95">
        <f t="shared" si="77"/>
        <v>0</v>
      </c>
      <c r="L101" s="95">
        <f t="shared" si="77"/>
        <v>0</v>
      </c>
      <c r="M101" s="95">
        <f t="shared" si="77"/>
        <v>0</v>
      </c>
      <c r="N101" s="95">
        <f t="shared" si="77"/>
        <v>0</v>
      </c>
      <c r="O101" s="95">
        <f t="shared" si="77"/>
        <v>0</v>
      </c>
      <c r="P101" s="95">
        <f t="shared" si="77"/>
        <v>0</v>
      </c>
      <c r="W101" s="108">
        <f t="shared" si="73"/>
        <v>0</v>
      </c>
      <c r="X101" s="108">
        <f t="shared" si="74"/>
        <v>0</v>
      </c>
      <c r="Y101" s="108">
        <f t="shared" si="75"/>
        <v>0</v>
      </c>
      <c r="Z101" s="108">
        <f t="shared" si="76"/>
        <v>0</v>
      </c>
      <c r="AA101" s="1"/>
    </row>
    <row r="102" spans="1:27" s="4" customFormat="1" ht="13.5" customHeight="1" x14ac:dyDescent="0.2">
      <c r="A102" s="380" t="s">
        <v>306</v>
      </c>
      <c r="B102" s="100" t="s">
        <v>286</v>
      </c>
      <c r="C102" s="16">
        <f t="shared" si="66"/>
        <v>0</v>
      </c>
      <c r="D102" s="36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W102" s="72">
        <f t="shared" si="73"/>
        <v>0</v>
      </c>
      <c r="X102" s="72">
        <f t="shared" si="74"/>
        <v>0</v>
      </c>
      <c r="Y102" s="72">
        <f t="shared" si="75"/>
        <v>0</v>
      </c>
      <c r="Z102" s="72">
        <f t="shared" si="76"/>
        <v>0</v>
      </c>
      <c r="AA102" s="1"/>
    </row>
    <row r="103" spans="1:27" s="4" customFormat="1" ht="13.5" customHeight="1" x14ac:dyDescent="0.2">
      <c r="A103" s="381"/>
      <c r="B103" s="100" t="s">
        <v>287</v>
      </c>
      <c r="C103" s="16">
        <f t="shared" si="66"/>
        <v>0</v>
      </c>
      <c r="D103" s="39">
        <f>IF(C106=0,,C103/C106)</f>
        <v>0</v>
      </c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W103" s="72">
        <f t="shared" si="73"/>
        <v>0</v>
      </c>
      <c r="X103" s="72">
        <f t="shared" si="74"/>
        <v>0</v>
      </c>
      <c r="Y103" s="72">
        <f t="shared" si="75"/>
        <v>0</v>
      </c>
      <c r="Z103" s="72">
        <f t="shared" si="76"/>
        <v>0</v>
      </c>
      <c r="AA103" s="1"/>
    </row>
    <row r="104" spans="1:27" s="4" customFormat="1" ht="13.5" customHeight="1" x14ac:dyDescent="0.2">
      <c r="A104" s="381"/>
      <c r="B104" s="100" t="s">
        <v>288</v>
      </c>
      <c r="C104" s="16">
        <f t="shared" si="66"/>
        <v>0</v>
      </c>
      <c r="D104" s="39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W104" s="72">
        <f t="shared" si="73"/>
        <v>0</v>
      </c>
      <c r="X104" s="72">
        <f t="shared" si="74"/>
        <v>0</v>
      </c>
      <c r="Y104" s="72">
        <f t="shared" si="75"/>
        <v>0</v>
      </c>
      <c r="Z104" s="72">
        <f t="shared" si="76"/>
        <v>0</v>
      </c>
      <c r="AA104" s="1"/>
    </row>
    <row r="105" spans="1:27" s="4" customFormat="1" ht="13.5" customHeight="1" x14ac:dyDescent="0.2">
      <c r="A105" s="381"/>
      <c r="B105" s="100" t="s">
        <v>289</v>
      </c>
      <c r="C105" s="16">
        <f t="shared" si="66"/>
        <v>0</v>
      </c>
      <c r="D105" s="39">
        <f>IF(C106=0,,C105/C106)</f>
        <v>0</v>
      </c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W105" s="72">
        <f t="shared" si="73"/>
        <v>0</v>
      </c>
      <c r="X105" s="72">
        <f t="shared" si="74"/>
        <v>0</v>
      </c>
      <c r="Y105" s="72">
        <f t="shared" si="75"/>
        <v>0</v>
      </c>
      <c r="Z105" s="72">
        <f t="shared" si="76"/>
        <v>0</v>
      </c>
      <c r="AA105" s="1"/>
    </row>
    <row r="106" spans="1:27" s="4" customFormat="1" ht="13.5" customHeight="1" x14ac:dyDescent="0.2">
      <c r="A106" s="381"/>
      <c r="B106" s="100" t="s">
        <v>290</v>
      </c>
      <c r="C106" s="16">
        <f t="shared" si="66"/>
        <v>0</v>
      </c>
      <c r="D106" s="39"/>
      <c r="E106" s="95">
        <f>E103+E105</f>
        <v>0</v>
      </c>
      <c r="F106" s="95">
        <f t="shared" ref="F106:P106" si="78">F103+F105</f>
        <v>0</v>
      </c>
      <c r="G106" s="95">
        <f t="shared" si="78"/>
        <v>0</v>
      </c>
      <c r="H106" s="95">
        <f t="shared" si="78"/>
        <v>0</v>
      </c>
      <c r="I106" s="95">
        <f t="shared" si="78"/>
        <v>0</v>
      </c>
      <c r="J106" s="95">
        <f t="shared" si="78"/>
        <v>0</v>
      </c>
      <c r="K106" s="95">
        <f t="shared" si="78"/>
        <v>0</v>
      </c>
      <c r="L106" s="95">
        <f t="shared" si="78"/>
        <v>0</v>
      </c>
      <c r="M106" s="95">
        <f t="shared" si="78"/>
        <v>0</v>
      </c>
      <c r="N106" s="95">
        <f t="shared" si="78"/>
        <v>0</v>
      </c>
      <c r="O106" s="95">
        <f t="shared" si="78"/>
        <v>0</v>
      </c>
      <c r="P106" s="95">
        <f t="shared" si="78"/>
        <v>0</v>
      </c>
      <c r="W106" s="72">
        <f>W103+W105</f>
        <v>0</v>
      </c>
      <c r="X106" s="72">
        <f>X103+X105</f>
        <v>0</v>
      </c>
      <c r="Y106" s="72">
        <f>Y103+Y105</f>
        <v>0</v>
      </c>
      <c r="Z106" s="72">
        <f>Z103+Z105</f>
        <v>0</v>
      </c>
      <c r="AA106" s="1"/>
    </row>
    <row r="107" spans="1:27" s="4" customFormat="1" ht="13.5" customHeight="1" x14ac:dyDescent="0.2">
      <c r="A107" s="381"/>
      <c r="B107" s="100" t="s">
        <v>291</v>
      </c>
      <c r="C107" s="16">
        <f>IF((C102+C104)=0,,C106/(C102+C104))</f>
        <v>0</v>
      </c>
      <c r="D107" s="47"/>
      <c r="E107" s="95">
        <f>IF((E102+E104)=0,,E106/(E102+E104))</f>
        <v>0</v>
      </c>
      <c r="F107" s="95">
        <f t="shared" ref="F107:P107" si="79">IF((F102+F104)=0,,F106/(F102+F104))</f>
        <v>0</v>
      </c>
      <c r="G107" s="95">
        <f t="shared" si="79"/>
        <v>0</v>
      </c>
      <c r="H107" s="95">
        <f t="shared" si="79"/>
        <v>0</v>
      </c>
      <c r="I107" s="95">
        <f t="shared" si="79"/>
        <v>0</v>
      </c>
      <c r="J107" s="95">
        <f t="shared" si="79"/>
        <v>0</v>
      </c>
      <c r="K107" s="95">
        <f t="shared" si="79"/>
        <v>0</v>
      </c>
      <c r="L107" s="95">
        <f t="shared" si="79"/>
        <v>0</v>
      </c>
      <c r="M107" s="95">
        <f t="shared" si="79"/>
        <v>0</v>
      </c>
      <c r="N107" s="95">
        <f t="shared" si="79"/>
        <v>0</v>
      </c>
      <c r="O107" s="95">
        <f t="shared" si="79"/>
        <v>0</v>
      </c>
      <c r="P107" s="95">
        <f t="shared" si="79"/>
        <v>0</v>
      </c>
      <c r="W107" s="72">
        <f>IF((W102+W104)=0,,W106/(W102+W104))</f>
        <v>0</v>
      </c>
      <c r="X107" s="72">
        <f>IF((X102+X104)=0,,X106/(X102+X104))</f>
        <v>0</v>
      </c>
      <c r="Y107" s="72">
        <f>IF((Y102+Y104)=0,,Y106/(Y102+Y104))</f>
        <v>0</v>
      </c>
      <c r="Z107" s="72">
        <f>IF((Z102+Z104)=0,,Z106/(Z102+Z104))</f>
        <v>0</v>
      </c>
      <c r="AA107" s="1"/>
    </row>
    <row r="108" spans="1:27" s="4" customFormat="1" ht="13.5" customHeight="1" x14ac:dyDescent="0.2">
      <c r="A108" s="381"/>
      <c r="B108" s="100" t="s">
        <v>292</v>
      </c>
      <c r="C108" s="16">
        <f>SUM(E108:P108)</f>
        <v>0</v>
      </c>
      <c r="D108" s="47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W108" s="72">
        <f>SUM(E108:G108)</f>
        <v>0</v>
      </c>
      <c r="X108" s="72">
        <f>SUM(H108:J108)</f>
        <v>0</v>
      </c>
      <c r="Y108" s="72">
        <f>SUM(K108:M108)</f>
        <v>0</v>
      </c>
      <c r="Z108" s="72">
        <f>SUM(N108:P108)</f>
        <v>0</v>
      </c>
      <c r="AA108" s="1"/>
    </row>
    <row r="109" spans="1:27" s="4" customFormat="1" ht="13.5" customHeight="1" x14ac:dyDescent="0.2">
      <c r="A109" s="381"/>
      <c r="B109" s="100" t="s">
        <v>293</v>
      </c>
      <c r="C109" s="16">
        <f>IF(C108=0,,C106/C108)</f>
        <v>0</v>
      </c>
      <c r="D109" s="47"/>
      <c r="E109" s="95">
        <f>IF(E108=0,,E106/E108)</f>
        <v>0</v>
      </c>
      <c r="F109" s="95">
        <f t="shared" ref="F109:P109" si="80">IF(F108=0,,F106/F108)</f>
        <v>0</v>
      </c>
      <c r="G109" s="95">
        <f t="shared" si="80"/>
        <v>0</v>
      </c>
      <c r="H109" s="95">
        <f t="shared" si="80"/>
        <v>0</v>
      </c>
      <c r="I109" s="95">
        <f t="shared" si="80"/>
        <v>0</v>
      </c>
      <c r="J109" s="95">
        <f t="shared" si="80"/>
        <v>0</v>
      </c>
      <c r="K109" s="95">
        <f t="shared" si="80"/>
        <v>0</v>
      </c>
      <c r="L109" s="95">
        <f t="shared" si="80"/>
        <v>0</v>
      </c>
      <c r="M109" s="95">
        <f t="shared" si="80"/>
        <v>0</v>
      </c>
      <c r="N109" s="95">
        <f t="shared" si="80"/>
        <v>0</v>
      </c>
      <c r="O109" s="95">
        <f t="shared" si="80"/>
        <v>0</v>
      </c>
      <c r="P109" s="95">
        <f t="shared" si="80"/>
        <v>0</v>
      </c>
      <c r="W109" s="72">
        <f>IF(W108=0,,W106/W108)</f>
        <v>0</v>
      </c>
      <c r="X109" s="72">
        <f>IF(X108=0,,X106/X108)</f>
        <v>0</v>
      </c>
      <c r="Y109" s="72">
        <f>IF(Y108=0,,Y106/Y108)</f>
        <v>0</v>
      </c>
      <c r="Z109" s="72">
        <f>IF(Z108=0,,Z106/Z108)</f>
        <v>0</v>
      </c>
      <c r="AA109" s="1"/>
    </row>
    <row r="110" spans="1:27" s="4" customFormat="1" ht="13.5" customHeight="1" x14ac:dyDescent="0.2">
      <c r="A110" s="381"/>
      <c r="B110" s="100" t="s">
        <v>257</v>
      </c>
      <c r="C110" s="16">
        <f t="shared" ref="C110:C146" si="81">SUM(E110:P110)</f>
        <v>0</v>
      </c>
      <c r="D110" s="39">
        <f>IF(C110=0,,C102/C110)</f>
        <v>0</v>
      </c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W110" s="72">
        <f t="shared" ref="W110:W125" si="82">SUM(E110:G110)</f>
        <v>0</v>
      </c>
      <c r="X110" s="72">
        <f t="shared" ref="X110:X125" si="83">SUM(H110:J110)</f>
        <v>0</v>
      </c>
      <c r="Y110" s="72">
        <f t="shared" ref="Y110:Y125" si="84">SUM(K110:M110)</f>
        <v>0</v>
      </c>
      <c r="Z110" s="72">
        <f t="shared" ref="Z110:Z125" si="85">SUM(N110:P110)</f>
        <v>0</v>
      </c>
      <c r="AA110" s="1"/>
    </row>
    <row r="111" spans="1:27" s="4" customFormat="1" ht="13.5" customHeight="1" x14ac:dyDescent="0.2">
      <c r="A111" s="381"/>
      <c r="B111" s="100" t="s">
        <v>295</v>
      </c>
      <c r="C111" s="16">
        <f t="shared" si="81"/>
        <v>0</v>
      </c>
      <c r="D111" s="39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W111" s="72">
        <f t="shared" si="82"/>
        <v>0</v>
      </c>
      <c r="X111" s="72">
        <f t="shared" si="83"/>
        <v>0</v>
      </c>
      <c r="Y111" s="72">
        <f t="shared" si="84"/>
        <v>0</v>
      </c>
      <c r="Z111" s="72">
        <f t="shared" si="85"/>
        <v>0</v>
      </c>
      <c r="AA111" s="1"/>
    </row>
    <row r="112" spans="1:27" s="4" customFormat="1" ht="13.5" customHeight="1" x14ac:dyDescent="0.2">
      <c r="A112" s="381"/>
      <c r="B112" s="100" t="s">
        <v>296</v>
      </c>
      <c r="C112" s="16">
        <f t="shared" si="81"/>
        <v>0</v>
      </c>
      <c r="D112" s="39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W112" s="72">
        <f t="shared" si="82"/>
        <v>0</v>
      </c>
      <c r="X112" s="72">
        <f t="shared" si="83"/>
        <v>0</v>
      </c>
      <c r="Y112" s="72">
        <f t="shared" si="84"/>
        <v>0</v>
      </c>
      <c r="Z112" s="72">
        <f t="shared" si="85"/>
        <v>0</v>
      </c>
      <c r="AA112" s="1"/>
    </row>
    <row r="113" spans="1:27" s="4" customFormat="1" ht="13.5" customHeight="1" x14ac:dyDescent="0.2">
      <c r="A113" s="381"/>
      <c r="B113" s="100" t="s">
        <v>297</v>
      </c>
      <c r="C113" s="16">
        <f t="shared" si="81"/>
        <v>0</v>
      </c>
      <c r="D113" s="39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W113" s="72">
        <f t="shared" si="82"/>
        <v>0</v>
      </c>
      <c r="X113" s="72">
        <f t="shared" si="83"/>
        <v>0</v>
      </c>
      <c r="Y113" s="72">
        <f t="shared" si="84"/>
        <v>0</v>
      </c>
      <c r="Z113" s="72">
        <f t="shared" si="85"/>
        <v>0</v>
      </c>
      <c r="AA113" s="1"/>
    </row>
    <row r="114" spans="1:27" s="4" customFormat="1" ht="13.5" customHeight="1" x14ac:dyDescent="0.2">
      <c r="A114" s="381"/>
      <c r="B114" s="100" t="s">
        <v>307</v>
      </c>
      <c r="C114" s="16">
        <f t="shared" si="81"/>
        <v>0</v>
      </c>
      <c r="D114" s="39">
        <f>IF(C110=0,,C114/C110)</f>
        <v>0</v>
      </c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W114" s="72">
        <f t="shared" si="82"/>
        <v>0</v>
      </c>
      <c r="X114" s="72">
        <f t="shared" si="83"/>
        <v>0</v>
      </c>
      <c r="Y114" s="72">
        <f t="shared" si="84"/>
        <v>0</v>
      </c>
      <c r="Z114" s="72">
        <f t="shared" si="85"/>
        <v>0</v>
      </c>
      <c r="AA114" s="1"/>
    </row>
    <row r="115" spans="1:27" s="4" customFormat="1" ht="13.5" customHeight="1" x14ac:dyDescent="0.2">
      <c r="A115" s="381"/>
      <c r="B115" s="100" t="s">
        <v>299</v>
      </c>
      <c r="C115" s="16">
        <f t="shared" si="81"/>
        <v>0</v>
      </c>
      <c r="D115" s="39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W115" s="72">
        <f t="shared" si="82"/>
        <v>0</v>
      </c>
      <c r="X115" s="72">
        <f t="shared" si="83"/>
        <v>0</v>
      </c>
      <c r="Y115" s="72">
        <f t="shared" si="84"/>
        <v>0</v>
      </c>
      <c r="Z115" s="72">
        <f t="shared" si="85"/>
        <v>0</v>
      </c>
      <c r="AA115" s="1"/>
    </row>
    <row r="116" spans="1:27" s="4" customFormat="1" ht="13.5" customHeight="1" x14ac:dyDescent="0.2">
      <c r="A116" s="381"/>
      <c r="B116" s="103" t="s">
        <v>308</v>
      </c>
      <c r="C116" s="16">
        <f t="shared" si="81"/>
        <v>0</v>
      </c>
      <c r="D116" s="39">
        <f>IF(C106=0,,C116/C106)</f>
        <v>0</v>
      </c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W116" s="72">
        <f t="shared" si="82"/>
        <v>0</v>
      </c>
      <c r="X116" s="72">
        <f t="shared" si="83"/>
        <v>0</v>
      </c>
      <c r="Y116" s="72">
        <f t="shared" si="84"/>
        <v>0</v>
      </c>
      <c r="Z116" s="72">
        <f t="shared" si="85"/>
        <v>0</v>
      </c>
      <c r="AA116" s="1"/>
    </row>
    <row r="117" spans="1:27" s="4" customFormat="1" ht="13.5" customHeight="1" x14ac:dyDescent="0.2">
      <c r="A117" s="381"/>
      <c r="B117" s="103" t="s">
        <v>309</v>
      </c>
      <c r="C117" s="16">
        <f t="shared" si="81"/>
        <v>0</v>
      </c>
      <c r="D117" s="39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W117" s="72">
        <f t="shared" si="82"/>
        <v>0</v>
      </c>
      <c r="X117" s="72">
        <f t="shared" si="83"/>
        <v>0</v>
      </c>
      <c r="Y117" s="72">
        <f t="shared" si="84"/>
        <v>0</v>
      </c>
      <c r="Z117" s="72">
        <f t="shared" si="85"/>
        <v>0</v>
      </c>
      <c r="AA117" s="1"/>
    </row>
    <row r="118" spans="1:27" s="4" customFormat="1" ht="13.5" customHeight="1" x14ac:dyDescent="0.2">
      <c r="A118" s="381"/>
      <c r="B118" s="103" t="s">
        <v>310</v>
      </c>
      <c r="C118" s="16">
        <f t="shared" si="81"/>
        <v>0</v>
      </c>
      <c r="D118" s="39">
        <f>IF(C106=0,,C118/C106)</f>
        <v>0</v>
      </c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W118" s="72">
        <f t="shared" si="82"/>
        <v>0</v>
      </c>
      <c r="X118" s="72">
        <f t="shared" si="83"/>
        <v>0</v>
      </c>
      <c r="Y118" s="72">
        <f t="shared" si="84"/>
        <v>0</v>
      </c>
      <c r="Z118" s="72">
        <f t="shared" si="85"/>
        <v>0</v>
      </c>
      <c r="AA118" s="1"/>
    </row>
    <row r="119" spans="1:27" s="4" customFormat="1" ht="13.5" customHeight="1" x14ac:dyDescent="0.2">
      <c r="A119" s="381"/>
      <c r="B119" s="103" t="s">
        <v>311</v>
      </c>
      <c r="C119" s="16">
        <f t="shared" si="81"/>
        <v>0</v>
      </c>
      <c r="D119" s="17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W119" s="72">
        <f t="shared" si="82"/>
        <v>0</v>
      </c>
      <c r="X119" s="72">
        <f t="shared" si="83"/>
        <v>0</v>
      </c>
      <c r="Y119" s="72">
        <f t="shared" si="84"/>
        <v>0</v>
      </c>
      <c r="Z119" s="72">
        <f t="shared" si="85"/>
        <v>0</v>
      </c>
      <c r="AA119" s="1"/>
    </row>
    <row r="120" spans="1:27" s="4" customFormat="1" ht="13.5" customHeight="1" x14ac:dyDescent="0.2">
      <c r="A120" s="381"/>
      <c r="B120" s="103" t="s">
        <v>312</v>
      </c>
      <c r="C120" s="16">
        <f t="shared" si="81"/>
        <v>0</v>
      </c>
      <c r="D120" s="105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W120" s="72">
        <f t="shared" si="82"/>
        <v>0</v>
      </c>
      <c r="X120" s="72">
        <f t="shared" si="83"/>
        <v>0</v>
      </c>
      <c r="Y120" s="72">
        <f t="shared" si="84"/>
        <v>0</v>
      </c>
      <c r="Z120" s="72">
        <f t="shared" si="85"/>
        <v>0</v>
      </c>
    </row>
    <row r="121" spans="1:27" s="4" customFormat="1" ht="13.5" customHeight="1" x14ac:dyDescent="0.2">
      <c r="A121" s="405"/>
      <c r="B121" s="103" t="s">
        <v>313</v>
      </c>
      <c r="C121" s="16">
        <f t="shared" si="81"/>
        <v>0</v>
      </c>
      <c r="D121" s="105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W121" s="72">
        <f t="shared" si="82"/>
        <v>0</v>
      </c>
      <c r="X121" s="72">
        <f t="shared" si="83"/>
        <v>0</v>
      </c>
      <c r="Y121" s="72">
        <f t="shared" si="84"/>
        <v>0</v>
      </c>
      <c r="Z121" s="72">
        <f t="shared" si="85"/>
        <v>0</v>
      </c>
    </row>
    <row r="122" spans="1:27" s="4" customFormat="1" ht="13.5" customHeight="1" x14ac:dyDescent="0.2">
      <c r="A122" s="401" t="s">
        <v>314</v>
      </c>
      <c r="B122" s="106" t="s">
        <v>315</v>
      </c>
      <c r="C122" s="92">
        <f t="shared" si="81"/>
        <v>0</v>
      </c>
      <c r="D122" s="93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W122" s="108">
        <f t="shared" si="82"/>
        <v>0</v>
      </c>
      <c r="X122" s="108">
        <f t="shared" si="83"/>
        <v>0</v>
      </c>
      <c r="Y122" s="108">
        <f t="shared" si="84"/>
        <v>0</v>
      </c>
      <c r="Z122" s="108">
        <f t="shared" si="85"/>
        <v>0</v>
      </c>
      <c r="AA122" s="1"/>
    </row>
    <row r="123" spans="1:27" s="4" customFormat="1" ht="13.5" customHeight="1" x14ac:dyDescent="0.2">
      <c r="A123" s="402"/>
      <c r="B123" s="106" t="s">
        <v>316</v>
      </c>
      <c r="C123" s="92">
        <f t="shared" si="81"/>
        <v>0</v>
      </c>
      <c r="D123" s="94">
        <f>IF(C126=0,,C123/C126)</f>
        <v>0</v>
      </c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W123" s="108">
        <f t="shared" si="82"/>
        <v>0</v>
      </c>
      <c r="X123" s="108">
        <f t="shared" si="83"/>
        <v>0</v>
      </c>
      <c r="Y123" s="108">
        <f t="shared" si="84"/>
        <v>0</v>
      </c>
      <c r="Z123" s="108">
        <f t="shared" si="85"/>
        <v>0</v>
      </c>
      <c r="AA123" s="1"/>
    </row>
    <row r="124" spans="1:27" s="4" customFormat="1" ht="13.5" customHeight="1" x14ac:dyDescent="0.2">
      <c r="A124" s="402"/>
      <c r="B124" s="106" t="s">
        <v>317</v>
      </c>
      <c r="C124" s="92">
        <f t="shared" si="81"/>
        <v>0</v>
      </c>
      <c r="D124" s="94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W124" s="108">
        <f t="shared" si="82"/>
        <v>0</v>
      </c>
      <c r="X124" s="108">
        <f t="shared" si="83"/>
        <v>0</v>
      </c>
      <c r="Y124" s="108">
        <f t="shared" si="84"/>
        <v>0</v>
      </c>
      <c r="Z124" s="108">
        <f t="shared" si="85"/>
        <v>0</v>
      </c>
      <c r="AA124" s="1"/>
    </row>
    <row r="125" spans="1:27" s="4" customFormat="1" ht="13.5" customHeight="1" x14ac:dyDescent="0.2">
      <c r="A125" s="402"/>
      <c r="B125" s="106" t="s">
        <v>318</v>
      </c>
      <c r="C125" s="92">
        <f t="shared" si="81"/>
        <v>0</v>
      </c>
      <c r="D125" s="94">
        <f>IF(C126=0,,C125/C126)</f>
        <v>0</v>
      </c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W125" s="108">
        <f t="shared" si="82"/>
        <v>0</v>
      </c>
      <c r="X125" s="108">
        <f t="shared" si="83"/>
        <v>0</v>
      </c>
      <c r="Y125" s="108">
        <f t="shared" si="84"/>
        <v>0</v>
      </c>
      <c r="Z125" s="108">
        <f t="shared" si="85"/>
        <v>0</v>
      </c>
      <c r="AA125" s="1"/>
    </row>
    <row r="126" spans="1:27" s="4" customFormat="1" ht="13.5" customHeight="1" x14ac:dyDescent="0.2">
      <c r="A126" s="402"/>
      <c r="B126" s="106" t="s">
        <v>319</v>
      </c>
      <c r="C126" s="92">
        <f t="shared" si="81"/>
        <v>0</v>
      </c>
      <c r="D126" s="94"/>
      <c r="E126" s="95">
        <f>E123+E125</f>
        <v>0</v>
      </c>
      <c r="F126" s="95">
        <f t="shared" ref="F126:P126" si="86">F123+F125</f>
        <v>0</v>
      </c>
      <c r="G126" s="95">
        <f t="shared" si="86"/>
        <v>0</v>
      </c>
      <c r="H126" s="95">
        <f t="shared" si="86"/>
        <v>0</v>
      </c>
      <c r="I126" s="95">
        <f t="shared" si="86"/>
        <v>0</v>
      </c>
      <c r="J126" s="95">
        <f t="shared" si="86"/>
        <v>0</v>
      </c>
      <c r="K126" s="95">
        <f t="shared" si="86"/>
        <v>0</v>
      </c>
      <c r="L126" s="95">
        <f t="shared" si="86"/>
        <v>0</v>
      </c>
      <c r="M126" s="95">
        <f t="shared" si="86"/>
        <v>0</v>
      </c>
      <c r="N126" s="95">
        <f t="shared" si="86"/>
        <v>0</v>
      </c>
      <c r="O126" s="95">
        <f t="shared" si="86"/>
        <v>0</v>
      </c>
      <c r="P126" s="95">
        <f t="shared" si="86"/>
        <v>0</v>
      </c>
      <c r="W126" s="108">
        <f>W123+W125</f>
        <v>0</v>
      </c>
      <c r="X126" s="108">
        <f>X123+X125</f>
        <v>0</v>
      </c>
      <c r="Y126" s="108">
        <f>Y123+Y125</f>
        <v>0</v>
      </c>
      <c r="Z126" s="108">
        <f>Z123+Z125</f>
        <v>0</v>
      </c>
      <c r="AA126" s="1"/>
    </row>
    <row r="127" spans="1:27" s="4" customFormat="1" ht="13.5" customHeight="1" x14ac:dyDescent="0.2">
      <c r="A127" s="402"/>
      <c r="B127" s="106" t="s">
        <v>320</v>
      </c>
      <c r="C127" s="92">
        <f>IF((C122+C124)=0,,C126/(C122+C124))</f>
        <v>0</v>
      </c>
      <c r="D127" s="96"/>
      <c r="E127" s="95">
        <f>IF((E122+E124)=0,,E126/(E122+E124))</f>
        <v>0</v>
      </c>
      <c r="F127" s="95">
        <f t="shared" ref="F127:P127" si="87">IF((F122+F124)=0,,F126/(F122+F124))</f>
        <v>0</v>
      </c>
      <c r="G127" s="95">
        <f t="shared" si="87"/>
        <v>0</v>
      </c>
      <c r="H127" s="95">
        <f t="shared" si="87"/>
        <v>0</v>
      </c>
      <c r="I127" s="95">
        <f t="shared" si="87"/>
        <v>0</v>
      </c>
      <c r="J127" s="95">
        <f t="shared" si="87"/>
        <v>0</v>
      </c>
      <c r="K127" s="95">
        <f t="shared" si="87"/>
        <v>0</v>
      </c>
      <c r="L127" s="95">
        <f t="shared" si="87"/>
        <v>0</v>
      </c>
      <c r="M127" s="95">
        <f t="shared" si="87"/>
        <v>0</v>
      </c>
      <c r="N127" s="95">
        <f t="shared" si="87"/>
        <v>0</v>
      </c>
      <c r="O127" s="95">
        <f t="shared" si="87"/>
        <v>0</v>
      </c>
      <c r="P127" s="95">
        <f t="shared" si="87"/>
        <v>0</v>
      </c>
      <c r="W127" s="108">
        <f>IF((W122+W124)=0,,W126/(W122+W124))</f>
        <v>0</v>
      </c>
      <c r="X127" s="108">
        <f>IF((X122+X124)=0,,X126/(X122+X124))</f>
        <v>0</v>
      </c>
      <c r="Y127" s="108">
        <f>IF((Y122+Y124)=0,,Y126/(Y122+Y124))</f>
        <v>0</v>
      </c>
      <c r="Z127" s="108">
        <f>IF((Z122+Z124)=0,,Z126/(Z122+Z124))</f>
        <v>0</v>
      </c>
      <c r="AA127" s="1"/>
    </row>
    <row r="128" spans="1:27" s="4" customFormat="1" ht="13.5" customHeight="1" x14ac:dyDescent="0.2">
      <c r="A128" s="402"/>
      <c r="B128" s="106" t="s">
        <v>321</v>
      </c>
      <c r="C128" s="92">
        <f>SUM(E128:P128)</f>
        <v>0</v>
      </c>
      <c r="D128" s="96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W128" s="108">
        <f>SUM(E128:G128)</f>
        <v>0</v>
      </c>
      <c r="X128" s="108">
        <f>SUM(H128:J128)</f>
        <v>0</v>
      </c>
      <c r="Y128" s="108">
        <f>SUM(K128:M128)</f>
        <v>0</v>
      </c>
      <c r="Z128" s="108">
        <f>SUM(N128:P128)</f>
        <v>0</v>
      </c>
      <c r="AA128" s="1"/>
    </row>
    <row r="129" spans="1:27" s="4" customFormat="1" ht="13.5" customHeight="1" x14ac:dyDescent="0.2">
      <c r="A129" s="402"/>
      <c r="B129" s="106" t="s">
        <v>322</v>
      </c>
      <c r="C129" s="92">
        <f>IF(C128=0,,C126/C128)</f>
        <v>0</v>
      </c>
      <c r="D129" s="96"/>
      <c r="E129" s="95">
        <f>IF(E128=0,,E126/E128)</f>
        <v>0</v>
      </c>
      <c r="F129" s="95">
        <f t="shared" ref="F129:P129" si="88">IF(F128=0,,F126/F128)</f>
        <v>0</v>
      </c>
      <c r="G129" s="95">
        <f t="shared" si="88"/>
        <v>0</v>
      </c>
      <c r="H129" s="95">
        <f t="shared" si="88"/>
        <v>0</v>
      </c>
      <c r="I129" s="95">
        <f t="shared" si="88"/>
        <v>0</v>
      </c>
      <c r="J129" s="95">
        <f t="shared" si="88"/>
        <v>0</v>
      </c>
      <c r="K129" s="95">
        <f t="shared" si="88"/>
        <v>0</v>
      </c>
      <c r="L129" s="95">
        <f t="shared" si="88"/>
        <v>0</v>
      </c>
      <c r="M129" s="95">
        <f t="shared" si="88"/>
        <v>0</v>
      </c>
      <c r="N129" s="95">
        <f t="shared" si="88"/>
        <v>0</v>
      </c>
      <c r="O129" s="95">
        <f t="shared" si="88"/>
        <v>0</v>
      </c>
      <c r="P129" s="95">
        <f t="shared" si="88"/>
        <v>0</v>
      </c>
      <c r="W129" s="108">
        <f>IF(W128=0,,W126/W128)</f>
        <v>0</v>
      </c>
      <c r="X129" s="108">
        <f>IF(X128=0,,X126/X128)</f>
        <v>0</v>
      </c>
      <c r="Y129" s="108">
        <f>IF(Y128=0,,Y126/Y128)</f>
        <v>0</v>
      </c>
      <c r="Z129" s="108">
        <f>IF(Z128=0,,Z126/Z128)</f>
        <v>0</v>
      </c>
      <c r="AA129" s="1"/>
    </row>
    <row r="130" spans="1:27" s="4" customFormat="1" ht="13.5" customHeight="1" x14ac:dyDescent="0.2">
      <c r="A130" s="402"/>
      <c r="B130" s="106" t="s">
        <v>257</v>
      </c>
      <c r="C130" s="92">
        <f t="shared" si="81"/>
        <v>0</v>
      </c>
      <c r="D130" s="94">
        <f>IF(C130=0,,C122/C130)</f>
        <v>0</v>
      </c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W130" s="108">
        <f t="shared" ref="W130:W145" si="89">SUM(E130:G130)</f>
        <v>0</v>
      </c>
      <c r="X130" s="108">
        <f t="shared" ref="X130:X145" si="90">SUM(H130:J130)</f>
        <v>0</v>
      </c>
      <c r="Y130" s="108">
        <f t="shared" ref="Y130:Y145" si="91">SUM(K130:M130)</f>
        <v>0</v>
      </c>
      <c r="Z130" s="108">
        <f t="shared" ref="Z130:Z145" si="92">SUM(N130:P130)</f>
        <v>0</v>
      </c>
      <c r="AA130" s="1"/>
    </row>
    <row r="131" spans="1:27" s="4" customFormat="1" ht="13.5" customHeight="1" x14ac:dyDescent="0.2">
      <c r="A131" s="402"/>
      <c r="B131" s="106" t="s">
        <v>295</v>
      </c>
      <c r="C131" s="92">
        <f t="shared" si="81"/>
        <v>0</v>
      </c>
      <c r="D131" s="94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W131" s="108">
        <f t="shared" si="89"/>
        <v>0</v>
      </c>
      <c r="X131" s="108">
        <f t="shared" si="90"/>
        <v>0</v>
      </c>
      <c r="Y131" s="108">
        <f t="shared" si="91"/>
        <v>0</v>
      </c>
      <c r="Z131" s="108">
        <f t="shared" si="92"/>
        <v>0</v>
      </c>
      <c r="AA131" s="1"/>
    </row>
    <row r="132" spans="1:27" s="4" customFormat="1" ht="13.5" customHeight="1" x14ac:dyDescent="0.2">
      <c r="A132" s="402"/>
      <c r="B132" s="106" t="s">
        <v>296</v>
      </c>
      <c r="C132" s="92">
        <f t="shared" si="81"/>
        <v>0</v>
      </c>
      <c r="D132" s="94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W132" s="108">
        <f t="shared" si="89"/>
        <v>0</v>
      </c>
      <c r="X132" s="108">
        <f t="shared" si="90"/>
        <v>0</v>
      </c>
      <c r="Y132" s="108">
        <f t="shared" si="91"/>
        <v>0</v>
      </c>
      <c r="Z132" s="108">
        <f t="shared" si="92"/>
        <v>0</v>
      </c>
      <c r="AA132" s="1"/>
    </row>
    <row r="133" spans="1:27" s="4" customFormat="1" ht="13.5" customHeight="1" x14ac:dyDescent="0.2">
      <c r="A133" s="402"/>
      <c r="B133" s="106" t="s">
        <v>323</v>
      </c>
      <c r="C133" s="92">
        <f t="shared" si="81"/>
        <v>0</v>
      </c>
      <c r="D133" s="94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W133" s="108">
        <f t="shared" si="89"/>
        <v>0</v>
      </c>
      <c r="X133" s="108">
        <f t="shared" si="90"/>
        <v>0</v>
      </c>
      <c r="Y133" s="108">
        <f t="shared" si="91"/>
        <v>0</v>
      </c>
      <c r="Z133" s="108">
        <f t="shared" si="92"/>
        <v>0</v>
      </c>
      <c r="AA133" s="1"/>
    </row>
    <row r="134" spans="1:27" s="4" customFormat="1" ht="13.5" customHeight="1" x14ac:dyDescent="0.2">
      <c r="A134" s="402"/>
      <c r="B134" s="106" t="s">
        <v>298</v>
      </c>
      <c r="C134" s="92">
        <f t="shared" si="81"/>
        <v>0</v>
      </c>
      <c r="D134" s="94">
        <f>IF(C130=0,,C134/C130)</f>
        <v>0</v>
      </c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W134" s="108">
        <f t="shared" si="89"/>
        <v>0</v>
      </c>
      <c r="X134" s="108">
        <f t="shared" si="90"/>
        <v>0</v>
      </c>
      <c r="Y134" s="108">
        <f t="shared" si="91"/>
        <v>0</v>
      </c>
      <c r="Z134" s="108">
        <f t="shared" si="92"/>
        <v>0</v>
      </c>
      <c r="AA134" s="1"/>
    </row>
    <row r="135" spans="1:27" s="4" customFormat="1" ht="13.5" customHeight="1" x14ac:dyDescent="0.2">
      <c r="A135" s="402"/>
      <c r="B135" s="106" t="s">
        <v>324</v>
      </c>
      <c r="C135" s="92">
        <f t="shared" si="81"/>
        <v>0</v>
      </c>
      <c r="D135" s="94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W135" s="108">
        <f t="shared" si="89"/>
        <v>0</v>
      </c>
      <c r="X135" s="108">
        <f t="shared" si="90"/>
        <v>0</v>
      </c>
      <c r="Y135" s="108">
        <f t="shared" si="91"/>
        <v>0</v>
      </c>
      <c r="Z135" s="108">
        <f t="shared" si="92"/>
        <v>0</v>
      </c>
      <c r="AA135" s="1"/>
    </row>
    <row r="136" spans="1:27" s="4" customFormat="1" ht="13.5" customHeight="1" x14ac:dyDescent="0.2">
      <c r="A136" s="402"/>
      <c r="B136" s="106" t="s">
        <v>325</v>
      </c>
      <c r="C136" s="92">
        <f t="shared" si="81"/>
        <v>0</v>
      </c>
      <c r="D136" s="94">
        <f>IF(C126=0,,C136/C126)</f>
        <v>0</v>
      </c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W136" s="108">
        <f t="shared" si="89"/>
        <v>0</v>
      </c>
      <c r="X136" s="108">
        <f t="shared" si="90"/>
        <v>0</v>
      </c>
      <c r="Y136" s="108">
        <f t="shared" si="91"/>
        <v>0</v>
      </c>
      <c r="Z136" s="108">
        <f t="shared" si="92"/>
        <v>0</v>
      </c>
      <c r="AA136" s="1"/>
    </row>
    <row r="137" spans="1:27" s="4" customFormat="1" ht="13.5" customHeight="1" x14ac:dyDescent="0.2">
      <c r="A137" s="402"/>
      <c r="B137" s="106" t="s">
        <v>326</v>
      </c>
      <c r="C137" s="92">
        <f t="shared" si="81"/>
        <v>0</v>
      </c>
      <c r="D137" s="94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W137" s="108">
        <f t="shared" si="89"/>
        <v>0</v>
      </c>
      <c r="X137" s="108">
        <f t="shared" si="90"/>
        <v>0</v>
      </c>
      <c r="Y137" s="108">
        <f t="shared" si="91"/>
        <v>0</v>
      </c>
      <c r="Z137" s="108">
        <f t="shared" si="92"/>
        <v>0</v>
      </c>
      <c r="AA137" s="1"/>
    </row>
    <row r="138" spans="1:27" s="4" customFormat="1" ht="13.5" customHeight="1" x14ac:dyDescent="0.2">
      <c r="A138" s="402"/>
      <c r="B138" s="106" t="s">
        <v>327</v>
      </c>
      <c r="C138" s="92">
        <f t="shared" si="81"/>
        <v>0</v>
      </c>
      <c r="D138" s="94">
        <f>IF(C126=0,,C138/C126)</f>
        <v>0</v>
      </c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W138" s="108">
        <f t="shared" si="89"/>
        <v>0</v>
      </c>
      <c r="X138" s="108">
        <f t="shared" si="90"/>
        <v>0</v>
      </c>
      <c r="Y138" s="108">
        <f t="shared" si="91"/>
        <v>0</v>
      </c>
      <c r="Z138" s="108">
        <f t="shared" si="92"/>
        <v>0</v>
      </c>
      <c r="AA138" s="1"/>
    </row>
    <row r="139" spans="1:27" s="4" customFormat="1" ht="13.5" customHeight="1" x14ac:dyDescent="0.2">
      <c r="A139" s="402"/>
      <c r="B139" s="106" t="s">
        <v>328</v>
      </c>
      <c r="C139" s="92">
        <f t="shared" si="81"/>
        <v>0</v>
      </c>
      <c r="D139" s="98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W139" s="108">
        <f t="shared" si="89"/>
        <v>0</v>
      </c>
      <c r="X139" s="108">
        <f t="shared" si="90"/>
        <v>0</v>
      </c>
      <c r="Y139" s="108">
        <f t="shared" si="91"/>
        <v>0</v>
      </c>
      <c r="Z139" s="108">
        <f t="shared" si="92"/>
        <v>0</v>
      </c>
      <c r="AA139" s="1"/>
    </row>
    <row r="140" spans="1:27" s="4" customFormat="1" ht="13.5" customHeight="1" x14ac:dyDescent="0.2">
      <c r="A140" s="402"/>
      <c r="B140" s="106" t="s">
        <v>329</v>
      </c>
      <c r="C140" s="92">
        <f t="shared" si="81"/>
        <v>0</v>
      </c>
      <c r="D140" s="99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W140" s="108">
        <f t="shared" si="89"/>
        <v>0</v>
      </c>
      <c r="X140" s="108">
        <f t="shared" si="90"/>
        <v>0</v>
      </c>
      <c r="Y140" s="108">
        <f t="shared" si="91"/>
        <v>0</v>
      </c>
      <c r="Z140" s="108">
        <f t="shared" si="92"/>
        <v>0</v>
      </c>
    </row>
    <row r="141" spans="1:27" s="4" customFormat="1" ht="13.5" customHeight="1" x14ac:dyDescent="0.2">
      <c r="A141" s="403"/>
      <c r="B141" s="106" t="s">
        <v>330</v>
      </c>
      <c r="C141" s="92">
        <f t="shared" si="81"/>
        <v>0</v>
      </c>
      <c r="D141" s="99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W141" s="108">
        <f t="shared" si="89"/>
        <v>0</v>
      </c>
      <c r="X141" s="108">
        <f t="shared" si="90"/>
        <v>0</v>
      </c>
      <c r="Y141" s="108">
        <f t="shared" si="91"/>
        <v>0</v>
      </c>
      <c r="Z141" s="108">
        <f t="shared" si="92"/>
        <v>0</v>
      </c>
    </row>
    <row r="142" spans="1:27" s="4" customFormat="1" ht="13.5" customHeight="1" x14ac:dyDescent="0.2">
      <c r="A142" s="380" t="s">
        <v>331</v>
      </c>
      <c r="B142" s="103" t="s">
        <v>315</v>
      </c>
      <c r="C142" s="16">
        <f t="shared" si="81"/>
        <v>0</v>
      </c>
      <c r="D142" s="36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W142" s="72">
        <f t="shared" si="89"/>
        <v>0</v>
      </c>
      <c r="X142" s="72">
        <f t="shared" si="90"/>
        <v>0</v>
      </c>
      <c r="Y142" s="72">
        <f t="shared" si="91"/>
        <v>0</v>
      </c>
      <c r="Z142" s="72">
        <f t="shared" si="92"/>
        <v>0</v>
      </c>
      <c r="AA142" s="1"/>
    </row>
    <row r="143" spans="1:27" s="4" customFormat="1" ht="13.5" customHeight="1" x14ac:dyDescent="0.2">
      <c r="A143" s="381"/>
      <c r="B143" s="103" t="s">
        <v>316</v>
      </c>
      <c r="C143" s="16">
        <f t="shared" si="81"/>
        <v>0</v>
      </c>
      <c r="D143" s="39">
        <f>IF(C146=0,,C143/C146)</f>
        <v>0</v>
      </c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W143" s="72">
        <f t="shared" si="89"/>
        <v>0</v>
      </c>
      <c r="X143" s="72">
        <f t="shared" si="90"/>
        <v>0</v>
      </c>
      <c r="Y143" s="72">
        <f t="shared" si="91"/>
        <v>0</v>
      </c>
      <c r="Z143" s="72">
        <f t="shared" si="92"/>
        <v>0</v>
      </c>
      <c r="AA143" s="1"/>
    </row>
    <row r="144" spans="1:27" s="4" customFormat="1" ht="13.5" customHeight="1" x14ac:dyDescent="0.2">
      <c r="A144" s="381"/>
      <c r="B144" s="103" t="s">
        <v>317</v>
      </c>
      <c r="C144" s="16">
        <f t="shared" si="81"/>
        <v>0</v>
      </c>
      <c r="D144" s="39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W144" s="72">
        <f t="shared" si="89"/>
        <v>0</v>
      </c>
      <c r="X144" s="72">
        <f t="shared" si="90"/>
        <v>0</v>
      </c>
      <c r="Y144" s="72">
        <f t="shared" si="91"/>
        <v>0</v>
      </c>
      <c r="Z144" s="72">
        <f t="shared" si="92"/>
        <v>0</v>
      </c>
      <c r="AA144" s="1"/>
    </row>
    <row r="145" spans="1:27" s="4" customFormat="1" ht="13.5" customHeight="1" x14ac:dyDescent="0.2">
      <c r="A145" s="381"/>
      <c r="B145" s="103" t="s">
        <v>318</v>
      </c>
      <c r="C145" s="16">
        <f t="shared" si="81"/>
        <v>0</v>
      </c>
      <c r="D145" s="39">
        <f>IF(C146=0,,C145/C146)</f>
        <v>0</v>
      </c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W145" s="72">
        <f t="shared" si="89"/>
        <v>0</v>
      </c>
      <c r="X145" s="72">
        <f t="shared" si="90"/>
        <v>0</v>
      </c>
      <c r="Y145" s="72">
        <f t="shared" si="91"/>
        <v>0</v>
      </c>
      <c r="Z145" s="72">
        <f t="shared" si="92"/>
        <v>0</v>
      </c>
      <c r="AA145" s="1"/>
    </row>
    <row r="146" spans="1:27" s="4" customFormat="1" ht="13.5" customHeight="1" x14ac:dyDescent="0.2">
      <c r="A146" s="381"/>
      <c r="B146" s="103" t="s">
        <v>319</v>
      </c>
      <c r="C146" s="16">
        <f t="shared" si="81"/>
        <v>0</v>
      </c>
      <c r="D146" s="39"/>
      <c r="E146" s="95">
        <f>E143+E145</f>
        <v>0</v>
      </c>
      <c r="F146" s="95">
        <f t="shared" ref="F146:P146" si="93">F143+F145</f>
        <v>0</v>
      </c>
      <c r="G146" s="95">
        <f t="shared" si="93"/>
        <v>0</v>
      </c>
      <c r="H146" s="95">
        <f t="shared" si="93"/>
        <v>0</v>
      </c>
      <c r="I146" s="95">
        <f t="shared" si="93"/>
        <v>0</v>
      </c>
      <c r="J146" s="95">
        <f t="shared" si="93"/>
        <v>0</v>
      </c>
      <c r="K146" s="95">
        <f t="shared" si="93"/>
        <v>0</v>
      </c>
      <c r="L146" s="95">
        <f t="shared" si="93"/>
        <v>0</v>
      </c>
      <c r="M146" s="95">
        <f t="shared" si="93"/>
        <v>0</v>
      </c>
      <c r="N146" s="95">
        <f t="shared" si="93"/>
        <v>0</v>
      </c>
      <c r="O146" s="95">
        <f t="shared" si="93"/>
        <v>0</v>
      </c>
      <c r="P146" s="95">
        <f t="shared" si="93"/>
        <v>0</v>
      </c>
      <c r="W146" s="72">
        <f>W143+W145</f>
        <v>0</v>
      </c>
      <c r="X146" s="72">
        <f>X143+X145</f>
        <v>0</v>
      </c>
      <c r="Y146" s="72">
        <f>Y143+Y145</f>
        <v>0</v>
      </c>
      <c r="Z146" s="72">
        <f>Z143+Z145</f>
        <v>0</v>
      </c>
      <c r="AA146" s="1"/>
    </row>
    <row r="147" spans="1:27" s="4" customFormat="1" ht="13.5" customHeight="1" x14ac:dyDescent="0.2">
      <c r="A147" s="381"/>
      <c r="B147" s="103" t="s">
        <v>320</v>
      </c>
      <c r="C147" s="16">
        <f>IF((C142+C144)=0,,C146/(C142+C144))</f>
        <v>0</v>
      </c>
      <c r="D147" s="47"/>
      <c r="E147" s="95">
        <f>IF((E142+E144)=0,,E146/(E142+E144))</f>
        <v>0</v>
      </c>
      <c r="F147" s="95">
        <f t="shared" ref="F147:P147" si="94">IF((F142+F144)=0,,F146/(F142+F144))</f>
        <v>0</v>
      </c>
      <c r="G147" s="95">
        <f t="shared" si="94"/>
        <v>0</v>
      </c>
      <c r="H147" s="95">
        <f t="shared" si="94"/>
        <v>0</v>
      </c>
      <c r="I147" s="95">
        <f t="shared" si="94"/>
        <v>0</v>
      </c>
      <c r="J147" s="95">
        <f t="shared" si="94"/>
        <v>0</v>
      </c>
      <c r="K147" s="95">
        <f t="shared" si="94"/>
        <v>0</v>
      </c>
      <c r="L147" s="95">
        <f t="shared" si="94"/>
        <v>0</v>
      </c>
      <c r="M147" s="95">
        <f t="shared" si="94"/>
        <v>0</v>
      </c>
      <c r="N147" s="95">
        <f t="shared" si="94"/>
        <v>0</v>
      </c>
      <c r="O147" s="95">
        <f t="shared" si="94"/>
        <v>0</v>
      </c>
      <c r="P147" s="95">
        <f t="shared" si="94"/>
        <v>0</v>
      </c>
      <c r="W147" s="72">
        <f>IF((W142+W144)=0,,W146/(W142+W144))</f>
        <v>0</v>
      </c>
      <c r="X147" s="72">
        <f>IF((X142+X144)=0,,X146/(X142+X144))</f>
        <v>0</v>
      </c>
      <c r="Y147" s="72">
        <f>IF((Y142+Y144)=0,,Y146/(Y142+Y144))</f>
        <v>0</v>
      </c>
      <c r="Z147" s="72">
        <f>IF((Z142+Z144)=0,,Z146/(Z142+Z144))</f>
        <v>0</v>
      </c>
      <c r="AA147" s="1"/>
    </row>
    <row r="148" spans="1:27" s="4" customFormat="1" ht="13.5" customHeight="1" x14ac:dyDescent="0.2">
      <c r="A148" s="381"/>
      <c r="B148" s="103" t="s">
        <v>321</v>
      </c>
      <c r="C148" s="16">
        <f>SUM(E148:P148)</f>
        <v>0</v>
      </c>
      <c r="D148" s="47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W148" s="72">
        <f>SUM(E148:G148)</f>
        <v>0</v>
      </c>
      <c r="X148" s="72">
        <f>SUM(H148:J148)</f>
        <v>0</v>
      </c>
      <c r="Y148" s="72">
        <f>SUM(K148:M148)</f>
        <v>0</v>
      </c>
      <c r="Z148" s="72">
        <f>SUM(N148:P148)</f>
        <v>0</v>
      </c>
      <c r="AA148" s="1"/>
    </row>
    <row r="149" spans="1:27" s="4" customFormat="1" ht="13.5" customHeight="1" x14ac:dyDescent="0.2">
      <c r="A149" s="381"/>
      <c r="B149" s="103" t="s">
        <v>322</v>
      </c>
      <c r="C149" s="16">
        <f>IF(C148=0,,C146/C148)</f>
        <v>0</v>
      </c>
      <c r="D149" s="47"/>
      <c r="E149" s="95">
        <f>IF(E148=0,,E146/E148)</f>
        <v>0</v>
      </c>
      <c r="F149" s="95">
        <f t="shared" ref="F149:P149" si="95">IF(F148=0,,F146/F148)</f>
        <v>0</v>
      </c>
      <c r="G149" s="95">
        <f t="shared" si="95"/>
        <v>0</v>
      </c>
      <c r="H149" s="95">
        <f t="shared" si="95"/>
        <v>0</v>
      </c>
      <c r="I149" s="95">
        <f t="shared" si="95"/>
        <v>0</v>
      </c>
      <c r="J149" s="95">
        <f t="shared" si="95"/>
        <v>0</v>
      </c>
      <c r="K149" s="95">
        <f t="shared" si="95"/>
        <v>0</v>
      </c>
      <c r="L149" s="95">
        <f t="shared" si="95"/>
        <v>0</v>
      </c>
      <c r="M149" s="95">
        <f t="shared" si="95"/>
        <v>0</v>
      </c>
      <c r="N149" s="95">
        <f t="shared" si="95"/>
        <v>0</v>
      </c>
      <c r="O149" s="95">
        <f t="shared" si="95"/>
        <v>0</v>
      </c>
      <c r="P149" s="95">
        <f t="shared" si="95"/>
        <v>0</v>
      </c>
      <c r="W149" s="72">
        <f>IF(W148=0,,W146/W148)</f>
        <v>0</v>
      </c>
      <c r="X149" s="72">
        <f>IF(X148=0,,X146/X148)</f>
        <v>0</v>
      </c>
      <c r="Y149" s="72">
        <f>IF(Y148=0,,Y146/Y148)</f>
        <v>0</v>
      </c>
      <c r="Z149" s="72">
        <f>IF(Z148=0,,Z146/Z148)</f>
        <v>0</v>
      </c>
      <c r="AA149" s="1"/>
    </row>
    <row r="150" spans="1:27" s="4" customFormat="1" ht="13.5" customHeight="1" x14ac:dyDescent="0.2">
      <c r="A150" s="381"/>
      <c r="B150" s="103" t="s">
        <v>257</v>
      </c>
      <c r="C150" s="16">
        <f t="shared" ref="C150:C186" si="96">SUM(E150:P150)</f>
        <v>0</v>
      </c>
      <c r="D150" s="39">
        <f>IF(C150=0,,C142/C150)</f>
        <v>0</v>
      </c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W150" s="72">
        <f t="shared" ref="W150:W165" si="97">SUM(E150:G150)</f>
        <v>0</v>
      </c>
      <c r="X150" s="72">
        <f t="shared" ref="X150:X165" si="98">SUM(H150:J150)</f>
        <v>0</v>
      </c>
      <c r="Y150" s="72">
        <f t="shared" ref="Y150:Y165" si="99">SUM(K150:M150)</f>
        <v>0</v>
      </c>
      <c r="Z150" s="72">
        <f t="shared" ref="Z150:Z165" si="100">SUM(N150:P150)</f>
        <v>0</v>
      </c>
      <c r="AA150" s="1"/>
    </row>
    <row r="151" spans="1:27" s="4" customFormat="1" ht="13.5" customHeight="1" x14ac:dyDescent="0.2">
      <c r="A151" s="381"/>
      <c r="B151" s="103" t="s">
        <v>295</v>
      </c>
      <c r="C151" s="16">
        <f t="shared" si="96"/>
        <v>0</v>
      </c>
      <c r="D151" s="39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W151" s="72">
        <f t="shared" si="97"/>
        <v>0</v>
      </c>
      <c r="X151" s="72">
        <f t="shared" si="98"/>
        <v>0</v>
      </c>
      <c r="Y151" s="72">
        <f t="shared" si="99"/>
        <v>0</v>
      </c>
      <c r="Z151" s="72">
        <f t="shared" si="100"/>
        <v>0</v>
      </c>
      <c r="AA151" s="1"/>
    </row>
    <row r="152" spans="1:27" s="4" customFormat="1" ht="13.5" customHeight="1" x14ac:dyDescent="0.2">
      <c r="A152" s="381"/>
      <c r="B152" s="103" t="s">
        <v>296</v>
      </c>
      <c r="C152" s="16">
        <f t="shared" si="96"/>
        <v>0</v>
      </c>
      <c r="D152" s="39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W152" s="72">
        <f t="shared" si="97"/>
        <v>0</v>
      </c>
      <c r="X152" s="72">
        <f t="shared" si="98"/>
        <v>0</v>
      </c>
      <c r="Y152" s="72">
        <f t="shared" si="99"/>
        <v>0</v>
      </c>
      <c r="Z152" s="72">
        <f t="shared" si="100"/>
        <v>0</v>
      </c>
      <c r="AA152" s="1"/>
    </row>
    <row r="153" spans="1:27" s="4" customFormat="1" ht="13.5" customHeight="1" x14ac:dyDescent="0.2">
      <c r="A153" s="381"/>
      <c r="B153" s="103" t="s">
        <v>323</v>
      </c>
      <c r="C153" s="16">
        <f t="shared" si="96"/>
        <v>0</v>
      </c>
      <c r="D153" s="39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W153" s="72">
        <f t="shared" si="97"/>
        <v>0</v>
      </c>
      <c r="X153" s="72">
        <f t="shared" si="98"/>
        <v>0</v>
      </c>
      <c r="Y153" s="72">
        <f t="shared" si="99"/>
        <v>0</v>
      </c>
      <c r="Z153" s="72">
        <f t="shared" si="100"/>
        <v>0</v>
      </c>
      <c r="AA153" s="1"/>
    </row>
    <row r="154" spans="1:27" s="4" customFormat="1" ht="13.5" customHeight="1" x14ac:dyDescent="0.2">
      <c r="A154" s="381"/>
      <c r="B154" s="103" t="s">
        <v>298</v>
      </c>
      <c r="C154" s="16">
        <f t="shared" si="96"/>
        <v>0</v>
      </c>
      <c r="D154" s="39">
        <f>IF(C150=0,,C154/C150)</f>
        <v>0</v>
      </c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W154" s="72">
        <f t="shared" si="97"/>
        <v>0</v>
      </c>
      <c r="X154" s="72">
        <f t="shared" si="98"/>
        <v>0</v>
      </c>
      <c r="Y154" s="72">
        <f t="shared" si="99"/>
        <v>0</v>
      </c>
      <c r="Z154" s="72">
        <f t="shared" si="100"/>
        <v>0</v>
      </c>
      <c r="AA154" s="1"/>
    </row>
    <row r="155" spans="1:27" s="4" customFormat="1" ht="13.5" customHeight="1" x14ac:dyDescent="0.2">
      <c r="A155" s="381"/>
      <c r="B155" s="103" t="s">
        <v>324</v>
      </c>
      <c r="C155" s="16">
        <f t="shared" si="96"/>
        <v>0</v>
      </c>
      <c r="D155" s="39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W155" s="72">
        <f t="shared" si="97"/>
        <v>0</v>
      </c>
      <c r="X155" s="72">
        <f t="shared" si="98"/>
        <v>0</v>
      </c>
      <c r="Y155" s="72">
        <f t="shared" si="99"/>
        <v>0</v>
      </c>
      <c r="Z155" s="72">
        <f t="shared" si="100"/>
        <v>0</v>
      </c>
      <c r="AA155" s="1"/>
    </row>
    <row r="156" spans="1:27" s="4" customFormat="1" ht="13.5" customHeight="1" x14ac:dyDescent="0.2">
      <c r="A156" s="381"/>
      <c r="B156" s="103" t="s">
        <v>325</v>
      </c>
      <c r="C156" s="16">
        <f t="shared" si="96"/>
        <v>0</v>
      </c>
      <c r="D156" s="39">
        <f>IF(C146=0,,C156/C146)</f>
        <v>0</v>
      </c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W156" s="72">
        <f t="shared" si="97"/>
        <v>0</v>
      </c>
      <c r="X156" s="72">
        <f t="shared" si="98"/>
        <v>0</v>
      </c>
      <c r="Y156" s="72">
        <f t="shared" si="99"/>
        <v>0</v>
      </c>
      <c r="Z156" s="72">
        <f t="shared" si="100"/>
        <v>0</v>
      </c>
      <c r="AA156" s="1"/>
    </row>
    <row r="157" spans="1:27" s="4" customFormat="1" ht="13.5" customHeight="1" x14ac:dyDescent="0.2">
      <c r="A157" s="381"/>
      <c r="B157" s="103" t="s">
        <v>326</v>
      </c>
      <c r="C157" s="16">
        <f t="shared" si="96"/>
        <v>0</v>
      </c>
      <c r="D157" s="39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W157" s="72">
        <f t="shared" si="97"/>
        <v>0</v>
      </c>
      <c r="X157" s="72">
        <f t="shared" si="98"/>
        <v>0</v>
      </c>
      <c r="Y157" s="72">
        <f t="shared" si="99"/>
        <v>0</v>
      </c>
      <c r="Z157" s="72">
        <f t="shared" si="100"/>
        <v>0</v>
      </c>
      <c r="AA157" s="1"/>
    </row>
    <row r="158" spans="1:27" s="4" customFormat="1" ht="13.5" customHeight="1" x14ac:dyDescent="0.2">
      <c r="A158" s="381"/>
      <c r="B158" s="103" t="s">
        <v>327</v>
      </c>
      <c r="C158" s="16">
        <f t="shared" si="96"/>
        <v>0</v>
      </c>
      <c r="D158" s="39">
        <f>IF(C146=0,,C158/C146)</f>
        <v>0</v>
      </c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W158" s="72">
        <f t="shared" si="97"/>
        <v>0</v>
      </c>
      <c r="X158" s="72">
        <f t="shared" si="98"/>
        <v>0</v>
      </c>
      <c r="Y158" s="72">
        <f t="shared" si="99"/>
        <v>0</v>
      </c>
      <c r="Z158" s="72">
        <f t="shared" si="100"/>
        <v>0</v>
      </c>
      <c r="AA158" s="1"/>
    </row>
    <row r="159" spans="1:27" s="4" customFormat="1" ht="13.5" customHeight="1" x14ac:dyDescent="0.2">
      <c r="A159" s="381"/>
      <c r="B159" s="103" t="s">
        <v>328</v>
      </c>
      <c r="C159" s="16">
        <f t="shared" si="96"/>
        <v>0</v>
      </c>
      <c r="D159" s="17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W159" s="72">
        <f t="shared" si="97"/>
        <v>0</v>
      </c>
      <c r="X159" s="72">
        <f t="shared" si="98"/>
        <v>0</v>
      </c>
      <c r="Y159" s="72">
        <f t="shared" si="99"/>
        <v>0</v>
      </c>
      <c r="Z159" s="72">
        <f t="shared" si="100"/>
        <v>0</v>
      </c>
      <c r="AA159" s="1"/>
    </row>
    <row r="160" spans="1:27" s="4" customFormat="1" ht="13.5" customHeight="1" x14ac:dyDescent="0.2">
      <c r="A160" s="381"/>
      <c r="B160" s="103" t="s">
        <v>329</v>
      </c>
      <c r="C160" s="16">
        <f t="shared" si="96"/>
        <v>0</v>
      </c>
      <c r="D160" s="105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W160" s="72">
        <f t="shared" si="97"/>
        <v>0</v>
      </c>
      <c r="X160" s="72">
        <f t="shared" si="98"/>
        <v>0</v>
      </c>
      <c r="Y160" s="72">
        <f t="shared" si="99"/>
        <v>0</v>
      </c>
      <c r="Z160" s="72">
        <f t="shared" si="100"/>
        <v>0</v>
      </c>
    </row>
    <row r="161" spans="1:27" s="4" customFormat="1" ht="13.5" customHeight="1" x14ac:dyDescent="0.2">
      <c r="A161" s="405"/>
      <c r="B161" s="103" t="s">
        <v>330</v>
      </c>
      <c r="C161" s="16">
        <f t="shared" si="96"/>
        <v>0</v>
      </c>
      <c r="D161" s="105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W161" s="72">
        <f t="shared" si="97"/>
        <v>0</v>
      </c>
      <c r="X161" s="72">
        <f t="shared" si="98"/>
        <v>0</v>
      </c>
      <c r="Y161" s="72">
        <f t="shared" si="99"/>
        <v>0</v>
      </c>
      <c r="Z161" s="72">
        <f t="shared" si="100"/>
        <v>0</v>
      </c>
    </row>
    <row r="162" spans="1:27" s="4" customFormat="1" ht="13.5" customHeight="1" x14ac:dyDescent="0.2">
      <c r="A162" s="401" t="s">
        <v>246</v>
      </c>
      <c r="B162" s="106" t="s">
        <v>315</v>
      </c>
      <c r="C162" s="92">
        <f t="shared" si="96"/>
        <v>0</v>
      </c>
      <c r="D162" s="93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W162" s="108">
        <f t="shared" si="97"/>
        <v>0</v>
      </c>
      <c r="X162" s="108">
        <f t="shared" si="98"/>
        <v>0</v>
      </c>
      <c r="Y162" s="108">
        <f t="shared" si="99"/>
        <v>0</v>
      </c>
      <c r="Z162" s="108">
        <f t="shared" si="100"/>
        <v>0</v>
      </c>
      <c r="AA162" s="1"/>
    </row>
    <row r="163" spans="1:27" s="4" customFormat="1" ht="13.5" customHeight="1" x14ac:dyDescent="0.2">
      <c r="A163" s="402"/>
      <c r="B163" s="106" t="s">
        <v>316</v>
      </c>
      <c r="C163" s="92">
        <f t="shared" si="96"/>
        <v>0</v>
      </c>
      <c r="D163" s="94">
        <f>IF(C166=0,,C163/C166)</f>
        <v>0</v>
      </c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W163" s="108">
        <f t="shared" si="97"/>
        <v>0</v>
      </c>
      <c r="X163" s="108">
        <f t="shared" si="98"/>
        <v>0</v>
      </c>
      <c r="Y163" s="108">
        <f t="shared" si="99"/>
        <v>0</v>
      </c>
      <c r="Z163" s="108">
        <f t="shared" si="100"/>
        <v>0</v>
      </c>
      <c r="AA163" s="1"/>
    </row>
    <row r="164" spans="1:27" s="4" customFormat="1" ht="13.5" customHeight="1" x14ac:dyDescent="0.2">
      <c r="A164" s="402"/>
      <c r="B164" s="106" t="s">
        <v>317</v>
      </c>
      <c r="C164" s="92">
        <f t="shared" si="96"/>
        <v>0</v>
      </c>
      <c r="D164" s="94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W164" s="108">
        <f t="shared" si="97"/>
        <v>0</v>
      </c>
      <c r="X164" s="108">
        <f t="shared" si="98"/>
        <v>0</v>
      </c>
      <c r="Y164" s="108">
        <f t="shared" si="99"/>
        <v>0</v>
      </c>
      <c r="Z164" s="108">
        <f t="shared" si="100"/>
        <v>0</v>
      </c>
      <c r="AA164" s="1"/>
    </row>
    <row r="165" spans="1:27" s="4" customFormat="1" ht="13.5" customHeight="1" x14ac:dyDescent="0.2">
      <c r="A165" s="402"/>
      <c r="B165" s="106" t="s">
        <v>318</v>
      </c>
      <c r="C165" s="92">
        <f t="shared" si="96"/>
        <v>0</v>
      </c>
      <c r="D165" s="94">
        <f>IF(C166=0,,C165/C166)</f>
        <v>0</v>
      </c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W165" s="108">
        <f t="shared" si="97"/>
        <v>0</v>
      </c>
      <c r="X165" s="108">
        <f t="shared" si="98"/>
        <v>0</v>
      </c>
      <c r="Y165" s="108">
        <f t="shared" si="99"/>
        <v>0</v>
      </c>
      <c r="Z165" s="108">
        <f t="shared" si="100"/>
        <v>0</v>
      </c>
      <c r="AA165" s="1"/>
    </row>
    <row r="166" spans="1:27" s="4" customFormat="1" ht="13.5" customHeight="1" x14ac:dyDescent="0.2">
      <c r="A166" s="402"/>
      <c r="B166" s="106" t="s">
        <v>319</v>
      </c>
      <c r="C166" s="92">
        <f t="shared" si="96"/>
        <v>0</v>
      </c>
      <c r="D166" s="94"/>
      <c r="E166" s="95">
        <f>E163+E165</f>
        <v>0</v>
      </c>
      <c r="F166" s="95">
        <f t="shared" ref="F166:P166" si="101">F163+F165</f>
        <v>0</v>
      </c>
      <c r="G166" s="95">
        <f t="shared" si="101"/>
        <v>0</v>
      </c>
      <c r="H166" s="95">
        <f t="shared" si="101"/>
        <v>0</v>
      </c>
      <c r="I166" s="95">
        <f t="shared" si="101"/>
        <v>0</v>
      </c>
      <c r="J166" s="95">
        <f t="shared" si="101"/>
        <v>0</v>
      </c>
      <c r="K166" s="95">
        <f t="shared" si="101"/>
        <v>0</v>
      </c>
      <c r="L166" s="95">
        <f t="shared" si="101"/>
        <v>0</v>
      </c>
      <c r="M166" s="95">
        <f t="shared" si="101"/>
        <v>0</v>
      </c>
      <c r="N166" s="95">
        <f t="shared" si="101"/>
        <v>0</v>
      </c>
      <c r="O166" s="95">
        <f t="shared" si="101"/>
        <v>0</v>
      </c>
      <c r="P166" s="95">
        <f t="shared" si="101"/>
        <v>0</v>
      </c>
      <c r="W166" s="108">
        <f>W163+W165</f>
        <v>0</v>
      </c>
      <c r="X166" s="108">
        <f>X163+X165</f>
        <v>0</v>
      </c>
      <c r="Y166" s="108">
        <f>Y163+Y165</f>
        <v>0</v>
      </c>
      <c r="Z166" s="108">
        <f>Z163+Z165</f>
        <v>0</v>
      </c>
      <c r="AA166" s="1"/>
    </row>
    <row r="167" spans="1:27" s="4" customFormat="1" ht="13.5" customHeight="1" x14ac:dyDescent="0.2">
      <c r="A167" s="402"/>
      <c r="B167" s="106" t="s">
        <v>320</v>
      </c>
      <c r="C167" s="92">
        <f>IF((C162+C164)=0,,C166/(C162+C164))</f>
        <v>0</v>
      </c>
      <c r="D167" s="96"/>
      <c r="E167" s="95">
        <f>IF((E162+E164)=0,,E166/(E162+E164))</f>
        <v>0</v>
      </c>
      <c r="F167" s="95">
        <f t="shared" ref="F167:P167" si="102">IF((F162+F164)=0,,F166/(F162+F164))</f>
        <v>0</v>
      </c>
      <c r="G167" s="95">
        <f t="shared" si="102"/>
        <v>0</v>
      </c>
      <c r="H167" s="95">
        <f t="shared" si="102"/>
        <v>0</v>
      </c>
      <c r="I167" s="95">
        <f t="shared" si="102"/>
        <v>0</v>
      </c>
      <c r="J167" s="95">
        <f t="shared" si="102"/>
        <v>0</v>
      </c>
      <c r="K167" s="95">
        <f t="shared" si="102"/>
        <v>0</v>
      </c>
      <c r="L167" s="95">
        <f t="shared" si="102"/>
        <v>0</v>
      </c>
      <c r="M167" s="95">
        <f t="shared" si="102"/>
        <v>0</v>
      </c>
      <c r="N167" s="95">
        <f t="shared" si="102"/>
        <v>0</v>
      </c>
      <c r="O167" s="95">
        <f t="shared" si="102"/>
        <v>0</v>
      </c>
      <c r="P167" s="95">
        <f t="shared" si="102"/>
        <v>0</v>
      </c>
      <c r="W167" s="108">
        <f>IF((W162+W164)=0,,W166/(W162+W164))</f>
        <v>0</v>
      </c>
      <c r="X167" s="108">
        <f>IF((X162+X164)=0,,X166/(X162+X164))</f>
        <v>0</v>
      </c>
      <c r="Y167" s="108">
        <f>IF((Y162+Y164)=0,,Y166/(Y162+Y164))</f>
        <v>0</v>
      </c>
      <c r="Z167" s="108">
        <f>IF((Z162+Z164)=0,,Z166/(Z162+Z164))</f>
        <v>0</v>
      </c>
      <c r="AA167" s="1"/>
    </row>
    <row r="168" spans="1:27" s="4" customFormat="1" ht="13.5" customHeight="1" x14ac:dyDescent="0.2">
      <c r="A168" s="402"/>
      <c r="B168" s="106" t="s">
        <v>321</v>
      </c>
      <c r="C168" s="92">
        <f>SUM(E168:P168)</f>
        <v>0</v>
      </c>
      <c r="D168" s="96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W168" s="108">
        <f>SUM(E168:G168)</f>
        <v>0</v>
      </c>
      <c r="X168" s="108">
        <f>SUM(H168:J168)</f>
        <v>0</v>
      </c>
      <c r="Y168" s="108">
        <f>SUM(K168:M168)</f>
        <v>0</v>
      </c>
      <c r="Z168" s="108">
        <f>SUM(N168:P168)</f>
        <v>0</v>
      </c>
      <c r="AA168" s="1"/>
    </row>
    <row r="169" spans="1:27" s="4" customFormat="1" ht="13.5" customHeight="1" x14ac:dyDescent="0.2">
      <c r="A169" s="402"/>
      <c r="B169" s="106" t="s">
        <v>322</v>
      </c>
      <c r="C169" s="92">
        <f>IF(C168=0,,C166/C168)</f>
        <v>0</v>
      </c>
      <c r="D169" s="96"/>
      <c r="E169" s="95">
        <f>IF(E168=0,,E166/E168)</f>
        <v>0</v>
      </c>
      <c r="F169" s="95">
        <f t="shared" ref="F169:P169" si="103">IF(F168=0,,F166/F168)</f>
        <v>0</v>
      </c>
      <c r="G169" s="95">
        <f t="shared" si="103"/>
        <v>0</v>
      </c>
      <c r="H169" s="95">
        <f t="shared" si="103"/>
        <v>0</v>
      </c>
      <c r="I169" s="95">
        <f t="shared" si="103"/>
        <v>0</v>
      </c>
      <c r="J169" s="95">
        <f t="shared" si="103"/>
        <v>0</v>
      </c>
      <c r="K169" s="95">
        <f t="shared" si="103"/>
        <v>0</v>
      </c>
      <c r="L169" s="95">
        <f t="shared" si="103"/>
        <v>0</v>
      </c>
      <c r="M169" s="95">
        <f t="shared" si="103"/>
        <v>0</v>
      </c>
      <c r="N169" s="95">
        <f t="shared" si="103"/>
        <v>0</v>
      </c>
      <c r="O169" s="95">
        <f t="shared" si="103"/>
        <v>0</v>
      </c>
      <c r="P169" s="95">
        <f t="shared" si="103"/>
        <v>0</v>
      </c>
      <c r="W169" s="108">
        <f>IF(W168=0,,W166/W168)</f>
        <v>0</v>
      </c>
      <c r="X169" s="108">
        <f>IF(X168=0,,X166/X168)</f>
        <v>0</v>
      </c>
      <c r="Y169" s="108">
        <f>IF(Y168=0,,Y166/Y168)</f>
        <v>0</v>
      </c>
      <c r="Z169" s="108">
        <f>IF(Z168=0,,Z166/Z168)</f>
        <v>0</v>
      </c>
      <c r="AA169" s="1"/>
    </row>
    <row r="170" spans="1:27" s="4" customFormat="1" ht="13.5" customHeight="1" x14ac:dyDescent="0.2">
      <c r="A170" s="402"/>
      <c r="B170" s="106" t="s">
        <v>257</v>
      </c>
      <c r="C170" s="92">
        <f t="shared" si="96"/>
        <v>0</v>
      </c>
      <c r="D170" s="94">
        <f>IF(C170=0,,C162/C170)</f>
        <v>0</v>
      </c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W170" s="108">
        <f t="shared" ref="W170:W185" si="104">SUM(E170:G170)</f>
        <v>0</v>
      </c>
      <c r="X170" s="108">
        <f t="shared" ref="X170:X185" si="105">SUM(H170:J170)</f>
        <v>0</v>
      </c>
      <c r="Y170" s="108">
        <f t="shared" ref="Y170:Y185" si="106">SUM(K170:M170)</f>
        <v>0</v>
      </c>
      <c r="Z170" s="108">
        <f t="shared" ref="Z170:Z185" si="107">SUM(N170:P170)</f>
        <v>0</v>
      </c>
      <c r="AA170" s="1"/>
    </row>
    <row r="171" spans="1:27" s="4" customFormat="1" ht="13.5" customHeight="1" x14ac:dyDescent="0.2">
      <c r="A171" s="402"/>
      <c r="B171" s="106" t="s">
        <v>295</v>
      </c>
      <c r="C171" s="92">
        <f t="shared" si="96"/>
        <v>0</v>
      </c>
      <c r="D171" s="94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W171" s="108">
        <f t="shared" si="104"/>
        <v>0</v>
      </c>
      <c r="X171" s="108">
        <f t="shared" si="105"/>
        <v>0</v>
      </c>
      <c r="Y171" s="108">
        <f t="shared" si="106"/>
        <v>0</v>
      </c>
      <c r="Z171" s="108">
        <f t="shared" si="107"/>
        <v>0</v>
      </c>
      <c r="AA171" s="1"/>
    </row>
    <row r="172" spans="1:27" s="4" customFormat="1" ht="13.5" customHeight="1" x14ac:dyDescent="0.2">
      <c r="A172" s="402"/>
      <c r="B172" s="106" t="s">
        <v>296</v>
      </c>
      <c r="C172" s="92">
        <f t="shared" si="96"/>
        <v>0</v>
      </c>
      <c r="D172" s="94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W172" s="108">
        <f t="shared" si="104"/>
        <v>0</v>
      </c>
      <c r="X172" s="108">
        <f t="shared" si="105"/>
        <v>0</v>
      </c>
      <c r="Y172" s="108">
        <f t="shared" si="106"/>
        <v>0</v>
      </c>
      <c r="Z172" s="108">
        <f t="shared" si="107"/>
        <v>0</v>
      </c>
      <c r="AA172" s="1"/>
    </row>
    <row r="173" spans="1:27" s="4" customFormat="1" ht="13.5" customHeight="1" x14ac:dyDescent="0.2">
      <c r="A173" s="402"/>
      <c r="B173" s="106" t="s">
        <v>323</v>
      </c>
      <c r="C173" s="92">
        <f t="shared" si="96"/>
        <v>0</v>
      </c>
      <c r="D173" s="94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W173" s="108">
        <f t="shared" si="104"/>
        <v>0</v>
      </c>
      <c r="X173" s="108">
        <f t="shared" si="105"/>
        <v>0</v>
      </c>
      <c r="Y173" s="108">
        <f t="shared" si="106"/>
        <v>0</v>
      </c>
      <c r="Z173" s="108">
        <f t="shared" si="107"/>
        <v>0</v>
      </c>
      <c r="AA173" s="1"/>
    </row>
    <row r="174" spans="1:27" s="4" customFormat="1" ht="13.5" customHeight="1" x14ac:dyDescent="0.2">
      <c r="A174" s="402"/>
      <c r="B174" s="106" t="s">
        <v>298</v>
      </c>
      <c r="C174" s="92">
        <f t="shared" si="96"/>
        <v>0</v>
      </c>
      <c r="D174" s="94">
        <f>IF(C170=0,,C174/C170)</f>
        <v>0</v>
      </c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W174" s="108">
        <f t="shared" si="104"/>
        <v>0</v>
      </c>
      <c r="X174" s="108">
        <f t="shared" si="105"/>
        <v>0</v>
      </c>
      <c r="Y174" s="108">
        <f t="shared" si="106"/>
        <v>0</v>
      </c>
      <c r="Z174" s="108">
        <f t="shared" si="107"/>
        <v>0</v>
      </c>
      <c r="AA174" s="1"/>
    </row>
    <row r="175" spans="1:27" s="4" customFormat="1" ht="13.5" customHeight="1" x14ac:dyDescent="0.2">
      <c r="A175" s="402"/>
      <c r="B175" s="106" t="s">
        <v>324</v>
      </c>
      <c r="C175" s="92">
        <f t="shared" si="96"/>
        <v>0</v>
      </c>
      <c r="D175" s="94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W175" s="108">
        <f t="shared" si="104"/>
        <v>0</v>
      </c>
      <c r="X175" s="108">
        <f t="shared" si="105"/>
        <v>0</v>
      </c>
      <c r="Y175" s="108">
        <f t="shared" si="106"/>
        <v>0</v>
      </c>
      <c r="Z175" s="108">
        <f t="shared" si="107"/>
        <v>0</v>
      </c>
      <c r="AA175" s="1"/>
    </row>
    <row r="176" spans="1:27" s="4" customFormat="1" ht="13.5" customHeight="1" x14ac:dyDescent="0.2">
      <c r="A176" s="402"/>
      <c r="B176" s="106" t="s">
        <v>325</v>
      </c>
      <c r="C176" s="92">
        <f t="shared" si="96"/>
        <v>0</v>
      </c>
      <c r="D176" s="94">
        <f>IF(C166=0,,C176/C166)</f>
        <v>0</v>
      </c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W176" s="108">
        <f t="shared" si="104"/>
        <v>0</v>
      </c>
      <c r="X176" s="108">
        <f t="shared" si="105"/>
        <v>0</v>
      </c>
      <c r="Y176" s="108">
        <f t="shared" si="106"/>
        <v>0</v>
      </c>
      <c r="Z176" s="108">
        <f t="shared" si="107"/>
        <v>0</v>
      </c>
      <c r="AA176" s="1"/>
    </row>
    <row r="177" spans="1:27" s="4" customFormat="1" ht="13.5" customHeight="1" x14ac:dyDescent="0.2">
      <c r="A177" s="402"/>
      <c r="B177" s="106" t="s">
        <v>326</v>
      </c>
      <c r="C177" s="92">
        <f t="shared" si="96"/>
        <v>0</v>
      </c>
      <c r="D177" s="94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W177" s="108">
        <f t="shared" si="104"/>
        <v>0</v>
      </c>
      <c r="X177" s="108">
        <f t="shared" si="105"/>
        <v>0</v>
      </c>
      <c r="Y177" s="108">
        <f t="shared" si="106"/>
        <v>0</v>
      </c>
      <c r="Z177" s="108">
        <f t="shared" si="107"/>
        <v>0</v>
      </c>
      <c r="AA177" s="1"/>
    </row>
    <row r="178" spans="1:27" s="4" customFormat="1" ht="13.5" customHeight="1" x14ac:dyDescent="0.2">
      <c r="A178" s="402"/>
      <c r="B178" s="106" t="s">
        <v>327</v>
      </c>
      <c r="C178" s="92">
        <f t="shared" si="96"/>
        <v>0</v>
      </c>
      <c r="D178" s="94">
        <f>IF(C166=0,,C178/C166)</f>
        <v>0</v>
      </c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W178" s="108">
        <f t="shared" si="104"/>
        <v>0</v>
      </c>
      <c r="X178" s="108">
        <f t="shared" si="105"/>
        <v>0</v>
      </c>
      <c r="Y178" s="108">
        <f t="shared" si="106"/>
        <v>0</v>
      </c>
      <c r="Z178" s="108">
        <f t="shared" si="107"/>
        <v>0</v>
      </c>
      <c r="AA178" s="1"/>
    </row>
    <row r="179" spans="1:27" s="4" customFormat="1" ht="13.5" customHeight="1" x14ac:dyDescent="0.2">
      <c r="A179" s="402"/>
      <c r="B179" s="106" t="s">
        <v>328</v>
      </c>
      <c r="C179" s="92">
        <f t="shared" si="96"/>
        <v>0</v>
      </c>
      <c r="D179" s="98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W179" s="108">
        <f t="shared" si="104"/>
        <v>0</v>
      </c>
      <c r="X179" s="108">
        <f t="shared" si="105"/>
        <v>0</v>
      </c>
      <c r="Y179" s="108">
        <f t="shared" si="106"/>
        <v>0</v>
      </c>
      <c r="Z179" s="108">
        <f t="shared" si="107"/>
        <v>0</v>
      </c>
      <c r="AA179" s="1"/>
    </row>
    <row r="180" spans="1:27" s="4" customFormat="1" ht="13.5" customHeight="1" x14ac:dyDescent="0.2">
      <c r="A180" s="402"/>
      <c r="B180" s="106" t="s">
        <v>329</v>
      </c>
      <c r="C180" s="92">
        <f t="shared" si="96"/>
        <v>0</v>
      </c>
      <c r="D180" s="99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W180" s="108">
        <f t="shared" si="104"/>
        <v>0</v>
      </c>
      <c r="X180" s="108">
        <f t="shared" si="105"/>
        <v>0</v>
      </c>
      <c r="Y180" s="108">
        <f t="shared" si="106"/>
        <v>0</v>
      </c>
      <c r="Z180" s="108">
        <f t="shared" si="107"/>
        <v>0</v>
      </c>
    </row>
    <row r="181" spans="1:27" s="4" customFormat="1" ht="13.5" customHeight="1" x14ac:dyDescent="0.2">
      <c r="A181" s="403"/>
      <c r="B181" s="106" t="s">
        <v>330</v>
      </c>
      <c r="C181" s="92">
        <f t="shared" si="96"/>
        <v>0</v>
      </c>
      <c r="D181" s="99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W181" s="108">
        <f t="shared" si="104"/>
        <v>0</v>
      </c>
      <c r="X181" s="108">
        <f t="shared" si="105"/>
        <v>0</v>
      </c>
      <c r="Y181" s="108">
        <f t="shared" si="106"/>
        <v>0</v>
      </c>
      <c r="Z181" s="108">
        <f t="shared" si="107"/>
        <v>0</v>
      </c>
    </row>
    <row r="182" spans="1:27" s="4" customFormat="1" ht="13.5" customHeight="1" x14ac:dyDescent="0.2">
      <c r="A182" s="380" t="s">
        <v>332</v>
      </c>
      <c r="B182" s="103" t="s">
        <v>315</v>
      </c>
      <c r="C182" s="16">
        <f t="shared" si="96"/>
        <v>0</v>
      </c>
      <c r="D182" s="36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W182" s="72">
        <f t="shared" si="104"/>
        <v>0</v>
      </c>
      <c r="X182" s="72">
        <f t="shared" si="105"/>
        <v>0</v>
      </c>
      <c r="Y182" s="72">
        <f t="shared" si="106"/>
        <v>0</v>
      </c>
      <c r="Z182" s="72">
        <f t="shared" si="107"/>
        <v>0</v>
      </c>
      <c r="AA182" s="1"/>
    </row>
    <row r="183" spans="1:27" s="4" customFormat="1" ht="13.5" customHeight="1" x14ac:dyDescent="0.2">
      <c r="A183" s="381"/>
      <c r="B183" s="103" t="s">
        <v>316</v>
      </c>
      <c r="C183" s="16">
        <f t="shared" si="96"/>
        <v>0</v>
      </c>
      <c r="D183" s="39">
        <f>IF(C186=0,,C183/C186)</f>
        <v>0</v>
      </c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W183" s="72">
        <f t="shared" si="104"/>
        <v>0</v>
      </c>
      <c r="X183" s="72">
        <f t="shared" si="105"/>
        <v>0</v>
      </c>
      <c r="Y183" s="72">
        <f t="shared" si="106"/>
        <v>0</v>
      </c>
      <c r="Z183" s="72">
        <f t="shared" si="107"/>
        <v>0</v>
      </c>
      <c r="AA183" s="1"/>
    </row>
    <row r="184" spans="1:27" s="4" customFormat="1" ht="13.5" customHeight="1" x14ac:dyDescent="0.2">
      <c r="A184" s="381"/>
      <c r="B184" s="103" t="s">
        <v>317</v>
      </c>
      <c r="C184" s="16">
        <f t="shared" si="96"/>
        <v>0</v>
      </c>
      <c r="D184" s="39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W184" s="72">
        <f t="shared" si="104"/>
        <v>0</v>
      </c>
      <c r="X184" s="72">
        <f t="shared" si="105"/>
        <v>0</v>
      </c>
      <c r="Y184" s="72">
        <f t="shared" si="106"/>
        <v>0</v>
      </c>
      <c r="Z184" s="72">
        <f t="shared" si="107"/>
        <v>0</v>
      </c>
      <c r="AA184" s="1"/>
    </row>
    <row r="185" spans="1:27" s="4" customFormat="1" ht="13.5" customHeight="1" x14ac:dyDescent="0.2">
      <c r="A185" s="381"/>
      <c r="B185" s="103" t="s">
        <v>318</v>
      </c>
      <c r="C185" s="16">
        <f t="shared" si="96"/>
        <v>0</v>
      </c>
      <c r="D185" s="39">
        <f>IF(C186=0,,C185/C186)</f>
        <v>0</v>
      </c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W185" s="72">
        <f t="shared" si="104"/>
        <v>0</v>
      </c>
      <c r="X185" s="72">
        <f t="shared" si="105"/>
        <v>0</v>
      </c>
      <c r="Y185" s="72">
        <f t="shared" si="106"/>
        <v>0</v>
      </c>
      <c r="Z185" s="72">
        <f t="shared" si="107"/>
        <v>0</v>
      </c>
      <c r="AA185" s="1"/>
    </row>
    <row r="186" spans="1:27" s="4" customFormat="1" ht="13.5" customHeight="1" x14ac:dyDescent="0.2">
      <c r="A186" s="381"/>
      <c r="B186" s="103" t="s">
        <v>319</v>
      </c>
      <c r="C186" s="16">
        <f t="shared" si="96"/>
        <v>0</v>
      </c>
      <c r="D186" s="39"/>
      <c r="E186" s="95">
        <f>E183+E185</f>
        <v>0</v>
      </c>
      <c r="F186" s="95">
        <f t="shared" ref="F186:P186" si="108">F183+F185</f>
        <v>0</v>
      </c>
      <c r="G186" s="95">
        <f t="shared" si="108"/>
        <v>0</v>
      </c>
      <c r="H186" s="95">
        <f t="shared" si="108"/>
        <v>0</v>
      </c>
      <c r="I186" s="95">
        <f t="shared" si="108"/>
        <v>0</v>
      </c>
      <c r="J186" s="95">
        <f t="shared" si="108"/>
        <v>0</v>
      </c>
      <c r="K186" s="95">
        <f t="shared" si="108"/>
        <v>0</v>
      </c>
      <c r="L186" s="95">
        <f t="shared" si="108"/>
        <v>0</v>
      </c>
      <c r="M186" s="95">
        <f t="shared" si="108"/>
        <v>0</v>
      </c>
      <c r="N186" s="95">
        <f t="shared" si="108"/>
        <v>0</v>
      </c>
      <c r="O186" s="95">
        <f t="shared" si="108"/>
        <v>0</v>
      </c>
      <c r="P186" s="95">
        <f t="shared" si="108"/>
        <v>0</v>
      </c>
      <c r="W186" s="72">
        <f>W183+W185</f>
        <v>0</v>
      </c>
      <c r="X186" s="72">
        <f>X183+X185</f>
        <v>0</v>
      </c>
      <c r="Y186" s="72">
        <f>Y183+Y185</f>
        <v>0</v>
      </c>
      <c r="Z186" s="72">
        <f>Z183+Z185</f>
        <v>0</v>
      </c>
      <c r="AA186" s="1"/>
    </row>
    <row r="187" spans="1:27" s="4" customFormat="1" ht="13.5" customHeight="1" x14ac:dyDescent="0.2">
      <c r="A187" s="381"/>
      <c r="B187" s="103" t="s">
        <v>320</v>
      </c>
      <c r="C187" s="16">
        <f>IF((C182+C184)=0,,C186/(C182+C184))</f>
        <v>0</v>
      </c>
      <c r="D187" s="47"/>
      <c r="E187" s="95">
        <f>IF((E182+E184)=0,,E186/(E182+E184))</f>
        <v>0</v>
      </c>
      <c r="F187" s="95">
        <f t="shared" ref="F187:P187" si="109">IF((F182+F184)=0,,F186/(F182+F184))</f>
        <v>0</v>
      </c>
      <c r="G187" s="95">
        <f t="shared" si="109"/>
        <v>0</v>
      </c>
      <c r="H187" s="95">
        <f t="shared" si="109"/>
        <v>0</v>
      </c>
      <c r="I187" s="95">
        <f t="shared" si="109"/>
        <v>0</v>
      </c>
      <c r="J187" s="95">
        <f t="shared" si="109"/>
        <v>0</v>
      </c>
      <c r="K187" s="95">
        <f t="shared" si="109"/>
        <v>0</v>
      </c>
      <c r="L187" s="95">
        <f t="shared" si="109"/>
        <v>0</v>
      </c>
      <c r="M187" s="95">
        <f t="shared" si="109"/>
        <v>0</v>
      </c>
      <c r="N187" s="95">
        <f t="shared" si="109"/>
        <v>0</v>
      </c>
      <c r="O187" s="95">
        <f t="shared" si="109"/>
        <v>0</v>
      </c>
      <c r="P187" s="95">
        <f t="shared" si="109"/>
        <v>0</v>
      </c>
      <c r="W187" s="72">
        <f>IF((W182+W184)=0,,W186/(W182+W184))</f>
        <v>0</v>
      </c>
      <c r="X187" s="72">
        <f>IF((X182+X184)=0,,X186/(X182+X184))</f>
        <v>0</v>
      </c>
      <c r="Y187" s="72">
        <f>IF((Y182+Y184)=0,,Y186/(Y182+Y184))</f>
        <v>0</v>
      </c>
      <c r="Z187" s="72">
        <f>IF((Z182+Z184)=0,,Z186/(Z182+Z184))</f>
        <v>0</v>
      </c>
      <c r="AA187" s="1"/>
    </row>
    <row r="188" spans="1:27" s="4" customFormat="1" ht="13.5" customHeight="1" x14ac:dyDescent="0.2">
      <c r="A188" s="381"/>
      <c r="B188" s="103" t="s">
        <v>321</v>
      </c>
      <c r="C188" s="16">
        <f>SUM(E188:P188)</f>
        <v>0</v>
      </c>
      <c r="D188" s="47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W188" s="72">
        <f>SUM(E188:G188)</f>
        <v>0</v>
      </c>
      <c r="X188" s="72">
        <f>SUM(H188:J188)</f>
        <v>0</v>
      </c>
      <c r="Y188" s="72">
        <f>SUM(K188:M188)</f>
        <v>0</v>
      </c>
      <c r="Z188" s="72">
        <f>SUM(N188:P188)</f>
        <v>0</v>
      </c>
      <c r="AA188" s="1"/>
    </row>
    <row r="189" spans="1:27" s="4" customFormat="1" ht="13.5" customHeight="1" x14ac:dyDescent="0.2">
      <c r="A189" s="381"/>
      <c r="B189" s="103" t="s">
        <v>322</v>
      </c>
      <c r="C189" s="16">
        <f>IF(C188=0,,C186/C188)</f>
        <v>0</v>
      </c>
      <c r="D189" s="47"/>
      <c r="E189" s="95">
        <f>IF(E188=0,,E186/E188)</f>
        <v>0</v>
      </c>
      <c r="F189" s="95">
        <f t="shared" ref="F189:P189" si="110">IF(F188=0,,F186/F188)</f>
        <v>0</v>
      </c>
      <c r="G189" s="95">
        <f t="shared" si="110"/>
        <v>0</v>
      </c>
      <c r="H189" s="95">
        <f t="shared" si="110"/>
        <v>0</v>
      </c>
      <c r="I189" s="95">
        <f t="shared" si="110"/>
        <v>0</v>
      </c>
      <c r="J189" s="95">
        <f t="shared" si="110"/>
        <v>0</v>
      </c>
      <c r="K189" s="95">
        <f t="shared" si="110"/>
        <v>0</v>
      </c>
      <c r="L189" s="95">
        <f t="shared" si="110"/>
        <v>0</v>
      </c>
      <c r="M189" s="95">
        <f t="shared" si="110"/>
        <v>0</v>
      </c>
      <c r="N189" s="95">
        <f t="shared" si="110"/>
        <v>0</v>
      </c>
      <c r="O189" s="95">
        <f t="shared" si="110"/>
        <v>0</v>
      </c>
      <c r="P189" s="95">
        <f t="shared" si="110"/>
        <v>0</v>
      </c>
      <c r="W189" s="72">
        <f>IF(W188=0,,W186/W188)</f>
        <v>0</v>
      </c>
      <c r="X189" s="72">
        <f>IF(X188=0,,X186/X188)</f>
        <v>0</v>
      </c>
      <c r="Y189" s="72">
        <f>IF(Y188=0,,Y186/Y188)</f>
        <v>0</v>
      </c>
      <c r="Z189" s="72">
        <f>IF(Z188=0,,Z186/Z188)</f>
        <v>0</v>
      </c>
      <c r="AA189" s="1"/>
    </row>
    <row r="190" spans="1:27" s="4" customFormat="1" ht="13.5" customHeight="1" x14ac:dyDescent="0.2">
      <c r="A190" s="381"/>
      <c r="B190" s="103" t="s">
        <v>257</v>
      </c>
      <c r="C190" s="16">
        <f t="shared" ref="C190:C246" si="111">SUM(E190:P190)</f>
        <v>0</v>
      </c>
      <c r="D190" s="39">
        <f>IF(C190=0,,C182/C190)</f>
        <v>0</v>
      </c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W190" s="72">
        <f t="shared" ref="W190:W205" si="112">SUM(E190:G190)</f>
        <v>0</v>
      </c>
      <c r="X190" s="72">
        <f t="shared" ref="X190:X205" si="113">SUM(H190:J190)</f>
        <v>0</v>
      </c>
      <c r="Y190" s="72">
        <f t="shared" ref="Y190:Y205" si="114">SUM(K190:M190)</f>
        <v>0</v>
      </c>
      <c r="Z190" s="72">
        <f t="shared" ref="Z190:Z205" si="115">SUM(N190:P190)</f>
        <v>0</v>
      </c>
      <c r="AA190" s="1"/>
    </row>
    <row r="191" spans="1:27" s="4" customFormat="1" ht="13.5" customHeight="1" x14ac:dyDescent="0.2">
      <c r="A191" s="381"/>
      <c r="B191" s="103" t="s">
        <v>295</v>
      </c>
      <c r="C191" s="16">
        <f t="shared" si="111"/>
        <v>0</v>
      </c>
      <c r="D191" s="39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W191" s="72">
        <f t="shared" si="112"/>
        <v>0</v>
      </c>
      <c r="X191" s="72">
        <f t="shared" si="113"/>
        <v>0</v>
      </c>
      <c r="Y191" s="72">
        <f t="shared" si="114"/>
        <v>0</v>
      </c>
      <c r="Z191" s="72">
        <f t="shared" si="115"/>
        <v>0</v>
      </c>
      <c r="AA191" s="1"/>
    </row>
    <row r="192" spans="1:27" s="4" customFormat="1" ht="13.5" customHeight="1" x14ac:dyDescent="0.2">
      <c r="A192" s="381"/>
      <c r="B192" s="103" t="s">
        <v>296</v>
      </c>
      <c r="C192" s="16">
        <f t="shared" si="111"/>
        <v>0</v>
      </c>
      <c r="D192" s="39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W192" s="72">
        <f t="shared" si="112"/>
        <v>0</v>
      </c>
      <c r="X192" s="72">
        <f t="shared" si="113"/>
        <v>0</v>
      </c>
      <c r="Y192" s="72">
        <f t="shared" si="114"/>
        <v>0</v>
      </c>
      <c r="Z192" s="72">
        <f t="shared" si="115"/>
        <v>0</v>
      </c>
      <c r="AA192" s="1"/>
    </row>
    <row r="193" spans="1:27" s="4" customFormat="1" ht="13.5" customHeight="1" x14ac:dyDescent="0.2">
      <c r="A193" s="381"/>
      <c r="B193" s="103" t="s">
        <v>323</v>
      </c>
      <c r="C193" s="16">
        <f t="shared" si="111"/>
        <v>0</v>
      </c>
      <c r="D193" s="39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W193" s="72">
        <f t="shared" si="112"/>
        <v>0</v>
      </c>
      <c r="X193" s="72">
        <f t="shared" si="113"/>
        <v>0</v>
      </c>
      <c r="Y193" s="72">
        <f t="shared" si="114"/>
        <v>0</v>
      </c>
      <c r="Z193" s="72">
        <f t="shared" si="115"/>
        <v>0</v>
      </c>
      <c r="AA193" s="1"/>
    </row>
    <row r="194" spans="1:27" s="4" customFormat="1" ht="13.5" customHeight="1" x14ac:dyDescent="0.2">
      <c r="A194" s="381"/>
      <c r="B194" s="103" t="s">
        <v>298</v>
      </c>
      <c r="C194" s="16">
        <f t="shared" si="111"/>
        <v>0</v>
      </c>
      <c r="D194" s="39">
        <f>IF(C190=0,,C194/C190)</f>
        <v>0</v>
      </c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W194" s="72">
        <f t="shared" si="112"/>
        <v>0</v>
      </c>
      <c r="X194" s="72">
        <f t="shared" si="113"/>
        <v>0</v>
      </c>
      <c r="Y194" s="72">
        <f t="shared" si="114"/>
        <v>0</v>
      </c>
      <c r="Z194" s="72">
        <f t="shared" si="115"/>
        <v>0</v>
      </c>
      <c r="AA194" s="1"/>
    </row>
    <row r="195" spans="1:27" s="4" customFormat="1" ht="13.5" customHeight="1" x14ac:dyDescent="0.2">
      <c r="A195" s="381"/>
      <c r="B195" s="103" t="s">
        <v>324</v>
      </c>
      <c r="C195" s="16">
        <f t="shared" si="111"/>
        <v>0</v>
      </c>
      <c r="D195" s="39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W195" s="72">
        <f t="shared" si="112"/>
        <v>0</v>
      </c>
      <c r="X195" s="72">
        <f t="shared" si="113"/>
        <v>0</v>
      </c>
      <c r="Y195" s="72">
        <f t="shared" si="114"/>
        <v>0</v>
      </c>
      <c r="Z195" s="72">
        <f t="shared" si="115"/>
        <v>0</v>
      </c>
      <c r="AA195" s="1"/>
    </row>
    <row r="196" spans="1:27" s="4" customFormat="1" ht="13.5" customHeight="1" x14ac:dyDescent="0.2">
      <c r="A196" s="381"/>
      <c r="B196" s="103" t="s">
        <v>325</v>
      </c>
      <c r="C196" s="16">
        <f t="shared" si="111"/>
        <v>0</v>
      </c>
      <c r="D196" s="39">
        <f>IF(C186=0,,C196/C186)</f>
        <v>0</v>
      </c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W196" s="72">
        <f t="shared" si="112"/>
        <v>0</v>
      </c>
      <c r="X196" s="72">
        <f t="shared" si="113"/>
        <v>0</v>
      </c>
      <c r="Y196" s="72">
        <f t="shared" si="114"/>
        <v>0</v>
      </c>
      <c r="Z196" s="72">
        <f t="shared" si="115"/>
        <v>0</v>
      </c>
      <c r="AA196" s="1"/>
    </row>
    <row r="197" spans="1:27" s="4" customFormat="1" ht="13.5" customHeight="1" x14ac:dyDescent="0.2">
      <c r="A197" s="381"/>
      <c r="B197" s="103" t="s">
        <v>326</v>
      </c>
      <c r="C197" s="16">
        <f t="shared" si="111"/>
        <v>0</v>
      </c>
      <c r="D197" s="39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W197" s="72">
        <f t="shared" si="112"/>
        <v>0</v>
      </c>
      <c r="X197" s="72">
        <f t="shared" si="113"/>
        <v>0</v>
      </c>
      <c r="Y197" s="72">
        <f t="shared" si="114"/>
        <v>0</v>
      </c>
      <c r="Z197" s="72">
        <f t="shared" si="115"/>
        <v>0</v>
      </c>
      <c r="AA197" s="1"/>
    </row>
    <row r="198" spans="1:27" s="4" customFormat="1" ht="13.5" customHeight="1" x14ac:dyDescent="0.2">
      <c r="A198" s="381"/>
      <c r="B198" s="103" t="s">
        <v>327</v>
      </c>
      <c r="C198" s="16">
        <f t="shared" si="111"/>
        <v>0</v>
      </c>
      <c r="D198" s="39">
        <f>IF(C186=0,,C198/C186)</f>
        <v>0</v>
      </c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W198" s="72">
        <f t="shared" si="112"/>
        <v>0</v>
      </c>
      <c r="X198" s="72">
        <f t="shared" si="113"/>
        <v>0</v>
      </c>
      <c r="Y198" s="72">
        <f t="shared" si="114"/>
        <v>0</v>
      </c>
      <c r="Z198" s="72">
        <f t="shared" si="115"/>
        <v>0</v>
      </c>
      <c r="AA198" s="1"/>
    </row>
    <row r="199" spans="1:27" s="4" customFormat="1" ht="13.5" customHeight="1" x14ac:dyDescent="0.2">
      <c r="A199" s="381"/>
      <c r="B199" s="103" t="s">
        <v>328</v>
      </c>
      <c r="C199" s="16">
        <f t="shared" si="111"/>
        <v>0</v>
      </c>
      <c r="D199" s="17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W199" s="72">
        <f t="shared" si="112"/>
        <v>0</v>
      </c>
      <c r="X199" s="72">
        <f t="shared" si="113"/>
        <v>0</v>
      </c>
      <c r="Y199" s="72">
        <f t="shared" si="114"/>
        <v>0</v>
      </c>
      <c r="Z199" s="72">
        <f t="shared" si="115"/>
        <v>0</v>
      </c>
      <c r="AA199" s="1"/>
    </row>
    <row r="200" spans="1:27" s="4" customFormat="1" ht="13.5" customHeight="1" x14ac:dyDescent="0.2">
      <c r="A200" s="381"/>
      <c r="B200" s="103" t="s">
        <v>329</v>
      </c>
      <c r="C200" s="16">
        <f t="shared" si="111"/>
        <v>0</v>
      </c>
      <c r="D200" s="105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W200" s="72">
        <f t="shared" si="112"/>
        <v>0</v>
      </c>
      <c r="X200" s="72">
        <f t="shared" si="113"/>
        <v>0</v>
      </c>
      <c r="Y200" s="72">
        <f t="shared" si="114"/>
        <v>0</v>
      </c>
      <c r="Z200" s="72">
        <f t="shared" si="115"/>
        <v>0</v>
      </c>
    </row>
    <row r="201" spans="1:27" s="4" customFormat="1" ht="13.5" customHeight="1" x14ac:dyDescent="0.2">
      <c r="A201" s="405"/>
      <c r="B201" s="103" t="s">
        <v>330</v>
      </c>
      <c r="C201" s="16">
        <f t="shared" si="111"/>
        <v>0</v>
      </c>
      <c r="D201" s="105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W201" s="72">
        <f t="shared" si="112"/>
        <v>0</v>
      </c>
      <c r="X201" s="72">
        <f t="shared" si="113"/>
        <v>0</v>
      </c>
      <c r="Y201" s="72">
        <f t="shared" si="114"/>
        <v>0</v>
      </c>
      <c r="Z201" s="72">
        <f t="shared" si="115"/>
        <v>0</v>
      </c>
    </row>
    <row r="202" spans="1:27" s="4" customFormat="1" ht="13.5" customHeight="1" x14ac:dyDescent="0.2">
      <c r="A202" s="401" t="s">
        <v>333</v>
      </c>
      <c r="B202" s="106" t="s">
        <v>315</v>
      </c>
      <c r="C202" s="92">
        <f t="shared" si="111"/>
        <v>0</v>
      </c>
      <c r="D202" s="93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W202" s="108">
        <f t="shared" si="112"/>
        <v>0</v>
      </c>
      <c r="X202" s="108">
        <f t="shared" si="113"/>
        <v>0</v>
      </c>
      <c r="Y202" s="108">
        <f t="shared" si="114"/>
        <v>0</v>
      </c>
      <c r="Z202" s="108">
        <f t="shared" si="115"/>
        <v>0</v>
      </c>
      <c r="AA202" s="1"/>
    </row>
    <row r="203" spans="1:27" s="4" customFormat="1" ht="13.5" customHeight="1" x14ac:dyDescent="0.2">
      <c r="A203" s="402"/>
      <c r="B203" s="106" t="s">
        <v>316</v>
      </c>
      <c r="C203" s="92">
        <f t="shared" si="111"/>
        <v>0</v>
      </c>
      <c r="D203" s="94">
        <f>IF(C206=0,,C203/C206)</f>
        <v>0</v>
      </c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W203" s="108">
        <f t="shared" si="112"/>
        <v>0</v>
      </c>
      <c r="X203" s="108">
        <f t="shared" si="113"/>
        <v>0</v>
      </c>
      <c r="Y203" s="108">
        <f t="shared" si="114"/>
        <v>0</v>
      </c>
      <c r="Z203" s="108">
        <f t="shared" si="115"/>
        <v>0</v>
      </c>
      <c r="AA203" s="1"/>
    </row>
    <row r="204" spans="1:27" s="4" customFormat="1" ht="13.5" customHeight="1" x14ac:dyDescent="0.2">
      <c r="A204" s="402"/>
      <c r="B204" s="106" t="s">
        <v>317</v>
      </c>
      <c r="C204" s="92">
        <f t="shared" si="111"/>
        <v>0</v>
      </c>
      <c r="D204" s="94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W204" s="108">
        <f t="shared" si="112"/>
        <v>0</v>
      </c>
      <c r="X204" s="108">
        <f t="shared" si="113"/>
        <v>0</v>
      </c>
      <c r="Y204" s="108">
        <f t="shared" si="114"/>
        <v>0</v>
      </c>
      <c r="Z204" s="108">
        <f t="shared" si="115"/>
        <v>0</v>
      </c>
      <c r="AA204" s="1"/>
    </row>
    <row r="205" spans="1:27" s="4" customFormat="1" ht="13.5" customHeight="1" x14ac:dyDescent="0.2">
      <c r="A205" s="402"/>
      <c r="B205" s="106" t="s">
        <v>318</v>
      </c>
      <c r="C205" s="92">
        <f t="shared" si="111"/>
        <v>0</v>
      </c>
      <c r="D205" s="94">
        <f>IF(C206=0,,C205/C206)</f>
        <v>0</v>
      </c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W205" s="108">
        <f t="shared" si="112"/>
        <v>0</v>
      </c>
      <c r="X205" s="108">
        <f t="shared" si="113"/>
        <v>0</v>
      </c>
      <c r="Y205" s="108">
        <f t="shared" si="114"/>
        <v>0</v>
      </c>
      <c r="Z205" s="108">
        <f t="shared" si="115"/>
        <v>0</v>
      </c>
      <c r="AA205" s="1"/>
    </row>
    <row r="206" spans="1:27" s="4" customFormat="1" ht="13.5" customHeight="1" x14ac:dyDescent="0.2">
      <c r="A206" s="402"/>
      <c r="B206" s="106" t="s">
        <v>319</v>
      </c>
      <c r="C206" s="92">
        <f t="shared" si="111"/>
        <v>0</v>
      </c>
      <c r="D206" s="94"/>
      <c r="E206" s="95">
        <f>E203+E205</f>
        <v>0</v>
      </c>
      <c r="F206" s="95">
        <f t="shared" ref="F206:P206" si="116">F203+F205</f>
        <v>0</v>
      </c>
      <c r="G206" s="95">
        <f t="shared" si="116"/>
        <v>0</v>
      </c>
      <c r="H206" s="95">
        <f t="shared" si="116"/>
        <v>0</v>
      </c>
      <c r="I206" s="95">
        <f t="shared" si="116"/>
        <v>0</v>
      </c>
      <c r="J206" s="95">
        <f t="shared" si="116"/>
        <v>0</v>
      </c>
      <c r="K206" s="95">
        <f t="shared" si="116"/>
        <v>0</v>
      </c>
      <c r="L206" s="95">
        <f t="shared" si="116"/>
        <v>0</v>
      </c>
      <c r="M206" s="95">
        <f t="shared" si="116"/>
        <v>0</v>
      </c>
      <c r="N206" s="95">
        <f t="shared" si="116"/>
        <v>0</v>
      </c>
      <c r="O206" s="95">
        <f t="shared" si="116"/>
        <v>0</v>
      </c>
      <c r="P206" s="95">
        <f t="shared" si="116"/>
        <v>0</v>
      </c>
      <c r="W206" s="108">
        <f>W203+W205</f>
        <v>0</v>
      </c>
      <c r="X206" s="108">
        <f>X203+X205</f>
        <v>0</v>
      </c>
      <c r="Y206" s="108">
        <f>Y203+Y205</f>
        <v>0</v>
      </c>
      <c r="Z206" s="108">
        <f>Z203+Z205</f>
        <v>0</v>
      </c>
      <c r="AA206" s="1"/>
    </row>
    <row r="207" spans="1:27" s="4" customFormat="1" ht="13.5" customHeight="1" x14ac:dyDescent="0.2">
      <c r="A207" s="402"/>
      <c r="B207" s="106" t="s">
        <v>320</v>
      </c>
      <c r="C207" s="92">
        <f>IF((C202+C204)=0,,C206/(C202+C204))</f>
        <v>0</v>
      </c>
      <c r="D207" s="96"/>
      <c r="E207" s="95">
        <f>IF((E202+E204)=0,,E206/(E202+E204))</f>
        <v>0</v>
      </c>
      <c r="F207" s="95">
        <f t="shared" ref="F207:P207" si="117">IF((F202+F204)=0,,F206/(F202+F204))</f>
        <v>0</v>
      </c>
      <c r="G207" s="95">
        <f t="shared" si="117"/>
        <v>0</v>
      </c>
      <c r="H207" s="95">
        <f t="shared" si="117"/>
        <v>0</v>
      </c>
      <c r="I207" s="95">
        <f t="shared" si="117"/>
        <v>0</v>
      </c>
      <c r="J207" s="95">
        <f t="shared" si="117"/>
        <v>0</v>
      </c>
      <c r="K207" s="95">
        <f t="shared" si="117"/>
        <v>0</v>
      </c>
      <c r="L207" s="95">
        <f t="shared" si="117"/>
        <v>0</v>
      </c>
      <c r="M207" s="95">
        <f t="shared" si="117"/>
        <v>0</v>
      </c>
      <c r="N207" s="95">
        <f t="shared" si="117"/>
        <v>0</v>
      </c>
      <c r="O207" s="95">
        <f t="shared" si="117"/>
        <v>0</v>
      </c>
      <c r="P207" s="95">
        <f t="shared" si="117"/>
        <v>0</v>
      </c>
      <c r="W207" s="108">
        <f>IF((W202+W204)=0,,W206/(W202+W204))</f>
        <v>0</v>
      </c>
      <c r="X207" s="108">
        <f>IF((X202+X204)=0,,X206/(X202+X204))</f>
        <v>0</v>
      </c>
      <c r="Y207" s="108">
        <f>IF((Y202+Y204)=0,,Y206/(Y202+Y204))</f>
        <v>0</v>
      </c>
      <c r="Z207" s="108">
        <f>IF((Z202+Z204)=0,,Z206/(Z202+Z204))</f>
        <v>0</v>
      </c>
      <c r="AA207" s="1"/>
    </row>
    <row r="208" spans="1:27" s="4" customFormat="1" ht="13.5" customHeight="1" x14ac:dyDescent="0.2">
      <c r="A208" s="402"/>
      <c r="B208" s="106" t="s">
        <v>321</v>
      </c>
      <c r="C208" s="92">
        <f>SUM(E208:P208)</f>
        <v>0</v>
      </c>
      <c r="D208" s="96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W208" s="108">
        <f>SUM(E208:G208)</f>
        <v>0</v>
      </c>
      <c r="X208" s="108">
        <f>SUM(H208:J208)</f>
        <v>0</v>
      </c>
      <c r="Y208" s="108">
        <f>SUM(K208:M208)</f>
        <v>0</v>
      </c>
      <c r="Z208" s="108">
        <f>SUM(N208:P208)</f>
        <v>0</v>
      </c>
      <c r="AA208" s="1"/>
    </row>
    <row r="209" spans="1:27" s="4" customFormat="1" ht="13.5" customHeight="1" x14ac:dyDescent="0.2">
      <c r="A209" s="402"/>
      <c r="B209" s="106" t="s">
        <v>322</v>
      </c>
      <c r="C209" s="92">
        <f>IF(C208=0,,C206/C208)</f>
        <v>0</v>
      </c>
      <c r="D209" s="96"/>
      <c r="E209" s="95">
        <f>IF(E208=0,,E206/E208)</f>
        <v>0</v>
      </c>
      <c r="F209" s="95">
        <f t="shared" ref="F209:P209" si="118">IF(F208=0,,F206/F208)</f>
        <v>0</v>
      </c>
      <c r="G209" s="95">
        <f t="shared" si="118"/>
        <v>0</v>
      </c>
      <c r="H209" s="95">
        <f t="shared" si="118"/>
        <v>0</v>
      </c>
      <c r="I209" s="95">
        <f t="shared" si="118"/>
        <v>0</v>
      </c>
      <c r="J209" s="95">
        <f t="shared" si="118"/>
        <v>0</v>
      </c>
      <c r="K209" s="95">
        <f t="shared" si="118"/>
        <v>0</v>
      </c>
      <c r="L209" s="95">
        <f t="shared" si="118"/>
        <v>0</v>
      </c>
      <c r="M209" s="95">
        <f t="shared" si="118"/>
        <v>0</v>
      </c>
      <c r="N209" s="95">
        <f t="shared" si="118"/>
        <v>0</v>
      </c>
      <c r="O209" s="95">
        <f t="shared" si="118"/>
        <v>0</v>
      </c>
      <c r="P209" s="95">
        <f t="shared" si="118"/>
        <v>0</v>
      </c>
      <c r="W209" s="108">
        <f>IF(W208=0,,W206/W208)</f>
        <v>0</v>
      </c>
      <c r="X209" s="108">
        <f>IF(X208=0,,X206/X208)</f>
        <v>0</v>
      </c>
      <c r="Y209" s="108">
        <f>IF(Y208=0,,Y206/Y208)</f>
        <v>0</v>
      </c>
      <c r="Z209" s="108">
        <f>IF(Z208=0,,Z206/Z208)</f>
        <v>0</v>
      </c>
      <c r="AA209" s="1"/>
    </row>
    <row r="210" spans="1:27" s="4" customFormat="1" ht="13.5" customHeight="1" x14ac:dyDescent="0.2">
      <c r="A210" s="402"/>
      <c r="B210" s="106" t="s">
        <v>257</v>
      </c>
      <c r="C210" s="92">
        <f t="shared" si="111"/>
        <v>0</v>
      </c>
      <c r="D210" s="94">
        <f>IF(C210=0,,C202/C210)</f>
        <v>0</v>
      </c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W210" s="108">
        <f t="shared" ref="W210:W245" si="119">SUM(E210:G210)</f>
        <v>0</v>
      </c>
      <c r="X210" s="108">
        <f t="shared" ref="X210:X245" si="120">SUM(H210:J210)</f>
        <v>0</v>
      </c>
      <c r="Y210" s="108">
        <f t="shared" ref="Y210:Y245" si="121">SUM(K210:M210)</f>
        <v>0</v>
      </c>
      <c r="Z210" s="108">
        <f t="shared" ref="Z210:Z245" si="122">SUM(N210:P210)</f>
        <v>0</v>
      </c>
      <c r="AA210" s="1"/>
    </row>
    <row r="211" spans="1:27" s="4" customFormat="1" ht="13.5" customHeight="1" x14ac:dyDescent="0.2">
      <c r="A211" s="402"/>
      <c r="B211" s="106" t="s">
        <v>295</v>
      </c>
      <c r="C211" s="92">
        <f t="shared" si="111"/>
        <v>0</v>
      </c>
      <c r="D211" s="94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W211" s="108">
        <f t="shared" si="119"/>
        <v>0</v>
      </c>
      <c r="X211" s="108">
        <f t="shared" si="120"/>
        <v>0</v>
      </c>
      <c r="Y211" s="108">
        <f t="shared" si="121"/>
        <v>0</v>
      </c>
      <c r="Z211" s="108">
        <f t="shared" si="122"/>
        <v>0</v>
      </c>
      <c r="AA211" s="1"/>
    </row>
    <row r="212" spans="1:27" s="4" customFormat="1" ht="13.5" customHeight="1" x14ac:dyDescent="0.2">
      <c r="A212" s="402"/>
      <c r="B212" s="106" t="s">
        <v>296</v>
      </c>
      <c r="C212" s="92">
        <f t="shared" si="111"/>
        <v>0</v>
      </c>
      <c r="D212" s="94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W212" s="108">
        <f t="shared" si="119"/>
        <v>0</v>
      </c>
      <c r="X212" s="108">
        <f t="shared" si="120"/>
        <v>0</v>
      </c>
      <c r="Y212" s="108">
        <f t="shared" si="121"/>
        <v>0</v>
      </c>
      <c r="Z212" s="108">
        <f t="shared" si="122"/>
        <v>0</v>
      </c>
      <c r="AA212" s="1"/>
    </row>
    <row r="213" spans="1:27" s="4" customFormat="1" ht="13.5" customHeight="1" x14ac:dyDescent="0.2">
      <c r="A213" s="402"/>
      <c r="B213" s="106" t="s">
        <v>323</v>
      </c>
      <c r="C213" s="92">
        <f t="shared" si="111"/>
        <v>0</v>
      </c>
      <c r="D213" s="94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W213" s="108">
        <f t="shared" si="119"/>
        <v>0</v>
      </c>
      <c r="X213" s="108">
        <f t="shared" si="120"/>
        <v>0</v>
      </c>
      <c r="Y213" s="108">
        <f t="shared" si="121"/>
        <v>0</v>
      </c>
      <c r="Z213" s="108">
        <f t="shared" si="122"/>
        <v>0</v>
      </c>
      <c r="AA213" s="1"/>
    </row>
    <row r="214" spans="1:27" s="4" customFormat="1" ht="13.5" customHeight="1" x14ac:dyDescent="0.2">
      <c r="A214" s="402"/>
      <c r="B214" s="106" t="s">
        <v>298</v>
      </c>
      <c r="C214" s="92">
        <f t="shared" si="111"/>
        <v>0</v>
      </c>
      <c r="D214" s="94">
        <f>IF(C210=0,,C214/C210)</f>
        <v>0</v>
      </c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W214" s="108">
        <f t="shared" si="119"/>
        <v>0</v>
      </c>
      <c r="X214" s="108">
        <f t="shared" si="120"/>
        <v>0</v>
      </c>
      <c r="Y214" s="108">
        <f t="shared" si="121"/>
        <v>0</v>
      </c>
      <c r="Z214" s="108">
        <f t="shared" si="122"/>
        <v>0</v>
      </c>
      <c r="AA214" s="1"/>
    </row>
    <row r="215" spans="1:27" s="4" customFormat="1" ht="13.5" customHeight="1" x14ac:dyDescent="0.2">
      <c r="A215" s="402"/>
      <c r="B215" s="106" t="s">
        <v>324</v>
      </c>
      <c r="C215" s="92">
        <f t="shared" si="111"/>
        <v>0</v>
      </c>
      <c r="D215" s="94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W215" s="108">
        <f t="shared" si="119"/>
        <v>0</v>
      </c>
      <c r="X215" s="108">
        <f t="shared" si="120"/>
        <v>0</v>
      </c>
      <c r="Y215" s="108">
        <f t="shared" si="121"/>
        <v>0</v>
      </c>
      <c r="Z215" s="108">
        <f t="shared" si="122"/>
        <v>0</v>
      </c>
      <c r="AA215" s="1"/>
    </row>
    <row r="216" spans="1:27" s="4" customFormat="1" ht="13.5" customHeight="1" x14ac:dyDescent="0.2">
      <c r="A216" s="402"/>
      <c r="B216" s="106" t="s">
        <v>325</v>
      </c>
      <c r="C216" s="92">
        <f t="shared" si="111"/>
        <v>0</v>
      </c>
      <c r="D216" s="94">
        <f>IF(C206=0,,C216/C206)</f>
        <v>0</v>
      </c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W216" s="108">
        <f t="shared" si="119"/>
        <v>0</v>
      </c>
      <c r="X216" s="108">
        <f t="shared" si="120"/>
        <v>0</v>
      </c>
      <c r="Y216" s="108">
        <f t="shared" si="121"/>
        <v>0</v>
      </c>
      <c r="Z216" s="108">
        <f t="shared" si="122"/>
        <v>0</v>
      </c>
      <c r="AA216" s="1"/>
    </row>
    <row r="217" spans="1:27" s="4" customFormat="1" ht="13.5" customHeight="1" x14ac:dyDescent="0.2">
      <c r="A217" s="402"/>
      <c r="B217" s="106" t="s">
        <v>326</v>
      </c>
      <c r="C217" s="92">
        <f t="shared" si="111"/>
        <v>0</v>
      </c>
      <c r="D217" s="94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W217" s="108">
        <f t="shared" si="119"/>
        <v>0</v>
      </c>
      <c r="X217" s="108">
        <f t="shared" si="120"/>
        <v>0</v>
      </c>
      <c r="Y217" s="108">
        <f t="shared" si="121"/>
        <v>0</v>
      </c>
      <c r="Z217" s="108">
        <f t="shared" si="122"/>
        <v>0</v>
      </c>
      <c r="AA217" s="1"/>
    </row>
    <row r="218" spans="1:27" s="4" customFormat="1" ht="13.5" customHeight="1" x14ac:dyDescent="0.2">
      <c r="A218" s="402"/>
      <c r="B218" s="106" t="s">
        <v>327</v>
      </c>
      <c r="C218" s="92">
        <f t="shared" si="111"/>
        <v>0</v>
      </c>
      <c r="D218" s="94">
        <f>IF(C206=0,,C218/C206)</f>
        <v>0</v>
      </c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W218" s="108">
        <f t="shared" si="119"/>
        <v>0</v>
      </c>
      <c r="X218" s="108">
        <f t="shared" si="120"/>
        <v>0</v>
      </c>
      <c r="Y218" s="108">
        <f t="shared" si="121"/>
        <v>0</v>
      </c>
      <c r="Z218" s="108">
        <f t="shared" si="122"/>
        <v>0</v>
      </c>
      <c r="AA218" s="1"/>
    </row>
    <row r="219" spans="1:27" s="4" customFormat="1" ht="13.5" customHeight="1" x14ac:dyDescent="0.2">
      <c r="A219" s="402"/>
      <c r="B219" s="106" t="s">
        <v>328</v>
      </c>
      <c r="C219" s="92">
        <f t="shared" si="111"/>
        <v>0</v>
      </c>
      <c r="D219" s="98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W219" s="108">
        <f t="shared" si="119"/>
        <v>0</v>
      </c>
      <c r="X219" s="108">
        <f t="shared" si="120"/>
        <v>0</v>
      </c>
      <c r="Y219" s="108">
        <f t="shared" si="121"/>
        <v>0</v>
      </c>
      <c r="Z219" s="108">
        <f t="shared" si="122"/>
        <v>0</v>
      </c>
      <c r="AA219" s="1"/>
    </row>
    <row r="220" spans="1:27" s="4" customFormat="1" ht="13.5" customHeight="1" x14ac:dyDescent="0.2">
      <c r="A220" s="402"/>
      <c r="B220" s="106" t="s">
        <v>329</v>
      </c>
      <c r="C220" s="92">
        <f t="shared" si="111"/>
        <v>0</v>
      </c>
      <c r="D220" s="99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W220" s="108">
        <f t="shared" si="119"/>
        <v>0</v>
      </c>
      <c r="X220" s="108">
        <f t="shared" si="120"/>
        <v>0</v>
      </c>
      <c r="Y220" s="108">
        <f t="shared" si="121"/>
        <v>0</v>
      </c>
      <c r="Z220" s="108">
        <f t="shared" si="122"/>
        <v>0</v>
      </c>
    </row>
    <row r="221" spans="1:27" s="4" customFormat="1" ht="13.5" customHeight="1" x14ac:dyDescent="0.2">
      <c r="A221" s="403"/>
      <c r="B221" s="106" t="s">
        <v>330</v>
      </c>
      <c r="C221" s="92">
        <f t="shared" si="111"/>
        <v>0</v>
      </c>
      <c r="D221" s="99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W221" s="108">
        <f t="shared" si="119"/>
        <v>0</v>
      </c>
      <c r="X221" s="108">
        <f t="shared" si="120"/>
        <v>0</v>
      </c>
      <c r="Y221" s="108">
        <f t="shared" si="121"/>
        <v>0</v>
      </c>
      <c r="Z221" s="108">
        <f t="shared" si="122"/>
        <v>0</v>
      </c>
    </row>
    <row r="222" spans="1:27" s="4" customFormat="1" ht="13.5" customHeight="1" x14ac:dyDescent="0.2">
      <c r="A222" s="404" t="s">
        <v>334</v>
      </c>
      <c r="B222" s="103" t="s">
        <v>315</v>
      </c>
      <c r="C222" s="16">
        <f t="shared" si="111"/>
        <v>0</v>
      </c>
      <c r="D222" s="36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W222" s="72">
        <f t="shared" si="119"/>
        <v>0</v>
      </c>
      <c r="X222" s="72">
        <f t="shared" si="120"/>
        <v>0</v>
      </c>
      <c r="Y222" s="72">
        <f t="shared" si="121"/>
        <v>0</v>
      </c>
      <c r="Z222" s="72">
        <f t="shared" si="122"/>
        <v>0</v>
      </c>
      <c r="AA222" s="1"/>
    </row>
    <row r="223" spans="1:27" s="4" customFormat="1" ht="13.5" customHeight="1" x14ac:dyDescent="0.2">
      <c r="A223" s="381"/>
      <c r="B223" s="103" t="s">
        <v>316</v>
      </c>
      <c r="C223" s="16">
        <f t="shared" si="111"/>
        <v>0</v>
      </c>
      <c r="D223" s="39">
        <f>IF(C226=0,,C223/C226)</f>
        <v>0</v>
      </c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W223" s="72">
        <f t="shared" si="119"/>
        <v>0</v>
      </c>
      <c r="X223" s="72">
        <f t="shared" si="120"/>
        <v>0</v>
      </c>
      <c r="Y223" s="72">
        <f t="shared" si="121"/>
        <v>0</v>
      </c>
      <c r="Z223" s="72">
        <f t="shared" si="122"/>
        <v>0</v>
      </c>
      <c r="AA223" s="1"/>
    </row>
    <row r="224" spans="1:27" s="4" customFormat="1" ht="13.5" customHeight="1" x14ac:dyDescent="0.2">
      <c r="A224" s="381"/>
      <c r="B224" s="103" t="s">
        <v>317</v>
      </c>
      <c r="C224" s="16">
        <f t="shared" si="111"/>
        <v>0</v>
      </c>
      <c r="D224" s="39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W224" s="72">
        <f t="shared" si="119"/>
        <v>0</v>
      </c>
      <c r="X224" s="72">
        <f t="shared" si="120"/>
        <v>0</v>
      </c>
      <c r="Y224" s="72">
        <f t="shared" si="121"/>
        <v>0</v>
      </c>
      <c r="Z224" s="72">
        <f t="shared" si="122"/>
        <v>0</v>
      </c>
      <c r="AA224" s="1"/>
    </row>
    <row r="225" spans="1:27" s="4" customFormat="1" ht="13.5" customHeight="1" x14ac:dyDescent="0.2">
      <c r="A225" s="381"/>
      <c r="B225" s="103" t="s">
        <v>318</v>
      </c>
      <c r="C225" s="16">
        <f t="shared" si="111"/>
        <v>0</v>
      </c>
      <c r="D225" s="39">
        <f>IF(C226=0,,C225/C226)</f>
        <v>0</v>
      </c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W225" s="72">
        <f t="shared" si="119"/>
        <v>0</v>
      </c>
      <c r="X225" s="72">
        <f t="shared" si="120"/>
        <v>0</v>
      </c>
      <c r="Y225" s="72">
        <f t="shared" si="121"/>
        <v>0</v>
      </c>
      <c r="Z225" s="72">
        <f t="shared" si="122"/>
        <v>0</v>
      </c>
      <c r="AA225" s="1"/>
    </row>
    <row r="226" spans="1:27" s="4" customFormat="1" ht="13.5" customHeight="1" x14ac:dyDescent="0.2">
      <c r="A226" s="381"/>
      <c r="B226" s="103" t="s">
        <v>319</v>
      </c>
      <c r="C226" s="16">
        <f t="shared" si="111"/>
        <v>0</v>
      </c>
      <c r="D226" s="39"/>
      <c r="E226" s="95">
        <f>E223+E225</f>
        <v>0</v>
      </c>
      <c r="F226" s="95">
        <f t="shared" ref="F226:P226" si="123">F223+F225</f>
        <v>0</v>
      </c>
      <c r="G226" s="95">
        <f t="shared" si="123"/>
        <v>0</v>
      </c>
      <c r="H226" s="95">
        <f t="shared" si="123"/>
        <v>0</v>
      </c>
      <c r="I226" s="95">
        <f t="shared" si="123"/>
        <v>0</v>
      </c>
      <c r="J226" s="95">
        <f t="shared" si="123"/>
        <v>0</v>
      </c>
      <c r="K226" s="95">
        <f t="shared" si="123"/>
        <v>0</v>
      </c>
      <c r="L226" s="95">
        <f t="shared" si="123"/>
        <v>0</v>
      </c>
      <c r="M226" s="95">
        <f t="shared" si="123"/>
        <v>0</v>
      </c>
      <c r="N226" s="95">
        <f t="shared" si="123"/>
        <v>0</v>
      </c>
      <c r="O226" s="95">
        <f t="shared" si="123"/>
        <v>0</v>
      </c>
      <c r="P226" s="95">
        <f t="shared" si="123"/>
        <v>0</v>
      </c>
      <c r="W226" s="72">
        <f>W223+W225</f>
        <v>0</v>
      </c>
      <c r="X226" s="72">
        <f>X223+X225</f>
        <v>0</v>
      </c>
      <c r="Y226" s="72">
        <f>Y223+Y225</f>
        <v>0</v>
      </c>
      <c r="Z226" s="72">
        <f>Z223+Z225</f>
        <v>0</v>
      </c>
      <c r="AA226" s="1"/>
    </row>
    <row r="227" spans="1:27" s="4" customFormat="1" ht="13.5" customHeight="1" x14ac:dyDescent="0.2">
      <c r="A227" s="381"/>
      <c r="B227" s="103" t="s">
        <v>320</v>
      </c>
      <c r="C227" s="16">
        <f>IF((C222+C224)=0,,C226/(C222+C224))</f>
        <v>0</v>
      </c>
      <c r="D227" s="47"/>
      <c r="E227" s="95">
        <f>IF((E222+E224)=0,,E226/(E222+E224))</f>
        <v>0</v>
      </c>
      <c r="F227" s="95">
        <f t="shared" ref="F227:P227" si="124">IF((F222+F224)=0,,F226/(F222+F224))</f>
        <v>0</v>
      </c>
      <c r="G227" s="95">
        <f t="shared" si="124"/>
        <v>0</v>
      </c>
      <c r="H227" s="95">
        <f t="shared" si="124"/>
        <v>0</v>
      </c>
      <c r="I227" s="95">
        <f t="shared" si="124"/>
        <v>0</v>
      </c>
      <c r="J227" s="95">
        <f t="shared" si="124"/>
        <v>0</v>
      </c>
      <c r="K227" s="95">
        <f t="shared" si="124"/>
        <v>0</v>
      </c>
      <c r="L227" s="95">
        <f t="shared" si="124"/>
        <v>0</v>
      </c>
      <c r="M227" s="95">
        <f t="shared" si="124"/>
        <v>0</v>
      </c>
      <c r="N227" s="95">
        <f t="shared" si="124"/>
        <v>0</v>
      </c>
      <c r="O227" s="95">
        <f t="shared" si="124"/>
        <v>0</v>
      </c>
      <c r="P227" s="95">
        <f t="shared" si="124"/>
        <v>0</v>
      </c>
      <c r="W227" s="72">
        <f>IF((W222+W224)=0,,W226/(W222+W224))</f>
        <v>0</v>
      </c>
      <c r="X227" s="72">
        <f>IF((X222+X224)=0,,X226/(X222+X224))</f>
        <v>0</v>
      </c>
      <c r="Y227" s="72">
        <f>IF((Y222+Y224)=0,,Y226/(Y222+Y224))</f>
        <v>0</v>
      </c>
      <c r="Z227" s="72">
        <f>IF((Z222+Z224)=0,,Z226/(Z222+Z224))</f>
        <v>0</v>
      </c>
      <c r="AA227" s="1"/>
    </row>
    <row r="228" spans="1:27" s="4" customFormat="1" ht="13.5" customHeight="1" x14ac:dyDescent="0.2">
      <c r="A228" s="381"/>
      <c r="B228" s="103" t="s">
        <v>321</v>
      </c>
      <c r="C228" s="16">
        <f>SUM(E228:P228)</f>
        <v>0</v>
      </c>
      <c r="D228" s="47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W228" s="72">
        <f>SUM(E228:G228)</f>
        <v>0</v>
      </c>
      <c r="X228" s="72">
        <f>SUM(H228:J228)</f>
        <v>0</v>
      </c>
      <c r="Y228" s="72">
        <f>SUM(K228:M228)</f>
        <v>0</v>
      </c>
      <c r="Z228" s="72">
        <f>SUM(N228:P228)</f>
        <v>0</v>
      </c>
      <c r="AA228" s="1"/>
    </row>
    <row r="229" spans="1:27" s="4" customFormat="1" ht="13.5" customHeight="1" x14ac:dyDescent="0.2">
      <c r="A229" s="381"/>
      <c r="B229" s="103" t="s">
        <v>322</v>
      </c>
      <c r="C229" s="16">
        <f>IF(C228=0,,C226/C228)</f>
        <v>0</v>
      </c>
      <c r="D229" s="47"/>
      <c r="E229" s="95">
        <f>IF(E228=0,,E226/E228)</f>
        <v>0</v>
      </c>
      <c r="F229" s="95">
        <f t="shared" ref="F229:P229" si="125">IF(F228=0,,F226/F228)</f>
        <v>0</v>
      </c>
      <c r="G229" s="95">
        <f t="shared" si="125"/>
        <v>0</v>
      </c>
      <c r="H229" s="95">
        <f t="shared" si="125"/>
        <v>0</v>
      </c>
      <c r="I229" s="95">
        <f t="shared" si="125"/>
        <v>0</v>
      </c>
      <c r="J229" s="95">
        <f t="shared" si="125"/>
        <v>0</v>
      </c>
      <c r="K229" s="95">
        <f t="shared" si="125"/>
        <v>0</v>
      </c>
      <c r="L229" s="95">
        <f t="shared" si="125"/>
        <v>0</v>
      </c>
      <c r="M229" s="95">
        <f t="shared" si="125"/>
        <v>0</v>
      </c>
      <c r="N229" s="95">
        <f t="shared" si="125"/>
        <v>0</v>
      </c>
      <c r="O229" s="95">
        <f t="shared" si="125"/>
        <v>0</v>
      </c>
      <c r="P229" s="95">
        <f t="shared" si="125"/>
        <v>0</v>
      </c>
      <c r="W229" s="72">
        <f>IF(W228=0,,W226/W228)</f>
        <v>0</v>
      </c>
      <c r="X229" s="72">
        <f>IF(X228=0,,X226/X228)</f>
        <v>0</v>
      </c>
      <c r="Y229" s="72">
        <f>IF(Y228=0,,Y226/Y228)</f>
        <v>0</v>
      </c>
      <c r="Z229" s="72">
        <f>IF(Z228=0,,Z226/Z228)</f>
        <v>0</v>
      </c>
      <c r="AA229" s="1"/>
    </row>
    <row r="230" spans="1:27" s="4" customFormat="1" ht="13.5" customHeight="1" x14ac:dyDescent="0.2">
      <c r="A230" s="381"/>
      <c r="B230" s="103" t="s">
        <v>257</v>
      </c>
      <c r="C230" s="16">
        <f t="shared" ref="C230:C241" si="126">SUM(E230:P230)</f>
        <v>0</v>
      </c>
      <c r="D230" s="39">
        <f>IF(C230=0,,C222/C230)</f>
        <v>0</v>
      </c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W230" s="72">
        <f t="shared" ref="W230:W241" si="127">SUM(E230:G230)</f>
        <v>0</v>
      </c>
      <c r="X230" s="72">
        <f t="shared" ref="X230:X241" si="128">SUM(H230:J230)</f>
        <v>0</v>
      </c>
      <c r="Y230" s="72">
        <f t="shared" ref="Y230:Y241" si="129">SUM(K230:M230)</f>
        <v>0</v>
      </c>
      <c r="Z230" s="72">
        <f t="shared" ref="Z230:Z241" si="130">SUM(N230:P230)</f>
        <v>0</v>
      </c>
      <c r="AA230" s="1"/>
    </row>
    <row r="231" spans="1:27" s="4" customFormat="1" ht="13.5" customHeight="1" x14ac:dyDescent="0.2">
      <c r="A231" s="381"/>
      <c r="B231" s="103" t="s">
        <v>295</v>
      </c>
      <c r="C231" s="16">
        <f t="shared" si="126"/>
        <v>0</v>
      </c>
      <c r="D231" s="39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W231" s="72">
        <f t="shared" si="127"/>
        <v>0</v>
      </c>
      <c r="X231" s="72">
        <f t="shared" si="128"/>
        <v>0</v>
      </c>
      <c r="Y231" s="72">
        <f t="shared" si="129"/>
        <v>0</v>
      </c>
      <c r="Z231" s="72">
        <f t="shared" si="130"/>
        <v>0</v>
      </c>
      <c r="AA231" s="1"/>
    </row>
    <row r="232" spans="1:27" s="4" customFormat="1" ht="13.5" customHeight="1" x14ac:dyDescent="0.2">
      <c r="A232" s="381"/>
      <c r="B232" s="103" t="s">
        <v>296</v>
      </c>
      <c r="C232" s="16">
        <f t="shared" si="126"/>
        <v>0</v>
      </c>
      <c r="D232" s="39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W232" s="72">
        <f t="shared" si="127"/>
        <v>0</v>
      </c>
      <c r="X232" s="72">
        <f t="shared" si="128"/>
        <v>0</v>
      </c>
      <c r="Y232" s="72">
        <f t="shared" si="129"/>
        <v>0</v>
      </c>
      <c r="Z232" s="72">
        <f t="shared" si="130"/>
        <v>0</v>
      </c>
      <c r="AA232" s="1"/>
    </row>
    <row r="233" spans="1:27" s="4" customFormat="1" ht="13.5" customHeight="1" x14ac:dyDescent="0.2">
      <c r="A233" s="381"/>
      <c r="B233" s="103" t="s">
        <v>323</v>
      </c>
      <c r="C233" s="16">
        <f t="shared" si="126"/>
        <v>0</v>
      </c>
      <c r="D233" s="39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W233" s="72">
        <f t="shared" si="127"/>
        <v>0</v>
      </c>
      <c r="X233" s="72">
        <f t="shared" si="128"/>
        <v>0</v>
      </c>
      <c r="Y233" s="72">
        <f t="shared" si="129"/>
        <v>0</v>
      </c>
      <c r="Z233" s="72">
        <f t="shared" si="130"/>
        <v>0</v>
      </c>
      <c r="AA233" s="1"/>
    </row>
    <row r="234" spans="1:27" s="4" customFormat="1" ht="13.5" customHeight="1" x14ac:dyDescent="0.2">
      <c r="A234" s="381"/>
      <c r="B234" s="103" t="s">
        <v>298</v>
      </c>
      <c r="C234" s="16">
        <f t="shared" si="126"/>
        <v>0</v>
      </c>
      <c r="D234" s="39">
        <f>IF(C230=0,,C234/C230)</f>
        <v>0</v>
      </c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W234" s="72">
        <f t="shared" si="127"/>
        <v>0</v>
      </c>
      <c r="X234" s="72">
        <f t="shared" si="128"/>
        <v>0</v>
      </c>
      <c r="Y234" s="72">
        <f t="shared" si="129"/>
        <v>0</v>
      </c>
      <c r="Z234" s="72">
        <f t="shared" si="130"/>
        <v>0</v>
      </c>
      <c r="AA234" s="1"/>
    </row>
    <row r="235" spans="1:27" s="4" customFormat="1" ht="13.5" customHeight="1" x14ac:dyDescent="0.2">
      <c r="A235" s="381"/>
      <c r="B235" s="103" t="s">
        <v>324</v>
      </c>
      <c r="C235" s="16">
        <f t="shared" si="126"/>
        <v>0</v>
      </c>
      <c r="D235" s="39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W235" s="72">
        <f t="shared" si="127"/>
        <v>0</v>
      </c>
      <c r="X235" s="72">
        <f t="shared" si="128"/>
        <v>0</v>
      </c>
      <c r="Y235" s="72">
        <f t="shared" si="129"/>
        <v>0</v>
      </c>
      <c r="Z235" s="72">
        <f t="shared" si="130"/>
        <v>0</v>
      </c>
      <c r="AA235" s="1"/>
    </row>
    <row r="236" spans="1:27" s="4" customFormat="1" ht="13.5" customHeight="1" x14ac:dyDescent="0.2">
      <c r="A236" s="381"/>
      <c r="B236" s="103" t="s">
        <v>325</v>
      </c>
      <c r="C236" s="16">
        <f t="shared" si="126"/>
        <v>0</v>
      </c>
      <c r="D236" s="39">
        <f>IF(C226=0,,C236/C226)</f>
        <v>0</v>
      </c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W236" s="72">
        <f t="shared" si="127"/>
        <v>0</v>
      </c>
      <c r="X236" s="72">
        <f t="shared" si="128"/>
        <v>0</v>
      </c>
      <c r="Y236" s="72">
        <f t="shared" si="129"/>
        <v>0</v>
      </c>
      <c r="Z236" s="72">
        <f t="shared" si="130"/>
        <v>0</v>
      </c>
      <c r="AA236" s="1"/>
    </row>
    <row r="237" spans="1:27" s="4" customFormat="1" ht="13.5" customHeight="1" x14ac:dyDescent="0.2">
      <c r="A237" s="381"/>
      <c r="B237" s="103" t="s">
        <v>326</v>
      </c>
      <c r="C237" s="16">
        <f t="shared" si="126"/>
        <v>0</v>
      </c>
      <c r="D237" s="39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W237" s="72">
        <f t="shared" si="127"/>
        <v>0</v>
      </c>
      <c r="X237" s="72">
        <f t="shared" si="128"/>
        <v>0</v>
      </c>
      <c r="Y237" s="72">
        <f t="shared" si="129"/>
        <v>0</v>
      </c>
      <c r="Z237" s="72">
        <f t="shared" si="130"/>
        <v>0</v>
      </c>
      <c r="AA237" s="1"/>
    </row>
    <row r="238" spans="1:27" s="4" customFormat="1" ht="13.5" customHeight="1" x14ac:dyDescent="0.2">
      <c r="A238" s="381"/>
      <c r="B238" s="103" t="s">
        <v>327</v>
      </c>
      <c r="C238" s="16">
        <f t="shared" si="126"/>
        <v>0</v>
      </c>
      <c r="D238" s="39">
        <f>IF(C226=0,,C238/C226)</f>
        <v>0</v>
      </c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W238" s="72">
        <f t="shared" si="127"/>
        <v>0</v>
      </c>
      <c r="X238" s="72">
        <f t="shared" si="128"/>
        <v>0</v>
      </c>
      <c r="Y238" s="72">
        <f t="shared" si="129"/>
        <v>0</v>
      </c>
      <c r="Z238" s="72">
        <f t="shared" si="130"/>
        <v>0</v>
      </c>
      <c r="AA238" s="1"/>
    </row>
    <row r="239" spans="1:27" s="4" customFormat="1" ht="13.5" customHeight="1" x14ac:dyDescent="0.2">
      <c r="A239" s="381"/>
      <c r="B239" s="103" t="s">
        <v>328</v>
      </c>
      <c r="C239" s="16">
        <f t="shared" si="126"/>
        <v>0</v>
      </c>
      <c r="D239" s="17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W239" s="72">
        <f t="shared" si="127"/>
        <v>0</v>
      </c>
      <c r="X239" s="72">
        <f t="shared" si="128"/>
        <v>0</v>
      </c>
      <c r="Y239" s="72">
        <f t="shared" si="129"/>
        <v>0</v>
      </c>
      <c r="Z239" s="72">
        <f t="shared" si="130"/>
        <v>0</v>
      </c>
      <c r="AA239" s="1"/>
    </row>
    <row r="240" spans="1:27" s="4" customFormat="1" ht="13.5" customHeight="1" x14ac:dyDescent="0.2">
      <c r="A240" s="381"/>
      <c r="B240" s="103" t="s">
        <v>329</v>
      </c>
      <c r="C240" s="16">
        <f t="shared" si="126"/>
        <v>0</v>
      </c>
      <c r="D240" s="105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W240" s="72">
        <f t="shared" si="127"/>
        <v>0</v>
      </c>
      <c r="X240" s="72">
        <f t="shared" si="128"/>
        <v>0</v>
      </c>
      <c r="Y240" s="72">
        <f t="shared" si="129"/>
        <v>0</v>
      </c>
      <c r="Z240" s="72">
        <f t="shared" si="130"/>
        <v>0</v>
      </c>
    </row>
    <row r="241" spans="1:27" s="4" customFormat="1" ht="13.5" customHeight="1" x14ac:dyDescent="0.2">
      <c r="A241" s="405"/>
      <c r="B241" s="103" t="s">
        <v>330</v>
      </c>
      <c r="C241" s="16">
        <f t="shared" si="126"/>
        <v>0</v>
      </c>
      <c r="D241" s="105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W241" s="72">
        <f t="shared" si="127"/>
        <v>0</v>
      </c>
      <c r="X241" s="72">
        <f t="shared" si="128"/>
        <v>0</v>
      </c>
      <c r="Y241" s="72">
        <f t="shared" si="129"/>
        <v>0</v>
      </c>
      <c r="Z241" s="72">
        <f t="shared" si="130"/>
        <v>0</v>
      </c>
    </row>
    <row r="242" spans="1:27" s="4" customFormat="1" ht="13.5" customHeight="1" x14ac:dyDescent="0.2">
      <c r="A242" s="401" t="s">
        <v>335</v>
      </c>
      <c r="B242" s="106" t="s">
        <v>315</v>
      </c>
      <c r="C242" s="92">
        <f t="shared" si="111"/>
        <v>0</v>
      </c>
      <c r="D242" s="93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W242" s="108">
        <f t="shared" si="119"/>
        <v>0</v>
      </c>
      <c r="X242" s="108">
        <f t="shared" si="120"/>
        <v>0</v>
      </c>
      <c r="Y242" s="108">
        <f t="shared" si="121"/>
        <v>0</v>
      </c>
      <c r="Z242" s="108">
        <f t="shared" si="122"/>
        <v>0</v>
      </c>
      <c r="AA242" s="1"/>
    </row>
    <row r="243" spans="1:27" s="4" customFormat="1" ht="13.5" customHeight="1" x14ac:dyDescent="0.2">
      <c r="A243" s="402"/>
      <c r="B243" s="106" t="s">
        <v>316</v>
      </c>
      <c r="C243" s="92">
        <f t="shared" si="111"/>
        <v>0</v>
      </c>
      <c r="D243" s="94">
        <f>IF(C246=0,,C243/C246)</f>
        <v>0</v>
      </c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W243" s="108">
        <f t="shared" si="119"/>
        <v>0</v>
      </c>
      <c r="X243" s="108">
        <f t="shared" si="120"/>
        <v>0</v>
      </c>
      <c r="Y243" s="108">
        <f t="shared" si="121"/>
        <v>0</v>
      </c>
      <c r="Z243" s="108">
        <f t="shared" si="122"/>
        <v>0</v>
      </c>
      <c r="AA243" s="1"/>
    </row>
    <row r="244" spans="1:27" s="4" customFormat="1" ht="13.5" customHeight="1" x14ac:dyDescent="0.2">
      <c r="A244" s="402"/>
      <c r="B244" s="106" t="s">
        <v>317</v>
      </c>
      <c r="C244" s="92">
        <f t="shared" si="111"/>
        <v>0</v>
      </c>
      <c r="D244" s="94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W244" s="108">
        <f t="shared" si="119"/>
        <v>0</v>
      </c>
      <c r="X244" s="108">
        <f t="shared" si="120"/>
        <v>0</v>
      </c>
      <c r="Y244" s="108">
        <f t="shared" si="121"/>
        <v>0</v>
      </c>
      <c r="Z244" s="108">
        <f t="shared" si="122"/>
        <v>0</v>
      </c>
      <c r="AA244" s="1"/>
    </row>
    <row r="245" spans="1:27" s="4" customFormat="1" ht="13.5" customHeight="1" x14ac:dyDescent="0.2">
      <c r="A245" s="402"/>
      <c r="B245" s="106" t="s">
        <v>318</v>
      </c>
      <c r="C245" s="92">
        <f t="shared" si="111"/>
        <v>0</v>
      </c>
      <c r="D245" s="94">
        <f>IF(C246=0,,C245/C246)</f>
        <v>0</v>
      </c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W245" s="108">
        <f t="shared" si="119"/>
        <v>0</v>
      </c>
      <c r="X245" s="108">
        <f t="shared" si="120"/>
        <v>0</v>
      </c>
      <c r="Y245" s="108">
        <f t="shared" si="121"/>
        <v>0</v>
      </c>
      <c r="Z245" s="108">
        <f t="shared" si="122"/>
        <v>0</v>
      </c>
      <c r="AA245" s="1"/>
    </row>
    <row r="246" spans="1:27" s="4" customFormat="1" ht="13.5" customHeight="1" x14ac:dyDescent="0.2">
      <c r="A246" s="402"/>
      <c r="B246" s="106" t="s">
        <v>319</v>
      </c>
      <c r="C246" s="92">
        <f t="shared" si="111"/>
        <v>0</v>
      </c>
      <c r="D246" s="94"/>
      <c r="E246" s="95">
        <f>E243+E245</f>
        <v>0</v>
      </c>
      <c r="F246" s="95">
        <f t="shared" ref="F246:P246" si="131">F243+F245</f>
        <v>0</v>
      </c>
      <c r="G246" s="95">
        <f t="shared" si="131"/>
        <v>0</v>
      </c>
      <c r="H246" s="95">
        <f t="shared" si="131"/>
        <v>0</v>
      </c>
      <c r="I246" s="95">
        <f t="shared" si="131"/>
        <v>0</v>
      </c>
      <c r="J246" s="95">
        <f t="shared" si="131"/>
        <v>0</v>
      </c>
      <c r="K246" s="95">
        <f t="shared" si="131"/>
        <v>0</v>
      </c>
      <c r="L246" s="95">
        <f t="shared" si="131"/>
        <v>0</v>
      </c>
      <c r="M246" s="95">
        <f t="shared" si="131"/>
        <v>0</v>
      </c>
      <c r="N246" s="95">
        <f t="shared" si="131"/>
        <v>0</v>
      </c>
      <c r="O246" s="95">
        <f t="shared" si="131"/>
        <v>0</v>
      </c>
      <c r="P246" s="95">
        <f t="shared" si="131"/>
        <v>0</v>
      </c>
      <c r="W246" s="108">
        <f>W243+W245</f>
        <v>0</v>
      </c>
      <c r="X246" s="108">
        <f>X243+X245</f>
        <v>0</v>
      </c>
      <c r="Y246" s="108">
        <f>Y243+Y245</f>
        <v>0</v>
      </c>
      <c r="Z246" s="108">
        <f>Z243+Z245</f>
        <v>0</v>
      </c>
      <c r="AA246" s="1"/>
    </row>
    <row r="247" spans="1:27" s="4" customFormat="1" ht="13.5" customHeight="1" x14ac:dyDescent="0.2">
      <c r="A247" s="402"/>
      <c r="B247" s="106" t="s">
        <v>320</v>
      </c>
      <c r="C247" s="92">
        <f>IF((C242+C244)=0,,C246/(C242+C244))</f>
        <v>0</v>
      </c>
      <c r="D247" s="96"/>
      <c r="E247" s="95">
        <f>IF((E242+E244)=0,,E246/(E242+E244))</f>
        <v>0</v>
      </c>
      <c r="F247" s="95">
        <f t="shared" ref="F247:P247" si="132">IF((F242+F244)=0,,F246/(F242+F244))</f>
        <v>0</v>
      </c>
      <c r="G247" s="95">
        <f t="shared" si="132"/>
        <v>0</v>
      </c>
      <c r="H247" s="95">
        <f t="shared" si="132"/>
        <v>0</v>
      </c>
      <c r="I247" s="95">
        <f t="shared" si="132"/>
        <v>0</v>
      </c>
      <c r="J247" s="95">
        <f t="shared" si="132"/>
        <v>0</v>
      </c>
      <c r="K247" s="95">
        <f t="shared" si="132"/>
        <v>0</v>
      </c>
      <c r="L247" s="95">
        <f t="shared" si="132"/>
        <v>0</v>
      </c>
      <c r="M247" s="95">
        <f t="shared" si="132"/>
        <v>0</v>
      </c>
      <c r="N247" s="95">
        <f t="shared" si="132"/>
        <v>0</v>
      </c>
      <c r="O247" s="95">
        <f t="shared" si="132"/>
        <v>0</v>
      </c>
      <c r="P247" s="95">
        <f t="shared" si="132"/>
        <v>0</v>
      </c>
      <c r="W247" s="108">
        <f>IF((W242+W244)=0,,W246/(W242+W244))</f>
        <v>0</v>
      </c>
      <c r="X247" s="108">
        <f>IF((X242+X244)=0,,X246/(X242+X244))</f>
        <v>0</v>
      </c>
      <c r="Y247" s="108">
        <f>IF((Y242+Y244)=0,,Y246/(Y242+Y244))</f>
        <v>0</v>
      </c>
      <c r="Z247" s="108">
        <f>IF((Z242+Z244)=0,,Z246/(Z242+Z244))</f>
        <v>0</v>
      </c>
      <c r="AA247" s="1"/>
    </row>
    <row r="248" spans="1:27" s="4" customFormat="1" ht="13.5" customHeight="1" x14ac:dyDescent="0.2">
      <c r="A248" s="402"/>
      <c r="B248" s="106" t="s">
        <v>321</v>
      </c>
      <c r="C248" s="92">
        <f>SUM(E248:P248)</f>
        <v>0</v>
      </c>
      <c r="D248" s="96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W248" s="108">
        <f>SUM(E248:G248)</f>
        <v>0</v>
      </c>
      <c r="X248" s="108">
        <f>SUM(H248:J248)</f>
        <v>0</v>
      </c>
      <c r="Y248" s="108">
        <f>SUM(K248:M248)</f>
        <v>0</v>
      </c>
      <c r="Z248" s="108">
        <f>SUM(N248:P248)</f>
        <v>0</v>
      </c>
      <c r="AA248" s="1"/>
    </row>
    <row r="249" spans="1:27" s="4" customFormat="1" ht="13.5" customHeight="1" x14ac:dyDescent="0.2">
      <c r="A249" s="402"/>
      <c r="B249" s="106" t="s">
        <v>322</v>
      </c>
      <c r="C249" s="92">
        <f>IF(C248=0,,C246/C248)</f>
        <v>0</v>
      </c>
      <c r="D249" s="96"/>
      <c r="E249" s="95">
        <f>IF(E248=0,,E246/E248)</f>
        <v>0</v>
      </c>
      <c r="F249" s="95">
        <f t="shared" ref="F249:P249" si="133">IF(F248=0,,F246/F248)</f>
        <v>0</v>
      </c>
      <c r="G249" s="95">
        <f t="shared" si="133"/>
        <v>0</v>
      </c>
      <c r="H249" s="95">
        <f t="shared" si="133"/>
        <v>0</v>
      </c>
      <c r="I249" s="95">
        <f t="shared" si="133"/>
        <v>0</v>
      </c>
      <c r="J249" s="95">
        <f t="shared" si="133"/>
        <v>0</v>
      </c>
      <c r="K249" s="95">
        <f t="shared" si="133"/>
        <v>0</v>
      </c>
      <c r="L249" s="95">
        <f t="shared" si="133"/>
        <v>0</v>
      </c>
      <c r="M249" s="95">
        <f t="shared" si="133"/>
        <v>0</v>
      </c>
      <c r="N249" s="95">
        <f t="shared" si="133"/>
        <v>0</v>
      </c>
      <c r="O249" s="95">
        <f t="shared" si="133"/>
        <v>0</v>
      </c>
      <c r="P249" s="95">
        <f t="shared" si="133"/>
        <v>0</v>
      </c>
      <c r="W249" s="108">
        <f>IF(W248=0,,W246/W248)</f>
        <v>0</v>
      </c>
      <c r="X249" s="108">
        <f>IF(X248=0,,X246/X248)</f>
        <v>0</v>
      </c>
      <c r="Y249" s="108">
        <f>IF(Y248=0,,Y246/Y248)</f>
        <v>0</v>
      </c>
      <c r="Z249" s="108">
        <f>IF(Z248=0,,Z246/Z248)</f>
        <v>0</v>
      </c>
      <c r="AA249" s="1"/>
    </row>
    <row r="250" spans="1:27" s="4" customFormat="1" ht="13.5" customHeight="1" x14ac:dyDescent="0.2">
      <c r="A250" s="402"/>
      <c r="B250" s="106" t="s">
        <v>257</v>
      </c>
      <c r="C250" s="92">
        <f t="shared" ref="C250:C261" si="134">SUM(E250:P250)</f>
        <v>0</v>
      </c>
      <c r="D250" s="94">
        <f>IF(C250=0,,C242/C250)</f>
        <v>0</v>
      </c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W250" s="108">
        <f t="shared" ref="W250:W261" si="135">SUM(E250:G250)</f>
        <v>0</v>
      </c>
      <c r="X250" s="108">
        <f t="shared" ref="X250:X261" si="136">SUM(H250:J250)</f>
        <v>0</v>
      </c>
      <c r="Y250" s="108">
        <f t="shared" ref="Y250:Y261" si="137">SUM(K250:M250)</f>
        <v>0</v>
      </c>
      <c r="Z250" s="108">
        <f t="shared" ref="Z250:Z261" si="138">SUM(N250:P250)</f>
        <v>0</v>
      </c>
      <c r="AA250" s="1"/>
    </row>
    <row r="251" spans="1:27" s="4" customFormat="1" ht="13.5" customHeight="1" x14ac:dyDescent="0.2">
      <c r="A251" s="402"/>
      <c r="B251" s="106" t="s">
        <v>295</v>
      </c>
      <c r="C251" s="92">
        <f t="shared" si="134"/>
        <v>0</v>
      </c>
      <c r="D251" s="94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W251" s="108">
        <f t="shared" si="135"/>
        <v>0</v>
      </c>
      <c r="X251" s="108">
        <f t="shared" si="136"/>
        <v>0</v>
      </c>
      <c r="Y251" s="108">
        <f t="shared" si="137"/>
        <v>0</v>
      </c>
      <c r="Z251" s="108">
        <f t="shared" si="138"/>
        <v>0</v>
      </c>
      <c r="AA251" s="1"/>
    </row>
    <row r="252" spans="1:27" s="4" customFormat="1" ht="13.5" customHeight="1" x14ac:dyDescent="0.2">
      <c r="A252" s="402"/>
      <c r="B252" s="106" t="s">
        <v>296</v>
      </c>
      <c r="C252" s="92">
        <f t="shared" si="134"/>
        <v>0</v>
      </c>
      <c r="D252" s="94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W252" s="108">
        <f t="shared" si="135"/>
        <v>0</v>
      </c>
      <c r="X252" s="108">
        <f t="shared" si="136"/>
        <v>0</v>
      </c>
      <c r="Y252" s="108">
        <f t="shared" si="137"/>
        <v>0</v>
      </c>
      <c r="Z252" s="108">
        <f t="shared" si="138"/>
        <v>0</v>
      </c>
      <c r="AA252" s="1"/>
    </row>
    <row r="253" spans="1:27" s="4" customFormat="1" ht="13.5" customHeight="1" x14ac:dyDescent="0.2">
      <c r="A253" s="402"/>
      <c r="B253" s="106" t="s">
        <v>323</v>
      </c>
      <c r="C253" s="92">
        <f t="shared" si="134"/>
        <v>0</v>
      </c>
      <c r="D253" s="94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W253" s="108">
        <f t="shared" si="135"/>
        <v>0</v>
      </c>
      <c r="X253" s="108">
        <f t="shared" si="136"/>
        <v>0</v>
      </c>
      <c r="Y253" s="108">
        <f t="shared" si="137"/>
        <v>0</v>
      </c>
      <c r="Z253" s="108">
        <f t="shared" si="138"/>
        <v>0</v>
      </c>
      <c r="AA253" s="1"/>
    </row>
    <row r="254" spans="1:27" s="4" customFormat="1" ht="13.5" customHeight="1" x14ac:dyDescent="0.2">
      <c r="A254" s="402"/>
      <c r="B254" s="106" t="s">
        <v>298</v>
      </c>
      <c r="C254" s="92">
        <f t="shared" si="134"/>
        <v>0</v>
      </c>
      <c r="D254" s="94">
        <f>IF(C250=0,,C254/C250)</f>
        <v>0</v>
      </c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W254" s="108">
        <f t="shared" si="135"/>
        <v>0</v>
      </c>
      <c r="X254" s="108">
        <f t="shared" si="136"/>
        <v>0</v>
      </c>
      <c r="Y254" s="108">
        <f t="shared" si="137"/>
        <v>0</v>
      </c>
      <c r="Z254" s="108">
        <f t="shared" si="138"/>
        <v>0</v>
      </c>
      <c r="AA254" s="1"/>
    </row>
    <row r="255" spans="1:27" s="4" customFormat="1" ht="13.5" customHeight="1" x14ac:dyDescent="0.2">
      <c r="A255" s="402"/>
      <c r="B255" s="106" t="s">
        <v>324</v>
      </c>
      <c r="C255" s="92">
        <f t="shared" si="134"/>
        <v>0</v>
      </c>
      <c r="D255" s="94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W255" s="108">
        <f t="shared" si="135"/>
        <v>0</v>
      </c>
      <c r="X255" s="108">
        <f t="shared" si="136"/>
        <v>0</v>
      </c>
      <c r="Y255" s="108">
        <f t="shared" si="137"/>
        <v>0</v>
      </c>
      <c r="Z255" s="108">
        <f t="shared" si="138"/>
        <v>0</v>
      </c>
      <c r="AA255" s="1"/>
    </row>
    <row r="256" spans="1:27" s="4" customFormat="1" ht="13.5" customHeight="1" x14ac:dyDescent="0.2">
      <c r="A256" s="402"/>
      <c r="B256" s="106" t="s">
        <v>325</v>
      </c>
      <c r="C256" s="92">
        <f t="shared" si="134"/>
        <v>0</v>
      </c>
      <c r="D256" s="94">
        <f>IF(C246=0,,C256/C246)</f>
        <v>0</v>
      </c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W256" s="108">
        <f t="shared" si="135"/>
        <v>0</v>
      </c>
      <c r="X256" s="108">
        <f t="shared" si="136"/>
        <v>0</v>
      </c>
      <c r="Y256" s="108">
        <f t="shared" si="137"/>
        <v>0</v>
      </c>
      <c r="Z256" s="108">
        <f t="shared" si="138"/>
        <v>0</v>
      </c>
      <c r="AA256" s="1"/>
    </row>
    <row r="257" spans="1:27" s="4" customFormat="1" ht="13.5" customHeight="1" x14ac:dyDescent="0.2">
      <c r="A257" s="402"/>
      <c r="B257" s="106" t="s">
        <v>326</v>
      </c>
      <c r="C257" s="92">
        <f t="shared" si="134"/>
        <v>0</v>
      </c>
      <c r="D257" s="94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W257" s="108">
        <f t="shared" si="135"/>
        <v>0</v>
      </c>
      <c r="X257" s="108">
        <f t="shared" si="136"/>
        <v>0</v>
      </c>
      <c r="Y257" s="108">
        <f t="shared" si="137"/>
        <v>0</v>
      </c>
      <c r="Z257" s="108">
        <f t="shared" si="138"/>
        <v>0</v>
      </c>
      <c r="AA257" s="1"/>
    </row>
    <row r="258" spans="1:27" s="4" customFormat="1" ht="13.5" customHeight="1" x14ac:dyDescent="0.2">
      <c r="A258" s="402"/>
      <c r="B258" s="106" t="s">
        <v>327</v>
      </c>
      <c r="C258" s="92">
        <f t="shared" si="134"/>
        <v>0</v>
      </c>
      <c r="D258" s="94">
        <f>IF(C246=0,,C258/C246)</f>
        <v>0</v>
      </c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W258" s="108">
        <f t="shared" si="135"/>
        <v>0</v>
      </c>
      <c r="X258" s="108">
        <f t="shared" si="136"/>
        <v>0</v>
      </c>
      <c r="Y258" s="108">
        <f t="shared" si="137"/>
        <v>0</v>
      </c>
      <c r="Z258" s="108">
        <f t="shared" si="138"/>
        <v>0</v>
      </c>
      <c r="AA258" s="1"/>
    </row>
    <row r="259" spans="1:27" s="4" customFormat="1" ht="13.5" customHeight="1" x14ac:dyDescent="0.2">
      <c r="A259" s="402"/>
      <c r="B259" s="106" t="s">
        <v>328</v>
      </c>
      <c r="C259" s="92">
        <f t="shared" si="134"/>
        <v>0</v>
      </c>
      <c r="D259" s="98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W259" s="108">
        <f t="shared" si="135"/>
        <v>0</v>
      </c>
      <c r="X259" s="108">
        <f t="shared" si="136"/>
        <v>0</v>
      </c>
      <c r="Y259" s="108">
        <f t="shared" si="137"/>
        <v>0</v>
      </c>
      <c r="Z259" s="108">
        <f t="shared" si="138"/>
        <v>0</v>
      </c>
      <c r="AA259" s="1"/>
    </row>
    <row r="260" spans="1:27" s="4" customFormat="1" ht="13.5" customHeight="1" x14ac:dyDescent="0.2">
      <c r="A260" s="402"/>
      <c r="B260" s="106" t="s">
        <v>329</v>
      </c>
      <c r="C260" s="92">
        <f t="shared" si="134"/>
        <v>0</v>
      </c>
      <c r="D260" s="99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W260" s="108">
        <f t="shared" si="135"/>
        <v>0</v>
      </c>
      <c r="X260" s="108">
        <f t="shared" si="136"/>
        <v>0</v>
      </c>
      <c r="Y260" s="108">
        <f t="shared" si="137"/>
        <v>0</v>
      </c>
      <c r="Z260" s="108">
        <f t="shared" si="138"/>
        <v>0</v>
      </c>
    </row>
    <row r="261" spans="1:27" s="4" customFormat="1" ht="13.5" customHeight="1" x14ac:dyDescent="0.2">
      <c r="A261" s="403"/>
      <c r="B261" s="106" t="s">
        <v>330</v>
      </c>
      <c r="C261" s="92">
        <f t="shared" si="134"/>
        <v>0</v>
      </c>
      <c r="D261" s="99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W261" s="108">
        <f t="shared" si="135"/>
        <v>0</v>
      </c>
      <c r="X261" s="108">
        <f t="shared" si="136"/>
        <v>0</v>
      </c>
      <c r="Y261" s="108">
        <f t="shared" si="137"/>
        <v>0</v>
      </c>
      <c r="Z261" s="108">
        <f t="shared" si="138"/>
        <v>0</v>
      </c>
    </row>
    <row r="262" spans="1:27" ht="13.5" customHeight="1" x14ac:dyDescent="0.25"/>
    <row r="263" spans="1:27" ht="13.5" customHeight="1" x14ac:dyDescent="0.25"/>
    <row r="264" spans="1:27" ht="13.5" customHeight="1" x14ac:dyDescent="0.25"/>
    <row r="265" spans="1:27" ht="13.5" customHeight="1" x14ac:dyDescent="0.25"/>
    <row r="266" spans="1:27" ht="13.5" customHeight="1" x14ac:dyDescent="0.25"/>
    <row r="267" spans="1:27" ht="13.5" customHeight="1" x14ac:dyDescent="0.25"/>
    <row r="268" spans="1:27" ht="13.5" customHeight="1" x14ac:dyDescent="0.25"/>
    <row r="269" spans="1:27" ht="13.5" customHeight="1" x14ac:dyDescent="0.25"/>
    <row r="270" spans="1:27" ht="13.5" customHeight="1" x14ac:dyDescent="0.25"/>
    <row r="271" spans="1:27" ht="13.5" customHeight="1" x14ac:dyDescent="0.25"/>
    <row r="272" spans="1:27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31" spans="1:26" s="8" customFormat="1" ht="12" x14ac:dyDescent="0.2">
      <c r="A331" s="406" t="s">
        <v>141</v>
      </c>
      <c r="B331" s="109" t="s">
        <v>336</v>
      </c>
      <c r="C331" s="110">
        <f>SUM(E331:P331)</f>
        <v>0</v>
      </c>
      <c r="D331" s="111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W331" s="114">
        <f t="shared" ref="W331:W339" si="139">SUM(E331:G331)</f>
        <v>0</v>
      </c>
      <c r="X331" s="114">
        <f t="shared" ref="X331:X339" si="140">SUM(H331:J331)</f>
        <v>0</v>
      </c>
      <c r="Y331" s="114">
        <f t="shared" ref="Y331:Y339" si="141">SUM(K331:M331)</f>
        <v>0</v>
      </c>
      <c r="Z331" s="114">
        <f t="shared" ref="Z331:Z339" si="142">SUM(N331:P331)</f>
        <v>0</v>
      </c>
    </row>
    <row r="332" spans="1:26" s="8" customFormat="1" ht="12" x14ac:dyDescent="0.2">
      <c r="A332" s="407"/>
      <c r="B332" s="109" t="s">
        <v>337</v>
      </c>
      <c r="C332" s="110">
        <f t="shared" ref="C332:C339" si="143">SUM(E332:P332)</f>
        <v>0</v>
      </c>
      <c r="D332" s="111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W332" s="114">
        <f t="shared" si="139"/>
        <v>0</v>
      </c>
      <c r="X332" s="114">
        <f t="shared" si="140"/>
        <v>0</v>
      </c>
      <c r="Y332" s="114">
        <f t="shared" si="141"/>
        <v>0</v>
      </c>
      <c r="Z332" s="114">
        <f t="shared" si="142"/>
        <v>0</v>
      </c>
    </row>
    <row r="333" spans="1:26" s="8" customFormat="1" ht="12" x14ac:dyDescent="0.2">
      <c r="A333" s="407"/>
      <c r="B333" s="109" t="s">
        <v>338</v>
      </c>
      <c r="C333" s="110">
        <f t="shared" si="143"/>
        <v>0</v>
      </c>
      <c r="D333" s="111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W333" s="114">
        <f t="shared" si="139"/>
        <v>0</v>
      </c>
      <c r="X333" s="114">
        <f t="shared" si="140"/>
        <v>0</v>
      </c>
      <c r="Y333" s="114">
        <f t="shared" si="141"/>
        <v>0</v>
      </c>
      <c r="Z333" s="114">
        <f t="shared" si="142"/>
        <v>0</v>
      </c>
    </row>
    <row r="334" spans="1:26" s="8" customFormat="1" ht="12" x14ac:dyDescent="0.2">
      <c r="A334" s="407"/>
      <c r="B334" s="109" t="s">
        <v>339</v>
      </c>
      <c r="C334" s="110">
        <f t="shared" si="143"/>
        <v>0</v>
      </c>
      <c r="D334" s="111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W334" s="114">
        <f t="shared" si="139"/>
        <v>0</v>
      </c>
      <c r="X334" s="114">
        <f t="shared" si="140"/>
        <v>0</v>
      </c>
      <c r="Y334" s="114">
        <f t="shared" si="141"/>
        <v>0</v>
      </c>
      <c r="Z334" s="114">
        <f t="shared" si="142"/>
        <v>0</v>
      </c>
    </row>
    <row r="335" spans="1:26" s="8" customFormat="1" ht="12" x14ac:dyDescent="0.2">
      <c r="A335" s="407"/>
      <c r="B335" s="109" t="s">
        <v>340</v>
      </c>
      <c r="C335" s="110">
        <f t="shared" si="143"/>
        <v>0</v>
      </c>
      <c r="D335" s="111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W335" s="114">
        <f t="shared" si="139"/>
        <v>0</v>
      </c>
      <c r="X335" s="114">
        <f t="shared" si="140"/>
        <v>0</v>
      </c>
      <c r="Y335" s="114">
        <f t="shared" si="141"/>
        <v>0</v>
      </c>
      <c r="Z335" s="114">
        <f t="shared" si="142"/>
        <v>0</v>
      </c>
    </row>
    <row r="336" spans="1:26" s="8" customFormat="1" ht="12" x14ac:dyDescent="0.2">
      <c r="A336" s="407"/>
      <c r="B336" s="109" t="s">
        <v>341</v>
      </c>
      <c r="C336" s="110">
        <f t="shared" si="143"/>
        <v>0</v>
      </c>
      <c r="D336" s="111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W336" s="114">
        <f t="shared" si="139"/>
        <v>0</v>
      </c>
      <c r="X336" s="114">
        <f t="shared" si="140"/>
        <v>0</v>
      </c>
      <c r="Y336" s="114">
        <f t="shared" si="141"/>
        <v>0</v>
      </c>
      <c r="Z336" s="114">
        <f t="shared" si="142"/>
        <v>0</v>
      </c>
    </row>
    <row r="337" spans="1:26" s="8" customFormat="1" ht="12" x14ac:dyDescent="0.2">
      <c r="A337" s="407"/>
      <c r="B337" s="109" t="s">
        <v>342</v>
      </c>
      <c r="C337" s="110">
        <f t="shared" si="143"/>
        <v>0</v>
      </c>
      <c r="D337" s="111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W337" s="114">
        <f t="shared" si="139"/>
        <v>0</v>
      </c>
      <c r="X337" s="114">
        <f t="shared" si="140"/>
        <v>0</v>
      </c>
      <c r="Y337" s="114">
        <f t="shared" si="141"/>
        <v>0</v>
      </c>
      <c r="Z337" s="114">
        <f t="shared" si="142"/>
        <v>0</v>
      </c>
    </row>
    <row r="338" spans="1:26" s="8" customFormat="1" ht="13.5" customHeight="1" x14ac:dyDescent="0.2">
      <c r="A338" s="407"/>
      <c r="B338" s="113" t="s">
        <v>199</v>
      </c>
      <c r="C338" s="110">
        <f t="shared" si="143"/>
        <v>0</v>
      </c>
      <c r="D338" s="111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W338" s="114">
        <f t="shared" si="139"/>
        <v>0</v>
      </c>
      <c r="X338" s="114">
        <f t="shared" si="140"/>
        <v>0</v>
      </c>
      <c r="Y338" s="114">
        <f t="shared" si="141"/>
        <v>0</v>
      </c>
      <c r="Z338" s="114">
        <f t="shared" si="142"/>
        <v>0</v>
      </c>
    </row>
    <row r="339" spans="1:26" s="8" customFormat="1" ht="13.5" customHeight="1" x14ac:dyDescent="0.2">
      <c r="A339" s="408"/>
      <c r="B339" s="113" t="s">
        <v>200</v>
      </c>
      <c r="C339" s="110">
        <f t="shared" si="143"/>
        <v>0</v>
      </c>
      <c r="D339" s="111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W339" s="114">
        <f t="shared" si="139"/>
        <v>0</v>
      </c>
      <c r="X339" s="114">
        <f t="shared" si="140"/>
        <v>0</v>
      </c>
      <c r="Y339" s="114">
        <f t="shared" si="141"/>
        <v>0</v>
      </c>
      <c r="Z339" s="114">
        <f t="shared" si="142"/>
        <v>0</v>
      </c>
    </row>
  </sheetData>
  <mergeCells count="19">
    <mergeCell ref="A1:B1"/>
    <mergeCell ref="A2:A11"/>
    <mergeCell ref="A12:A18"/>
    <mergeCell ref="A19:A22"/>
    <mergeCell ref="A23:A32"/>
    <mergeCell ref="A33:A38"/>
    <mergeCell ref="A39:A62"/>
    <mergeCell ref="A63:A74"/>
    <mergeCell ref="A76:A79"/>
    <mergeCell ref="A81:A101"/>
    <mergeCell ref="A202:A221"/>
    <mergeCell ref="A222:A241"/>
    <mergeCell ref="A242:A261"/>
    <mergeCell ref="A331:A339"/>
    <mergeCell ref="A102:A121"/>
    <mergeCell ref="A122:A141"/>
    <mergeCell ref="A142:A161"/>
    <mergeCell ref="A162:A181"/>
    <mergeCell ref="A182:A201"/>
  </mergeCells>
  <phoneticPr fontId="5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AG333"/>
  <sheetViews>
    <sheetView zoomScale="110" zoomScaleNormal="110" workbookViewId="0">
      <pane xSplit="4" ySplit="1" topLeftCell="E2" activePane="bottomRight" state="frozen"/>
      <selection pane="topRight"/>
      <selection pane="bottomLeft"/>
      <selection pane="bottomRight" sqref="A1:B1"/>
    </sheetView>
  </sheetViews>
  <sheetFormatPr defaultColWidth="9" defaultRowHeight="15" x14ac:dyDescent="0.25"/>
  <cols>
    <col min="1" max="1" width="9.875" style="116" customWidth="1"/>
    <col min="2" max="2" width="15.875" style="116" customWidth="1"/>
    <col min="3" max="3" width="13.375" style="12" customWidth="1"/>
    <col min="4" max="16" width="11.125" style="12" customWidth="1"/>
    <col min="17" max="17" width="17.75" style="116" customWidth="1"/>
    <col min="18" max="18" width="3.75" style="116" customWidth="1"/>
    <col min="19" max="19" width="8.25" style="116" customWidth="1"/>
    <col min="20" max="20" width="3.75" style="116" customWidth="1"/>
    <col min="21" max="22" width="8.25" style="116" customWidth="1"/>
    <col min="23" max="26" width="8.25" style="116" hidden="1" customWidth="1"/>
    <col min="27" max="27" width="8.25" style="116" customWidth="1"/>
    <col min="28" max="16384" width="9" style="116"/>
  </cols>
  <sheetData>
    <row r="1" spans="1:27" x14ac:dyDescent="0.25">
      <c r="A1" s="304" t="s">
        <v>0</v>
      </c>
      <c r="B1" s="304"/>
      <c r="C1" s="14" t="s">
        <v>1</v>
      </c>
      <c r="D1" s="14" t="s">
        <v>2</v>
      </c>
      <c r="E1" s="123" t="s">
        <v>3</v>
      </c>
      <c r="F1" s="123" t="s">
        <v>4</v>
      </c>
      <c r="G1" s="123" t="s">
        <v>5</v>
      </c>
      <c r="H1" s="123" t="s">
        <v>6</v>
      </c>
      <c r="I1" s="123" t="s">
        <v>7</v>
      </c>
      <c r="J1" s="123" t="s">
        <v>8</v>
      </c>
      <c r="K1" s="123" t="s">
        <v>9</v>
      </c>
      <c r="L1" s="123" t="s">
        <v>10</v>
      </c>
      <c r="M1" s="123" t="s">
        <v>11</v>
      </c>
      <c r="N1" s="123" t="s">
        <v>12</v>
      </c>
      <c r="O1" s="123" t="s">
        <v>13</v>
      </c>
      <c r="P1" s="123" t="s">
        <v>14</v>
      </c>
      <c r="Q1" s="70" t="s">
        <v>229</v>
      </c>
      <c r="R1" s="168"/>
      <c r="S1" s="168" t="s">
        <v>15</v>
      </c>
      <c r="T1" s="168"/>
      <c r="U1" s="169"/>
      <c r="V1" s="230"/>
      <c r="W1" s="13" t="s">
        <v>16</v>
      </c>
      <c r="X1" s="13" t="s">
        <v>17</v>
      </c>
      <c r="Y1" s="13" t="s">
        <v>18</v>
      </c>
      <c r="Z1" s="13" t="s">
        <v>19</v>
      </c>
      <c r="AA1" s="230"/>
    </row>
    <row r="2" spans="1:27" s="119" customFormat="1" x14ac:dyDescent="0.25">
      <c r="A2" s="330" t="s">
        <v>20</v>
      </c>
      <c r="B2" s="15" t="s">
        <v>21</v>
      </c>
      <c r="C2" s="17">
        <f t="shared" ref="C2:C6" si="0">SUM(E2:P2)</f>
        <v>0</v>
      </c>
      <c r="D2" s="17"/>
      <c r="E2" s="124">
        <f>E52+E59+E66-E105+E108+E304</f>
        <v>0</v>
      </c>
      <c r="F2" s="124">
        <f>F52+F59+F66-F105+F108+F304</f>
        <v>0</v>
      </c>
      <c r="G2" s="124">
        <f>G52+G59+G66-G105+G108</f>
        <v>0</v>
      </c>
      <c r="H2" s="124">
        <f t="shared" ref="H2:P2" si="1">H52+H59+H66-H105+H108</f>
        <v>0</v>
      </c>
      <c r="I2" s="124">
        <f t="shared" si="1"/>
        <v>0</v>
      </c>
      <c r="J2" s="124">
        <f t="shared" si="1"/>
        <v>0</v>
      </c>
      <c r="K2" s="124">
        <f t="shared" si="1"/>
        <v>0</v>
      </c>
      <c r="L2" s="124">
        <f t="shared" si="1"/>
        <v>0</v>
      </c>
      <c r="M2" s="124">
        <f t="shared" si="1"/>
        <v>0</v>
      </c>
      <c r="N2" s="124">
        <f t="shared" si="1"/>
        <v>0</v>
      </c>
      <c r="O2" s="124">
        <f t="shared" si="1"/>
        <v>0</v>
      </c>
      <c r="P2" s="124">
        <f t="shared" si="1"/>
        <v>0</v>
      </c>
      <c r="Q2" s="214"/>
      <c r="R2" s="214"/>
      <c r="S2" s="214"/>
      <c r="T2" s="214"/>
      <c r="U2" s="214"/>
      <c r="V2" s="214"/>
      <c r="W2" s="17">
        <f t="shared" ref="W2:W8" si="2">SUM(E2:G2)</f>
        <v>0</v>
      </c>
      <c r="X2" s="17">
        <f t="shared" ref="X2:X8" si="3">SUM(H2:J2)</f>
        <v>0</v>
      </c>
      <c r="Y2" s="17">
        <f t="shared" ref="Y2:Y8" si="4">SUM(K2:M2)</f>
        <v>0</v>
      </c>
      <c r="Z2" s="17">
        <f t="shared" ref="Z2:Z8" si="5">SUM(N2:P2)</f>
        <v>0</v>
      </c>
      <c r="AA2" s="214"/>
    </row>
    <row r="3" spans="1:27" s="119" customFormat="1" x14ac:dyDescent="0.25">
      <c r="A3" s="331"/>
      <c r="B3" s="19" t="s">
        <v>23</v>
      </c>
      <c r="C3" s="17">
        <f t="shared" si="0"/>
        <v>0</v>
      </c>
      <c r="D3" s="1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214"/>
      <c r="R3" s="214"/>
      <c r="S3" s="214"/>
      <c r="T3" s="214"/>
      <c r="U3" s="214"/>
      <c r="V3" s="214"/>
      <c r="W3" s="17">
        <f t="shared" si="2"/>
        <v>0</v>
      </c>
      <c r="X3" s="17">
        <f t="shared" si="3"/>
        <v>0</v>
      </c>
      <c r="Y3" s="17">
        <f t="shared" si="4"/>
        <v>0</v>
      </c>
      <c r="Z3" s="17">
        <f t="shared" si="5"/>
        <v>0</v>
      </c>
      <c r="AA3" s="214"/>
    </row>
    <row r="4" spans="1:27" s="119" customFormat="1" x14ac:dyDescent="0.25">
      <c r="A4" s="331"/>
      <c r="B4" s="15" t="s">
        <v>24</v>
      </c>
      <c r="C4" s="17">
        <f t="shared" si="0"/>
        <v>0</v>
      </c>
      <c r="D4" s="17"/>
      <c r="E4" s="124">
        <f t="shared" ref="E4:P4" si="6">E53+E60+E67+E79-E88+E94-E106+E109-E103</f>
        <v>0</v>
      </c>
      <c r="F4" s="124">
        <f t="shared" si="6"/>
        <v>0</v>
      </c>
      <c r="G4" s="124">
        <f t="shared" si="6"/>
        <v>0</v>
      </c>
      <c r="H4" s="124">
        <f t="shared" si="6"/>
        <v>0</v>
      </c>
      <c r="I4" s="124">
        <f t="shared" si="6"/>
        <v>0</v>
      </c>
      <c r="J4" s="124">
        <f t="shared" si="6"/>
        <v>0</v>
      </c>
      <c r="K4" s="124">
        <f t="shared" si="6"/>
        <v>0</v>
      </c>
      <c r="L4" s="124">
        <f t="shared" si="6"/>
        <v>0</v>
      </c>
      <c r="M4" s="124">
        <f t="shared" si="6"/>
        <v>0</v>
      </c>
      <c r="N4" s="124">
        <f t="shared" si="6"/>
        <v>0</v>
      </c>
      <c r="O4" s="124">
        <f t="shared" si="6"/>
        <v>0</v>
      </c>
      <c r="P4" s="124">
        <f t="shared" si="6"/>
        <v>0</v>
      </c>
      <c r="Q4" s="214"/>
      <c r="R4" s="214"/>
      <c r="S4" s="214"/>
      <c r="T4" s="214"/>
      <c r="U4" s="214"/>
      <c r="V4" s="214"/>
      <c r="W4" s="17">
        <f t="shared" si="2"/>
        <v>0</v>
      </c>
      <c r="X4" s="17">
        <f t="shared" si="3"/>
        <v>0</v>
      </c>
      <c r="Y4" s="17">
        <f t="shared" si="4"/>
        <v>0</v>
      </c>
      <c r="Z4" s="17">
        <f t="shared" si="5"/>
        <v>0</v>
      </c>
      <c r="AA4" s="214"/>
    </row>
    <row r="5" spans="1:27" s="119" customFormat="1" x14ac:dyDescent="0.25">
      <c r="A5" s="331"/>
      <c r="B5" s="19" t="s">
        <v>25</v>
      </c>
      <c r="C5" s="17">
        <f t="shared" si="0"/>
        <v>0</v>
      </c>
      <c r="D5" s="1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214"/>
      <c r="R5" s="214"/>
      <c r="S5" s="214"/>
      <c r="T5" s="214"/>
      <c r="U5" s="214"/>
      <c r="V5" s="214"/>
      <c r="W5" s="17">
        <f t="shared" si="2"/>
        <v>0</v>
      </c>
      <c r="X5" s="17">
        <f t="shared" si="3"/>
        <v>0</v>
      </c>
      <c r="Y5" s="17">
        <f t="shared" si="4"/>
        <v>0</v>
      </c>
      <c r="Z5" s="17">
        <f t="shared" si="5"/>
        <v>0</v>
      </c>
      <c r="AA5" s="214"/>
    </row>
    <row r="6" spans="1:27" s="119" customFormat="1" x14ac:dyDescent="0.25">
      <c r="A6" s="331"/>
      <c r="B6" s="15" t="s">
        <v>75</v>
      </c>
      <c r="C6" s="17">
        <f t="shared" si="0"/>
        <v>0</v>
      </c>
      <c r="D6" s="17"/>
      <c r="E6" s="124">
        <f t="shared" ref="E6:P6" si="7">E56+E63+E70</f>
        <v>0</v>
      </c>
      <c r="F6" s="124">
        <f t="shared" si="7"/>
        <v>0</v>
      </c>
      <c r="G6" s="124">
        <f t="shared" si="7"/>
        <v>0</v>
      </c>
      <c r="H6" s="124">
        <f t="shared" si="7"/>
        <v>0</v>
      </c>
      <c r="I6" s="124">
        <f t="shared" si="7"/>
        <v>0</v>
      </c>
      <c r="J6" s="124">
        <f t="shared" si="7"/>
        <v>0</v>
      </c>
      <c r="K6" s="124">
        <f t="shared" si="7"/>
        <v>0</v>
      </c>
      <c r="L6" s="124">
        <f t="shared" si="7"/>
        <v>0</v>
      </c>
      <c r="M6" s="124">
        <f t="shared" si="7"/>
        <v>0</v>
      </c>
      <c r="N6" s="124">
        <f t="shared" si="7"/>
        <v>0</v>
      </c>
      <c r="O6" s="124">
        <f t="shared" si="7"/>
        <v>0</v>
      </c>
      <c r="P6" s="124">
        <f t="shared" si="7"/>
        <v>0</v>
      </c>
      <c r="Q6" s="214"/>
      <c r="R6" s="214"/>
      <c r="S6" s="214"/>
      <c r="T6" s="214"/>
      <c r="U6" s="214"/>
      <c r="V6" s="214"/>
      <c r="W6" s="17">
        <f t="shared" si="2"/>
        <v>0</v>
      </c>
      <c r="X6" s="17">
        <f t="shared" si="3"/>
        <v>0</v>
      </c>
      <c r="Y6" s="17">
        <f t="shared" si="4"/>
        <v>0</v>
      </c>
      <c r="Z6" s="17">
        <f t="shared" si="5"/>
        <v>0</v>
      </c>
      <c r="AA6" s="214"/>
    </row>
    <row r="7" spans="1:27" s="119" customFormat="1" x14ac:dyDescent="0.25">
      <c r="A7" s="331"/>
      <c r="B7" s="19" t="s">
        <v>76</v>
      </c>
      <c r="C7" s="17">
        <f ca="1">INDIRECT(ADDRESS(ROW(),$T$1+4))</f>
        <v>0</v>
      </c>
      <c r="D7" s="1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214"/>
      <c r="R7" s="214"/>
      <c r="S7" s="214"/>
      <c r="T7" s="214"/>
      <c r="U7" s="214"/>
      <c r="V7" s="214"/>
      <c r="W7" s="17">
        <f t="shared" si="2"/>
        <v>0</v>
      </c>
      <c r="X7" s="17">
        <f t="shared" si="3"/>
        <v>0</v>
      </c>
      <c r="Y7" s="17">
        <f t="shared" si="4"/>
        <v>0</v>
      </c>
      <c r="Z7" s="17">
        <f t="shared" si="5"/>
        <v>0</v>
      </c>
      <c r="AA7" s="214"/>
    </row>
    <row r="8" spans="1:27" s="119" customFormat="1" x14ac:dyDescent="0.25">
      <c r="A8" s="331"/>
      <c r="B8" s="15" t="s">
        <v>28</v>
      </c>
      <c r="C8" s="17">
        <f t="shared" ref="C8:C13" si="8">SUM(E8:P8)</f>
        <v>0</v>
      </c>
      <c r="D8" s="17"/>
      <c r="E8" s="124">
        <f>E25-E90+E96-E107+E110+E305+E306</f>
        <v>0</v>
      </c>
      <c r="F8" s="124">
        <f t="shared" ref="F8" si="9">F25-F90+F96-F107+F110+F305+F306</f>
        <v>0</v>
      </c>
      <c r="G8" s="124">
        <f>G25-G90+G96-G107+G110</f>
        <v>0</v>
      </c>
      <c r="H8" s="124">
        <f t="shared" ref="H8:P8" si="10">H25-H90+H96-H107+H110</f>
        <v>0</v>
      </c>
      <c r="I8" s="124">
        <f t="shared" si="10"/>
        <v>0</v>
      </c>
      <c r="J8" s="124">
        <f t="shared" si="10"/>
        <v>0</v>
      </c>
      <c r="K8" s="124">
        <f t="shared" si="10"/>
        <v>0</v>
      </c>
      <c r="L8" s="124">
        <f t="shared" si="10"/>
        <v>0</v>
      </c>
      <c r="M8" s="124">
        <f t="shared" si="10"/>
        <v>0</v>
      </c>
      <c r="N8" s="124">
        <f t="shared" si="10"/>
        <v>0</v>
      </c>
      <c r="O8" s="124">
        <f t="shared" si="10"/>
        <v>0</v>
      </c>
      <c r="P8" s="124">
        <f t="shared" si="10"/>
        <v>0</v>
      </c>
      <c r="Q8" s="214"/>
      <c r="R8" s="214"/>
      <c r="S8" s="214"/>
      <c r="T8" s="214"/>
      <c r="U8" s="214"/>
      <c r="V8" s="214"/>
      <c r="W8" s="17">
        <f t="shared" si="2"/>
        <v>0</v>
      </c>
      <c r="X8" s="17">
        <f t="shared" si="3"/>
        <v>0</v>
      </c>
      <c r="Y8" s="17">
        <f t="shared" si="4"/>
        <v>0</v>
      </c>
      <c r="Z8" s="17">
        <f t="shared" si="5"/>
        <v>0</v>
      </c>
      <c r="AA8" s="214"/>
    </row>
    <row r="9" spans="1:27" s="119" customFormat="1" x14ac:dyDescent="0.25">
      <c r="A9" s="331"/>
      <c r="B9" s="19" t="s">
        <v>29</v>
      </c>
      <c r="C9" s="16">
        <f t="shared" ref="C9:P9" si="11">IF(C2=0,,C4/C2)</f>
        <v>0</v>
      </c>
      <c r="D9" s="16"/>
      <c r="E9" s="124">
        <f t="shared" si="11"/>
        <v>0</v>
      </c>
      <c r="F9" s="124">
        <f t="shared" si="11"/>
        <v>0</v>
      </c>
      <c r="G9" s="124">
        <f t="shared" si="11"/>
        <v>0</v>
      </c>
      <c r="H9" s="124">
        <f t="shared" si="11"/>
        <v>0</v>
      </c>
      <c r="I9" s="124">
        <f t="shared" si="11"/>
        <v>0</v>
      </c>
      <c r="J9" s="124">
        <f t="shared" si="11"/>
        <v>0</v>
      </c>
      <c r="K9" s="124">
        <f t="shared" si="11"/>
        <v>0</v>
      </c>
      <c r="L9" s="124">
        <f t="shared" si="11"/>
        <v>0</v>
      </c>
      <c r="M9" s="124">
        <f t="shared" si="11"/>
        <v>0</v>
      </c>
      <c r="N9" s="124">
        <f t="shared" si="11"/>
        <v>0</v>
      </c>
      <c r="O9" s="124">
        <f t="shared" si="11"/>
        <v>0</v>
      </c>
      <c r="P9" s="124">
        <f t="shared" si="11"/>
        <v>0</v>
      </c>
      <c r="Q9" s="214"/>
      <c r="R9" s="214"/>
      <c r="S9" s="214"/>
      <c r="T9" s="214"/>
      <c r="U9" s="214"/>
      <c r="V9" s="214"/>
      <c r="W9" s="16">
        <f t="shared" ref="W9:Z9" si="12">IF(W2=0,,W4/W2)</f>
        <v>0</v>
      </c>
      <c r="X9" s="16">
        <f t="shared" si="12"/>
        <v>0</v>
      </c>
      <c r="Y9" s="16">
        <f t="shared" si="12"/>
        <v>0</v>
      </c>
      <c r="Z9" s="16">
        <f t="shared" si="12"/>
        <v>0</v>
      </c>
      <c r="AA9" s="214"/>
    </row>
    <row r="10" spans="1:27" s="119" customFormat="1" x14ac:dyDescent="0.25">
      <c r="A10" s="331"/>
      <c r="B10" s="19" t="s">
        <v>30</v>
      </c>
      <c r="C10" s="16">
        <f t="shared" ref="C10:P10" si="13">IF(C2=0,,C8/C2)</f>
        <v>0</v>
      </c>
      <c r="D10" s="16"/>
      <c r="E10" s="124">
        <f t="shared" si="13"/>
        <v>0</v>
      </c>
      <c r="F10" s="124">
        <f t="shared" si="13"/>
        <v>0</v>
      </c>
      <c r="G10" s="124">
        <f t="shared" si="13"/>
        <v>0</v>
      </c>
      <c r="H10" s="124">
        <f t="shared" si="13"/>
        <v>0</v>
      </c>
      <c r="I10" s="124">
        <f t="shared" si="13"/>
        <v>0</v>
      </c>
      <c r="J10" s="124">
        <f t="shared" si="13"/>
        <v>0</v>
      </c>
      <c r="K10" s="124">
        <f t="shared" si="13"/>
        <v>0</v>
      </c>
      <c r="L10" s="124">
        <f t="shared" si="13"/>
        <v>0</v>
      </c>
      <c r="M10" s="124">
        <f t="shared" si="13"/>
        <v>0</v>
      </c>
      <c r="N10" s="124">
        <f t="shared" si="13"/>
        <v>0</v>
      </c>
      <c r="O10" s="124">
        <f t="shared" si="13"/>
        <v>0</v>
      </c>
      <c r="P10" s="124">
        <f t="shared" si="13"/>
        <v>0</v>
      </c>
      <c r="Q10" s="214"/>
      <c r="R10" s="214"/>
      <c r="S10" s="214"/>
      <c r="T10" s="214"/>
      <c r="U10" s="214"/>
      <c r="V10" s="214"/>
      <c r="W10" s="16">
        <f t="shared" ref="W10:Z10" si="14">IF(W2=0,,W8/W2)</f>
        <v>0</v>
      </c>
      <c r="X10" s="16">
        <f t="shared" si="14"/>
        <v>0</v>
      </c>
      <c r="Y10" s="16">
        <f t="shared" si="14"/>
        <v>0</v>
      </c>
      <c r="Z10" s="16">
        <f t="shared" si="14"/>
        <v>0</v>
      </c>
      <c r="AA10" s="214"/>
    </row>
    <row r="11" spans="1:27" x14ac:dyDescent="0.25">
      <c r="A11" s="332"/>
      <c r="B11" s="19" t="s">
        <v>31</v>
      </c>
      <c r="C11" s="25">
        <f t="shared" ref="C11:P11" si="15">IF(C4=0,,C8/C4)</f>
        <v>0</v>
      </c>
      <c r="D11" s="25"/>
      <c r="E11" s="125">
        <f t="shared" si="15"/>
        <v>0</v>
      </c>
      <c r="F11" s="125">
        <f t="shared" si="15"/>
        <v>0</v>
      </c>
      <c r="G11" s="125">
        <f t="shared" si="15"/>
        <v>0</v>
      </c>
      <c r="H11" s="125">
        <f t="shared" si="15"/>
        <v>0</v>
      </c>
      <c r="I11" s="125">
        <f t="shared" si="15"/>
        <v>0</v>
      </c>
      <c r="J11" s="125">
        <f t="shared" si="15"/>
        <v>0</v>
      </c>
      <c r="K11" s="125">
        <f t="shared" si="15"/>
        <v>0</v>
      </c>
      <c r="L11" s="125">
        <f t="shared" si="15"/>
        <v>0</v>
      </c>
      <c r="M11" s="125">
        <f t="shared" si="15"/>
        <v>0</v>
      </c>
      <c r="N11" s="125">
        <f t="shared" si="15"/>
        <v>0</v>
      </c>
      <c r="O11" s="125">
        <f t="shared" si="15"/>
        <v>0</v>
      </c>
      <c r="P11" s="125">
        <f t="shared" si="15"/>
        <v>0</v>
      </c>
      <c r="Q11" s="10"/>
      <c r="R11" s="10"/>
      <c r="S11" s="10"/>
      <c r="T11" s="10"/>
      <c r="U11" s="10"/>
      <c r="V11" s="10"/>
      <c r="W11" s="25">
        <f t="shared" ref="W11:Z11" si="16">IF(W4=0,,W8/W4)</f>
        <v>0</v>
      </c>
      <c r="X11" s="25">
        <f t="shared" si="16"/>
        <v>0</v>
      </c>
      <c r="Y11" s="25">
        <f t="shared" si="16"/>
        <v>0</v>
      </c>
      <c r="Z11" s="25">
        <f t="shared" si="16"/>
        <v>0</v>
      </c>
      <c r="AA11" s="10"/>
    </row>
    <row r="12" spans="1:27" s="119" customFormat="1" x14ac:dyDescent="0.25">
      <c r="A12" s="353" t="s">
        <v>37</v>
      </c>
      <c r="B12" s="28" t="s">
        <v>38</v>
      </c>
      <c r="C12" s="54">
        <f t="shared" si="8"/>
        <v>0</v>
      </c>
      <c r="D12" s="54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214"/>
      <c r="R12" s="214"/>
      <c r="S12" s="214"/>
      <c r="T12" s="214"/>
      <c r="U12" s="214"/>
      <c r="V12" s="214"/>
      <c r="W12" s="54">
        <f>SUM(E12:G12)</f>
        <v>0</v>
      </c>
      <c r="X12" s="54">
        <f>SUM(H12:J12)</f>
        <v>0</v>
      </c>
      <c r="Y12" s="54">
        <f>SUM(K12:M12)</f>
        <v>0</v>
      </c>
      <c r="Z12" s="54">
        <f>SUM(N12:P12)</f>
        <v>0</v>
      </c>
      <c r="AA12" s="214"/>
    </row>
    <row r="13" spans="1:27" s="119" customFormat="1" x14ac:dyDescent="0.25">
      <c r="A13" s="354"/>
      <c r="B13" s="28" t="s">
        <v>39</v>
      </c>
      <c r="C13" s="54">
        <f t="shared" si="8"/>
        <v>0</v>
      </c>
      <c r="D13" s="54"/>
      <c r="E13" s="124">
        <f t="shared" ref="E13:P13" si="17">E12</f>
        <v>0</v>
      </c>
      <c r="F13" s="124">
        <f t="shared" si="17"/>
        <v>0</v>
      </c>
      <c r="G13" s="124">
        <f t="shared" si="17"/>
        <v>0</v>
      </c>
      <c r="H13" s="124">
        <f t="shared" si="17"/>
        <v>0</v>
      </c>
      <c r="I13" s="124">
        <f t="shared" si="17"/>
        <v>0</v>
      </c>
      <c r="J13" s="124">
        <f t="shared" si="17"/>
        <v>0</v>
      </c>
      <c r="K13" s="124">
        <f t="shared" si="17"/>
        <v>0</v>
      </c>
      <c r="L13" s="124">
        <f t="shared" si="17"/>
        <v>0</v>
      </c>
      <c r="M13" s="124">
        <f t="shared" si="17"/>
        <v>0</v>
      </c>
      <c r="N13" s="124">
        <f t="shared" si="17"/>
        <v>0</v>
      </c>
      <c r="O13" s="124">
        <f t="shared" si="17"/>
        <v>0</v>
      </c>
      <c r="P13" s="124">
        <f t="shared" si="17"/>
        <v>0</v>
      </c>
      <c r="Q13" s="214"/>
      <c r="R13" s="214"/>
      <c r="S13" s="214"/>
      <c r="T13" s="214"/>
      <c r="U13" s="214"/>
      <c r="V13" s="214"/>
      <c r="W13" s="54">
        <f>SUM(E13:G13)</f>
        <v>0</v>
      </c>
      <c r="X13" s="54">
        <f>SUM(H13:J13)</f>
        <v>0</v>
      </c>
      <c r="Y13" s="54">
        <f>SUM(K13:M13)</f>
        <v>0</v>
      </c>
      <c r="Z13" s="54">
        <f>SUM(N13:P13)</f>
        <v>0</v>
      </c>
      <c r="AA13" s="214"/>
    </row>
    <row r="14" spans="1:27" s="119" customFormat="1" x14ac:dyDescent="0.25">
      <c r="A14" s="354"/>
      <c r="B14" s="28" t="s">
        <v>40</v>
      </c>
      <c r="C14" s="29">
        <f t="shared" ref="C14:P14" si="18">IF(C2=0,,C12/C2)</f>
        <v>0</v>
      </c>
      <c r="D14" s="29"/>
      <c r="E14" s="124">
        <f t="shared" si="18"/>
        <v>0</v>
      </c>
      <c r="F14" s="124">
        <f t="shared" si="18"/>
        <v>0</v>
      </c>
      <c r="G14" s="124">
        <f t="shared" si="18"/>
        <v>0</v>
      </c>
      <c r="H14" s="124">
        <f t="shared" si="18"/>
        <v>0</v>
      </c>
      <c r="I14" s="124">
        <f t="shared" si="18"/>
        <v>0</v>
      </c>
      <c r="J14" s="124">
        <f t="shared" si="18"/>
        <v>0</v>
      </c>
      <c r="K14" s="124">
        <f t="shared" si="18"/>
        <v>0</v>
      </c>
      <c r="L14" s="124">
        <f t="shared" si="18"/>
        <v>0</v>
      </c>
      <c r="M14" s="124">
        <f t="shared" si="18"/>
        <v>0</v>
      </c>
      <c r="N14" s="124">
        <f t="shared" si="18"/>
        <v>0</v>
      </c>
      <c r="O14" s="124">
        <f t="shared" si="18"/>
        <v>0</v>
      </c>
      <c r="P14" s="124">
        <f t="shared" si="18"/>
        <v>0</v>
      </c>
      <c r="Q14" s="214"/>
      <c r="R14" s="214"/>
      <c r="S14" s="214"/>
      <c r="T14" s="214"/>
      <c r="U14" s="214"/>
      <c r="V14" s="214"/>
      <c r="W14" s="29">
        <f t="shared" ref="W14:Z14" si="19">IF(W2=0,,W12/W2)</f>
        <v>0</v>
      </c>
      <c r="X14" s="29">
        <f t="shared" si="19"/>
        <v>0</v>
      </c>
      <c r="Y14" s="29">
        <f t="shared" si="19"/>
        <v>0</v>
      </c>
      <c r="Z14" s="29">
        <f t="shared" si="19"/>
        <v>0</v>
      </c>
      <c r="AA14" s="214"/>
    </row>
    <row r="15" spans="1:27" s="119" customFormat="1" x14ac:dyDescent="0.25">
      <c r="A15" s="354"/>
      <c r="B15" s="33" t="s">
        <v>41</v>
      </c>
      <c r="C15" s="29">
        <f t="shared" ref="C15:P15" si="20">IF(C2=0,,C325/C2)</f>
        <v>0</v>
      </c>
      <c r="D15" s="29"/>
      <c r="E15" s="124">
        <f t="shared" si="20"/>
        <v>0</v>
      </c>
      <c r="F15" s="124">
        <f t="shared" si="20"/>
        <v>0</v>
      </c>
      <c r="G15" s="124">
        <f t="shared" si="20"/>
        <v>0</v>
      </c>
      <c r="H15" s="124">
        <f t="shared" si="20"/>
        <v>0</v>
      </c>
      <c r="I15" s="124">
        <f t="shared" si="20"/>
        <v>0</v>
      </c>
      <c r="J15" s="124">
        <f t="shared" si="20"/>
        <v>0</v>
      </c>
      <c r="K15" s="124">
        <f t="shared" si="20"/>
        <v>0</v>
      </c>
      <c r="L15" s="124">
        <f t="shared" si="20"/>
        <v>0</v>
      </c>
      <c r="M15" s="124">
        <f t="shared" si="20"/>
        <v>0</v>
      </c>
      <c r="N15" s="124">
        <f t="shared" si="20"/>
        <v>0</v>
      </c>
      <c r="O15" s="124">
        <f t="shared" si="20"/>
        <v>0</v>
      </c>
      <c r="P15" s="124">
        <f t="shared" si="20"/>
        <v>0</v>
      </c>
      <c r="Q15" s="214"/>
      <c r="R15" s="214"/>
      <c r="S15" s="214"/>
      <c r="T15" s="214"/>
      <c r="U15" s="214"/>
      <c r="V15" s="214"/>
      <c r="W15" s="29">
        <f t="shared" ref="W15:Z15" si="21">IF(W2=0,,W325/W2)</f>
        <v>0</v>
      </c>
      <c r="X15" s="29">
        <f t="shared" si="21"/>
        <v>0</v>
      </c>
      <c r="Y15" s="29">
        <f t="shared" si="21"/>
        <v>0</v>
      </c>
      <c r="Z15" s="29">
        <f t="shared" si="21"/>
        <v>0</v>
      </c>
      <c r="AA15" s="214"/>
    </row>
    <row r="16" spans="1:27" s="119" customFormat="1" x14ac:dyDescent="0.25">
      <c r="A16" s="354"/>
      <c r="B16" s="34" t="s">
        <v>42</v>
      </c>
      <c r="C16" s="29">
        <f t="shared" ref="C16:P16" si="22">IF(C2=0,,C326/C2)</f>
        <v>0</v>
      </c>
      <c r="D16" s="29"/>
      <c r="E16" s="124">
        <f t="shared" si="22"/>
        <v>0</v>
      </c>
      <c r="F16" s="124">
        <f t="shared" si="22"/>
        <v>0</v>
      </c>
      <c r="G16" s="124">
        <f t="shared" si="22"/>
        <v>0</v>
      </c>
      <c r="H16" s="124">
        <f t="shared" si="22"/>
        <v>0</v>
      </c>
      <c r="I16" s="124">
        <f t="shared" si="22"/>
        <v>0</v>
      </c>
      <c r="J16" s="124">
        <f t="shared" si="22"/>
        <v>0</v>
      </c>
      <c r="K16" s="124">
        <f t="shared" si="22"/>
        <v>0</v>
      </c>
      <c r="L16" s="124">
        <f t="shared" si="22"/>
        <v>0</v>
      </c>
      <c r="M16" s="124">
        <f t="shared" si="22"/>
        <v>0</v>
      </c>
      <c r="N16" s="124">
        <f t="shared" si="22"/>
        <v>0</v>
      </c>
      <c r="O16" s="124">
        <f t="shared" si="22"/>
        <v>0</v>
      </c>
      <c r="P16" s="124">
        <f t="shared" si="22"/>
        <v>0</v>
      </c>
      <c r="Q16" s="214"/>
      <c r="R16" s="214"/>
      <c r="S16" s="214"/>
      <c r="T16" s="214"/>
      <c r="U16" s="214"/>
      <c r="V16" s="214"/>
      <c r="W16" s="29">
        <f t="shared" ref="W16:Z16" si="23">IF(W2=0,,W326/W2)</f>
        <v>0</v>
      </c>
      <c r="X16" s="29">
        <f t="shared" si="23"/>
        <v>0</v>
      </c>
      <c r="Y16" s="29">
        <f t="shared" si="23"/>
        <v>0</v>
      </c>
      <c r="Z16" s="29">
        <f t="shared" si="23"/>
        <v>0</v>
      </c>
      <c r="AA16" s="214"/>
    </row>
    <row r="17" spans="1:27" s="119" customFormat="1" x14ac:dyDescent="0.25">
      <c r="A17" s="354"/>
      <c r="B17" s="33" t="s">
        <v>43</v>
      </c>
      <c r="C17" s="29">
        <f t="shared" ref="C17:P17" si="24">IF(C2=0,,C327/C2)</f>
        <v>0</v>
      </c>
      <c r="D17" s="29"/>
      <c r="E17" s="124">
        <f t="shared" si="24"/>
        <v>0</v>
      </c>
      <c r="F17" s="124">
        <f t="shared" si="24"/>
        <v>0</v>
      </c>
      <c r="G17" s="124">
        <f t="shared" si="24"/>
        <v>0</v>
      </c>
      <c r="H17" s="124">
        <f t="shared" si="24"/>
        <v>0</v>
      </c>
      <c r="I17" s="124">
        <f t="shared" si="24"/>
        <v>0</v>
      </c>
      <c r="J17" s="124">
        <f t="shared" si="24"/>
        <v>0</v>
      </c>
      <c r="K17" s="124">
        <f t="shared" si="24"/>
        <v>0</v>
      </c>
      <c r="L17" s="124">
        <f t="shared" si="24"/>
        <v>0</v>
      </c>
      <c r="M17" s="124">
        <f t="shared" si="24"/>
        <v>0</v>
      </c>
      <c r="N17" s="124">
        <f t="shared" si="24"/>
        <v>0</v>
      </c>
      <c r="O17" s="124">
        <f t="shared" si="24"/>
        <v>0</v>
      </c>
      <c r="P17" s="124">
        <f t="shared" si="24"/>
        <v>0</v>
      </c>
      <c r="Q17" s="214"/>
      <c r="R17" s="214"/>
      <c r="S17" s="214"/>
      <c r="T17" s="214"/>
      <c r="U17" s="214"/>
      <c r="V17" s="214"/>
      <c r="W17" s="29">
        <f t="shared" ref="W17:Z17" si="25">IF(W2=0,,W327/W2)</f>
        <v>0</v>
      </c>
      <c r="X17" s="29">
        <f t="shared" si="25"/>
        <v>0</v>
      </c>
      <c r="Y17" s="29">
        <f t="shared" si="25"/>
        <v>0</v>
      </c>
      <c r="Z17" s="29">
        <f t="shared" si="25"/>
        <v>0</v>
      </c>
      <c r="AA17" s="214"/>
    </row>
    <row r="18" spans="1:27" s="119" customFormat="1" x14ac:dyDescent="0.25">
      <c r="A18" s="354"/>
      <c r="B18" s="33" t="s">
        <v>44</v>
      </c>
      <c r="C18" s="29">
        <f t="shared" ref="C18:P18" si="26">IF(C2=0,,C328/C2)</f>
        <v>0</v>
      </c>
      <c r="D18" s="29"/>
      <c r="E18" s="124">
        <f t="shared" si="26"/>
        <v>0</v>
      </c>
      <c r="F18" s="124">
        <f t="shared" si="26"/>
        <v>0</v>
      </c>
      <c r="G18" s="124">
        <f t="shared" si="26"/>
        <v>0</v>
      </c>
      <c r="H18" s="124">
        <f t="shared" si="26"/>
        <v>0</v>
      </c>
      <c r="I18" s="124">
        <f t="shared" si="26"/>
        <v>0</v>
      </c>
      <c r="J18" s="124">
        <f t="shared" si="26"/>
        <v>0</v>
      </c>
      <c r="K18" s="124">
        <f t="shared" si="26"/>
        <v>0</v>
      </c>
      <c r="L18" s="124">
        <f t="shared" si="26"/>
        <v>0</v>
      </c>
      <c r="M18" s="124">
        <f t="shared" si="26"/>
        <v>0</v>
      </c>
      <c r="N18" s="124">
        <f t="shared" si="26"/>
        <v>0</v>
      </c>
      <c r="O18" s="124">
        <f t="shared" si="26"/>
        <v>0</v>
      </c>
      <c r="P18" s="124">
        <f t="shared" si="26"/>
        <v>0</v>
      </c>
      <c r="Q18" s="214"/>
      <c r="R18" s="214"/>
      <c r="S18" s="214"/>
      <c r="T18" s="214"/>
      <c r="U18" s="214"/>
      <c r="V18" s="214"/>
      <c r="W18" s="29">
        <f t="shared" ref="W18:Z18" si="27">IF(W2=0,,W328/W2)</f>
        <v>0</v>
      </c>
      <c r="X18" s="29">
        <f t="shared" si="27"/>
        <v>0</v>
      </c>
      <c r="Y18" s="29">
        <f t="shared" si="27"/>
        <v>0</v>
      </c>
      <c r="Z18" s="29">
        <f t="shared" si="27"/>
        <v>0</v>
      </c>
      <c r="AA18" s="214"/>
    </row>
    <row r="19" spans="1:27" s="119" customFormat="1" ht="15" customHeight="1" x14ac:dyDescent="0.25">
      <c r="A19" s="355" t="s">
        <v>46</v>
      </c>
      <c r="B19" s="215" t="s">
        <v>84</v>
      </c>
      <c r="C19" s="17">
        <f t="shared" ref="C19:C22" si="28">SUM(E19:P19)</f>
        <v>0</v>
      </c>
      <c r="D19" s="17"/>
      <c r="E19" s="124">
        <f t="shared" ref="E19:P19" si="29">(E8*96%*92.5%*90%-E12)*85%</f>
        <v>0</v>
      </c>
      <c r="F19" s="124">
        <f t="shared" si="29"/>
        <v>0</v>
      </c>
      <c r="G19" s="124">
        <f t="shared" si="29"/>
        <v>0</v>
      </c>
      <c r="H19" s="124">
        <f t="shared" si="29"/>
        <v>0</v>
      </c>
      <c r="I19" s="124">
        <f t="shared" si="29"/>
        <v>0</v>
      </c>
      <c r="J19" s="124">
        <f t="shared" si="29"/>
        <v>0</v>
      </c>
      <c r="K19" s="124">
        <f t="shared" si="29"/>
        <v>0</v>
      </c>
      <c r="L19" s="124">
        <f t="shared" si="29"/>
        <v>0</v>
      </c>
      <c r="M19" s="124">
        <f t="shared" si="29"/>
        <v>0</v>
      </c>
      <c r="N19" s="124">
        <f t="shared" si="29"/>
        <v>0</v>
      </c>
      <c r="O19" s="124">
        <f t="shared" si="29"/>
        <v>0</v>
      </c>
      <c r="P19" s="124">
        <f t="shared" si="29"/>
        <v>0</v>
      </c>
      <c r="Q19" s="214"/>
      <c r="R19" s="214"/>
      <c r="S19" s="214"/>
      <c r="T19" s="214"/>
      <c r="U19" s="214"/>
      <c r="V19" s="214"/>
      <c r="W19" s="17">
        <f t="shared" ref="W19:W22" si="30">SUM(E19:G19)</f>
        <v>0</v>
      </c>
      <c r="X19" s="17">
        <f t="shared" ref="X19:X22" si="31">SUM(H19:J19)</f>
        <v>0</v>
      </c>
      <c r="Y19" s="17">
        <f t="shared" ref="Y19:Y22" si="32">SUM(K19:M19)</f>
        <v>0</v>
      </c>
      <c r="Z19" s="17">
        <f t="shared" ref="Z19:Z22" si="33">SUM(N19:P19)</f>
        <v>0</v>
      </c>
      <c r="AA19" s="214"/>
    </row>
    <row r="20" spans="1:27" s="119" customFormat="1" x14ac:dyDescent="0.25">
      <c r="A20" s="355"/>
      <c r="B20" s="215" t="s">
        <v>85</v>
      </c>
      <c r="C20" s="17">
        <f t="shared" si="28"/>
        <v>0</v>
      </c>
      <c r="D20" s="17"/>
      <c r="E20" s="124">
        <f t="shared" ref="E20:P20" si="34">(E4*98%*96%*92.5%*90%-E12)*85%</f>
        <v>0</v>
      </c>
      <c r="F20" s="124">
        <f t="shared" si="34"/>
        <v>0</v>
      </c>
      <c r="G20" s="124">
        <f t="shared" si="34"/>
        <v>0</v>
      </c>
      <c r="H20" s="124">
        <f t="shared" si="34"/>
        <v>0</v>
      </c>
      <c r="I20" s="124">
        <f t="shared" si="34"/>
        <v>0</v>
      </c>
      <c r="J20" s="124">
        <f t="shared" si="34"/>
        <v>0</v>
      </c>
      <c r="K20" s="124">
        <f t="shared" si="34"/>
        <v>0</v>
      </c>
      <c r="L20" s="124">
        <f t="shared" si="34"/>
        <v>0</v>
      </c>
      <c r="M20" s="124">
        <f t="shared" si="34"/>
        <v>0</v>
      </c>
      <c r="N20" s="124">
        <f t="shared" si="34"/>
        <v>0</v>
      </c>
      <c r="O20" s="124">
        <f t="shared" si="34"/>
        <v>0</v>
      </c>
      <c r="P20" s="124">
        <f t="shared" si="34"/>
        <v>0</v>
      </c>
      <c r="Q20" s="214"/>
      <c r="R20" s="214"/>
      <c r="S20" s="214"/>
      <c r="T20" s="214"/>
      <c r="U20" s="214"/>
      <c r="V20" s="214"/>
      <c r="W20" s="17">
        <f t="shared" si="30"/>
        <v>0</v>
      </c>
      <c r="X20" s="17">
        <f t="shared" si="31"/>
        <v>0</v>
      </c>
      <c r="Y20" s="17">
        <f t="shared" si="32"/>
        <v>0</v>
      </c>
      <c r="Z20" s="17">
        <f t="shared" si="33"/>
        <v>0</v>
      </c>
      <c r="AA20" s="214"/>
    </row>
    <row r="21" spans="1:27" s="119" customFormat="1" x14ac:dyDescent="0.25">
      <c r="A21" s="355"/>
      <c r="B21" s="133" t="s">
        <v>49</v>
      </c>
      <c r="C21" s="17">
        <f t="shared" si="28"/>
        <v>0</v>
      </c>
      <c r="D21" s="17"/>
      <c r="E21" s="124">
        <f t="shared" ref="E21:P21" si="35">E5*96%-E13</f>
        <v>0</v>
      </c>
      <c r="F21" s="124">
        <f t="shared" si="35"/>
        <v>0</v>
      </c>
      <c r="G21" s="124">
        <f t="shared" si="35"/>
        <v>0</v>
      </c>
      <c r="H21" s="124">
        <f t="shared" si="35"/>
        <v>0</v>
      </c>
      <c r="I21" s="124">
        <f t="shared" si="35"/>
        <v>0</v>
      </c>
      <c r="J21" s="124">
        <f t="shared" si="35"/>
        <v>0</v>
      </c>
      <c r="K21" s="124">
        <f t="shared" si="35"/>
        <v>0</v>
      </c>
      <c r="L21" s="124">
        <f t="shared" si="35"/>
        <v>0</v>
      </c>
      <c r="M21" s="124">
        <f t="shared" si="35"/>
        <v>0</v>
      </c>
      <c r="N21" s="124">
        <f t="shared" si="35"/>
        <v>0</v>
      </c>
      <c r="O21" s="124">
        <f t="shared" si="35"/>
        <v>0</v>
      </c>
      <c r="P21" s="124">
        <f t="shared" si="35"/>
        <v>0</v>
      </c>
      <c r="Q21" s="214"/>
      <c r="R21" s="214"/>
      <c r="S21" s="214"/>
      <c r="T21" s="214"/>
      <c r="U21" s="214"/>
      <c r="V21" s="214"/>
      <c r="W21" s="17">
        <f t="shared" si="30"/>
        <v>0</v>
      </c>
      <c r="X21" s="17">
        <f t="shared" si="31"/>
        <v>0</v>
      </c>
      <c r="Y21" s="17">
        <f t="shared" si="32"/>
        <v>0</v>
      </c>
      <c r="Z21" s="17">
        <f t="shared" si="33"/>
        <v>0</v>
      </c>
      <c r="AA21" s="214"/>
    </row>
    <row r="22" spans="1:27" s="119" customFormat="1" x14ac:dyDescent="0.25">
      <c r="A22" s="355"/>
      <c r="B22" s="215" t="s">
        <v>86</v>
      </c>
      <c r="C22" s="17">
        <f t="shared" si="28"/>
        <v>0</v>
      </c>
      <c r="D22" s="17"/>
      <c r="E22" s="124">
        <f t="shared" ref="E22:P22" si="36">E8-E12-E81-E83</f>
        <v>0</v>
      </c>
      <c r="F22" s="124">
        <f t="shared" si="36"/>
        <v>0</v>
      </c>
      <c r="G22" s="124">
        <f t="shared" si="36"/>
        <v>0</v>
      </c>
      <c r="H22" s="124">
        <f t="shared" si="36"/>
        <v>0</v>
      </c>
      <c r="I22" s="124">
        <f t="shared" si="36"/>
        <v>0</v>
      </c>
      <c r="J22" s="124">
        <f t="shared" si="36"/>
        <v>0</v>
      </c>
      <c r="K22" s="124">
        <f t="shared" si="36"/>
        <v>0</v>
      </c>
      <c r="L22" s="124">
        <f t="shared" si="36"/>
        <v>0</v>
      </c>
      <c r="M22" s="124">
        <f t="shared" si="36"/>
        <v>0</v>
      </c>
      <c r="N22" s="124">
        <f t="shared" si="36"/>
        <v>0</v>
      </c>
      <c r="O22" s="124">
        <f t="shared" si="36"/>
        <v>0</v>
      </c>
      <c r="P22" s="124">
        <f t="shared" si="36"/>
        <v>0</v>
      </c>
      <c r="Q22" s="214"/>
      <c r="R22" s="214"/>
      <c r="S22" s="214"/>
      <c r="T22" s="214"/>
      <c r="U22" s="214"/>
      <c r="V22" s="214"/>
      <c r="W22" s="17">
        <f t="shared" si="30"/>
        <v>0</v>
      </c>
      <c r="X22" s="17">
        <f t="shared" si="31"/>
        <v>0</v>
      </c>
      <c r="Y22" s="17">
        <f t="shared" si="32"/>
        <v>0</v>
      </c>
      <c r="Z22" s="17">
        <f t="shared" si="33"/>
        <v>0</v>
      </c>
      <c r="AA22" s="214"/>
    </row>
    <row r="23" spans="1:27" x14ac:dyDescent="0.25">
      <c r="A23" s="355"/>
      <c r="B23" s="134" t="s">
        <v>51</v>
      </c>
      <c r="C23" s="135">
        <f t="shared" ref="C23:P23" si="37">IFERROR(IF(C20&lt;0,-ABS(C20/C4),ABS(C20/C4)),0)</f>
        <v>0</v>
      </c>
      <c r="D23" s="135"/>
      <c r="E23" s="137">
        <f t="shared" si="37"/>
        <v>0</v>
      </c>
      <c r="F23" s="137">
        <f t="shared" si="37"/>
        <v>0</v>
      </c>
      <c r="G23" s="137">
        <f t="shared" si="37"/>
        <v>0</v>
      </c>
      <c r="H23" s="137">
        <f t="shared" si="37"/>
        <v>0</v>
      </c>
      <c r="I23" s="137">
        <f t="shared" si="37"/>
        <v>0</v>
      </c>
      <c r="J23" s="137">
        <f t="shared" si="37"/>
        <v>0</v>
      </c>
      <c r="K23" s="137">
        <f t="shared" si="37"/>
        <v>0</v>
      </c>
      <c r="L23" s="137">
        <f t="shared" si="37"/>
        <v>0</v>
      </c>
      <c r="M23" s="137">
        <f t="shared" si="37"/>
        <v>0</v>
      </c>
      <c r="N23" s="137">
        <f t="shared" si="37"/>
        <v>0</v>
      </c>
      <c r="O23" s="137">
        <f t="shared" si="37"/>
        <v>0</v>
      </c>
      <c r="P23" s="137">
        <f t="shared" si="37"/>
        <v>0</v>
      </c>
      <c r="Q23" s="10"/>
      <c r="R23" s="10"/>
      <c r="S23" s="10"/>
      <c r="T23" s="10"/>
      <c r="U23" s="10"/>
      <c r="V23" s="10"/>
      <c r="W23" s="135">
        <f t="shared" ref="W23:Z23" si="38">IFERROR(IF(W20&lt;0,-ABS(W20/W4),ABS(W20/W4)),0)</f>
        <v>0</v>
      </c>
      <c r="X23" s="135">
        <f t="shared" si="38"/>
        <v>0</v>
      </c>
      <c r="Y23" s="135">
        <f t="shared" si="38"/>
        <v>0</v>
      </c>
      <c r="Z23" s="135">
        <f t="shared" si="38"/>
        <v>0</v>
      </c>
      <c r="AA23" s="10"/>
    </row>
    <row r="24" spans="1:27" x14ac:dyDescent="0.25">
      <c r="A24" s="355"/>
      <c r="B24" s="134" t="s">
        <v>52</v>
      </c>
      <c r="C24" s="135">
        <f t="shared" ref="C24:P24" si="39">IFERROR(IF(C19&lt;0,-ABS(C19/C8),ABS(C19/C8)),0)</f>
        <v>0</v>
      </c>
      <c r="D24" s="135"/>
      <c r="E24" s="137">
        <f t="shared" si="39"/>
        <v>0</v>
      </c>
      <c r="F24" s="137">
        <f t="shared" si="39"/>
        <v>0</v>
      </c>
      <c r="G24" s="137">
        <f t="shared" si="39"/>
        <v>0</v>
      </c>
      <c r="H24" s="137">
        <f t="shared" si="39"/>
        <v>0</v>
      </c>
      <c r="I24" s="137">
        <f t="shared" si="39"/>
        <v>0</v>
      </c>
      <c r="J24" s="137">
        <f t="shared" si="39"/>
        <v>0</v>
      </c>
      <c r="K24" s="137">
        <f t="shared" si="39"/>
        <v>0</v>
      </c>
      <c r="L24" s="137">
        <f t="shared" si="39"/>
        <v>0</v>
      </c>
      <c r="M24" s="137">
        <f t="shared" si="39"/>
        <v>0</v>
      </c>
      <c r="N24" s="137">
        <f t="shared" si="39"/>
        <v>0</v>
      </c>
      <c r="O24" s="137">
        <f t="shared" si="39"/>
        <v>0</v>
      </c>
      <c r="P24" s="137">
        <f t="shared" si="39"/>
        <v>0</v>
      </c>
      <c r="Q24" s="10"/>
      <c r="R24" s="10"/>
      <c r="S24" s="10"/>
      <c r="T24" s="10"/>
      <c r="U24" s="10"/>
      <c r="V24" s="10"/>
      <c r="W24" s="135">
        <f t="shared" ref="W24:Z24" si="40">IFERROR(IF(W19&lt;0,-ABS(W19/W8),ABS(W19/W8)),0)</f>
        <v>0</v>
      </c>
      <c r="X24" s="135">
        <f t="shared" si="40"/>
        <v>0</v>
      </c>
      <c r="Y24" s="135">
        <f t="shared" si="40"/>
        <v>0</v>
      </c>
      <c r="Z24" s="135">
        <f t="shared" si="40"/>
        <v>0</v>
      </c>
      <c r="AA24" s="10"/>
    </row>
    <row r="25" spans="1:27" s="119" customFormat="1" x14ac:dyDescent="0.25">
      <c r="A25" s="356" t="s">
        <v>87</v>
      </c>
      <c r="B25" s="216" t="s">
        <v>28</v>
      </c>
      <c r="C25" s="54">
        <f t="shared" ref="C25:C32" si="41">SUM(E25:P25)</f>
        <v>0</v>
      </c>
      <c r="D25" s="42"/>
      <c r="E25" s="124">
        <f t="shared" ref="E25:P25" si="42">E26+E27+E28+E29+E30+E31</f>
        <v>0</v>
      </c>
      <c r="F25" s="124">
        <f t="shared" si="42"/>
        <v>0</v>
      </c>
      <c r="G25" s="124">
        <f t="shared" si="42"/>
        <v>0</v>
      </c>
      <c r="H25" s="124">
        <f t="shared" si="42"/>
        <v>0</v>
      </c>
      <c r="I25" s="124">
        <f t="shared" si="42"/>
        <v>0</v>
      </c>
      <c r="J25" s="124">
        <f t="shared" si="42"/>
        <v>0</v>
      </c>
      <c r="K25" s="124">
        <f t="shared" si="42"/>
        <v>0</v>
      </c>
      <c r="L25" s="124">
        <f t="shared" si="42"/>
        <v>0</v>
      </c>
      <c r="M25" s="124">
        <f t="shared" si="42"/>
        <v>0</v>
      </c>
      <c r="N25" s="124">
        <f t="shared" si="42"/>
        <v>0</v>
      </c>
      <c r="O25" s="124">
        <f t="shared" si="42"/>
        <v>0</v>
      </c>
      <c r="P25" s="124">
        <f t="shared" si="42"/>
        <v>0</v>
      </c>
      <c r="Q25" s="214"/>
      <c r="R25" s="214"/>
      <c r="S25" s="214"/>
      <c r="T25" s="214"/>
      <c r="U25" s="214"/>
      <c r="V25" s="214"/>
      <c r="W25" s="54">
        <f t="shared" ref="W25:W32" si="43">SUM(E25:G25)</f>
        <v>0</v>
      </c>
      <c r="X25" s="54">
        <f t="shared" ref="X25:X32" si="44">SUM(H25:J25)</f>
        <v>0</v>
      </c>
      <c r="Y25" s="54">
        <f t="shared" ref="Y25:Y32" si="45">SUM(K25:M25)</f>
        <v>0</v>
      </c>
      <c r="Z25" s="54">
        <f t="shared" ref="Z25:Z32" si="46">SUM(N25:P25)</f>
        <v>0</v>
      </c>
      <c r="AA25" s="214"/>
    </row>
    <row r="26" spans="1:27" s="119" customFormat="1" x14ac:dyDescent="0.25">
      <c r="A26" s="357"/>
      <c r="B26" s="217" t="s">
        <v>88</v>
      </c>
      <c r="C26" s="54">
        <f t="shared" si="41"/>
        <v>0</v>
      </c>
      <c r="D26" s="44">
        <f t="shared" ref="D26:D29" si="47">IF($C$25=0,,C26/$C$25)</f>
        <v>0</v>
      </c>
      <c r="E26" s="124">
        <f t="shared" ref="E26:P26" si="48">E54+E61+E68</f>
        <v>0</v>
      </c>
      <c r="F26" s="124">
        <f t="shared" si="48"/>
        <v>0</v>
      </c>
      <c r="G26" s="124">
        <f t="shared" si="48"/>
        <v>0</v>
      </c>
      <c r="H26" s="124">
        <f t="shared" si="48"/>
        <v>0</v>
      </c>
      <c r="I26" s="124">
        <f t="shared" si="48"/>
        <v>0</v>
      </c>
      <c r="J26" s="124">
        <f t="shared" si="48"/>
        <v>0</v>
      </c>
      <c r="K26" s="124">
        <f t="shared" si="48"/>
        <v>0</v>
      </c>
      <c r="L26" s="124">
        <f t="shared" si="48"/>
        <v>0</v>
      </c>
      <c r="M26" s="124">
        <f t="shared" si="48"/>
        <v>0</v>
      </c>
      <c r="N26" s="124">
        <f t="shared" si="48"/>
        <v>0</v>
      </c>
      <c r="O26" s="124">
        <f t="shared" si="48"/>
        <v>0</v>
      </c>
      <c r="P26" s="124">
        <f t="shared" si="48"/>
        <v>0</v>
      </c>
      <c r="Q26" s="214"/>
      <c r="R26" s="214"/>
      <c r="S26" s="214"/>
      <c r="T26" s="214"/>
      <c r="U26" s="214"/>
      <c r="V26" s="214"/>
      <c r="W26" s="54">
        <f t="shared" si="43"/>
        <v>0</v>
      </c>
      <c r="X26" s="54">
        <f t="shared" si="44"/>
        <v>0</v>
      </c>
      <c r="Y26" s="54">
        <f t="shared" si="45"/>
        <v>0</v>
      </c>
      <c r="Z26" s="54">
        <f t="shared" si="46"/>
        <v>0</v>
      </c>
      <c r="AA26" s="214"/>
    </row>
    <row r="27" spans="1:27" s="119" customFormat="1" x14ac:dyDescent="0.25">
      <c r="A27" s="357"/>
      <c r="B27" s="141" t="s">
        <v>89</v>
      </c>
      <c r="C27" s="54">
        <f t="shared" si="41"/>
        <v>0</v>
      </c>
      <c r="D27" s="44">
        <f t="shared" si="47"/>
        <v>0</v>
      </c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214"/>
      <c r="R27" s="214"/>
      <c r="S27" s="214"/>
      <c r="T27" s="214"/>
      <c r="U27" s="214"/>
      <c r="V27" s="214"/>
      <c r="W27" s="54">
        <f t="shared" si="43"/>
        <v>0</v>
      </c>
      <c r="X27" s="54">
        <f t="shared" si="44"/>
        <v>0</v>
      </c>
      <c r="Y27" s="54">
        <f t="shared" si="45"/>
        <v>0</v>
      </c>
      <c r="Z27" s="54">
        <f t="shared" si="46"/>
        <v>0</v>
      </c>
      <c r="AA27" s="214"/>
    </row>
    <row r="28" spans="1:27" s="119" customFormat="1" x14ac:dyDescent="0.25">
      <c r="A28" s="357"/>
      <c r="B28" s="217"/>
      <c r="C28" s="54">
        <f t="shared" si="41"/>
        <v>0</v>
      </c>
      <c r="D28" s="44">
        <f t="shared" si="47"/>
        <v>0</v>
      </c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214"/>
      <c r="R28" s="214"/>
      <c r="S28" s="214"/>
      <c r="T28" s="214"/>
      <c r="U28" s="214"/>
      <c r="V28" s="214"/>
      <c r="W28" s="54">
        <f t="shared" si="43"/>
        <v>0</v>
      </c>
      <c r="X28" s="54">
        <f t="shared" si="44"/>
        <v>0</v>
      </c>
      <c r="Y28" s="54">
        <f t="shared" si="45"/>
        <v>0</v>
      </c>
      <c r="Z28" s="54">
        <f t="shared" si="46"/>
        <v>0</v>
      </c>
      <c r="AA28" s="214"/>
    </row>
    <row r="29" spans="1:27" s="119" customFormat="1" x14ac:dyDescent="0.25">
      <c r="A29" s="357"/>
      <c r="B29" s="217"/>
      <c r="C29" s="54">
        <f t="shared" si="41"/>
        <v>0</v>
      </c>
      <c r="D29" s="44">
        <f t="shared" si="47"/>
        <v>0</v>
      </c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214"/>
      <c r="R29" s="214"/>
      <c r="S29" s="214"/>
      <c r="T29" s="214"/>
      <c r="U29" s="214"/>
      <c r="V29" s="214"/>
      <c r="W29" s="54">
        <f t="shared" si="43"/>
        <v>0</v>
      </c>
      <c r="X29" s="54">
        <f t="shared" si="44"/>
        <v>0</v>
      </c>
      <c r="Y29" s="54">
        <f t="shared" si="45"/>
        <v>0</v>
      </c>
      <c r="Z29" s="54">
        <f t="shared" si="46"/>
        <v>0</v>
      </c>
      <c r="AA29" s="214"/>
    </row>
    <row r="30" spans="1:27" s="119" customFormat="1" x14ac:dyDescent="0.25">
      <c r="A30" s="357"/>
      <c r="B30" s="217" t="s">
        <v>90</v>
      </c>
      <c r="C30" s="54">
        <f t="shared" si="41"/>
        <v>0</v>
      </c>
      <c r="D30" s="218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214"/>
      <c r="R30" s="214"/>
      <c r="S30" s="214"/>
      <c r="T30" s="214"/>
      <c r="U30" s="214"/>
      <c r="V30" s="214"/>
      <c r="W30" s="54">
        <f t="shared" si="43"/>
        <v>0</v>
      </c>
      <c r="X30" s="54">
        <f t="shared" si="44"/>
        <v>0</v>
      </c>
      <c r="Y30" s="54">
        <f t="shared" si="45"/>
        <v>0</v>
      </c>
      <c r="Z30" s="54">
        <f t="shared" si="46"/>
        <v>0</v>
      </c>
      <c r="AA30" s="214"/>
    </row>
    <row r="31" spans="1:27" s="119" customFormat="1" x14ac:dyDescent="0.25">
      <c r="A31" s="358"/>
      <c r="B31" s="219" t="s">
        <v>91</v>
      </c>
      <c r="C31" s="54">
        <f t="shared" si="41"/>
        <v>0</v>
      </c>
      <c r="D31" s="44">
        <f>IF($C$25=0,,C31/$C$25)</f>
        <v>0</v>
      </c>
      <c r="E31" s="124">
        <f t="shared" ref="E31:P31" si="49">E79</f>
        <v>0</v>
      </c>
      <c r="F31" s="124">
        <f t="shared" si="49"/>
        <v>0</v>
      </c>
      <c r="G31" s="124">
        <f t="shared" si="49"/>
        <v>0</v>
      </c>
      <c r="H31" s="124">
        <f t="shared" si="49"/>
        <v>0</v>
      </c>
      <c r="I31" s="124">
        <f t="shared" si="49"/>
        <v>0</v>
      </c>
      <c r="J31" s="124">
        <f t="shared" si="49"/>
        <v>0</v>
      </c>
      <c r="K31" s="124">
        <f t="shared" si="49"/>
        <v>0</v>
      </c>
      <c r="L31" s="124">
        <f t="shared" si="49"/>
        <v>0</v>
      </c>
      <c r="M31" s="124">
        <f t="shared" si="49"/>
        <v>0</v>
      </c>
      <c r="N31" s="124">
        <f t="shared" si="49"/>
        <v>0</v>
      </c>
      <c r="O31" s="124">
        <f t="shared" si="49"/>
        <v>0</v>
      </c>
      <c r="P31" s="124">
        <f t="shared" si="49"/>
        <v>0</v>
      </c>
      <c r="Q31" s="214"/>
      <c r="R31" s="214"/>
      <c r="S31" s="214"/>
      <c r="T31" s="214"/>
      <c r="U31" s="214"/>
      <c r="V31" s="214"/>
      <c r="W31" s="54">
        <f t="shared" si="43"/>
        <v>0</v>
      </c>
      <c r="X31" s="54">
        <f t="shared" si="44"/>
        <v>0</v>
      </c>
      <c r="Y31" s="54">
        <f t="shared" si="45"/>
        <v>0</v>
      </c>
      <c r="Z31" s="54">
        <f t="shared" si="46"/>
        <v>0</v>
      </c>
      <c r="AA31" s="214"/>
    </row>
    <row r="32" spans="1:27" s="119" customFormat="1" x14ac:dyDescent="0.25">
      <c r="A32" s="298" t="s">
        <v>54</v>
      </c>
      <c r="B32" s="220" t="s">
        <v>55</v>
      </c>
      <c r="C32" s="17">
        <f t="shared" si="41"/>
        <v>0</v>
      </c>
      <c r="D32" s="1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214"/>
      <c r="R32" s="214"/>
      <c r="S32" s="214"/>
      <c r="T32" s="214"/>
      <c r="U32" s="214"/>
      <c r="V32" s="214"/>
      <c r="W32" s="17">
        <f t="shared" si="43"/>
        <v>0</v>
      </c>
      <c r="X32" s="17">
        <f t="shared" si="44"/>
        <v>0</v>
      </c>
      <c r="Y32" s="17">
        <f t="shared" si="45"/>
        <v>0</v>
      </c>
      <c r="Z32" s="17">
        <f t="shared" si="46"/>
        <v>0</v>
      </c>
      <c r="AA32" s="214"/>
    </row>
    <row r="33" spans="1:27" s="119" customFormat="1" x14ac:dyDescent="0.25">
      <c r="A33" s="299"/>
      <c r="B33" s="221" t="s">
        <v>56</v>
      </c>
      <c r="C33" s="16">
        <f t="shared" ref="C33:P33" si="50">IF(C32=0,,(C329+C330)/C32)</f>
        <v>0</v>
      </c>
      <c r="D33" s="16"/>
      <c r="E33" s="124">
        <f t="shared" si="50"/>
        <v>0</v>
      </c>
      <c r="F33" s="124">
        <f t="shared" si="50"/>
        <v>0</v>
      </c>
      <c r="G33" s="124">
        <f t="shared" si="50"/>
        <v>0</v>
      </c>
      <c r="H33" s="124">
        <f t="shared" si="50"/>
        <v>0</v>
      </c>
      <c r="I33" s="124">
        <f t="shared" si="50"/>
        <v>0</v>
      </c>
      <c r="J33" s="124">
        <f t="shared" si="50"/>
        <v>0</v>
      </c>
      <c r="K33" s="124">
        <f t="shared" si="50"/>
        <v>0</v>
      </c>
      <c r="L33" s="124">
        <f t="shared" si="50"/>
        <v>0</v>
      </c>
      <c r="M33" s="124">
        <f t="shared" si="50"/>
        <v>0</v>
      </c>
      <c r="N33" s="124">
        <f t="shared" si="50"/>
        <v>0</v>
      </c>
      <c r="O33" s="124">
        <f t="shared" si="50"/>
        <v>0</v>
      </c>
      <c r="P33" s="124">
        <f t="shared" si="50"/>
        <v>0</v>
      </c>
      <c r="Q33" s="214"/>
      <c r="R33" s="214"/>
      <c r="S33" s="214"/>
      <c r="T33" s="214"/>
      <c r="U33" s="214"/>
      <c r="V33" s="214"/>
      <c r="W33" s="16">
        <f t="shared" ref="W33:Z33" si="51">IF(W32=0,,(W329+W330)/W32)</f>
        <v>0</v>
      </c>
      <c r="X33" s="16">
        <f t="shared" si="51"/>
        <v>0</v>
      </c>
      <c r="Y33" s="16">
        <f t="shared" si="51"/>
        <v>0</v>
      </c>
      <c r="Z33" s="16">
        <f t="shared" si="51"/>
        <v>0</v>
      </c>
      <c r="AA33" s="214"/>
    </row>
    <row r="34" spans="1:27" s="119" customFormat="1" x14ac:dyDescent="0.25">
      <c r="A34" s="359"/>
      <c r="B34" s="221" t="s">
        <v>57</v>
      </c>
      <c r="C34" s="16">
        <f t="shared" ref="C34:P34" si="52">IF(C32=0,,C8/C32)</f>
        <v>0</v>
      </c>
      <c r="D34" s="16"/>
      <c r="E34" s="124">
        <f t="shared" si="52"/>
        <v>0</v>
      </c>
      <c r="F34" s="124">
        <f t="shared" si="52"/>
        <v>0</v>
      </c>
      <c r="G34" s="124">
        <f t="shared" si="52"/>
        <v>0</v>
      </c>
      <c r="H34" s="124">
        <f t="shared" si="52"/>
        <v>0</v>
      </c>
      <c r="I34" s="124">
        <f t="shared" si="52"/>
        <v>0</v>
      </c>
      <c r="J34" s="124">
        <f t="shared" si="52"/>
        <v>0</v>
      </c>
      <c r="K34" s="124">
        <f t="shared" si="52"/>
        <v>0</v>
      </c>
      <c r="L34" s="124">
        <f t="shared" si="52"/>
        <v>0</v>
      </c>
      <c r="M34" s="124">
        <f t="shared" si="52"/>
        <v>0</v>
      </c>
      <c r="N34" s="124">
        <f t="shared" si="52"/>
        <v>0</v>
      </c>
      <c r="O34" s="124">
        <f t="shared" si="52"/>
        <v>0</v>
      </c>
      <c r="P34" s="124">
        <f t="shared" si="52"/>
        <v>0</v>
      </c>
      <c r="Q34" s="214"/>
      <c r="R34" s="214"/>
      <c r="S34" s="214"/>
      <c r="T34" s="214"/>
      <c r="U34" s="214"/>
      <c r="V34" s="214"/>
      <c r="W34" s="231">
        <f t="shared" ref="W34:Z34" si="53">IF(W32=0,,W8/W32)</f>
        <v>0</v>
      </c>
      <c r="X34" s="231">
        <f t="shared" si="53"/>
        <v>0</v>
      </c>
      <c r="Y34" s="231">
        <f t="shared" si="53"/>
        <v>0</v>
      </c>
      <c r="Z34" s="231">
        <f t="shared" si="53"/>
        <v>0</v>
      </c>
      <c r="AA34" s="214"/>
    </row>
    <row r="35" spans="1:27" s="213" customFormat="1" x14ac:dyDescent="0.25">
      <c r="A35" s="359"/>
      <c r="B35" s="222" t="s">
        <v>58</v>
      </c>
      <c r="C35" s="148">
        <f t="shared" ref="C35:P35" si="54">IF(C32=0,,C2/C32)</f>
        <v>0</v>
      </c>
      <c r="D35" s="148"/>
      <c r="E35" s="149">
        <f t="shared" si="54"/>
        <v>0</v>
      </c>
      <c r="F35" s="149">
        <f t="shared" si="54"/>
        <v>0</v>
      </c>
      <c r="G35" s="149">
        <f t="shared" si="54"/>
        <v>0</v>
      </c>
      <c r="H35" s="149">
        <f t="shared" si="54"/>
        <v>0</v>
      </c>
      <c r="I35" s="149">
        <f t="shared" si="54"/>
        <v>0</v>
      </c>
      <c r="J35" s="149">
        <f t="shared" si="54"/>
        <v>0</v>
      </c>
      <c r="K35" s="149">
        <f t="shared" si="54"/>
        <v>0</v>
      </c>
      <c r="L35" s="149">
        <f t="shared" si="54"/>
        <v>0</v>
      </c>
      <c r="M35" s="149">
        <f t="shared" si="54"/>
        <v>0</v>
      </c>
      <c r="N35" s="149">
        <f t="shared" si="54"/>
        <v>0</v>
      </c>
      <c r="O35" s="149">
        <f t="shared" si="54"/>
        <v>0</v>
      </c>
      <c r="P35" s="149">
        <f t="shared" si="54"/>
        <v>0</v>
      </c>
      <c r="Q35" s="232"/>
      <c r="R35" s="232"/>
      <c r="S35" s="232"/>
      <c r="T35" s="232"/>
      <c r="U35" s="232"/>
      <c r="V35" s="232"/>
      <c r="W35" s="233">
        <f t="shared" ref="W35:Z35" si="55">IF(W32=0,,W2/W32)</f>
        <v>0</v>
      </c>
      <c r="X35" s="233">
        <f t="shared" si="55"/>
        <v>0</v>
      </c>
      <c r="Y35" s="233">
        <f t="shared" si="55"/>
        <v>0</v>
      </c>
      <c r="Z35" s="233">
        <f t="shared" si="55"/>
        <v>0</v>
      </c>
      <c r="AA35" s="232"/>
    </row>
    <row r="36" spans="1:27" s="119" customFormat="1" x14ac:dyDescent="0.25">
      <c r="A36" s="359"/>
      <c r="B36" s="220" t="s">
        <v>59</v>
      </c>
      <c r="C36" s="17">
        <f>SUM(E36:P36)</f>
        <v>0</v>
      </c>
      <c r="D36" s="39">
        <f>IF(C32=0,,C36/$C$32)</f>
        <v>0</v>
      </c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214"/>
      <c r="R36" s="214"/>
      <c r="S36" s="214"/>
      <c r="T36" s="214"/>
      <c r="U36" s="214"/>
      <c r="V36" s="214"/>
      <c r="W36" s="17">
        <f t="shared" ref="W36:W39" si="56">SUM(E36:G36)</f>
        <v>0</v>
      </c>
      <c r="X36" s="17">
        <f t="shared" ref="X36:X39" si="57">SUM(H36:J36)</f>
        <v>0</v>
      </c>
      <c r="Y36" s="17">
        <f t="shared" ref="Y36:Y39" si="58">SUM(K36:M36)</f>
        <v>0</v>
      </c>
      <c r="Z36" s="17">
        <f t="shared" ref="Z36:Z39" si="59">SUM(N36:P36)</f>
        <v>0</v>
      </c>
      <c r="AA36" s="214"/>
    </row>
    <row r="37" spans="1:27" s="213" customFormat="1" x14ac:dyDescent="0.25">
      <c r="A37" s="359"/>
      <c r="B37" s="222" t="s">
        <v>58</v>
      </c>
      <c r="C37" s="148">
        <f t="shared" ref="C37:P37" si="60">IF(C36=0,,C2/C36)</f>
        <v>0</v>
      </c>
      <c r="D37" s="148"/>
      <c r="E37" s="149">
        <f t="shared" si="60"/>
        <v>0</v>
      </c>
      <c r="F37" s="149">
        <f t="shared" si="60"/>
        <v>0</v>
      </c>
      <c r="G37" s="149">
        <f t="shared" si="60"/>
        <v>0</v>
      </c>
      <c r="H37" s="149">
        <f t="shared" si="60"/>
        <v>0</v>
      </c>
      <c r="I37" s="149">
        <f t="shared" si="60"/>
        <v>0</v>
      </c>
      <c r="J37" s="149">
        <f t="shared" si="60"/>
        <v>0</v>
      </c>
      <c r="K37" s="149">
        <f t="shared" si="60"/>
        <v>0</v>
      </c>
      <c r="L37" s="149">
        <f t="shared" si="60"/>
        <v>0</v>
      </c>
      <c r="M37" s="149">
        <f t="shared" si="60"/>
        <v>0</v>
      </c>
      <c r="N37" s="149">
        <f t="shared" si="60"/>
        <v>0</v>
      </c>
      <c r="O37" s="149">
        <f t="shared" si="60"/>
        <v>0</v>
      </c>
      <c r="P37" s="149">
        <f t="shared" si="60"/>
        <v>0</v>
      </c>
      <c r="Q37" s="232"/>
      <c r="R37" s="232"/>
      <c r="S37" s="232"/>
      <c r="T37" s="232"/>
      <c r="U37" s="232"/>
      <c r="V37" s="232"/>
      <c r="W37" s="233">
        <f t="shared" ref="W37:Z37" si="61">IF(W36=0,,W2/W36)</f>
        <v>0</v>
      </c>
      <c r="X37" s="233">
        <f t="shared" si="61"/>
        <v>0</v>
      </c>
      <c r="Y37" s="233">
        <f t="shared" si="61"/>
        <v>0</v>
      </c>
      <c r="Z37" s="233">
        <f t="shared" si="61"/>
        <v>0</v>
      </c>
      <c r="AA37" s="232"/>
    </row>
    <row r="38" spans="1:27" ht="15" customHeight="1" x14ac:dyDescent="0.25">
      <c r="A38" s="360" t="s">
        <v>92</v>
      </c>
      <c r="B38" s="223" t="s">
        <v>61</v>
      </c>
      <c r="C38" s="152">
        <f ca="1">INDIRECT(ADDRESS(ROW(),$T$1+4))</f>
        <v>0</v>
      </c>
      <c r="D38" s="54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10"/>
      <c r="R38" s="10"/>
      <c r="S38" s="10"/>
      <c r="T38" s="10"/>
      <c r="U38" s="10"/>
      <c r="V38" s="10"/>
      <c r="W38" s="54">
        <f t="shared" si="56"/>
        <v>0</v>
      </c>
      <c r="X38" s="54">
        <f t="shared" si="57"/>
        <v>0</v>
      </c>
      <c r="Y38" s="54">
        <f t="shared" si="58"/>
        <v>0</v>
      </c>
      <c r="Z38" s="54">
        <f t="shared" si="59"/>
        <v>0</v>
      </c>
      <c r="AA38" s="10"/>
    </row>
    <row r="39" spans="1:27" x14ac:dyDescent="0.25">
      <c r="A39" s="361"/>
      <c r="B39" s="223" t="s">
        <v>62</v>
      </c>
      <c r="C39" s="152">
        <f ca="1">INDIRECT(ADDRESS(ROW(),$T$1+4))</f>
        <v>0</v>
      </c>
      <c r="D39" s="54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10"/>
      <c r="R39" s="10"/>
      <c r="S39" s="10"/>
      <c r="T39" s="10"/>
      <c r="U39" s="10"/>
      <c r="V39" s="10"/>
      <c r="W39" s="54">
        <f t="shared" si="56"/>
        <v>0</v>
      </c>
      <c r="X39" s="54">
        <f t="shared" si="57"/>
        <v>0</v>
      </c>
      <c r="Y39" s="54">
        <f t="shared" si="58"/>
        <v>0</v>
      </c>
      <c r="Z39" s="54">
        <f t="shared" si="59"/>
        <v>0</v>
      </c>
      <c r="AA39" s="10"/>
    </row>
    <row r="40" spans="1:27" x14ac:dyDescent="0.25">
      <c r="A40" s="361"/>
      <c r="B40" s="223" t="s">
        <v>63</v>
      </c>
      <c r="C40" s="154">
        <f>IF(SUM(E39:P39)=0,,SUM(E48:P48)/SUM(E39:P39))</f>
        <v>0</v>
      </c>
      <c r="D40" s="29"/>
      <c r="E40" s="124">
        <f t="shared" ref="E40:P40" si="62">IF(E39=0,,E48/E39)</f>
        <v>0</v>
      </c>
      <c r="F40" s="124">
        <f t="shared" si="62"/>
        <v>0</v>
      </c>
      <c r="G40" s="124">
        <f t="shared" si="62"/>
        <v>0</v>
      </c>
      <c r="H40" s="124">
        <f t="shared" si="62"/>
        <v>0</v>
      </c>
      <c r="I40" s="124">
        <f t="shared" si="62"/>
        <v>0</v>
      </c>
      <c r="J40" s="124">
        <f t="shared" si="62"/>
        <v>0</v>
      </c>
      <c r="K40" s="124">
        <f t="shared" si="62"/>
        <v>0</v>
      </c>
      <c r="L40" s="124">
        <f t="shared" si="62"/>
        <v>0</v>
      </c>
      <c r="M40" s="124">
        <f t="shared" si="62"/>
        <v>0</v>
      </c>
      <c r="N40" s="124">
        <f t="shared" si="62"/>
        <v>0</v>
      </c>
      <c r="O40" s="124">
        <f t="shared" si="62"/>
        <v>0</v>
      </c>
      <c r="P40" s="124">
        <f t="shared" si="62"/>
        <v>0</v>
      </c>
      <c r="Q40" s="10"/>
      <c r="R40" s="10"/>
      <c r="S40" s="10"/>
      <c r="T40" s="10"/>
      <c r="U40" s="10"/>
      <c r="V40" s="10"/>
      <c r="W40" s="234">
        <f t="shared" ref="W40:Z40" si="63">IF(W39=0,,W48/W39)</f>
        <v>0</v>
      </c>
      <c r="X40" s="234">
        <f t="shared" si="63"/>
        <v>0</v>
      </c>
      <c r="Y40" s="234">
        <f t="shared" si="63"/>
        <v>0</v>
      </c>
      <c r="Z40" s="234">
        <f t="shared" si="63"/>
        <v>0</v>
      </c>
      <c r="AA40" s="10"/>
    </row>
    <row r="41" spans="1:27" x14ac:dyDescent="0.25">
      <c r="A41" s="361"/>
      <c r="B41" s="223" t="s">
        <v>93</v>
      </c>
      <c r="C41" s="152">
        <f ca="1">INDIRECT(ADDRESS(ROW(),$T$1+4))</f>
        <v>0</v>
      </c>
      <c r="D41" s="161">
        <f>IF(C32=0,,C41/$C$32)</f>
        <v>0</v>
      </c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10"/>
      <c r="R41" s="10"/>
      <c r="S41" s="10"/>
      <c r="T41" s="10"/>
      <c r="U41" s="10"/>
      <c r="V41" s="10"/>
      <c r="W41" s="54">
        <f t="shared" ref="W41:W46" si="64">SUM(E41:G41)</f>
        <v>0</v>
      </c>
      <c r="X41" s="54">
        <f t="shared" ref="X41:X46" si="65">SUM(H41:J41)</f>
        <v>0</v>
      </c>
      <c r="Y41" s="54">
        <f t="shared" ref="Y41:Y46" si="66">SUM(K41:M41)</f>
        <v>0</v>
      </c>
      <c r="Z41" s="54">
        <f t="shared" ref="Z41:Z46" si="67">SUM(N41:P41)</f>
        <v>0</v>
      </c>
      <c r="AA41" s="10"/>
    </row>
    <row r="42" spans="1:27" x14ac:dyDescent="0.25">
      <c r="A42" s="361"/>
      <c r="B42" s="224" t="s">
        <v>94</v>
      </c>
      <c r="C42" s="156">
        <f>IF(SUM(E41:P41)=0,,SUM(E48:P48)/SUM(E41:P41))</f>
        <v>0</v>
      </c>
      <c r="D42" s="77"/>
      <c r="E42" s="149">
        <f t="shared" ref="E42:P42" si="68">IF(E41=0,,E48/E41)</f>
        <v>0</v>
      </c>
      <c r="F42" s="149">
        <f t="shared" si="68"/>
        <v>0</v>
      </c>
      <c r="G42" s="149">
        <f t="shared" si="68"/>
        <v>0</v>
      </c>
      <c r="H42" s="149">
        <f t="shared" si="68"/>
        <v>0</v>
      </c>
      <c r="I42" s="149">
        <f t="shared" si="68"/>
        <v>0</v>
      </c>
      <c r="J42" s="149">
        <f t="shared" si="68"/>
        <v>0</v>
      </c>
      <c r="K42" s="149">
        <f t="shared" si="68"/>
        <v>0</v>
      </c>
      <c r="L42" s="149">
        <f t="shared" si="68"/>
        <v>0</v>
      </c>
      <c r="M42" s="149">
        <f t="shared" si="68"/>
        <v>0</v>
      </c>
      <c r="N42" s="149">
        <f t="shared" si="68"/>
        <v>0</v>
      </c>
      <c r="O42" s="149">
        <f t="shared" si="68"/>
        <v>0</v>
      </c>
      <c r="P42" s="149">
        <f t="shared" si="68"/>
        <v>0</v>
      </c>
      <c r="Q42" s="117"/>
      <c r="R42" s="117"/>
      <c r="S42" s="117"/>
      <c r="T42" s="117"/>
      <c r="U42" s="117"/>
      <c r="V42" s="117"/>
      <c r="W42" s="235">
        <f t="shared" ref="W42:Z42" si="69">IF(W41=0,,W48/W41)</f>
        <v>0</v>
      </c>
      <c r="X42" s="235">
        <f t="shared" si="69"/>
        <v>0</v>
      </c>
      <c r="Y42" s="235">
        <f t="shared" si="69"/>
        <v>0</v>
      </c>
      <c r="Z42" s="235">
        <f t="shared" si="69"/>
        <v>0</v>
      </c>
      <c r="AA42" s="117"/>
    </row>
    <row r="43" spans="1:27" x14ac:dyDescent="0.25">
      <c r="A43" s="361"/>
      <c r="B43" s="223" t="s">
        <v>95</v>
      </c>
      <c r="C43" s="152">
        <f ca="1">INDIRECT(ADDRESS(ROW(),$T$1+4))</f>
        <v>0</v>
      </c>
      <c r="D43" s="161">
        <f>IF(C32=0,,C43/$C$32)</f>
        <v>0</v>
      </c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10"/>
      <c r="R43" s="10"/>
      <c r="S43" s="10"/>
      <c r="T43" s="10"/>
      <c r="U43" s="10"/>
      <c r="V43" s="10"/>
      <c r="W43" s="54">
        <f t="shared" si="64"/>
        <v>0</v>
      </c>
      <c r="X43" s="54">
        <f t="shared" si="65"/>
        <v>0</v>
      </c>
      <c r="Y43" s="54">
        <f t="shared" si="66"/>
        <v>0</v>
      </c>
      <c r="Z43" s="54">
        <f t="shared" si="67"/>
        <v>0</v>
      </c>
      <c r="AA43" s="10"/>
    </row>
    <row r="44" spans="1:27" x14ac:dyDescent="0.25">
      <c r="A44" s="361"/>
      <c r="B44" s="224" t="s">
        <v>96</v>
      </c>
      <c r="C44" s="156">
        <f>IF(SUM(E43:P43)=0,,SUM(E48:P48)/SUM(E43:P43))</f>
        <v>0</v>
      </c>
      <c r="D44" s="77"/>
      <c r="E44" s="149">
        <f t="shared" ref="E44:P44" si="70">IF(E43=0,,E48/E43)</f>
        <v>0</v>
      </c>
      <c r="F44" s="149">
        <f t="shared" si="70"/>
        <v>0</v>
      </c>
      <c r="G44" s="149">
        <f t="shared" si="70"/>
        <v>0</v>
      </c>
      <c r="H44" s="149">
        <f t="shared" si="70"/>
        <v>0</v>
      </c>
      <c r="I44" s="149">
        <f t="shared" si="70"/>
        <v>0</v>
      </c>
      <c r="J44" s="149">
        <f t="shared" si="70"/>
        <v>0</v>
      </c>
      <c r="K44" s="149">
        <f t="shared" si="70"/>
        <v>0</v>
      </c>
      <c r="L44" s="149">
        <f t="shared" si="70"/>
        <v>0</v>
      </c>
      <c r="M44" s="149">
        <f t="shared" si="70"/>
        <v>0</v>
      </c>
      <c r="N44" s="149">
        <f t="shared" si="70"/>
        <v>0</v>
      </c>
      <c r="O44" s="149">
        <f t="shared" si="70"/>
        <v>0</v>
      </c>
      <c r="P44" s="149">
        <f t="shared" si="70"/>
        <v>0</v>
      </c>
      <c r="Q44" s="117"/>
      <c r="R44" s="117"/>
      <c r="S44" s="117"/>
      <c r="T44" s="117"/>
      <c r="U44" s="117"/>
      <c r="V44" s="117"/>
      <c r="W44" s="235">
        <f t="shared" ref="W44:Z44" si="71">IF(W43=0,,W48/W43)</f>
        <v>0</v>
      </c>
      <c r="X44" s="235">
        <f t="shared" si="71"/>
        <v>0</v>
      </c>
      <c r="Y44" s="235">
        <f t="shared" si="71"/>
        <v>0</v>
      </c>
      <c r="Z44" s="235">
        <f t="shared" si="71"/>
        <v>0</v>
      </c>
      <c r="AA44" s="117"/>
    </row>
    <row r="45" spans="1:27" x14ac:dyDescent="0.25">
      <c r="A45" s="361"/>
      <c r="B45" s="223" t="s">
        <v>64</v>
      </c>
      <c r="C45" s="152">
        <f ca="1">INDIRECT(ADDRESS(ROW(),$T$1+4))</f>
        <v>0</v>
      </c>
      <c r="D45" s="54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10"/>
      <c r="R45" s="10"/>
      <c r="S45" s="10"/>
      <c r="T45" s="10"/>
      <c r="U45" s="10"/>
      <c r="V45" s="10"/>
      <c r="W45" s="54">
        <f t="shared" si="64"/>
        <v>0</v>
      </c>
      <c r="X45" s="54">
        <f t="shared" si="65"/>
        <v>0</v>
      </c>
      <c r="Y45" s="54">
        <f t="shared" si="66"/>
        <v>0</v>
      </c>
      <c r="Z45" s="54">
        <f t="shared" si="67"/>
        <v>0</v>
      </c>
      <c r="AA45" s="10"/>
    </row>
    <row r="46" spans="1:27" x14ac:dyDescent="0.25">
      <c r="A46" s="361"/>
      <c r="B46" s="223" t="s">
        <v>65</v>
      </c>
      <c r="C46" s="152">
        <f ca="1">INDIRECT(ADDRESS(ROW(),$T$1+4))</f>
        <v>0</v>
      </c>
      <c r="D46" s="54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10"/>
      <c r="R46" s="10"/>
      <c r="S46" s="10"/>
      <c r="T46" s="10"/>
      <c r="U46" s="10"/>
      <c r="V46" s="10"/>
      <c r="W46" s="54">
        <f t="shared" si="64"/>
        <v>0</v>
      </c>
      <c r="X46" s="54">
        <f t="shared" si="65"/>
        <v>0</v>
      </c>
      <c r="Y46" s="54">
        <f t="shared" si="66"/>
        <v>0</v>
      </c>
      <c r="Z46" s="54">
        <f t="shared" si="67"/>
        <v>0</v>
      </c>
      <c r="AA46" s="10"/>
    </row>
    <row r="47" spans="1:27" x14ac:dyDescent="0.25">
      <c r="A47" s="361"/>
      <c r="B47" s="223" t="s">
        <v>66</v>
      </c>
      <c r="C47" s="152">
        <f>IF(SUM(E45:P45)=0,,C8/SUM(E45:P45))</f>
        <v>0</v>
      </c>
      <c r="D47" s="54"/>
      <c r="E47" s="157">
        <f t="shared" ref="E47:P47" si="72">IF(E45=0,,E8/E45)</f>
        <v>0</v>
      </c>
      <c r="F47" s="157">
        <f t="shared" si="72"/>
        <v>0</v>
      </c>
      <c r="G47" s="157">
        <f t="shared" si="72"/>
        <v>0</v>
      </c>
      <c r="H47" s="157">
        <f t="shared" si="72"/>
        <v>0</v>
      </c>
      <c r="I47" s="157">
        <f t="shared" si="72"/>
        <v>0</v>
      </c>
      <c r="J47" s="157">
        <f t="shared" si="72"/>
        <v>0</v>
      </c>
      <c r="K47" s="157">
        <f t="shared" si="72"/>
        <v>0</v>
      </c>
      <c r="L47" s="157">
        <f t="shared" si="72"/>
        <v>0</v>
      </c>
      <c r="M47" s="157">
        <f t="shared" si="72"/>
        <v>0</v>
      </c>
      <c r="N47" s="157">
        <f t="shared" si="72"/>
        <v>0</v>
      </c>
      <c r="O47" s="157">
        <f t="shared" si="72"/>
        <v>0</v>
      </c>
      <c r="P47" s="157">
        <f t="shared" si="72"/>
        <v>0</v>
      </c>
      <c r="Q47" s="10"/>
      <c r="R47" s="10"/>
      <c r="S47" s="10"/>
      <c r="T47" s="10"/>
      <c r="U47" s="10"/>
      <c r="V47" s="10"/>
      <c r="W47" s="236">
        <f t="shared" ref="W47:Z47" si="73">IF(W45=0,,W8/W45)</f>
        <v>0</v>
      </c>
      <c r="X47" s="236">
        <f t="shared" si="73"/>
        <v>0</v>
      </c>
      <c r="Y47" s="236">
        <f t="shared" si="73"/>
        <v>0</v>
      </c>
      <c r="Z47" s="236">
        <f t="shared" si="73"/>
        <v>0</v>
      </c>
      <c r="AA47" s="10"/>
    </row>
    <row r="48" spans="1:27" x14ac:dyDescent="0.25">
      <c r="A48" s="361"/>
      <c r="B48" s="223" t="s">
        <v>67</v>
      </c>
      <c r="C48" s="152">
        <f ca="1">INDIRECT(ADDRESS(ROW(),$T$1+4))</f>
        <v>0</v>
      </c>
      <c r="D48" s="54"/>
      <c r="E48" s="124">
        <f t="shared" ref="E48:P48" si="74">E49+E50</f>
        <v>0</v>
      </c>
      <c r="F48" s="124">
        <f t="shared" si="74"/>
        <v>0</v>
      </c>
      <c r="G48" s="124">
        <f t="shared" si="74"/>
        <v>0</v>
      </c>
      <c r="H48" s="124">
        <f t="shared" si="74"/>
        <v>0</v>
      </c>
      <c r="I48" s="124">
        <f t="shared" si="74"/>
        <v>0</v>
      </c>
      <c r="J48" s="124">
        <f t="shared" si="74"/>
        <v>0</v>
      </c>
      <c r="K48" s="124">
        <f t="shared" si="74"/>
        <v>0</v>
      </c>
      <c r="L48" s="124">
        <f t="shared" si="74"/>
        <v>0</v>
      </c>
      <c r="M48" s="124">
        <f t="shared" si="74"/>
        <v>0</v>
      </c>
      <c r="N48" s="124">
        <f t="shared" si="74"/>
        <v>0</v>
      </c>
      <c r="O48" s="124">
        <f t="shared" si="74"/>
        <v>0</v>
      </c>
      <c r="P48" s="124">
        <f t="shared" si="74"/>
        <v>0</v>
      </c>
      <c r="Q48" s="10"/>
      <c r="R48" s="10"/>
      <c r="S48" s="10"/>
      <c r="T48" s="10"/>
      <c r="U48" s="10"/>
      <c r="V48" s="10"/>
      <c r="W48" s="234">
        <f t="shared" ref="W48:Z48" si="75">W49+W50</f>
        <v>0</v>
      </c>
      <c r="X48" s="234">
        <f t="shared" si="75"/>
        <v>0</v>
      </c>
      <c r="Y48" s="234">
        <f t="shared" si="75"/>
        <v>0</v>
      </c>
      <c r="Z48" s="234">
        <f t="shared" si="75"/>
        <v>0</v>
      </c>
      <c r="AA48" s="10"/>
    </row>
    <row r="49" spans="1:27" x14ac:dyDescent="0.25">
      <c r="A49" s="361"/>
      <c r="B49" s="224" t="s">
        <v>146</v>
      </c>
      <c r="C49" s="152">
        <f ca="1">INDIRECT(ADDRESS(ROW(),$T$1+4))</f>
        <v>0</v>
      </c>
      <c r="D49" s="161">
        <f ca="1">IF(C48=0,,C49/C48)</f>
        <v>0</v>
      </c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10"/>
      <c r="R49" s="10"/>
      <c r="S49" s="10"/>
      <c r="T49" s="10"/>
      <c r="U49" s="10"/>
      <c r="V49" s="10"/>
      <c r="W49" s="54">
        <f t="shared" ref="W49:W55" si="76">SUM(E49:G49)</f>
        <v>0</v>
      </c>
      <c r="X49" s="54">
        <f t="shared" ref="X49:X55" si="77">SUM(H49:J49)</f>
        <v>0</v>
      </c>
      <c r="Y49" s="54">
        <f t="shared" ref="Y49:Y55" si="78">SUM(K49:M49)</f>
        <v>0</v>
      </c>
      <c r="Z49" s="54">
        <f t="shared" ref="Z49:Z55" si="79">SUM(N49:P49)</f>
        <v>0</v>
      </c>
      <c r="AA49" s="10"/>
    </row>
    <row r="50" spans="1:27" x14ac:dyDescent="0.25">
      <c r="A50" s="361"/>
      <c r="B50" s="224" t="s">
        <v>147</v>
      </c>
      <c r="C50" s="152">
        <f ca="1">INDIRECT(ADDRESS(ROW(),$T$1+4))</f>
        <v>0</v>
      </c>
      <c r="D50" s="161">
        <f ca="1">IF(C48=0,,C50/C48)</f>
        <v>0</v>
      </c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10"/>
      <c r="R50" s="10"/>
      <c r="S50" s="10"/>
      <c r="T50" s="10"/>
      <c r="U50" s="10"/>
      <c r="V50" s="10"/>
      <c r="W50" s="54">
        <f t="shared" si="76"/>
        <v>0</v>
      </c>
      <c r="X50" s="54">
        <f t="shared" si="77"/>
        <v>0</v>
      </c>
      <c r="Y50" s="54">
        <f t="shared" si="78"/>
        <v>0</v>
      </c>
      <c r="Z50" s="54">
        <f t="shared" si="79"/>
        <v>0</v>
      </c>
      <c r="AA50" s="10"/>
    </row>
    <row r="51" spans="1:27" x14ac:dyDescent="0.25">
      <c r="A51" s="361"/>
      <c r="B51" s="225" t="s">
        <v>148</v>
      </c>
      <c r="C51" s="160">
        <f>IF(SUM(E46:P46)=0,,SUM(E49:P49)/SUM(E46:P46))</f>
        <v>0</v>
      </c>
      <c r="D51" s="79"/>
      <c r="E51" s="125">
        <f t="shared" ref="E51:P51" si="80">IF(E46=0,,E49/E46)</f>
        <v>0</v>
      </c>
      <c r="F51" s="125">
        <f t="shared" si="80"/>
        <v>0</v>
      </c>
      <c r="G51" s="125">
        <f t="shared" si="80"/>
        <v>0</v>
      </c>
      <c r="H51" s="125">
        <f t="shared" si="80"/>
        <v>0</v>
      </c>
      <c r="I51" s="125">
        <f t="shared" si="80"/>
        <v>0</v>
      </c>
      <c r="J51" s="125">
        <f t="shared" si="80"/>
        <v>0</v>
      </c>
      <c r="K51" s="125">
        <f t="shared" si="80"/>
        <v>0</v>
      </c>
      <c r="L51" s="125">
        <f t="shared" si="80"/>
        <v>0</v>
      </c>
      <c r="M51" s="125">
        <f t="shared" si="80"/>
        <v>0</v>
      </c>
      <c r="N51" s="125">
        <f t="shared" si="80"/>
        <v>0</v>
      </c>
      <c r="O51" s="125">
        <f t="shared" si="80"/>
        <v>0</v>
      </c>
      <c r="P51" s="125">
        <f t="shared" si="80"/>
        <v>0</v>
      </c>
      <c r="Q51" s="118"/>
      <c r="R51" s="118"/>
      <c r="S51" s="118"/>
      <c r="T51" s="118"/>
      <c r="U51" s="118"/>
      <c r="V51" s="118"/>
      <c r="W51" s="79">
        <f t="shared" ref="W51:Z51" si="81">IF(W46=0,,W49/W46)</f>
        <v>0</v>
      </c>
      <c r="X51" s="79">
        <f t="shared" si="81"/>
        <v>0</v>
      </c>
      <c r="Y51" s="79">
        <f t="shared" si="81"/>
        <v>0</v>
      </c>
      <c r="Z51" s="79">
        <f t="shared" si="81"/>
        <v>0</v>
      </c>
      <c r="AA51" s="118"/>
    </row>
    <row r="52" spans="1:27" ht="15" customHeight="1" x14ac:dyDescent="0.25">
      <c r="A52" s="362" t="s">
        <v>149</v>
      </c>
      <c r="B52" s="226" t="s">
        <v>102</v>
      </c>
      <c r="C52" s="54">
        <f t="shared" ref="C52:C56" si="82">SUM(E52:P52)</f>
        <v>0</v>
      </c>
      <c r="D52" s="54"/>
      <c r="E52" s="124">
        <f t="shared" ref="E52:P53" si="83">E112+E117+E122+E127+E132+E137+E142+E147+E152+E157+E162+E167+E172+E177+E182+E187+E192+E197+E202+E207+E212+E217+E222+E227+E232+E237+E242-E247-E252-E257</f>
        <v>0</v>
      </c>
      <c r="F52" s="124">
        <f t="shared" si="83"/>
        <v>0</v>
      </c>
      <c r="G52" s="124">
        <f t="shared" si="83"/>
        <v>0</v>
      </c>
      <c r="H52" s="124">
        <f t="shared" si="83"/>
        <v>0</v>
      </c>
      <c r="I52" s="124">
        <f t="shared" si="83"/>
        <v>0</v>
      </c>
      <c r="J52" s="124">
        <f t="shared" si="83"/>
        <v>0</v>
      </c>
      <c r="K52" s="124">
        <f t="shared" si="83"/>
        <v>0</v>
      </c>
      <c r="L52" s="124">
        <f t="shared" si="83"/>
        <v>0</v>
      </c>
      <c r="M52" s="124">
        <f t="shared" si="83"/>
        <v>0</v>
      </c>
      <c r="N52" s="124">
        <f t="shared" si="83"/>
        <v>0</v>
      </c>
      <c r="O52" s="124">
        <f t="shared" si="83"/>
        <v>0</v>
      </c>
      <c r="P52" s="124">
        <f t="shared" si="83"/>
        <v>0</v>
      </c>
      <c r="Q52" s="10"/>
      <c r="R52" s="10"/>
      <c r="S52" s="10"/>
      <c r="T52" s="10"/>
      <c r="U52" s="10"/>
      <c r="V52" s="10"/>
      <c r="W52" s="54">
        <f t="shared" si="76"/>
        <v>0</v>
      </c>
      <c r="X52" s="54">
        <f t="shared" si="77"/>
        <v>0</v>
      </c>
      <c r="Y52" s="54">
        <f t="shared" si="78"/>
        <v>0</v>
      </c>
      <c r="Z52" s="54">
        <f t="shared" si="79"/>
        <v>0</v>
      </c>
      <c r="AA52" s="10"/>
    </row>
    <row r="53" spans="1:27" x14ac:dyDescent="0.25">
      <c r="A53" s="363"/>
      <c r="B53" s="226" t="s">
        <v>103</v>
      </c>
      <c r="C53" s="54">
        <f t="shared" si="82"/>
        <v>0</v>
      </c>
      <c r="D53" s="54"/>
      <c r="E53" s="124">
        <f t="shared" si="83"/>
        <v>0</v>
      </c>
      <c r="F53" s="124">
        <f t="shared" si="83"/>
        <v>0</v>
      </c>
      <c r="G53" s="124">
        <f t="shared" si="83"/>
        <v>0</v>
      </c>
      <c r="H53" s="124">
        <f t="shared" si="83"/>
        <v>0</v>
      </c>
      <c r="I53" s="124">
        <f t="shared" si="83"/>
        <v>0</v>
      </c>
      <c r="J53" s="124">
        <f t="shared" si="83"/>
        <v>0</v>
      </c>
      <c r="K53" s="124">
        <f t="shared" si="83"/>
        <v>0</v>
      </c>
      <c r="L53" s="124">
        <f t="shared" si="83"/>
        <v>0</v>
      </c>
      <c r="M53" s="124">
        <f t="shared" si="83"/>
        <v>0</v>
      </c>
      <c r="N53" s="124">
        <f t="shared" si="83"/>
        <v>0</v>
      </c>
      <c r="O53" s="124">
        <f t="shared" si="83"/>
        <v>0</v>
      </c>
      <c r="P53" s="124">
        <f t="shared" si="83"/>
        <v>0</v>
      </c>
      <c r="Q53" s="10"/>
      <c r="R53" s="10"/>
      <c r="S53" s="10"/>
      <c r="T53" s="10"/>
      <c r="U53" s="10"/>
      <c r="V53" s="10"/>
      <c r="W53" s="54">
        <f t="shared" si="76"/>
        <v>0</v>
      </c>
      <c r="X53" s="54">
        <f t="shared" si="77"/>
        <v>0</v>
      </c>
      <c r="Y53" s="54">
        <f t="shared" si="78"/>
        <v>0</v>
      </c>
      <c r="Z53" s="54">
        <f t="shared" si="79"/>
        <v>0</v>
      </c>
      <c r="AA53" s="10"/>
    </row>
    <row r="54" spans="1:27" x14ac:dyDescent="0.25">
      <c r="A54" s="363"/>
      <c r="B54" s="227" t="s">
        <v>150</v>
      </c>
      <c r="C54" s="54">
        <f t="shared" si="82"/>
        <v>0</v>
      </c>
      <c r="D54" s="161">
        <f>IF((C$54+C$55)=0,,C54/(C$54+C$55))</f>
        <v>0</v>
      </c>
      <c r="E54" s="124">
        <f t="shared" ref="E54:P54" si="84">E115+E120+E125+E130+E135+E140+E145+E150+E155+E160+E165+E170+E175+E180+E185+E190+E195+E200+E205+E210+E215+E220+E225+E230+E235+E240+E245-E250-E255-E260</f>
        <v>0</v>
      </c>
      <c r="F54" s="124">
        <f t="shared" si="84"/>
        <v>0</v>
      </c>
      <c r="G54" s="124">
        <f t="shared" si="84"/>
        <v>0</v>
      </c>
      <c r="H54" s="124">
        <f t="shared" si="84"/>
        <v>0</v>
      </c>
      <c r="I54" s="124">
        <f t="shared" si="84"/>
        <v>0</v>
      </c>
      <c r="J54" s="124">
        <f t="shared" si="84"/>
        <v>0</v>
      </c>
      <c r="K54" s="124">
        <f t="shared" si="84"/>
        <v>0</v>
      </c>
      <c r="L54" s="124">
        <f t="shared" si="84"/>
        <v>0</v>
      </c>
      <c r="M54" s="124">
        <f t="shared" si="84"/>
        <v>0</v>
      </c>
      <c r="N54" s="124">
        <f t="shared" si="84"/>
        <v>0</v>
      </c>
      <c r="O54" s="124">
        <f t="shared" si="84"/>
        <v>0</v>
      </c>
      <c r="P54" s="124">
        <f t="shared" si="84"/>
        <v>0</v>
      </c>
      <c r="Q54" s="10"/>
      <c r="R54" s="10"/>
      <c r="S54" s="10"/>
      <c r="T54" s="10"/>
      <c r="U54" s="10"/>
      <c r="V54" s="10"/>
      <c r="W54" s="54">
        <f t="shared" si="76"/>
        <v>0</v>
      </c>
      <c r="X54" s="54">
        <f t="shared" si="77"/>
        <v>0</v>
      </c>
      <c r="Y54" s="54">
        <f t="shared" si="78"/>
        <v>0</v>
      </c>
      <c r="Z54" s="54">
        <f t="shared" si="79"/>
        <v>0</v>
      </c>
      <c r="AA54" s="10"/>
    </row>
    <row r="55" spans="1:27" x14ac:dyDescent="0.25">
      <c r="A55" s="363"/>
      <c r="B55" s="228" t="s">
        <v>151</v>
      </c>
      <c r="C55" s="54">
        <f t="shared" si="82"/>
        <v>0</v>
      </c>
      <c r="D55" s="161">
        <f>IF((C$54+C$55)=0,,C55/(C$54+C$55))</f>
        <v>0</v>
      </c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10"/>
      <c r="R55" s="10"/>
      <c r="S55" s="10"/>
      <c r="T55" s="10"/>
      <c r="U55" s="10"/>
      <c r="V55" s="10"/>
      <c r="W55" s="54">
        <f t="shared" si="76"/>
        <v>0</v>
      </c>
      <c r="X55" s="54">
        <f t="shared" si="77"/>
        <v>0</v>
      </c>
      <c r="Y55" s="54">
        <f t="shared" si="78"/>
        <v>0</v>
      </c>
      <c r="Z55" s="54">
        <f t="shared" si="79"/>
        <v>0</v>
      </c>
      <c r="AA55" s="10"/>
    </row>
    <row r="56" spans="1:27" x14ac:dyDescent="0.25">
      <c r="A56" s="363"/>
      <c r="B56" s="226" t="s">
        <v>152</v>
      </c>
      <c r="C56" s="29">
        <f t="shared" si="82"/>
        <v>0</v>
      </c>
      <c r="D56" s="29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0"/>
      <c r="R56" s="10"/>
      <c r="S56" s="10"/>
      <c r="T56" s="10"/>
      <c r="U56" s="10"/>
      <c r="V56" s="10"/>
      <c r="W56" s="29">
        <f t="shared" ref="W56:Z56" si="85">W53-W54-W55</f>
        <v>0</v>
      </c>
      <c r="X56" s="29">
        <f t="shared" si="85"/>
        <v>0</v>
      </c>
      <c r="Y56" s="29">
        <f t="shared" si="85"/>
        <v>0</v>
      </c>
      <c r="Z56" s="29">
        <f t="shared" si="85"/>
        <v>0</v>
      </c>
      <c r="AA56" s="10"/>
    </row>
    <row r="57" spans="1:27" x14ac:dyDescent="0.25">
      <c r="A57" s="363"/>
      <c r="B57" s="228" t="s">
        <v>153</v>
      </c>
      <c r="C57" s="29">
        <f t="shared" ref="C57:P57" si="86">IF(C52=0,,C53/C52)</f>
        <v>0</v>
      </c>
      <c r="D57" s="29"/>
      <c r="E57" s="124">
        <f t="shared" si="86"/>
        <v>0</v>
      </c>
      <c r="F57" s="124">
        <f t="shared" si="86"/>
        <v>0</v>
      </c>
      <c r="G57" s="124">
        <f t="shared" si="86"/>
        <v>0</v>
      </c>
      <c r="H57" s="124">
        <f t="shared" si="86"/>
        <v>0</v>
      </c>
      <c r="I57" s="124">
        <f t="shared" si="86"/>
        <v>0</v>
      </c>
      <c r="J57" s="124">
        <f t="shared" si="86"/>
        <v>0</v>
      </c>
      <c r="K57" s="124">
        <f t="shared" si="86"/>
        <v>0</v>
      </c>
      <c r="L57" s="124">
        <f t="shared" si="86"/>
        <v>0</v>
      </c>
      <c r="M57" s="124">
        <f t="shared" si="86"/>
        <v>0</v>
      </c>
      <c r="N57" s="124">
        <f t="shared" si="86"/>
        <v>0</v>
      </c>
      <c r="O57" s="124">
        <f t="shared" si="86"/>
        <v>0</v>
      </c>
      <c r="P57" s="124">
        <f t="shared" si="86"/>
        <v>0</v>
      </c>
      <c r="Q57" s="10"/>
      <c r="R57" s="10"/>
      <c r="S57" s="10"/>
      <c r="T57" s="10"/>
      <c r="U57" s="10"/>
      <c r="V57" s="10"/>
      <c r="W57" s="29">
        <f t="shared" ref="W57:Z57" si="87">IF(W52=0,,W53/W52)</f>
        <v>0</v>
      </c>
      <c r="X57" s="29">
        <f t="shared" si="87"/>
        <v>0</v>
      </c>
      <c r="Y57" s="29">
        <f t="shared" si="87"/>
        <v>0</v>
      </c>
      <c r="Z57" s="29">
        <f t="shared" si="87"/>
        <v>0</v>
      </c>
      <c r="AA57" s="10"/>
    </row>
    <row r="58" spans="1:27" x14ac:dyDescent="0.25">
      <c r="A58" s="364"/>
      <c r="B58" s="229" t="s">
        <v>154</v>
      </c>
      <c r="C58" s="79">
        <f t="shared" ref="C58:P58" si="88">IF((C53-C331)=0,,C56/(C53-C331))</f>
        <v>0</v>
      </c>
      <c r="D58" s="79"/>
      <c r="E58" s="125">
        <f t="shared" si="88"/>
        <v>0</v>
      </c>
      <c r="F58" s="125">
        <f t="shared" si="88"/>
        <v>0</v>
      </c>
      <c r="G58" s="125">
        <f t="shared" si="88"/>
        <v>0</v>
      </c>
      <c r="H58" s="125">
        <f t="shared" si="88"/>
        <v>0</v>
      </c>
      <c r="I58" s="125">
        <f t="shared" si="88"/>
        <v>0</v>
      </c>
      <c r="J58" s="125">
        <f t="shared" si="88"/>
        <v>0</v>
      </c>
      <c r="K58" s="125">
        <f t="shared" si="88"/>
        <v>0</v>
      </c>
      <c r="L58" s="125">
        <f t="shared" si="88"/>
        <v>0</v>
      </c>
      <c r="M58" s="125">
        <f t="shared" si="88"/>
        <v>0</v>
      </c>
      <c r="N58" s="125">
        <f t="shared" si="88"/>
        <v>0</v>
      </c>
      <c r="O58" s="125">
        <f t="shared" si="88"/>
        <v>0</v>
      </c>
      <c r="P58" s="125">
        <f t="shared" si="88"/>
        <v>0</v>
      </c>
      <c r="Q58" s="118"/>
      <c r="R58" s="118"/>
      <c r="S58" s="118"/>
      <c r="T58" s="118"/>
      <c r="U58" s="118"/>
      <c r="V58" s="118"/>
      <c r="W58" s="125">
        <f t="shared" ref="W58:Z58" si="89">IF((W53-W331)=0,,W56/(W53-W331))</f>
        <v>0</v>
      </c>
      <c r="X58" s="125">
        <f t="shared" si="89"/>
        <v>0</v>
      </c>
      <c r="Y58" s="125">
        <f t="shared" si="89"/>
        <v>0</v>
      </c>
      <c r="Z58" s="125">
        <f t="shared" si="89"/>
        <v>0</v>
      </c>
      <c r="AA58" s="118"/>
    </row>
    <row r="59" spans="1:27" ht="15" customHeight="1" x14ac:dyDescent="0.25">
      <c r="A59" s="365" t="s">
        <v>155</v>
      </c>
      <c r="B59" s="173" t="s">
        <v>102</v>
      </c>
      <c r="C59" s="17">
        <f t="shared" ref="C59:C63" si="90">SUM(E59:P59)</f>
        <v>0</v>
      </c>
      <c r="D59" s="39">
        <f>IF(C2=0,,C59/$C$2)</f>
        <v>0</v>
      </c>
      <c r="E59" s="124">
        <f t="shared" ref="E59:P60" si="91">E247+E252+E257</f>
        <v>0</v>
      </c>
      <c r="F59" s="124">
        <f t="shared" si="91"/>
        <v>0</v>
      </c>
      <c r="G59" s="124">
        <f t="shared" si="91"/>
        <v>0</v>
      </c>
      <c r="H59" s="124">
        <f t="shared" si="91"/>
        <v>0</v>
      </c>
      <c r="I59" s="124">
        <f t="shared" si="91"/>
        <v>0</v>
      </c>
      <c r="J59" s="124">
        <f t="shared" si="91"/>
        <v>0</v>
      </c>
      <c r="K59" s="124">
        <f t="shared" si="91"/>
        <v>0</v>
      </c>
      <c r="L59" s="124">
        <f t="shared" si="91"/>
        <v>0</v>
      </c>
      <c r="M59" s="124">
        <f t="shared" si="91"/>
        <v>0</v>
      </c>
      <c r="N59" s="124">
        <f t="shared" si="91"/>
        <v>0</v>
      </c>
      <c r="O59" s="124">
        <f t="shared" si="91"/>
        <v>0</v>
      </c>
      <c r="P59" s="124">
        <f t="shared" si="91"/>
        <v>0</v>
      </c>
      <c r="Q59" s="10"/>
      <c r="R59" s="10"/>
      <c r="S59" s="10"/>
      <c r="T59" s="10"/>
      <c r="U59" s="10"/>
      <c r="V59" s="10"/>
      <c r="W59" s="17">
        <f t="shared" ref="W59:W62" si="92">SUM(E59:G59)</f>
        <v>0</v>
      </c>
      <c r="X59" s="17">
        <f t="shared" ref="X59:X62" si="93">SUM(H59:J59)</f>
        <v>0</v>
      </c>
      <c r="Y59" s="17">
        <f t="shared" ref="Y59:Y62" si="94">SUM(K59:M59)</f>
        <v>0</v>
      </c>
      <c r="Z59" s="17">
        <f t="shared" ref="Z59:Z62" si="95">SUM(N59:P59)</f>
        <v>0</v>
      </c>
      <c r="AA59" s="10"/>
    </row>
    <row r="60" spans="1:27" x14ac:dyDescent="0.25">
      <c r="A60" s="366"/>
      <c r="B60" s="173" t="s">
        <v>103</v>
      </c>
      <c r="C60" s="17">
        <f t="shared" si="90"/>
        <v>0</v>
      </c>
      <c r="D60" s="17"/>
      <c r="E60" s="124">
        <f t="shared" si="91"/>
        <v>0</v>
      </c>
      <c r="F60" s="124">
        <f t="shared" si="91"/>
        <v>0</v>
      </c>
      <c r="G60" s="124">
        <f t="shared" si="91"/>
        <v>0</v>
      </c>
      <c r="H60" s="124">
        <f t="shared" si="91"/>
        <v>0</v>
      </c>
      <c r="I60" s="124">
        <f t="shared" si="91"/>
        <v>0</v>
      </c>
      <c r="J60" s="124">
        <f t="shared" si="91"/>
        <v>0</v>
      </c>
      <c r="K60" s="124">
        <f t="shared" si="91"/>
        <v>0</v>
      </c>
      <c r="L60" s="124">
        <f t="shared" si="91"/>
        <v>0</v>
      </c>
      <c r="M60" s="124">
        <f t="shared" si="91"/>
        <v>0</v>
      </c>
      <c r="N60" s="124">
        <f t="shared" si="91"/>
        <v>0</v>
      </c>
      <c r="O60" s="124">
        <f t="shared" si="91"/>
        <v>0</v>
      </c>
      <c r="P60" s="124">
        <f t="shared" si="91"/>
        <v>0</v>
      </c>
      <c r="Q60" s="10"/>
      <c r="R60" s="10"/>
      <c r="S60" s="10"/>
      <c r="T60" s="10"/>
      <c r="U60" s="10"/>
      <c r="V60" s="10"/>
      <c r="W60" s="17">
        <f t="shared" si="92"/>
        <v>0</v>
      </c>
      <c r="X60" s="17">
        <f t="shared" si="93"/>
        <v>0</v>
      </c>
      <c r="Y60" s="17">
        <f t="shared" si="94"/>
        <v>0</v>
      </c>
      <c r="Z60" s="17">
        <f t="shared" si="95"/>
        <v>0</v>
      </c>
      <c r="AA60" s="10"/>
    </row>
    <row r="61" spans="1:27" x14ac:dyDescent="0.25">
      <c r="A61" s="366"/>
      <c r="B61" s="176" t="s">
        <v>150</v>
      </c>
      <c r="C61" s="17">
        <f t="shared" si="90"/>
        <v>0</v>
      </c>
      <c r="D61" s="39">
        <f>IF((C$54+C$55)=0,,C61/(C$54+C$55))</f>
        <v>0</v>
      </c>
      <c r="E61" s="124">
        <f t="shared" ref="E61:P61" si="96">E250+E255+E260</f>
        <v>0</v>
      </c>
      <c r="F61" s="124">
        <f t="shared" si="96"/>
        <v>0</v>
      </c>
      <c r="G61" s="124">
        <f t="shared" si="96"/>
        <v>0</v>
      </c>
      <c r="H61" s="124">
        <f t="shared" si="96"/>
        <v>0</v>
      </c>
      <c r="I61" s="124">
        <f t="shared" si="96"/>
        <v>0</v>
      </c>
      <c r="J61" s="124">
        <f t="shared" si="96"/>
        <v>0</v>
      </c>
      <c r="K61" s="124">
        <f t="shared" si="96"/>
        <v>0</v>
      </c>
      <c r="L61" s="124">
        <f t="shared" si="96"/>
        <v>0</v>
      </c>
      <c r="M61" s="124">
        <f t="shared" si="96"/>
        <v>0</v>
      </c>
      <c r="N61" s="124">
        <f t="shared" si="96"/>
        <v>0</v>
      </c>
      <c r="O61" s="124">
        <f t="shared" si="96"/>
        <v>0</v>
      </c>
      <c r="P61" s="124">
        <f t="shared" si="96"/>
        <v>0</v>
      </c>
      <c r="Q61" s="10"/>
      <c r="R61" s="10"/>
      <c r="S61" s="10"/>
      <c r="T61" s="10"/>
      <c r="U61" s="10"/>
      <c r="V61" s="10"/>
      <c r="W61" s="17">
        <f t="shared" si="92"/>
        <v>0</v>
      </c>
      <c r="X61" s="17">
        <f t="shared" si="93"/>
        <v>0</v>
      </c>
      <c r="Y61" s="17">
        <f t="shared" si="94"/>
        <v>0</v>
      </c>
      <c r="Z61" s="17">
        <f t="shared" si="95"/>
        <v>0</v>
      </c>
      <c r="AA61" s="10"/>
    </row>
    <row r="62" spans="1:27" x14ac:dyDescent="0.25">
      <c r="A62" s="366"/>
      <c r="B62" s="177" t="s">
        <v>151</v>
      </c>
      <c r="C62" s="17">
        <f t="shared" si="90"/>
        <v>0</v>
      </c>
      <c r="D62" s="39">
        <f>IF((C$54+C$55)=0,,C62/(C$54+C$55))</f>
        <v>0</v>
      </c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10"/>
      <c r="R62" s="10"/>
      <c r="S62" s="10"/>
      <c r="T62" s="10"/>
      <c r="U62" s="10"/>
      <c r="V62" s="10"/>
      <c r="W62" s="17">
        <f t="shared" si="92"/>
        <v>0</v>
      </c>
      <c r="X62" s="17">
        <f t="shared" si="93"/>
        <v>0</v>
      </c>
      <c r="Y62" s="17">
        <f t="shared" si="94"/>
        <v>0</v>
      </c>
      <c r="Z62" s="17">
        <f t="shared" si="95"/>
        <v>0</v>
      </c>
      <c r="AA62" s="10"/>
    </row>
    <row r="63" spans="1:27" x14ac:dyDescent="0.25">
      <c r="A63" s="366"/>
      <c r="B63" s="173" t="s">
        <v>152</v>
      </c>
      <c r="C63" s="16">
        <f t="shared" si="90"/>
        <v>0</v>
      </c>
      <c r="D63" s="16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10"/>
      <c r="R63" s="10"/>
      <c r="S63" s="10"/>
      <c r="T63" s="10"/>
      <c r="U63" s="10"/>
      <c r="V63" s="10"/>
      <c r="W63" s="16">
        <f t="shared" ref="W63:Z63" si="97">W60-W61-W62</f>
        <v>0</v>
      </c>
      <c r="X63" s="16">
        <f t="shared" si="97"/>
        <v>0</v>
      </c>
      <c r="Y63" s="16">
        <f t="shared" si="97"/>
        <v>0</v>
      </c>
      <c r="Z63" s="16">
        <f t="shared" si="97"/>
        <v>0</v>
      </c>
      <c r="AA63" s="10"/>
    </row>
    <row r="64" spans="1:27" x14ac:dyDescent="0.25">
      <c r="A64" s="366"/>
      <c r="B64" s="177" t="s">
        <v>153</v>
      </c>
      <c r="C64" s="16">
        <f t="shared" ref="C64:P64" si="98">IF(C59=0,,C60/C59)</f>
        <v>0</v>
      </c>
      <c r="D64" s="16"/>
      <c r="E64" s="124">
        <f t="shared" si="98"/>
        <v>0</v>
      </c>
      <c r="F64" s="124">
        <f t="shared" si="98"/>
        <v>0</v>
      </c>
      <c r="G64" s="124">
        <f t="shared" si="98"/>
        <v>0</v>
      </c>
      <c r="H64" s="124">
        <f t="shared" si="98"/>
        <v>0</v>
      </c>
      <c r="I64" s="124">
        <f t="shared" si="98"/>
        <v>0</v>
      </c>
      <c r="J64" s="124">
        <f t="shared" si="98"/>
        <v>0</v>
      </c>
      <c r="K64" s="124">
        <f t="shared" si="98"/>
        <v>0</v>
      </c>
      <c r="L64" s="124">
        <f t="shared" si="98"/>
        <v>0</v>
      </c>
      <c r="M64" s="124">
        <f t="shared" si="98"/>
        <v>0</v>
      </c>
      <c r="N64" s="124">
        <f t="shared" si="98"/>
        <v>0</v>
      </c>
      <c r="O64" s="124">
        <f t="shared" si="98"/>
        <v>0</v>
      </c>
      <c r="P64" s="124">
        <f t="shared" si="98"/>
        <v>0</v>
      </c>
      <c r="Q64" s="10"/>
      <c r="R64" s="10"/>
      <c r="S64" s="10"/>
      <c r="T64" s="10"/>
      <c r="U64" s="10"/>
      <c r="V64" s="10"/>
      <c r="W64" s="16">
        <f t="shared" ref="W64:Z64" si="99">IF(W59=0,,W60/W59)</f>
        <v>0</v>
      </c>
      <c r="X64" s="16">
        <f t="shared" si="99"/>
        <v>0</v>
      </c>
      <c r="Y64" s="16">
        <f t="shared" si="99"/>
        <v>0</v>
      </c>
      <c r="Z64" s="16">
        <f t="shared" si="99"/>
        <v>0</v>
      </c>
      <c r="AA64" s="10"/>
    </row>
    <row r="65" spans="1:27" x14ac:dyDescent="0.25">
      <c r="A65" s="367"/>
      <c r="B65" s="177" t="s">
        <v>154</v>
      </c>
      <c r="C65" s="25">
        <f t="shared" ref="C65:P65" si="100">IF((C60-C332)=0,,C63/(C60-C332))</f>
        <v>0</v>
      </c>
      <c r="D65" s="25"/>
      <c r="E65" s="125">
        <f t="shared" si="100"/>
        <v>0</v>
      </c>
      <c r="F65" s="125">
        <f t="shared" si="100"/>
        <v>0</v>
      </c>
      <c r="G65" s="125">
        <f t="shared" si="100"/>
        <v>0</v>
      </c>
      <c r="H65" s="125">
        <f t="shared" si="100"/>
        <v>0</v>
      </c>
      <c r="I65" s="125">
        <f t="shared" si="100"/>
        <v>0</v>
      </c>
      <c r="J65" s="125">
        <f t="shared" si="100"/>
        <v>0</v>
      </c>
      <c r="K65" s="125">
        <f t="shared" si="100"/>
        <v>0</v>
      </c>
      <c r="L65" s="125">
        <f t="shared" si="100"/>
        <v>0</v>
      </c>
      <c r="M65" s="125">
        <f t="shared" si="100"/>
        <v>0</v>
      </c>
      <c r="N65" s="125">
        <f t="shared" si="100"/>
        <v>0</v>
      </c>
      <c r="O65" s="125">
        <f t="shared" si="100"/>
        <v>0</v>
      </c>
      <c r="P65" s="125">
        <f t="shared" si="100"/>
        <v>0</v>
      </c>
      <c r="Q65" s="10"/>
      <c r="R65" s="10"/>
      <c r="S65" s="10"/>
      <c r="T65" s="10"/>
      <c r="U65" s="10"/>
      <c r="V65" s="10"/>
      <c r="W65" s="125">
        <f t="shared" ref="W65:Z65" si="101">IF((W60-W332)=0,,W63/(W60-W332))</f>
        <v>0</v>
      </c>
      <c r="X65" s="125">
        <f t="shared" si="101"/>
        <v>0</v>
      </c>
      <c r="Y65" s="125">
        <f t="shared" si="101"/>
        <v>0</v>
      </c>
      <c r="Z65" s="125">
        <f t="shared" si="101"/>
        <v>0</v>
      </c>
      <c r="AA65" s="10"/>
    </row>
    <row r="66" spans="1:27" ht="15" customHeight="1" x14ac:dyDescent="0.25">
      <c r="A66" s="362" t="s">
        <v>156</v>
      </c>
      <c r="B66" s="226" t="s">
        <v>102</v>
      </c>
      <c r="C66" s="54">
        <f t="shared" ref="C66:C70" si="102">SUM(E66:P66)</f>
        <v>0</v>
      </c>
      <c r="D66" s="161">
        <f>IF(C2=0,,C66/$C$2)</f>
        <v>0</v>
      </c>
      <c r="E66" s="124">
        <f t="shared" ref="E66:P67" si="103">E268+E273+E278+E283+E288+E293+E298</f>
        <v>0</v>
      </c>
      <c r="F66" s="124">
        <f t="shared" si="103"/>
        <v>0</v>
      </c>
      <c r="G66" s="124">
        <f t="shared" si="103"/>
        <v>0</v>
      </c>
      <c r="H66" s="124">
        <f t="shared" si="103"/>
        <v>0</v>
      </c>
      <c r="I66" s="124">
        <f t="shared" si="103"/>
        <v>0</v>
      </c>
      <c r="J66" s="124">
        <f t="shared" si="103"/>
        <v>0</v>
      </c>
      <c r="K66" s="124">
        <f t="shared" si="103"/>
        <v>0</v>
      </c>
      <c r="L66" s="124">
        <f t="shared" si="103"/>
        <v>0</v>
      </c>
      <c r="M66" s="124">
        <f t="shared" si="103"/>
        <v>0</v>
      </c>
      <c r="N66" s="124">
        <f t="shared" si="103"/>
        <v>0</v>
      </c>
      <c r="O66" s="124">
        <f t="shared" si="103"/>
        <v>0</v>
      </c>
      <c r="P66" s="124">
        <f t="shared" si="103"/>
        <v>0</v>
      </c>
      <c r="Q66" s="10"/>
      <c r="R66" s="10"/>
      <c r="S66" s="10"/>
      <c r="T66" s="10"/>
      <c r="U66" s="10"/>
      <c r="V66" s="10"/>
      <c r="W66" s="54">
        <f t="shared" ref="W66:W69" si="104">SUM(E66:G66)</f>
        <v>0</v>
      </c>
      <c r="X66" s="54">
        <f t="shared" ref="X66:X69" si="105">SUM(H66:J66)</f>
        <v>0</v>
      </c>
      <c r="Y66" s="54">
        <f t="shared" ref="Y66:Y69" si="106">SUM(K66:M66)</f>
        <v>0</v>
      </c>
      <c r="Z66" s="54">
        <f t="shared" ref="Z66:Z69" si="107">SUM(N66:P66)</f>
        <v>0</v>
      </c>
      <c r="AA66" s="10"/>
    </row>
    <row r="67" spans="1:27" x14ac:dyDescent="0.25">
      <c r="A67" s="363"/>
      <c r="B67" s="226" t="s">
        <v>103</v>
      </c>
      <c r="C67" s="54">
        <f t="shared" si="102"/>
        <v>0</v>
      </c>
      <c r="D67" s="54"/>
      <c r="E67" s="124">
        <f t="shared" si="103"/>
        <v>0</v>
      </c>
      <c r="F67" s="124">
        <f t="shared" si="103"/>
        <v>0</v>
      </c>
      <c r="G67" s="124">
        <f t="shared" si="103"/>
        <v>0</v>
      </c>
      <c r="H67" s="124">
        <f t="shared" si="103"/>
        <v>0</v>
      </c>
      <c r="I67" s="124">
        <f t="shared" si="103"/>
        <v>0</v>
      </c>
      <c r="J67" s="124">
        <f t="shared" si="103"/>
        <v>0</v>
      </c>
      <c r="K67" s="124">
        <f t="shared" si="103"/>
        <v>0</v>
      </c>
      <c r="L67" s="124">
        <f t="shared" si="103"/>
        <v>0</v>
      </c>
      <c r="M67" s="124">
        <f t="shared" si="103"/>
        <v>0</v>
      </c>
      <c r="N67" s="124">
        <f t="shared" si="103"/>
        <v>0</v>
      </c>
      <c r="O67" s="124">
        <f t="shared" si="103"/>
        <v>0</v>
      </c>
      <c r="P67" s="124">
        <f t="shared" si="103"/>
        <v>0</v>
      </c>
      <c r="Q67" s="10"/>
      <c r="R67" s="10"/>
      <c r="S67" s="10"/>
      <c r="T67" s="10"/>
      <c r="U67" s="10"/>
      <c r="V67" s="10"/>
      <c r="W67" s="54">
        <f t="shared" si="104"/>
        <v>0</v>
      </c>
      <c r="X67" s="54">
        <f t="shared" si="105"/>
        <v>0</v>
      </c>
      <c r="Y67" s="54">
        <f t="shared" si="106"/>
        <v>0</v>
      </c>
      <c r="Z67" s="54">
        <f t="shared" si="107"/>
        <v>0</v>
      </c>
      <c r="AA67" s="10"/>
    </row>
    <row r="68" spans="1:27" x14ac:dyDescent="0.25">
      <c r="A68" s="363"/>
      <c r="B68" s="227" t="s">
        <v>150</v>
      </c>
      <c r="C68" s="54">
        <f t="shared" si="102"/>
        <v>0</v>
      </c>
      <c r="D68" s="161">
        <f>IF((C$54+C$55)=0,,C68/(C$54+C$55))</f>
        <v>0</v>
      </c>
      <c r="E68" s="124">
        <f t="shared" ref="E68:P68" si="108">E271+E276+E281+E286+E291+E296+E301</f>
        <v>0</v>
      </c>
      <c r="F68" s="124">
        <f t="shared" si="108"/>
        <v>0</v>
      </c>
      <c r="G68" s="124">
        <f t="shared" si="108"/>
        <v>0</v>
      </c>
      <c r="H68" s="124">
        <f t="shared" si="108"/>
        <v>0</v>
      </c>
      <c r="I68" s="124">
        <f t="shared" si="108"/>
        <v>0</v>
      </c>
      <c r="J68" s="124">
        <f t="shared" si="108"/>
        <v>0</v>
      </c>
      <c r="K68" s="124">
        <f t="shared" si="108"/>
        <v>0</v>
      </c>
      <c r="L68" s="124">
        <f t="shared" si="108"/>
        <v>0</v>
      </c>
      <c r="M68" s="124">
        <f t="shared" si="108"/>
        <v>0</v>
      </c>
      <c r="N68" s="124">
        <f t="shared" si="108"/>
        <v>0</v>
      </c>
      <c r="O68" s="124">
        <f t="shared" si="108"/>
        <v>0</v>
      </c>
      <c r="P68" s="124">
        <f t="shared" si="108"/>
        <v>0</v>
      </c>
      <c r="Q68" s="10"/>
      <c r="R68" s="10"/>
      <c r="S68" s="10"/>
      <c r="T68" s="10"/>
      <c r="U68" s="10"/>
      <c r="V68" s="10"/>
      <c r="W68" s="54">
        <f t="shared" si="104"/>
        <v>0</v>
      </c>
      <c r="X68" s="54">
        <f t="shared" si="105"/>
        <v>0</v>
      </c>
      <c r="Y68" s="54">
        <f t="shared" si="106"/>
        <v>0</v>
      </c>
      <c r="Z68" s="54">
        <f t="shared" si="107"/>
        <v>0</v>
      </c>
      <c r="AA68" s="10"/>
    </row>
    <row r="69" spans="1:27" x14ac:dyDescent="0.25">
      <c r="A69" s="363"/>
      <c r="B69" s="228" t="s">
        <v>151</v>
      </c>
      <c r="C69" s="54">
        <f t="shared" si="102"/>
        <v>0</v>
      </c>
      <c r="D69" s="161">
        <f>IF((C$54+C$55)=0,,C69/(C$54+C$55))</f>
        <v>0</v>
      </c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10"/>
      <c r="R69" s="10"/>
      <c r="S69" s="10"/>
      <c r="T69" s="10"/>
      <c r="U69" s="10"/>
      <c r="V69" s="10"/>
      <c r="W69" s="54">
        <f t="shared" si="104"/>
        <v>0</v>
      </c>
      <c r="X69" s="54">
        <f t="shared" si="105"/>
        <v>0</v>
      </c>
      <c r="Y69" s="54">
        <f t="shared" si="106"/>
        <v>0</v>
      </c>
      <c r="Z69" s="54">
        <f t="shared" si="107"/>
        <v>0</v>
      </c>
      <c r="AA69" s="10"/>
    </row>
    <row r="70" spans="1:27" x14ac:dyDescent="0.25">
      <c r="A70" s="363"/>
      <c r="B70" s="226" t="s">
        <v>152</v>
      </c>
      <c r="C70" s="29">
        <f t="shared" si="102"/>
        <v>0</v>
      </c>
      <c r="D70" s="29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10"/>
      <c r="R70" s="10"/>
      <c r="S70" s="10"/>
      <c r="T70" s="10"/>
      <c r="U70" s="10"/>
      <c r="V70" s="10"/>
      <c r="W70" s="29">
        <f t="shared" ref="W70:Z70" si="109">W67-W68-W69</f>
        <v>0</v>
      </c>
      <c r="X70" s="29">
        <f t="shared" si="109"/>
        <v>0</v>
      </c>
      <c r="Y70" s="29">
        <f t="shared" si="109"/>
        <v>0</v>
      </c>
      <c r="Z70" s="29">
        <f t="shared" si="109"/>
        <v>0</v>
      </c>
      <c r="AA70" s="10"/>
    </row>
    <row r="71" spans="1:27" x14ac:dyDescent="0.25">
      <c r="A71" s="363"/>
      <c r="B71" s="228" t="s">
        <v>153</v>
      </c>
      <c r="C71" s="29">
        <f t="shared" ref="C71:P71" si="110">IF(C66=0,,C67/C66)</f>
        <v>0</v>
      </c>
      <c r="D71" s="29"/>
      <c r="E71" s="124">
        <f t="shared" si="110"/>
        <v>0</v>
      </c>
      <c r="F71" s="124">
        <f t="shared" si="110"/>
        <v>0</v>
      </c>
      <c r="G71" s="124">
        <f t="shared" si="110"/>
        <v>0</v>
      </c>
      <c r="H71" s="124">
        <f t="shared" si="110"/>
        <v>0</v>
      </c>
      <c r="I71" s="124">
        <f t="shared" si="110"/>
        <v>0</v>
      </c>
      <c r="J71" s="124">
        <f t="shared" si="110"/>
        <v>0</v>
      </c>
      <c r="K71" s="124">
        <f t="shared" si="110"/>
        <v>0</v>
      </c>
      <c r="L71" s="124">
        <f t="shared" si="110"/>
        <v>0</v>
      </c>
      <c r="M71" s="124">
        <f t="shared" si="110"/>
        <v>0</v>
      </c>
      <c r="N71" s="124">
        <f t="shared" si="110"/>
        <v>0</v>
      </c>
      <c r="O71" s="124">
        <f t="shared" si="110"/>
        <v>0</v>
      </c>
      <c r="P71" s="124">
        <f t="shared" si="110"/>
        <v>0</v>
      </c>
      <c r="Q71" s="10"/>
      <c r="R71" s="10"/>
      <c r="S71" s="10"/>
      <c r="T71" s="10"/>
      <c r="U71" s="10"/>
      <c r="V71" s="10"/>
      <c r="W71" s="29">
        <f t="shared" ref="W71:Z71" si="111">IF(W66=0,,W67/W66)</f>
        <v>0</v>
      </c>
      <c r="X71" s="29">
        <f t="shared" si="111"/>
        <v>0</v>
      </c>
      <c r="Y71" s="29">
        <f t="shared" si="111"/>
        <v>0</v>
      </c>
      <c r="Z71" s="29">
        <f t="shared" si="111"/>
        <v>0</v>
      </c>
      <c r="AA71" s="10"/>
    </row>
    <row r="72" spans="1:27" x14ac:dyDescent="0.25">
      <c r="A72" s="364"/>
      <c r="B72" s="228" t="s">
        <v>154</v>
      </c>
      <c r="C72" s="79">
        <f t="shared" ref="C72:P72" si="112">IF((C67-C333)=0,,C70/(C67-C333))</f>
        <v>0</v>
      </c>
      <c r="D72" s="79"/>
      <c r="E72" s="125">
        <f>IF((E67-E345)=0,,E70/(E67-E345))</f>
        <v>0</v>
      </c>
      <c r="F72" s="125">
        <f t="shared" si="112"/>
        <v>0</v>
      </c>
      <c r="G72" s="125">
        <f t="shared" si="112"/>
        <v>0</v>
      </c>
      <c r="H72" s="125">
        <f t="shared" si="112"/>
        <v>0</v>
      </c>
      <c r="I72" s="125">
        <f t="shared" si="112"/>
        <v>0</v>
      </c>
      <c r="J72" s="125">
        <f t="shared" si="112"/>
        <v>0</v>
      </c>
      <c r="K72" s="125">
        <f t="shared" si="112"/>
        <v>0</v>
      </c>
      <c r="L72" s="125">
        <f t="shared" si="112"/>
        <v>0</v>
      </c>
      <c r="M72" s="125">
        <f t="shared" si="112"/>
        <v>0</v>
      </c>
      <c r="N72" s="125">
        <f t="shared" si="112"/>
        <v>0</v>
      </c>
      <c r="O72" s="125">
        <f t="shared" si="112"/>
        <v>0</v>
      </c>
      <c r="P72" s="125">
        <f t="shared" si="112"/>
        <v>0</v>
      </c>
      <c r="Q72" s="10"/>
      <c r="R72" s="10"/>
      <c r="S72" s="10"/>
      <c r="T72" s="10"/>
      <c r="U72" s="10"/>
      <c r="V72" s="10"/>
      <c r="W72" s="125">
        <f t="shared" ref="W72:Z72" si="113">IF((W67-W333)=0,,W70/(W67-W333))</f>
        <v>0</v>
      </c>
      <c r="X72" s="125">
        <f t="shared" si="113"/>
        <v>0</v>
      </c>
      <c r="Y72" s="125">
        <f t="shared" si="113"/>
        <v>0</v>
      </c>
      <c r="Z72" s="125">
        <f t="shared" si="113"/>
        <v>0</v>
      </c>
      <c r="AA72" s="10"/>
    </row>
    <row r="73" spans="1:27" s="119" customFormat="1" x14ac:dyDescent="0.25">
      <c r="A73" s="368" t="s">
        <v>91</v>
      </c>
      <c r="B73" s="192" t="s">
        <v>157</v>
      </c>
      <c r="C73" s="17">
        <f t="shared" ref="C73:C79" si="114">SUM(E73:P73)</f>
        <v>0</v>
      </c>
      <c r="D73" s="1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214"/>
      <c r="R73" s="214"/>
      <c r="S73" s="214"/>
      <c r="T73" s="214"/>
      <c r="U73" s="214"/>
      <c r="V73" s="214"/>
      <c r="W73" s="17">
        <f t="shared" ref="W73:W79" si="115">SUM(E73:G73)</f>
        <v>0</v>
      </c>
      <c r="X73" s="17">
        <f t="shared" ref="X73:X79" si="116">SUM(H73:J73)</f>
        <v>0</v>
      </c>
      <c r="Y73" s="17">
        <f t="shared" ref="Y73:Y79" si="117">SUM(K73:M73)</f>
        <v>0</v>
      </c>
      <c r="Z73" s="17">
        <f t="shared" ref="Z73:Z79" si="118">SUM(N73:P73)</f>
        <v>0</v>
      </c>
      <c r="AA73" s="214"/>
    </row>
    <row r="74" spans="1:27" s="119" customFormat="1" x14ac:dyDescent="0.25">
      <c r="A74" s="369"/>
      <c r="B74" s="192" t="s">
        <v>158</v>
      </c>
      <c r="C74" s="17">
        <f t="shared" si="114"/>
        <v>0</v>
      </c>
      <c r="D74" s="1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214"/>
      <c r="R74" s="214"/>
      <c r="S74" s="214"/>
      <c r="T74" s="214"/>
      <c r="U74" s="214"/>
      <c r="V74" s="214"/>
      <c r="W74" s="17">
        <f t="shared" si="115"/>
        <v>0</v>
      </c>
      <c r="X74" s="17">
        <f t="shared" si="116"/>
        <v>0</v>
      </c>
      <c r="Y74" s="17">
        <f t="shared" si="117"/>
        <v>0</v>
      </c>
      <c r="Z74" s="17">
        <f t="shared" si="118"/>
        <v>0</v>
      </c>
      <c r="AA74" s="214"/>
    </row>
    <row r="75" spans="1:27" s="119" customFormat="1" x14ac:dyDescent="0.25">
      <c r="A75" s="369"/>
      <c r="B75" s="192" t="s">
        <v>159</v>
      </c>
      <c r="C75" s="17">
        <f t="shared" si="114"/>
        <v>0</v>
      </c>
      <c r="D75" s="1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214"/>
      <c r="R75" s="214"/>
      <c r="S75" s="214"/>
      <c r="T75" s="214"/>
      <c r="U75" s="214"/>
      <c r="V75" s="214"/>
      <c r="W75" s="17">
        <f t="shared" si="115"/>
        <v>0</v>
      </c>
      <c r="X75" s="17">
        <f t="shared" si="116"/>
        <v>0</v>
      </c>
      <c r="Y75" s="17">
        <f t="shared" si="117"/>
        <v>0</v>
      </c>
      <c r="Z75" s="17">
        <f t="shared" si="118"/>
        <v>0</v>
      </c>
      <c r="AA75" s="214"/>
    </row>
    <row r="76" spans="1:27" s="119" customFormat="1" x14ac:dyDescent="0.25">
      <c r="A76" s="369"/>
      <c r="B76" s="192" t="s">
        <v>160</v>
      </c>
      <c r="C76" s="17">
        <f t="shared" si="114"/>
        <v>0</v>
      </c>
      <c r="D76" s="1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214"/>
      <c r="R76" s="214"/>
      <c r="S76" s="214"/>
      <c r="T76" s="214"/>
      <c r="U76" s="214"/>
      <c r="V76" s="214"/>
      <c r="W76" s="17">
        <f t="shared" si="115"/>
        <v>0</v>
      </c>
      <c r="X76" s="17">
        <f t="shared" si="116"/>
        <v>0</v>
      </c>
      <c r="Y76" s="17">
        <f t="shared" si="117"/>
        <v>0</v>
      </c>
      <c r="Z76" s="17">
        <f t="shared" si="118"/>
        <v>0</v>
      </c>
      <c r="AA76" s="214"/>
    </row>
    <row r="77" spans="1:27" s="119" customFormat="1" x14ac:dyDescent="0.25">
      <c r="A77" s="369"/>
      <c r="B77" s="192" t="s">
        <v>161</v>
      </c>
      <c r="C77" s="17">
        <f t="shared" si="114"/>
        <v>0</v>
      </c>
      <c r="D77" s="1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214"/>
      <c r="R77" s="214"/>
      <c r="S77" s="214"/>
      <c r="T77" s="214"/>
      <c r="U77" s="214"/>
      <c r="V77" s="214"/>
      <c r="W77" s="17">
        <f t="shared" si="115"/>
        <v>0</v>
      </c>
      <c r="X77" s="17">
        <f t="shared" si="116"/>
        <v>0</v>
      </c>
      <c r="Y77" s="17">
        <f t="shared" si="117"/>
        <v>0</v>
      </c>
      <c r="Z77" s="17">
        <f t="shared" si="118"/>
        <v>0</v>
      </c>
      <c r="AA77" s="214"/>
    </row>
    <row r="78" spans="1:27" s="119" customFormat="1" x14ac:dyDescent="0.25">
      <c r="A78" s="369"/>
      <c r="B78" s="192" t="s">
        <v>162</v>
      </c>
      <c r="C78" s="17">
        <f t="shared" si="114"/>
        <v>0</v>
      </c>
      <c r="D78" s="1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214"/>
      <c r="R78" s="214"/>
      <c r="S78" s="214"/>
      <c r="T78" s="214"/>
      <c r="U78" s="214"/>
      <c r="V78" s="214"/>
      <c r="W78" s="17">
        <f t="shared" si="115"/>
        <v>0</v>
      </c>
      <c r="X78" s="17">
        <f t="shared" si="116"/>
        <v>0</v>
      </c>
      <c r="Y78" s="17">
        <f t="shared" si="117"/>
        <v>0</v>
      </c>
      <c r="Z78" s="17">
        <f t="shared" si="118"/>
        <v>0</v>
      </c>
      <c r="AA78" s="214"/>
    </row>
    <row r="79" spans="1:27" s="119" customFormat="1" x14ac:dyDescent="0.25">
      <c r="A79" s="369"/>
      <c r="B79" s="237" t="s">
        <v>163</v>
      </c>
      <c r="C79" s="17">
        <f t="shared" si="114"/>
        <v>0</v>
      </c>
      <c r="D79" s="16"/>
      <c r="E79" s="124">
        <f t="shared" ref="E79:P79" si="119">E74+E76+E77+E78</f>
        <v>0</v>
      </c>
      <c r="F79" s="124">
        <f t="shared" si="119"/>
        <v>0</v>
      </c>
      <c r="G79" s="124">
        <f t="shared" si="119"/>
        <v>0</v>
      </c>
      <c r="H79" s="124">
        <f t="shared" si="119"/>
        <v>0</v>
      </c>
      <c r="I79" s="124">
        <f t="shared" si="119"/>
        <v>0</v>
      </c>
      <c r="J79" s="124">
        <f t="shared" si="119"/>
        <v>0</v>
      </c>
      <c r="K79" s="124">
        <f t="shared" si="119"/>
        <v>0</v>
      </c>
      <c r="L79" s="124">
        <f t="shared" si="119"/>
        <v>0</v>
      </c>
      <c r="M79" s="124">
        <f t="shared" si="119"/>
        <v>0</v>
      </c>
      <c r="N79" s="124">
        <f t="shared" si="119"/>
        <v>0</v>
      </c>
      <c r="O79" s="124">
        <f t="shared" si="119"/>
        <v>0</v>
      </c>
      <c r="P79" s="124">
        <f t="shared" si="119"/>
        <v>0</v>
      </c>
      <c r="Q79" s="214"/>
      <c r="R79" s="214"/>
      <c r="S79" s="214"/>
      <c r="T79" s="214"/>
      <c r="U79" s="214"/>
      <c r="V79" s="214"/>
      <c r="W79" s="17">
        <f t="shared" si="115"/>
        <v>0</v>
      </c>
      <c r="X79" s="17">
        <f t="shared" si="116"/>
        <v>0</v>
      </c>
      <c r="Y79" s="17">
        <f t="shared" si="117"/>
        <v>0</v>
      </c>
      <c r="Z79" s="17">
        <f t="shared" si="118"/>
        <v>0</v>
      </c>
      <c r="AA79" s="214"/>
    </row>
    <row r="80" spans="1:27" s="119" customFormat="1" x14ac:dyDescent="0.25">
      <c r="A80" s="370"/>
      <c r="B80" s="238" t="s">
        <v>164</v>
      </c>
      <c r="C80" s="16">
        <f t="shared" ref="C80:P80" si="120">IF(C2=0,,C79/C2)</f>
        <v>0</v>
      </c>
      <c r="D80" s="16"/>
      <c r="E80" s="124">
        <f t="shared" si="120"/>
        <v>0</v>
      </c>
      <c r="F80" s="124">
        <f t="shared" si="120"/>
        <v>0</v>
      </c>
      <c r="G80" s="124">
        <f t="shared" si="120"/>
        <v>0</v>
      </c>
      <c r="H80" s="124">
        <f t="shared" si="120"/>
        <v>0</v>
      </c>
      <c r="I80" s="124">
        <f t="shared" si="120"/>
        <v>0</v>
      </c>
      <c r="J80" s="124">
        <f t="shared" si="120"/>
        <v>0</v>
      </c>
      <c r="K80" s="124">
        <f t="shared" si="120"/>
        <v>0</v>
      </c>
      <c r="L80" s="124">
        <f t="shared" si="120"/>
        <v>0</v>
      </c>
      <c r="M80" s="124">
        <f t="shared" si="120"/>
        <v>0</v>
      </c>
      <c r="N80" s="124">
        <f t="shared" si="120"/>
        <v>0</v>
      </c>
      <c r="O80" s="124">
        <f t="shared" si="120"/>
        <v>0</v>
      </c>
      <c r="P80" s="124">
        <f t="shared" si="120"/>
        <v>0</v>
      </c>
      <c r="Q80" s="214"/>
      <c r="R80" s="214"/>
      <c r="S80" s="214"/>
      <c r="T80" s="214"/>
      <c r="U80" s="214"/>
      <c r="V80" s="214"/>
      <c r="W80" s="16">
        <f t="shared" ref="W80:Z80" si="121">IF(W2=0,,W79/W2)</f>
        <v>0</v>
      </c>
      <c r="X80" s="16">
        <f t="shared" si="121"/>
        <v>0</v>
      </c>
      <c r="Y80" s="16">
        <f t="shared" si="121"/>
        <v>0</v>
      </c>
      <c r="Z80" s="16">
        <f t="shared" si="121"/>
        <v>0</v>
      </c>
      <c r="AA80" s="214"/>
    </row>
    <row r="81" spans="1:27" s="119" customFormat="1" x14ac:dyDescent="0.25">
      <c r="A81" s="371" t="s">
        <v>70</v>
      </c>
      <c r="B81" s="240" t="s">
        <v>71</v>
      </c>
      <c r="C81" s="54">
        <f t="shared" ref="C81:C88" si="122">SUM(E81:P81)</f>
        <v>0</v>
      </c>
      <c r="D81" s="54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214"/>
      <c r="R81" s="214"/>
      <c r="S81" s="214"/>
      <c r="T81" s="214"/>
      <c r="U81" s="214"/>
      <c r="V81" s="214"/>
      <c r="W81" s="54">
        <f t="shared" ref="W81:W88" si="123">SUM(E81:G81)</f>
        <v>0</v>
      </c>
      <c r="X81" s="54">
        <f t="shared" ref="X81:X88" si="124">SUM(H81:J81)</f>
        <v>0</v>
      </c>
      <c r="Y81" s="54">
        <f t="shared" ref="Y81:Y88" si="125">SUM(K81:M81)</f>
        <v>0</v>
      </c>
      <c r="Z81" s="54">
        <f t="shared" ref="Z81:Z88" si="126">SUM(N81:P81)</f>
        <v>0</v>
      </c>
      <c r="AA81" s="214"/>
    </row>
    <row r="82" spans="1:27" x14ac:dyDescent="0.25">
      <c r="A82" s="371"/>
      <c r="B82" s="241" t="s">
        <v>72</v>
      </c>
      <c r="C82" s="161">
        <f t="shared" ref="C82:P82" si="127">IF(C4=0,,C81/C4)</f>
        <v>0</v>
      </c>
      <c r="D82" s="161"/>
      <c r="E82" s="185">
        <f t="shared" si="127"/>
        <v>0</v>
      </c>
      <c r="F82" s="185">
        <f t="shared" si="127"/>
        <v>0</v>
      </c>
      <c r="G82" s="185">
        <f t="shared" si="127"/>
        <v>0</v>
      </c>
      <c r="H82" s="185">
        <f t="shared" si="127"/>
        <v>0</v>
      </c>
      <c r="I82" s="185">
        <f t="shared" si="127"/>
        <v>0</v>
      </c>
      <c r="J82" s="185">
        <f t="shared" si="127"/>
        <v>0</v>
      </c>
      <c r="K82" s="185">
        <f t="shared" si="127"/>
        <v>0</v>
      </c>
      <c r="L82" s="185">
        <f t="shared" si="127"/>
        <v>0</v>
      </c>
      <c r="M82" s="185">
        <f t="shared" si="127"/>
        <v>0</v>
      </c>
      <c r="N82" s="185">
        <f t="shared" si="127"/>
        <v>0</v>
      </c>
      <c r="O82" s="185">
        <f t="shared" si="127"/>
        <v>0</v>
      </c>
      <c r="P82" s="185">
        <f t="shared" si="127"/>
        <v>0</v>
      </c>
      <c r="Q82" s="118"/>
      <c r="R82" s="118"/>
      <c r="S82" s="118"/>
      <c r="T82" s="118"/>
      <c r="U82" s="118"/>
      <c r="V82" s="118"/>
      <c r="W82" s="161">
        <f t="shared" ref="W82:Z82" si="128">IF(W4=0,,W81/W4)</f>
        <v>0</v>
      </c>
      <c r="X82" s="161">
        <f t="shared" si="128"/>
        <v>0</v>
      </c>
      <c r="Y82" s="161">
        <f t="shared" si="128"/>
        <v>0</v>
      </c>
      <c r="Z82" s="161">
        <f t="shared" si="128"/>
        <v>0</v>
      </c>
      <c r="AA82" s="118"/>
    </row>
    <row r="83" spans="1:27" s="119" customFormat="1" x14ac:dyDescent="0.25">
      <c r="A83" s="371"/>
      <c r="B83" s="239" t="s">
        <v>73</v>
      </c>
      <c r="C83" s="54">
        <f t="shared" si="122"/>
        <v>0</v>
      </c>
      <c r="D83" s="54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214"/>
      <c r="R83" s="214"/>
      <c r="S83" s="214"/>
      <c r="T83" s="214"/>
      <c r="U83" s="214"/>
      <c r="V83" s="214"/>
      <c r="W83" s="54">
        <f t="shared" si="123"/>
        <v>0</v>
      </c>
      <c r="X83" s="54">
        <f t="shared" si="124"/>
        <v>0</v>
      </c>
      <c r="Y83" s="54">
        <f t="shared" si="125"/>
        <v>0</v>
      </c>
      <c r="Z83" s="54">
        <f t="shared" si="126"/>
        <v>0</v>
      </c>
      <c r="AA83" s="214"/>
    </row>
    <row r="84" spans="1:27" x14ac:dyDescent="0.25">
      <c r="A84" s="371"/>
      <c r="B84" s="242" t="s">
        <v>74</v>
      </c>
      <c r="C84" s="161">
        <f t="shared" ref="C84:P84" si="129">IF(C20=0,,C83/C20)</f>
        <v>0</v>
      </c>
      <c r="D84" s="161"/>
      <c r="E84" s="185">
        <f t="shared" si="129"/>
        <v>0</v>
      </c>
      <c r="F84" s="185">
        <f t="shared" si="129"/>
        <v>0</v>
      </c>
      <c r="G84" s="185">
        <f t="shared" si="129"/>
        <v>0</v>
      </c>
      <c r="H84" s="185">
        <f t="shared" si="129"/>
        <v>0</v>
      </c>
      <c r="I84" s="185">
        <f t="shared" si="129"/>
        <v>0</v>
      </c>
      <c r="J84" s="185">
        <f t="shared" si="129"/>
        <v>0</v>
      </c>
      <c r="K84" s="185">
        <f t="shared" si="129"/>
        <v>0</v>
      </c>
      <c r="L84" s="185">
        <f t="shared" si="129"/>
        <v>0</v>
      </c>
      <c r="M84" s="185">
        <f t="shared" si="129"/>
        <v>0</v>
      </c>
      <c r="N84" s="185">
        <f t="shared" si="129"/>
        <v>0</v>
      </c>
      <c r="O84" s="185">
        <f t="shared" si="129"/>
        <v>0</v>
      </c>
      <c r="P84" s="185">
        <f t="shared" si="129"/>
        <v>0</v>
      </c>
      <c r="Q84" s="118"/>
      <c r="R84" s="118"/>
      <c r="S84" s="118"/>
      <c r="T84" s="118"/>
      <c r="U84" s="118"/>
      <c r="V84" s="118"/>
      <c r="W84" s="161">
        <f t="shared" ref="W84:Z84" si="130">IF(W20=0,,W83/W20)</f>
        <v>0</v>
      </c>
      <c r="X84" s="161">
        <f t="shared" si="130"/>
        <v>0</v>
      </c>
      <c r="Y84" s="161">
        <f t="shared" si="130"/>
        <v>0</v>
      </c>
      <c r="Z84" s="161">
        <f t="shared" si="130"/>
        <v>0</v>
      </c>
      <c r="AA84" s="118"/>
    </row>
    <row r="85" spans="1:27" s="119" customFormat="1" x14ac:dyDescent="0.25">
      <c r="A85" s="349" t="s">
        <v>165</v>
      </c>
      <c r="B85" s="192" t="s">
        <v>166</v>
      </c>
      <c r="C85" s="17">
        <f t="shared" si="122"/>
        <v>0</v>
      </c>
      <c r="D85" s="1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214"/>
      <c r="R85" s="214"/>
      <c r="S85" s="214"/>
      <c r="T85" s="214"/>
      <c r="U85" s="214"/>
      <c r="V85" s="214"/>
      <c r="W85" s="17">
        <f t="shared" si="123"/>
        <v>0</v>
      </c>
      <c r="X85" s="17">
        <f t="shared" si="124"/>
        <v>0</v>
      </c>
      <c r="Y85" s="17">
        <f t="shared" si="125"/>
        <v>0</v>
      </c>
      <c r="Z85" s="17">
        <f t="shared" si="126"/>
        <v>0</v>
      </c>
      <c r="AA85" s="214"/>
    </row>
    <row r="86" spans="1:27" s="119" customFormat="1" x14ac:dyDescent="0.25">
      <c r="A86" s="349"/>
      <c r="B86" s="243" t="s">
        <v>167</v>
      </c>
      <c r="C86" s="17">
        <f t="shared" si="122"/>
        <v>0</v>
      </c>
      <c r="D86" s="1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214"/>
      <c r="R86" s="214"/>
      <c r="S86" s="214"/>
      <c r="T86" s="214"/>
      <c r="U86" s="214"/>
      <c r="V86" s="214"/>
      <c r="W86" s="17">
        <f t="shared" si="123"/>
        <v>0</v>
      </c>
      <c r="X86" s="17">
        <f t="shared" si="124"/>
        <v>0</v>
      </c>
      <c r="Y86" s="17">
        <f t="shared" si="125"/>
        <v>0</v>
      </c>
      <c r="Z86" s="17">
        <f t="shared" si="126"/>
        <v>0</v>
      </c>
      <c r="AA86" s="214"/>
    </row>
    <row r="87" spans="1:27" s="119" customFormat="1" x14ac:dyDescent="0.25">
      <c r="A87" s="349"/>
      <c r="B87" s="243" t="s">
        <v>168</v>
      </c>
      <c r="C87" s="17">
        <f t="shared" si="122"/>
        <v>0</v>
      </c>
      <c r="D87" s="1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214"/>
      <c r="R87" s="214"/>
      <c r="S87" s="214"/>
      <c r="T87" s="214"/>
      <c r="U87" s="214"/>
      <c r="V87" s="214"/>
      <c r="W87" s="17">
        <f t="shared" si="123"/>
        <v>0</v>
      </c>
      <c r="X87" s="17">
        <f t="shared" si="124"/>
        <v>0</v>
      </c>
      <c r="Y87" s="17">
        <f t="shared" si="125"/>
        <v>0</v>
      </c>
      <c r="Z87" s="17">
        <f t="shared" si="126"/>
        <v>0</v>
      </c>
      <c r="AA87" s="214"/>
    </row>
    <row r="88" spans="1:27" s="119" customFormat="1" x14ac:dyDescent="0.25">
      <c r="A88" s="349"/>
      <c r="B88" s="192" t="s">
        <v>169</v>
      </c>
      <c r="C88" s="17">
        <f t="shared" si="122"/>
        <v>0</v>
      </c>
      <c r="D88" s="1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214"/>
      <c r="R88" s="214"/>
      <c r="S88" s="214"/>
      <c r="T88" s="214"/>
      <c r="U88" s="214"/>
      <c r="V88" s="214"/>
      <c r="W88" s="17">
        <f t="shared" si="123"/>
        <v>0</v>
      </c>
      <c r="X88" s="17">
        <f t="shared" si="124"/>
        <v>0</v>
      </c>
      <c r="Y88" s="17">
        <f t="shared" si="125"/>
        <v>0</v>
      </c>
      <c r="Z88" s="17">
        <f t="shared" si="126"/>
        <v>0</v>
      </c>
      <c r="AA88" s="214"/>
    </row>
    <row r="89" spans="1:27" x14ac:dyDescent="0.25">
      <c r="A89" s="349"/>
      <c r="B89" s="188" t="s">
        <v>170</v>
      </c>
      <c r="C89" s="25">
        <f t="shared" ref="C89:P89" si="131">IF((C53+C60+C67)=0,,C88/(C53+C60+C67))</f>
        <v>0</v>
      </c>
      <c r="D89" s="25"/>
      <c r="E89" s="125">
        <f t="shared" si="131"/>
        <v>0</v>
      </c>
      <c r="F89" s="125">
        <f t="shared" si="131"/>
        <v>0</v>
      </c>
      <c r="G89" s="125">
        <f t="shared" si="131"/>
        <v>0</v>
      </c>
      <c r="H89" s="125">
        <f t="shared" si="131"/>
        <v>0</v>
      </c>
      <c r="I89" s="125">
        <f t="shared" si="131"/>
        <v>0</v>
      </c>
      <c r="J89" s="125">
        <f t="shared" si="131"/>
        <v>0</v>
      </c>
      <c r="K89" s="125">
        <f t="shared" si="131"/>
        <v>0</v>
      </c>
      <c r="L89" s="125">
        <f t="shared" si="131"/>
        <v>0</v>
      </c>
      <c r="M89" s="125">
        <f t="shared" si="131"/>
        <v>0</v>
      </c>
      <c r="N89" s="125">
        <f t="shared" si="131"/>
        <v>0</v>
      </c>
      <c r="O89" s="125">
        <f t="shared" si="131"/>
        <v>0</v>
      </c>
      <c r="P89" s="125">
        <f t="shared" si="131"/>
        <v>0</v>
      </c>
      <c r="Q89" s="118"/>
      <c r="R89" s="118"/>
      <c r="S89" s="118"/>
      <c r="T89" s="118"/>
      <c r="U89" s="118"/>
      <c r="V89" s="118"/>
      <c r="W89" s="25">
        <f t="shared" ref="W89:Z89" si="132">IF((W53+W60+W67)=0,,W88/(W53+W60+W67))</f>
        <v>0</v>
      </c>
      <c r="X89" s="25">
        <f t="shared" si="132"/>
        <v>0</v>
      </c>
      <c r="Y89" s="25">
        <f t="shared" si="132"/>
        <v>0</v>
      </c>
      <c r="Z89" s="25">
        <f t="shared" si="132"/>
        <v>0</v>
      </c>
      <c r="AA89" s="118"/>
    </row>
    <row r="90" spans="1:27" s="119" customFormat="1" x14ac:dyDescent="0.25">
      <c r="A90" s="349"/>
      <c r="B90" s="192" t="s">
        <v>171</v>
      </c>
      <c r="C90" s="17">
        <f t="shared" ref="C90:C94" si="133">SUM(E90:P90)</f>
        <v>0</v>
      </c>
      <c r="D90" s="1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214"/>
      <c r="R90" s="214"/>
      <c r="S90" s="214"/>
      <c r="T90" s="214"/>
      <c r="U90" s="214"/>
      <c r="V90" s="214"/>
      <c r="W90" s="17">
        <f t="shared" ref="W90:W94" si="134">SUM(E90:G90)</f>
        <v>0</v>
      </c>
      <c r="X90" s="17">
        <f t="shared" ref="X90:X94" si="135">SUM(H90:J90)</f>
        <v>0</v>
      </c>
      <c r="Y90" s="17">
        <f t="shared" ref="Y90:Y94" si="136">SUM(K90:M90)</f>
        <v>0</v>
      </c>
      <c r="Z90" s="17">
        <f t="shared" ref="Z90:Z94" si="137">SUM(N90:P90)</f>
        <v>0</v>
      </c>
      <c r="AA90" s="214"/>
    </row>
    <row r="91" spans="1:27" s="119" customFormat="1" x14ac:dyDescent="0.25">
      <c r="A91" s="372" t="s">
        <v>172</v>
      </c>
      <c r="B91" s="244" t="s">
        <v>173</v>
      </c>
      <c r="C91" s="54">
        <f t="shared" si="133"/>
        <v>0</v>
      </c>
      <c r="D91" s="54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214"/>
      <c r="R91" s="214"/>
      <c r="S91" s="214"/>
      <c r="T91" s="214"/>
      <c r="U91" s="214"/>
      <c r="V91" s="214"/>
      <c r="W91" s="54">
        <f t="shared" si="134"/>
        <v>0</v>
      </c>
      <c r="X91" s="54">
        <f t="shared" si="135"/>
        <v>0</v>
      </c>
      <c r="Y91" s="54">
        <f t="shared" si="136"/>
        <v>0</v>
      </c>
      <c r="Z91" s="54">
        <f t="shared" si="137"/>
        <v>0</v>
      </c>
      <c r="AA91" s="214"/>
    </row>
    <row r="92" spans="1:27" s="119" customFormat="1" x14ac:dyDescent="0.25">
      <c r="A92" s="372"/>
      <c r="B92" s="190" t="s">
        <v>174</v>
      </c>
      <c r="C92" s="54">
        <f t="shared" si="133"/>
        <v>0</v>
      </c>
      <c r="D92" s="54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214"/>
      <c r="R92" s="214"/>
      <c r="S92" s="214"/>
      <c r="T92" s="214"/>
      <c r="U92" s="214"/>
      <c r="V92" s="214"/>
      <c r="W92" s="54">
        <f t="shared" si="134"/>
        <v>0</v>
      </c>
      <c r="X92" s="54">
        <f t="shared" si="135"/>
        <v>0</v>
      </c>
      <c r="Y92" s="54">
        <f t="shared" si="136"/>
        <v>0</v>
      </c>
      <c r="Z92" s="54">
        <f t="shared" si="137"/>
        <v>0</v>
      </c>
      <c r="AA92" s="214"/>
    </row>
    <row r="93" spans="1:27" s="119" customFormat="1" x14ac:dyDescent="0.25">
      <c r="A93" s="372"/>
      <c r="B93" s="190" t="s">
        <v>175</v>
      </c>
      <c r="C93" s="54">
        <f t="shared" si="133"/>
        <v>0</v>
      </c>
      <c r="D93" s="54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214"/>
      <c r="R93" s="214"/>
      <c r="S93" s="214"/>
      <c r="T93" s="214"/>
      <c r="U93" s="214"/>
      <c r="V93" s="214"/>
      <c r="W93" s="54">
        <f t="shared" si="134"/>
        <v>0</v>
      </c>
      <c r="X93" s="54">
        <f t="shared" si="135"/>
        <v>0</v>
      </c>
      <c r="Y93" s="54">
        <f t="shared" si="136"/>
        <v>0</v>
      </c>
      <c r="Z93" s="54">
        <f t="shared" si="137"/>
        <v>0</v>
      </c>
      <c r="AA93" s="214"/>
    </row>
    <row r="94" spans="1:27" s="119" customFormat="1" x14ac:dyDescent="0.25">
      <c r="A94" s="372"/>
      <c r="B94" s="244" t="s">
        <v>176</v>
      </c>
      <c r="C94" s="54">
        <f t="shared" si="133"/>
        <v>0</v>
      </c>
      <c r="D94" s="54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214"/>
      <c r="R94" s="214"/>
      <c r="S94" s="214"/>
      <c r="T94" s="214"/>
      <c r="U94" s="214"/>
      <c r="V94" s="214"/>
      <c r="W94" s="54">
        <f t="shared" si="134"/>
        <v>0</v>
      </c>
      <c r="X94" s="54">
        <f t="shared" si="135"/>
        <v>0</v>
      </c>
      <c r="Y94" s="54">
        <f t="shared" si="136"/>
        <v>0</v>
      </c>
      <c r="Z94" s="54">
        <f t="shared" si="137"/>
        <v>0</v>
      </c>
      <c r="AA94" s="214"/>
    </row>
    <row r="95" spans="1:27" x14ac:dyDescent="0.25">
      <c r="A95" s="372"/>
      <c r="B95" s="229" t="s">
        <v>177</v>
      </c>
      <c r="C95" s="161">
        <f t="shared" ref="C95:P95" si="138">IF((C53+C60+C67)=0,,C94/(C53+C60+C67))</f>
        <v>0</v>
      </c>
      <c r="D95" s="161"/>
      <c r="E95" s="185">
        <f t="shared" si="138"/>
        <v>0</v>
      </c>
      <c r="F95" s="185">
        <f t="shared" si="138"/>
        <v>0</v>
      </c>
      <c r="G95" s="185">
        <f t="shared" si="138"/>
        <v>0</v>
      </c>
      <c r="H95" s="185">
        <f t="shared" si="138"/>
        <v>0</v>
      </c>
      <c r="I95" s="185">
        <f t="shared" si="138"/>
        <v>0</v>
      </c>
      <c r="J95" s="185">
        <f t="shared" si="138"/>
        <v>0</v>
      </c>
      <c r="K95" s="185">
        <f t="shared" si="138"/>
        <v>0</v>
      </c>
      <c r="L95" s="185">
        <f t="shared" si="138"/>
        <v>0</v>
      </c>
      <c r="M95" s="185">
        <f t="shared" si="138"/>
        <v>0</v>
      </c>
      <c r="N95" s="185">
        <f t="shared" si="138"/>
        <v>0</v>
      </c>
      <c r="O95" s="185">
        <f t="shared" si="138"/>
        <v>0</v>
      </c>
      <c r="P95" s="185">
        <f t="shared" si="138"/>
        <v>0</v>
      </c>
      <c r="Q95" s="118"/>
      <c r="R95" s="118"/>
      <c r="S95" s="118"/>
      <c r="T95" s="118"/>
      <c r="U95" s="118"/>
      <c r="V95" s="118"/>
      <c r="W95" s="161">
        <f t="shared" ref="W95:Z95" si="139">IF((W53+W60+W67)=0,,W94/(W53+W60+W67))</f>
        <v>0</v>
      </c>
      <c r="X95" s="161">
        <f t="shared" si="139"/>
        <v>0</v>
      </c>
      <c r="Y95" s="161">
        <f t="shared" si="139"/>
        <v>0</v>
      </c>
      <c r="Z95" s="161">
        <f t="shared" si="139"/>
        <v>0</v>
      </c>
      <c r="AA95" s="118"/>
    </row>
    <row r="96" spans="1:27" s="119" customFormat="1" x14ac:dyDescent="0.25">
      <c r="A96" s="372"/>
      <c r="B96" s="244" t="s">
        <v>178</v>
      </c>
      <c r="C96" s="54">
        <f t="shared" ref="C96:C98" si="140">SUM(E96:P96)</f>
        <v>0</v>
      </c>
      <c r="D96" s="54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214"/>
      <c r="R96" s="214"/>
      <c r="S96" s="214"/>
      <c r="T96" s="214"/>
      <c r="U96" s="214"/>
      <c r="V96" s="214"/>
      <c r="W96" s="54">
        <f t="shared" ref="W96:W98" si="141">SUM(E96:G96)</f>
        <v>0</v>
      </c>
      <c r="X96" s="54">
        <f t="shared" ref="X96:X98" si="142">SUM(H96:J96)</f>
        <v>0</v>
      </c>
      <c r="Y96" s="54">
        <f t="shared" ref="Y96:Y98" si="143">SUM(K96:M96)</f>
        <v>0</v>
      </c>
      <c r="Z96" s="54">
        <f t="shared" ref="Z96:Z98" si="144">SUM(N96:P96)</f>
        <v>0</v>
      </c>
      <c r="AA96" s="214"/>
    </row>
    <row r="97" spans="1:27" s="119" customFormat="1" x14ac:dyDescent="0.25">
      <c r="A97" s="349" t="s">
        <v>179</v>
      </c>
      <c r="B97" s="192" t="s">
        <v>180</v>
      </c>
      <c r="C97" s="17">
        <f t="shared" si="140"/>
        <v>0</v>
      </c>
      <c r="D97" s="1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214"/>
      <c r="R97" s="214"/>
      <c r="S97" s="214"/>
      <c r="T97" s="214"/>
      <c r="U97" s="214"/>
      <c r="V97" s="214"/>
      <c r="W97" s="17">
        <f t="shared" si="141"/>
        <v>0</v>
      </c>
      <c r="X97" s="17">
        <f t="shared" si="142"/>
        <v>0</v>
      </c>
      <c r="Y97" s="17">
        <f t="shared" si="143"/>
        <v>0</v>
      </c>
      <c r="Z97" s="17">
        <f t="shared" si="144"/>
        <v>0</v>
      </c>
      <c r="AA97" s="214"/>
    </row>
    <row r="98" spans="1:27" s="119" customFormat="1" x14ac:dyDescent="0.25">
      <c r="A98" s="349"/>
      <c r="B98" s="192" t="s">
        <v>181</v>
      </c>
      <c r="C98" s="17">
        <f t="shared" si="140"/>
        <v>0</v>
      </c>
      <c r="D98" s="1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214"/>
      <c r="R98" s="214"/>
      <c r="S98" s="214"/>
      <c r="T98" s="214"/>
      <c r="U98" s="214"/>
      <c r="V98" s="214"/>
      <c r="W98" s="17">
        <f t="shared" si="141"/>
        <v>0</v>
      </c>
      <c r="X98" s="17">
        <f t="shared" si="142"/>
        <v>0</v>
      </c>
      <c r="Y98" s="17">
        <f t="shared" si="143"/>
        <v>0</v>
      </c>
      <c r="Z98" s="17">
        <f t="shared" si="144"/>
        <v>0</v>
      </c>
      <c r="AA98" s="214"/>
    </row>
    <row r="99" spans="1:27" s="119" customFormat="1" x14ac:dyDescent="0.25">
      <c r="A99" s="349"/>
      <c r="B99" s="191" t="s">
        <v>182</v>
      </c>
      <c r="C99" s="16">
        <f t="shared" ref="C99:P99" si="145">IF(C97=0,,C98/C97)</f>
        <v>0</v>
      </c>
      <c r="D99" s="16"/>
      <c r="E99" s="124">
        <f t="shared" si="145"/>
        <v>0</v>
      </c>
      <c r="F99" s="124">
        <f t="shared" si="145"/>
        <v>0</v>
      </c>
      <c r="G99" s="124">
        <f t="shared" si="145"/>
        <v>0</v>
      </c>
      <c r="H99" s="124">
        <f t="shared" si="145"/>
        <v>0</v>
      </c>
      <c r="I99" s="124">
        <f t="shared" si="145"/>
        <v>0</v>
      </c>
      <c r="J99" s="124">
        <f t="shared" si="145"/>
        <v>0</v>
      </c>
      <c r="K99" s="124">
        <f t="shared" si="145"/>
        <v>0</v>
      </c>
      <c r="L99" s="124">
        <f t="shared" si="145"/>
        <v>0</v>
      </c>
      <c r="M99" s="124">
        <f t="shared" si="145"/>
        <v>0</v>
      </c>
      <c r="N99" s="124">
        <f t="shared" si="145"/>
        <v>0</v>
      </c>
      <c r="O99" s="124">
        <f t="shared" si="145"/>
        <v>0</v>
      </c>
      <c r="P99" s="124">
        <f t="shared" si="145"/>
        <v>0</v>
      </c>
      <c r="Q99" s="214"/>
      <c r="R99" s="214"/>
      <c r="S99" s="214"/>
      <c r="T99" s="214"/>
      <c r="U99" s="214"/>
      <c r="V99" s="214"/>
      <c r="W99" s="16">
        <f t="shared" ref="W99:Z99" si="146">IF(W97=0,,W98/W97)</f>
        <v>0</v>
      </c>
      <c r="X99" s="16">
        <f t="shared" si="146"/>
        <v>0</v>
      </c>
      <c r="Y99" s="16">
        <f t="shared" si="146"/>
        <v>0</v>
      </c>
      <c r="Z99" s="16">
        <f t="shared" si="146"/>
        <v>0</v>
      </c>
      <c r="AA99" s="214"/>
    </row>
    <row r="100" spans="1:27" s="119" customFormat="1" x14ac:dyDescent="0.25">
      <c r="A100" s="349"/>
      <c r="B100" s="192" t="s">
        <v>183</v>
      </c>
      <c r="C100" s="17">
        <f t="shared" ref="C100:C110" si="147">SUM(E100:P100)</f>
        <v>0</v>
      </c>
      <c r="D100" s="1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214"/>
      <c r="R100" s="214"/>
      <c r="S100" s="214"/>
      <c r="T100" s="214"/>
      <c r="U100" s="214"/>
      <c r="V100" s="214"/>
      <c r="W100" s="17">
        <f t="shared" ref="W100:W110" si="148">SUM(E100:G100)</f>
        <v>0</v>
      </c>
      <c r="X100" s="17">
        <f t="shared" ref="X100:X110" si="149">SUM(H100:J100)</f>
        <v>0</v>
      </c>
      <c r="Y100" s="17">
        <f t="shared" ref="Y100:Y110" si="150">SUM(K100:M100)</f>
        <v>0</v>
      </c>
      <c r="Z100" s="17">
        <f t="shared" ref="Z100:Z110" si="151">SUM(N100:P100)</f>
        <v>0</v>
      </c>
      <c r="AA100" s="214"/>
    </row>
    <row r="101" spans="1:27" s="119" customFormat="1" x14ac:dyDescent="0.25">
      <c r="A101" s="349"/>
      <c r="B101" s="192" t="s">
        <v>184</v>
      </c>
      <c r="C101" s="17">
        <f t="shared" si="147"/>
        <v>0</v>
      </c>
      <c r="D101" s="1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214"/>
      <c r="R101" s="214"/>
      <c r="S101" s="214"/>
      <c r="T101" s="214"/>
      <c r="U101" s="214"/>
      <c r="V101" s="214"/>
      <c r="W101" s="17">
        <f t="shared" si="148"/>
        <v>0</v>
      </c>
      <c r="X101" s="17">
        <f t="shared" si="149"/>
        <v>0</v>
      </c>
      <c r="Y101" s="17">
        <f t="shared" si="150"/>
        <v>0</v>
      </c>
      <c r="Z101" s="17">
        <f t="shared" si="151"/>
        <v>0</v>
      </c>
      <c r="AA101" s="214"/>
    </row>
    <row r="102" spans="1:27" s="119" customFormat="1" x14ac:dyDescent="0.25">
      <c r="A102" s="349"/>
      <c r="B102" s="191" t="s">
        <v>185</v>
      </c>
      <c r="C102" s="16">
        <f t="shared" ref="C102:P102" si="152">IF(C100=0,,C101/C100)</f>
        <v>0</v>
      </c>
      <c r="D102" s="16"/>
      <c r="E102" s="124">
        <f t="shared" si="152"/>
        <v>0</v>
      </c>
      <c r="F102" s="124">
        <f t="shared" si="152"/>
        <v>0</v>
      </c>
      <c r="G102" s="124">
        <f t="shared" si="152"/>
        <v>0</v>
      </c>
      <c r="H102" s="124">
        <f t="shared" si="152"/>
        <v>0</v>
      </c>
      <c r="I102" s="124">
        <f t="shared" si="152"/>
        <v>0</v>
      </c>
      <c r="J102" s="124">
        <f t="shared" si="152"/>
        <v>0</v>
      </c>
      <c r="K102" s="124">
        <f t="shared" si="152"/>
        <v>0</v>
      </c>
      <c r="L102" s="124">
        <f t="shared" si="152"/>
        <v>0</v>
      </c>
      <c r="M102" s="124">
        <f t="shared" si="152"/>
        <v>0</v>
      </c>
      <c r="N102" s="124">
        <f t="shared" si="152"/>
        <v>0</v>
      </c>
      <c r="O102" s="124">
        <f t="shared" si="152"/>
        <v>0</v>
      </c>
      <c r="P102" s="124">
        <f t="shared" si="152"/>
        <v>0</v>
      </c>
      <c r="Q102" s="214"/>
      <c r="R102" s="214"/>
      <c r="S102" s="214"/>
      <c r="T102" s="214"/>
      <c r="U102" s="214"/>
      <c r="V102" s="214"/>
      <c r="W102" s="16">
        <f t="shared" ref="W102:Z102" si="153">IF(W100=0,,W101/W100)</f>
        <v>0</v>
      </c>
      <c r="X102" s="16">
        <f t="shared" si="153"/>
        <v>0</v>
      </c>
      <c r="Y102" s="16">
        <f t="shared" si="153"/>
        <v>0</v>
      </c>
      <c r="Z102" s="16">
        <f t="shared" si="153"/>
        <v>0</v>
      </c>
      <c r="AA102" s="214"/>
    </row>
    <row r="103" spans="1:27" s="119" customFormat="1" x14ac:dyDescent="0.25">
      <c r="A103" s="349"/>
      <c r="B103" s="245" t="s">
        <v>186</v>
      </c>
      <c r="C103" s="16">
        <f t="shared" ref="C103:P103" si="154">C98+C101</f>
        <v>0</v>
      </c>
      <c r="D103" s="16"/>
      <c r="E103" s="124">
        <f t="shared" si="154"/>
        <v>0</v>
      </c>
      <c r="F103" s="124">
        <f t="shared" si="154"/>
        <v>0</v>
      </c>
      <c r="G103" s="124">
        <f t="shared" si="154"/>
        <v>0</v>
      </c>
      <c r="H103" s="124">
        <f t="shared" si="154"/>
        <v>0</v>
      </c>
      <c r="I103" s="124">
        <f t="shared" si="154"/>
        <v>0</v>
      </c>
      <c r="J103" s="124">
        <f t="shared" si="154"/>
        <v>0</v>
      </c>
      <c r="K103" s="124">
        <f t="shared" si="154"/>
        <v>0</v>
      </c>
      <c r="L103" s="124">
        <f t="shared" si="154"/>
        <v>0</v>
      </c>
      <c r="M103" s="124">
        <f t="shared" si="154"/>
        <v>0</v>
      </c>
      <c r="N103" s="124">
        <f t="shared" si="154"/>
        <v>0</v>
      </c>
      <c r="O103" s="124">
        <f t="shared" si="154"/>
        <v>0</v>
      </c>
      <c r="P103" s="124">
        <f t="shared" si="154"/>
        <v>0</v>
      </c>
      <c r="Q103" s="214"/>
      <c r="R103" s="214"/>
      <c r="S103" s="214"/>
      <c r="T103" s="214"/>
      <c r="U103" s="214"/>
      <c r="V103" s="214"/>
      <c r="W103" s="16">
        <f t="shared" ref="W103:Z103" si="155">W98+W101</f>
        <v>0</v>
      </c>
      <c r="X103" s="16">
        <f t="shared" si="155"/>
        <v>0</v>
      </c>
      <c r="Y103" s="16">
        <f t="shared" si="155"/>
        <v>0</v>
      </c>
      <c r="Z103" s="16">
        <f t="shared" si="155"/>
        <v>0</v>
      </c>
      <c r="AA103" s="214"/>
    </row>
    <row r="104" spans="1:27" x14ac:dyDescent="0.25">
      <c r="A104" s="349"/>
      <c r="B104" s="188" t="s">
        <v>187</v>
      </c>
      <c r="C104" s="193">
        <f t="shared" ref="C104:P104" si="156">IF((C53+C60+C67)=0,,C103/(C53+C60+C67))</f>
        <v>0</v>
      </c>
      <c r="D104" s="193"/>
      <c r="E104" s="194">
        <f t="shared" si="156"/>
        <v>0</v>
      </c>
      <c r="F104" s="194">
        <f t="shared" si="156"/>
        <v>0</v>
      </c>
      <c r="G104" s="194">
        <f t="shared" si="156"/>
        <v>0</v>
      </c>
      <c r="H104" s="194">
        <f t="shared" si="156"/>
        <v>0</v>
      </c>
      <c r="I104" s="194">
        <f t="shared" si="156"/>
        <v>0</v>
      </c>
      <c r="J104" s="194">
        <f t="shared" si="156"/>
        <v>0</v>
      </c>
      <c r="K104" s="194">
        <f t="shared" si="156"/>
        <v>0</v>
      </c>
      <c r="L104" s="194">
        <f t="shared" si="156"/>
        <v>0</v>
      </c>
      <c r="M104" s="194">
        <f t="shared" si="156"/>
        <v>0</v>
      </c>
      <c r="N104" s="194">
        <f t="shared" si="156"/>
        <v>0</v>
      </c>
      <c r="O104" s="194">
        <f t="shared" si="156"/>
        <v>0</v>
      </c>
      <c r="P104" s="194">
        <f t="shared" si="156"/>
        <v>0</v>
      </c>
      <c r="Q104" s="118"/>
      <c r="R104" s="118"/>
      <c r="S104" s="118"/>
      <c r="T104" s="118"/>
      <c r="U104" s="118"/>
      <c r="V104" s="118"/>
      <c r="W104" s="193">
        <f t="shared" ref="W104:Z104" si="157">IF((W53+W60+W67)=0,,W103/(W53+W60+W67))</f>
        <v>0</v>
      </c>
      <c r="X104" s="193">
        <f t="shared" si="157"/>
        <v>0</v>
      </c>
      <c r="Y104" s="193">
        <f t="shared" si="157"/>
        <v>0</v>
      </c>
      <c r="Z104" s="193">
        <f t="shared" si="157"/>
        <v>0</v>
      </c>
      <c r="AA104" s="118"/>
    </row>
    <row r="105" spans="1:27" s="119" customFormat="1" ht="15" customHeight="1" x14ac:dyDescent="0.25">
      <c r="A105" s="350" t="s">
        <v>188</v>
      </c>
      <c r="B105" s="244" t="s">
        <v>102</v>
      </c>
      <c r="C105" s="54">
        <f t="shared" si="147"/>
        <v>0</v>
      </c>
      <c r="D105" s="54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214"/>
      <c r="R105" s="214"/>
      <c r="S105" s="214"/>
      <c r="T105" s="214"/>
      <c r="U105" s="214"/>
      <c r="V105" s="214"/>
      <c r="W105" s="54">
        <f t="shared" si="148"/>
        <v>0</v>
      </c>
      <c r="X105" s="54">
        <f t="shared" si="149"/>
        <v>0</v>
      </c>
      <c r="Y105" s="54">
        <f t="shared" si="150"/>
        <v>0</v>
      </c>
      <c r="Z105" s="54">
        <f t="shared" si="151"/>
        <v>0</v>
      </c>
      <c r="AA105" s="214"/>
    </row>
    <row r="106" spans="1:27" s="119" customFormat="1" x14ac:dyDescent="0.25">
      <c r="A106" s="351"/>
      <c r="B106" s="244" t="s">
        <v>103</v>
      </c>
      <c r="C106" s="54">
        <f t="shared" si="147"/>
        <v>0</v>
      </c>
      <c r="D106" s="54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214"/>
      <c r="R106" s="214"/>
      <c r="S106" s="214"/>
      <c r="T106" s="214"/>
      <c r="U106" s="214"/>
      <c r="V106" s="214"/>
      <c r="W106" s="54">
        <f t="shared" si="148"/>
        <v>0</v>
      </c>
      <c r="X106" s="54">
        <f t="shared" si="149"/>
        <v>0</v>
      </c>
      <c r="Y106" s="54">
        <f t="shared" si="150"/>
        <v>0</v>
      </c>
      <c r="Z106" s="54">
        <f t="shared" si="151"/>
        <v>0</v>
      </c>
      <c r="AA106" s="214"/>
    </row>
    <row r="107" spans="1:27" s="119" customFormat="1" x14ac:dyDescent="0.25">
      <c r="A107" s="351"/>
      <c r="B107" s="244" t="s">
        <v>105</v>
      </c>
      <c r="C107" s="54">
        <f t="shared" si="147"/>
        <v>0</v>
      </c>
      <c r="D107" s="54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214"/>
      <c r="R107" s="214"/>
      <c r="S107" s="214"/>
      <c r="T107" s="214"/>
      <c r="U107" s="214"/>
      <c r="V107" s="214"/>
      <c r="W107" s="54">
        <f t="shared" si="148"/>
        <v>0</v>
      </c>
      <c r="X107" s="54">
        <f t="shared" si="149"/>
        <v>0</v>
      </c>
      <c r="Y107" s="54">
        <f t="shared" si="150"/>
        <v>0</v>
      </c>
      <c r="Z107" s="54">
        <f t="shared" si="151"/>
        <v>0</v>
      </c>
      <c r="AA107" s="214"/>
    </row>
    <row r="108" spans="1:27" s="119" customFormat="1" ht="15" customHeight="1" x14ac:dyDescent="0.25">
      <c r="A108" s="352" t="s">
        <v>189</v>
      </c>
      <c r="B108" s="192" t="s">
        <v>102</v>
      </c>
      <c r="C108" s="17">
        <f t="shared" si="147"/>
        <v>0</v>
      </c>
      <c r="D108" s="1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214"/>
      <c r="R108" s="214"/>
      <c r="S108" s="214"/>
      <c r="T108" s="214"/>
      <c r="U108" s="214"/>
      <c r="V108" s="214"/>
      <c r="W108" s="17">
        <f t="shared" si="148"/>
        <v>0</v>
      </c>
      <c r="X108" s="17">
        <f t="shared" si="149"/>
        <v>0</v>
      </c>
      <c r="Y108" s="17">
        <f t="shared" si="150"/>
        <v>0</v>
      </c>
      <c r="Z108" s="17">
        <f t="shared" si="151"/>
        <v>0</v>
      </c>
      <c r="AA108" s="214"/>
    </row>
    <row r="109" spans="1:27" s="119" customFormat="1" x14ac:dyDescent="0.25">
      <c r="A109" s="352"/>
      <c r="B109" s="192" t="s">
        <v>103</v>
      </c>
      <c r="C109" s="17">
        <f t="shared" si="147"/>
        <v>0</v>
      </c>
      <c r="D109" s="1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214"/>
      <c r="R109" s="214"/>
      <c r="S109" s="214"/>
      <c r="T109" s="214"/>
      <c r="U109" s="214"/>
      <c r="V109" s="214"/>
      <c r="W109" s="17">
        <f t="shared" si="148"/>
        <v>0</v>
      </c>
      <c r="X109" s="17">
        <f t="shared" si="149"/>
        <v>0</v>
      </c>
      <c r="Y109" s="17">
        <f t="shared" si="150"/>
        <v>0</v>
      </c>
      <c r="Z109" s="17">
        <f t="shared" si="151"/>
        <v>0</v>
      </c>
      <c r="AA109" s="214"/>
    </row>
    <row r="110" spans="1:27" s="119" customFormat="1" x14ac:dyDescent="0.25">
      <c r="A110" s="352"/>
      <c r="B110" s="192" t="s">
        <v>105</v>
      </c>
      <c r="C110" s="17">
        <f t="shared" si="147"/>
        <v>0</v>
      </c>
      <c r="D110" s="1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214"/>
      <c r="R110" s="214"/>
      <c r="S110" s="214"/>
      <c r="T110" s="214"/>
      <c r="U110" s="214"/>
      <c r="V110" s="214"/>
      <c r="W110" s="17">
        <f t="shared" si="148"/>
        <v>0</v>
      </c>
      <c r="X110" s="17">
        <f t="shared" si="149"/>
        <v>0</v>
      </c>
      <c r="Y110" s="17">
        <f t="shared" si="150"/>
        <v>0</v>
      </c>
      <c r="Z110" s="17">
        <f t="shared" si="151"/>
        <v>0</v>
      </c>
      <c r="AA110" s="214"/>
    </row>
    <row r="111" spans="1:27" ht="15" customHeight="1" x14ac:dyDescent="0.25">
      <c r="A111" s="324" t="s">
        <v>100</v>
      </c>
      <c r="B111" s="325"/>
      <c r="C111" s="325"/>
      <c r="D111" s="325"/>
      <c r="E111" s="325"/>
      <c r="F111" s="325"/>
      <c r="G111" s="325"/>
      <c r="H111" s="325"/>
      <c r="I111" s="325"/>
      <c r="J111" s="325"/>
      <c r="K111" s="325"/>
      <c r="L111" s="325"/>
      <c r="M111" s="325"/>
      <c r="N111" s="325"/>
      <c r="O111" s="325"/>
      <c r="P111" s="326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s="119" customFormat="1" ht="15" customHeight="1" x14ac:dyDescent="0.25">
      <c r="A112" s="313" t="s">
        <v>101</v>
      </c>
      <c r="B112" s="246" t="s">
        <v>102</v>
      </c>
      <c r="C112" s="199">
        <f t="shared" ref="C112:C118" si="158">SUM(E112:P112)</f>
        <v>0</v>
      </c>
      <c r="D112" s="247">
        <f>IF($C$2=0,,C112/$C$2)</f>
        <v>0</v>
      </c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214"/>
      <c r="R112" s="214"/>
      <c r="S112" s="214"/>
      <c r="T112" s="214"/>
      <c r="U112" s="214"/>
      <c r="V112" s="214"/>
      <c r="W112" s="199">
        <f t="shared" ref="W112:W118" si="159">SUM(E112:G112)</f>
        <v>0</v>
      </c>
      <c r="X112" s="199">
        <f t="shared" ref="X112:X118" si="160">SUM(H112:J112)</f>
        <v>0</v>
      </c>
      <c r="Y112" s="199">
        <f t="shared" ref="Y112:Y118" si="161">SUM(K112:M112)</f>
        <v>0</v>
      </c>
      <c r="Z112" s="199">
        <f t="shared" ref="Z112:Z118" si="162">SUM(N112:P112)</f>
        <v>0</v>
      </c>
      <c r="AA112" s="214"/>
    </row>
    <row r="113" spans="1:27" s="119" customFormat="1" x14ac:dyDescent="0.25">
      <c r="A113" s="314"/>
      <c r="B113" s="246" t="s">
        <v>103</v>
      </c>
      <c r="C113" s="199">
        <f t="shared" si="158"/>
        <v>0</v>
      </c>
      <c r="D113" s="200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214"/>
      <c r="R113" s="214"/>
      <c r="S113" s="214"/>
      <c r="T113" s="214"/>
      <c r="U113" s="214"/>
      <c r="V113" s="214"/>
      <c r="W113" s="199">
        <f t="shared" si="159"/>
        <v>0</v>
      </c>
      <c r="X113" s="199">
        <f t="shared" si="160"/>
        <v>0</v>
      </c>
      <c r="Y113" s="199">
        <f t="shared" si="161"/>
        <v>0</v>
      </c>
      <c r="Z113" s="199">
        <f t="shared" si="162"/>
        <v>0</v>
      </c>
      <c r="AA113" s="214"/>
    </row>
    <row r="114" spans="1:27" s="119" customFormat="1" x14ac:dyDescent="0.25">
      <c r="A114" s="314"/>
      <c r="B114" s="246" t="s">
        <v>104</v>
      </c>
      <c r="C114" s="163">
        <f t="shared" ref="C114:P114" si="163">IF(C112=0,,(C113-C116)/C112)</f>
        <v>0</v>
      </c>
      <c r="D114" s="200"/>
      <c r="E114" s="162">
        <f t="shared" si="163"/>
        <v>0</v>
      </c>
      <c r="F114" s="162">
        <f t="shared" si="163"/>
        <v>0</v>
      </c>
      <c r="G114" s="162">
        <f t="shared" si="163"/>
        <v>0</v>
      </c>
      <c r="H114" s="162">
        <f t="shared" si="163"/>
        <v>0</v>
      </c>
      <c r="I114" s="162">
        <f t="shared" si="163"/>
        <v>0</v>
      </c>
      <c r="J114" s="162">
        <f t="shared" si="163"/>
        <v>0</v>
      </c>
      <c r="K114" s="162">
        <f t="shared" si="163"/>
        <v>0</v>
      </c>
      <c r="L114" s="162">
        <f t="shared" si="163"/>
        <v>0</v>
      </c>
      <c r="M114" s="162">
        <f t="shared" si="163"/>
        <v>0</v>
      </c>
      <c r="N114" s="162">
        <f t="shared" si="163"/>
        <v>0</v>
      </c>
      <c r="O114" s="162">
        <f t="shared" si="163"/>
        <v>0</v>
      </c>
      <c r="P114" s="162">
        <f t="shared" si="163"/>
        <v>0</v>
      </c>
      <c r="Q114" s="214"/>
      <c r="R114" s="214"/>
      <c r="S114" s="214"/>
      <c r="T114" s="214"/>
      <c r="U114" s="214"/>
      <c r="V114" s="214"/>
      <c r="W114" s="163">
        <f t="shared" ref="W114:Z114" si="164">IF(W112=0,,(W113-W116)/W112)</f>
        <v>0</v>
      </c>
      <c r="X114" s="163">
        <f t="shared" si="164"/>
        <v>0</v>
      </c>
      <c r="Y114" s="163">
        <f t="shared" si="164"/>
        <v>0</v>
      </c>
      <c r="Z114" s="163">
        <f t="shared" si="164"/>
        <v>0</v>
      </c>
      <c r="AA114" s="214"/>
    </row>
    <row r="115" spans="1:27" s="119" customFormat="1" x14ac:dyDescent="0.25">
      <c r="A115" s="314"/>
      <c r="B115" s="246" t="s">
        <v>105</v>
      </c>
      <c r="C115" s="199">
        <f t="shared" si="158"/>
        <v>0</v>
      </c>
      <c r="D115" s="200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214"/>
      <c r="R115" s="214"/>
      <c r="S115" s="214"/>
      <c r="T115" s="214"/>
      <c r="U115" s="214"/>
      <c r="V115" s="214"/>
      <c r="W115" s="199">
        <f t="shared" si="159"/>
        <v>0</v>
      </c>
      <c r="X115" s="199">
        <f t="shared" si="160"/>
        <v>0</v>
      </c>
      <c r="Y115" s="199">
        <f t="shared" si="161"/>
        <v>0</v>
      </c>
      <c r="Z115" s="199">
        <f t="shared" si="162"/>
        <v>0</v>
      </c>
      <c r="AA115" s="214"/>
    </row>
    <row r="116" spans="1:27" s="119" customFormat="1" x14ac:dyDescent="0.25">
      <c r="A116" s="314"/>
      <c r="B116" s="246" t="s">
        <v>106</v>
      </c>
      <c r="C116" s="199">
        <f t="shared" si="158"/>
        <v>0</v>
      </c>
      <c r="D116" s="200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214"/>
      <c r="R116" s="214"/>
      <c r="S116" s="214"/>
      <c r="T116" s="214"/>
      <c r="U116" s="214"/>
      <c r="V116" s="214"/>
      <c r="W116" s="199">
        <f t="shared" si="159"/>
        <v>0</v>
      </c>
      <c r="X116" s="199">
        <f t="shared" si="160"/>
        <v>0</v>
      </c>
      <c r="Y116" s="199">
        <f t="shared" si="161"/>
        <v>0</v>
      </c>
      <c r="Z116" s="199">
        <f t="shared" si="162"/>
        <v>0</v>
      </c>
      <c r="AA116" s="214"/>
    </row>
    <row r="117" spans="1:27" s="119" customFormat="1" ht="15" customHeight="1" x14ac:dyDescent="0.25">
      <c r="A117" s="312" t="s">
        <v>107</v>
      </c>
      <c r="B117" s="215" t="s">
        <v>102</v>
      </c>
      <c r="C117" s="202">
        <f t="shared" si="158"/>
        <v>0</v>
      </c>
      <c r="D117" s="247">
        <f>IF($C$2=0,,C117/$C$2)</f>
        <v>0</v>
      </c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214"/>
      <c r="R117" s="214"/>
      <c r="S117" s="214"/>
      <c r="T117" s="214"/>
      <c r="U117" s="214"/>
      <c r="V117" s="214"/>
      <c r="W117" s="202">
        <f t="shared" si="159"/>
        <v>0</v>
      </c>
      <c r="X117" s="202">
        <f t="shared" si="160"/>
        <v>0</v>
      </c>
      <c r="Y117" s="202">
        <f t="shared" si="161"/>
        <v>0</v>
      </c>
      <c r="Z117" s="202">
        <f t="shared" si="162"/>
        <v>0</v>
      </c>
      <c r="AA117" s="214"/>
    </row>
    <row r="118" spans="1:27" s="119" customFormat="1" x14ac:dyDescent="0.25">
      <c r="A118" s="312"/>
      <c r="B118" s="215" t="s">
        <v>103</v>
      </c>
      <c r="C118" s="202">
        <f t="shared" si="158"/>
        <v>0</v>
      </c>
      <c r="D118" s="132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214"/>
      <c r="R118" s="214"/>
      <c r="S118" s="214"/>
      <c r="T118" s="214"/>
      <c r="U118" s="214"/>
      <c r="V118" s="214"/>
      <c r="W118" s="202">
        <f t="shared" si="159"/>
        <v>0</v>
      </c>
      <c r="X118" s="202">
        <f t="shared" si="160"/>
        <v>0</v>
      </c>
      <c r="Y118" s="202">
        <f t="shared" si="161"/>
        <v>0</v>
      </c>
      <c r="Z118" s="202">
        <f t="shared" si="162"/>
        <v>0</v>
      </c>
      <c r="AA118" s="214"/>
    </row>
    <row r="119" spans="1:27" s="119" customFormat="1" x14ac:dyDescent="0.25">
      <c r="A119" s="312"/>
      <c r="B119" s="215" t="s">
        <v>104</v>
      </c>
      <c r="C119" s="203">
        <f t="shared" ref="C119:P119" si="165">IF(C117=0,,(C118-C121)/C117)</f>
        <v>0</v>
      </c>
      <c r="D119" s="132"/>
      <c r="E119" s="162">
        <f t="shared" si="165"/>
        <v>0</v>
      </c>
      <c r="F119" s="162">
        <f t="shared" si="165"/>
        <v>0</v>
      </c>
      <c r="G119" s="162">
        <f t="shared" si="165"/>
        <v>0</v>
      </c>
      <c r="H119" s="162">
        <f t="shared" si="165"/>
        <v>0</v>
      </c>
      <c r="I119" s="162">
        <f t="shared" si="165"/>
        <v>0</v>
      </c>
      <c r="J119" s="162">
        <f t="shared" si="165"/>
        <v>0</v>
      </c>
      <c r="K119" s="162">
        <f t="shared" si="165"/>
        <v>0</v>
      </c>
      <c r="L119" s="162">
        <f t="shared" si="165"/>
        <v>0</v>
      </c>
      <c r="M119" s="162">
        <f t="shared" si="165"/>
        <v>0</v>
      </c>
      <c r="N119" s="162">
        <f t="shared" si="165"/>
        <v>0</v>
      </c>
      <c r="O119" s="162">
        <f t="shared" si="165"/>
        <v>0</v>
      </c>
      <c r="P119" s="162">
        <f t="shared" si="165"/>
        <v>0</v>
      </c>
      <c r="Q119" s="214"/>
      <c r="R119" s="214"/>
      <c r="S119" s="214"/>
      <c r="T119" s="214"/>
      <c r="U119" s="214"/>
      <c r="V119" s="214"/>
      <c r="W119" s="203">
        <f t="shared" ref="W119:Z119" si="166">IF(W117=0,,(W118-W121)/W117)</f>
        <v>0</v>
      </c>
      <c r="X119" s="203">
        <f t="shared" si="166"/>
        <v>0</v>
      </c>
      <c r="Y119" s="203">
        <f t="shared" si="166"/>
        <v>0</v>
      </c>
      <c r="Z119" s="203">
        <f t="shared" si="166"/>
        <v>0</v>
      </c>
      <c r="AA119" s="214"/>
    </row>
    <row r="120" spans="1:27" s="119" customFormat="1" x14ac:dyDescent="0.25">
      <c r="A120" s="312"/>
      <c r="B120" s="215" t="s">
        <v>105</v>
      </c>
      <c r="C120" s="202">
        <f t="shared" ref="C120:C123" si="167">SUM(E120:P120)</f>
        <v>0</v>
      </c>
      <c r="D120" s="132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214"/>
      <c r="R120" s="214"/>
      <c r="S120" s="214"/>
      <c r="T120" s="214"/>
      <c r="U120" s="214"/>
      <c r="V120" s="214"/>
      <c r="W120" s="202">
        <f t="shared" ref="W120:W123" si="168">SUM(E120:G120)</f>
        <v>0</v>
      </c>
      <c r="X120" s="202">
        <f t="shared" ref="X120:X123" si="169">SUM(H120:J120)</f>
        <v>0</v>
      </c>
      <c r="Y120" s="202">
        <f t="shared" ref="Y120:Y123" si="170">SUM(K120:M120)</f>
        <v>0</v>
      </c>
      <c r="Z120" s="202">
        <f t="shared" ref="Z120:Z123" si="171">SUM(N120:P120)</f>
        <v>0</v>
      </c>
      <c r="AA120" s="214"/>
    </row>
    <row r="121" spans="1:27" s="119" customFormat="1" x14ac:dyDescent="0.25">
      <c r="A121" s="312"/>
      <c r="B121" s="215" t="s">
        <v>106</v>
      </c>
      <c r="C121" s="202">
        <f t="shared" si="167"/>
        <v>0</v>
      </c>
      <c r="D121" s="132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214"/>
      <c r="R121" s="214"/>
      <c r="S121" s="214"/>
      <c r="T121" s="214"/>
      <c r="U121" s="214"/>
      <c r="V121" s="214"/>
      <c r="W121" s="202">
        <f t="shared" si="168"/>
        <v>0</v>
      </c>
      <c r="X121" s="202">
        <f t="shared" si="169"/>
        <v>0</v>
      </c>
      <c r="Y121" s="202">
        <f t="shared" si="170"/>
        <v>0</v>
      </c>
      <c r="Z121" s="202">
        <f t="shared" si="171"/>
        <v>0</v>
      </c>
      <c r="AA121" s="214"/>
    </row>
    <row r="122" spans="1:27" s="119" customFormat="1" ht="15" customHeight="1" x14ac:dyDescent="0.25">
      <c r="A122" s="313" t="s">
        <v>108</v>
      </c>
      <c r="B122" s="246" t="s">
        <v>102</v>
      </c>
      <c r="C122" s="199">
        <f t="shared" si="167"/>
        <v>0</v>
      </c>
      <c r="D122" s="247">
        <f>IF($C$2=0,,C122/$C$2)</f>
        <v>0</v>
      </c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214"/>
      <c r="R122" s="214"/>
      <c r="S122" s="214"/>
      <c r="T122" s="214"/>
      <c r="U122" s="214"/>
      <c r="V122" s="214"/>
      <c r="W122" s="199">
        <f t="shared" si="168"/>
        <v>0</v>
      </c>
      <c r="X122" s="199">
        <f t="shared" si="169"/>
        <v>0</v>
      </c>
      <c r="Y122" s="199">
        <f t="shared" si="170"/>
        <v>0</v>
      </c>
      <c r="Z122" s="199">
        <f t="shared" si="171"/>
        <v>0</v>
      </c>
      <c r="AA122" s="214"/>
    </row>
    <row r="123" spans="1:27" s="119" customFormat="1" x14ac:dyDescent="0.25">
      <c r="A123" s="314"/>
      <c r="B123" s="246" t="s">
        <v>103</v>
      </c>
      <c r="C123" s="199">
        <f t="shared" si="167"/>
        <v>0</v>
      </c>
      <c r="D123" s="200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214"/>
      <c r="R123" s="214"/>
      <c r="S123" s="214"/>
      <c r="T123" s="214"/>
      <c r="U123" s="214"/>
      <c r="V123" s="214"/>
      <c r="W123" s="199">
        <f t="shared" si="168"/>
        <v>0</v>
      </c>
      <c r="X123" s="199">
        <f t="shared" si="169"/>
        <v>0</v>
      </c>
      <c r="Y123" s="199">
        <f t="shared" si="170"/>
        <v>0</v>
      </c>
      <c r="Z123" s="199">
        <f t="shared" si="171"/>
        <v>0</v>
      </c>
      <c r="AA123" s="214"/>
    </row>
    <row r="124" spans="1:27" s="119" customFormat="1" x14ac:dyDescent="0.25">
      <c r="A124" s="314"/>
      <c r="B124" s="246" t="s">
        <v>104</v>
      </c>
      <c r="C124" s="163">
        <f t="shared" ref="C124:P124" si="172">IF(C122=0,,(C123-C126)/C122)</f>
        <v>0</v>
      </c>
      <c r="D124" s="200"/>
      <c r="E124" s="162">
        <f t="shared" si="172"/>
        <v>0</v>
      </c>
      <c r="F124" s="162">
        <f t="shared" si="172"/>
        <v>0</v>
      </c>
      <c r="G124" s="162">
        <f t="shared" si="172"/>
        <v>0</v>
      </c>
      <c r="H124" s="162">
        <f t="shared" si="172"/>
        <v>0</v>
      </c>
      <c r="I124" s="162">
        <f t="shared" si="172"/>
        <v>0</v>
      </c>
      <c r="J124" s="162">
        <f t="shared" si="172"/>
        <v>0</v>
      </c>
      <c r="K124" s="162">
        <f t="shared" si="172"/>
        <v>0</v>
      </c>
      <c r="L124" s="162">
        <f t="shared" si="172"/>
        <v>0</v>
      </c>
      <c r="M124" s="162">
        <f t="shared" si="172"/>
        <v>0</v>
      </c>
      <c r="N124" s="162">
        <f t="shared" si="172"/>
        <v>0</v>
      </c>
      <c r="O124" s="162">
        <f t="shared" si="172"/>
        <v>0</v>
      </c>
      <c r="P124" s="162">
        <f t="shared" si="172"/>
        <v>0</v>
      </c>
      <c r="Q124" s="214"/>
      <c r="R124" s="214"/>
      <c r="S124" s="214"/>
      <c r="T124" s="214"/>
      <c r="U124" s="214"/>
      <c r="V124" s="214"/>
      <c r="W124" s="163">
        <f t="shared" ref="W124:Z124" si="173">IF(W122=0,,(W123-W126)/W122)</f>
        <v>0</v>
      </c>
      <c r="X124" s="163">
        <f t="shared" si="173"/>
        <v>0</v>
      </c>
      <c r="Y124" s="163">
        <f t="shared" si="173"/>
        <v>0</v>
      </c>
      <c r="Z124" s="163">
        <f t="shared" si="173"/>
        <v>0</v>
      </c>
      <c r="AA124" s="214"/>
    </row>
    <row r="125" spans="1:27" s="119" customFormat="1" x14ac:dyDescent="0.25">
      <c r="A125" s="314"/>
      <c r="B125" s="246" t="s">
        <v>105</v>
      </c>
      <c r="C125" s="199">
        <f t="shared" ref="C125:C128" si="174">SUM(E125:P125)</f>
        <v>0</v>
      </c>
      <c r="D125" s="200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214"/>
      <c r="R125" s="214"/>
      <c r="S125" s="214"/>
      <c r="T125" s="214"/>
      <c r="U125" s="214"/>
      <c r="V125" s="214"/>
      <c r="W125" s="199">
        <f t="shared" ref="W125:W128" si="175">SUM(E125:G125)</f>
        <v>0</v>
      </c>
      <c r="X125" s="199">
        <f t="shared" ref="X125:X128" si="176">SUM(H125:J125)</f>
        <v>0</v>
      </c>
      <c r="Y125" s="199">
        <f t="shared" ref="Y125:Y128" si="177">SUM(K125:M125)</f>
        <v>0</v>
      </c>
      <c r="Z125" s="199">
        <f t="shared" ref="Z125:Z128" si="178">SUM(N125:P125)</f>
        <v>0</v>
      </c>
      <c r="AA125" s="214"/>
    </row>
    <row r="126" spans="1:27" s="119" customFormat="1" x14ac:dyDescent="0.25">
      <c r="A126" s="314"/>
      <c r="B126" s="246" t="s">
        <v>106</v>
      </c>
      <c r="C126" s="199">
        <f t="shared" si="174"/>
        <v>0</v>
      </c>
      <c r="D126" s="200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214"/>
      <c r="R126" s="214"/>
      <c r="S126" s="214"/>
      <c r="T126" s="214"/>
      <c r="U126" s="214"/>
      <c r="V126" s="214"/>
      <c r="W126" s="199">
        <f t="shared" si="175"/>
        <v>0</v>
      </c>
      <c r="X126" s="199">
        <f t="shared" si="176"/>
        <v>0</v>
      </c>
      <c r="Y126" s="199">
        <f t="shared" si="177"/>
        <v>0</v>
      </c>
      <c r="Z126" s="199">
        <f t="shared" si="178"/>
        <v>0</v>
      </c>
      <c r="AA126" s="214"/>
    </row>
    <row r="127" spans="1:27" s="119" customFormat="1" ht="15" customHeight="1" x14ac:dyDescent="0.25">
      <c r="A127" s="340" t="s">
        <v>109</v>
      </c>
      <c r="B127" s="215" t="s">
        <v>102</v>
      </c>
      <c r="C127" s="202">
        <f t="shared" si="174"/>
        <v>0</v>
      </c>
      <c r="D127" s="247">
        <f>IF($C$2=0,,C127/$C$2)</f>
        <v>0</v>
      </c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214"/>
      <c r="R127" s="214"/>
      <c r="S127" s="214"/>
      <c r="T127" s="214"/>
      <c r="U127" s="214"/>
      <c r="V127" s="214"/>
      <c r="W127" s="202">
        <f t="shared" si="175"/>
        <v>0</v>
      </c>
      <c r="X127" s="202">
        <f t="shared" si="176"/>
        <v>0</v>
      </c>
      <c r="Y127" s="202">
        <f t="shared" si="177"/>
        <v>0</v>
      </c>
      <c r="Z127" s="202">
        <f t="shared" si="178"/>
        <v>0</v>
      </c>
      <c r="AA127" s="214"/>
    </row>
    <row r="128" spans="1:27" s="119" customFormat="1" x14ac:dyDescent="0.25">
      <c r="A128" s="341"/>
      <c r="B128" s="215" t="s">
        <v>103</v>
      </c>
      <c r="C128" s="202">
        <f t="shared" si="174"/>
        <v>0</v>
      </c>
      <c r="D128" s="132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214"/>
      <c r="R128" s="214"/>
      <c r="S128" s="214"/>
      <c r="T128" s="214"/>
      <c r="U128" s="214"/>
      <c r="V128" s="214"/>
      <c r="W128" s="202">
        <f t="shared" si="175"/>
        <v>0</v>
      </c>
      <c r="X128" s="202">
        <f t="shared" si="176"/>
        <v>0</v>
      </c>
      <c r="Y128" s="202">
        <f t="shared" si="177"/>
        <v>0</v>
      </c>
      <c r="Z128" s="202">
        <f t="shared" si="178"/>
        <v>0</v>
      </c>
      <c r="AA128" s="214"/>
    </row>
    <row r="129" spans="1:27" s="119" customFormat="1" x14ac:dyDescent="0.25">
      <c r="A129" s="341"/>
      <c r="B129" s="215" t="s">
        <v>104</v>
      </c>
      <c r="C129" s="203">
        <f t="shared" ref="C129:P129" si="179">IF(C127=0,,(C128-C131)/C127)</f>
        <v>0</v>
      </c>
      <c r="D129" s="132"/>
      <c r="E129" s="162">
        <f t="shared" si="179"/>
        <v>0</v>
      </c>
      <c r="F129" s="162">
        <f t="shared" si="179"/>
        <v>0</v>
      </c>
      <c r="G129" s="162">
        <f t="shared" si="179"/>
        <v>0</v>
      </c>
      <c r="H129" s="162">
        <f t="shared" si="179"/>
        <v>0</v>
      </c>
      <c r="I129" s="162">
        <f t="shared" si="179"/>
        <v>0</v>
      </c>
      <c r="J129" s="162">
        <f t="shared" si="179"/>
        <v>0</v>
      </c>
      <c r="K129" s="162">
        <f t="shared" si="179"/>
        <v>0</v>
      </c>
      <c r="L129" s="162">
        <f t="shared" si="179"/>
        <v>0</v>
      </c>
      <c r="M129" s="162">
        <f t="shared" si="179"/>
        <v>0</v>
      </c>
      <c r="N129" s="162">
        <f t="shared" si="179"/>
        <v>0</v>
      </c>
      <c r="O129" s="162">
        <f t="shared" si="179"/>
        <v>0</v>
      </c>
      <c r="P129" s="162">
        <f t="shared" si="179"/>
        <v>0</v>
      </c>
      <c r="Q129" s="214"/>
      <c r="R129" s="214"/>
      <c r="S129" s="214"/>
      <c r="T129" s="214"/>
      <c r="U129" s="214"/>
      <c r="V129" s="214"/>
      <c r="W129" s="203">
        <f t="shared" ref="W129:Z129" si="180">IF(W127=0,,(W128-W131)/W127)</f>
        <v>0</v>
      </c>
      <c r="X129" s="203">
        <f t="shared" si="180"/>
        <v>0</v>
      </c>
      <c r="Y129" s="203">
        <f t="shared" si="180"/>
        <v>0</v>
      </c>
      <c r="Z129" s="203">
        <f t="shared" si="180"/>
        <v>0</v>
      </c>
      <c r="AA129" s="214"/>
    </row>
    <row r="130" spans="1:27" s="119" customFormat="1" x14ac:dyDescent="0.25">
      <c r="A130" s="341"/>
      <c r="B130" s="215" t="s">
        <v>105</v>
      </c>
      <c r="C130" s="202">
        <f t="shared" ref="C130:C133" si="181">SUM(E130:P130)</f>
        <v>0</v>
      </c>
      <c r="D130" s="132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214"/>
      <c r="R130" s="214"/>
      <c r="S130" s="214"/>
      <c r="T130" s="214"/>
      <c r="U130" s="214"/>
      <c r="V130" s="214"/>
      <c r="W130" s="202">
        <f t="shared" ref="W130:W133" si="182">SUM(E130:G130)</f>
        <v>0</v>
      </c>
      <c r="X130" s="202">
        <f t="shared" ref="X130:X133" si="183">SUM(H130:J130)</f>
        <v>0</v>
      </c>
      <c r="Y130" s="202">
        <f t="shared" ref="Y130:Y133" si="184">SUM(K130:M130)</f>
        <v>0</v>
      </c>
      <c r="Z130" s="202">
        <f t="shared" ref="Z130:Z133" si="185">SUM(N130:P130)</f>
        <v>0</v>
      </c>
      <c r="AA130" s="214"/>
    </row>
    <row r="131" spans="1:27" s="119" customFormat="1" x14ac:dyDescent="0.25">
      <c r="A131" s="342"/>
      <c r="B131" s="215" t="s">
        <v>106</v>
      </c>
      <c r="C131" s="202">
        <f t="shared" si="181"/>
        <v>0</v>
      </c>
      <c r="D131" s="132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214"/>
      <c r="R131" s="214"/>
      <c r="S131" s="214"/>
      <c r="T131" s="214"/>
      <c r="U131" s="214"/>
      <c r="V131" s="214"/>
      <c r="W131" s="202">
        <f t="shared" si="182"/>
        <v>0</v>
      </c>
      <c r="X131" s="202">
        <f t="shared" si="183"/>
        <v>0</v>
      </c>
      <c r="Y131" s="202">
        <f t="shared" si="184"/>
        <v>0</v>
      </c>
      <c r="Z131" s="202">
        <f t="shared" si="185"/>
        <v>0</v>
      </c>
      <c r="AA131" s="214"/>
    </row>
    <row r="132" spans="1:27" s="119" customFormat="1" ht="15" customHeight="1" x14ac:dyDescent="0.25">
      <c r="A132" s="313" t="s">
        <v>110</v>
      </c>
      <c r="B132" s="246" t="s">
        <v>102</v>
      </c>
      <c r="C132" s="199">
        <f t="shared" si="181"/>
        <v>0</v>
      </c>
      <c r="D132" s="247">
        <f>IF($C$2=0,,C132/$C$2)</f>
        <v>0</v>
      </c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214"/>
      <c r="R132" s="214"/>
      <c r="S132" s="214"/>
      <c r="T132" s="214"/>
      <c r="U132" s="214"/>
      <c r="V132" s="214"/>
      <c r="W132" s="199">
        <f t="shared" si="182"/>
        <v>0</v>
      </c>
      <c r="X132" s="199">
        <f t="shared" si="183"/>
        <v>0</v>
      </c>
      <c r="Y132" s="199">
        <f t="shared" si="184"/>
        <v>0</v>
      </c>
      <c r="Z132" s="199">
        <f t="shared" si="185"/>
        <v>0</v>
      </c>
      <c r="AA132" s="214"/>
    </row>
    <row r="133" spans="1:27" s="119" customFormat="1" x14ac:dyDescent="0.25">
      <c r="A133" s="314"/>
      <c r="B133" s="246" t="s">
        <v>103</v>
      </c>
      <c r="C133" s="199">
        <f t="shared" si="181"/>
        <v>0</v>
      </c>
      <c r="D133" s="200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214"/>
      <c r="R133" s="214"/>
      <c r="S133" s="214"/>
      <c r="T133" s="214"/>
      <c r="U133" s="214"/>
      <c r="V133" s="214"/>
      <c r="W133" s="199">
        <f t="shared" si="182"/>
        <v>0</v>
      </c>
      <c r="X133" s="199">
        <f t="shared" si="183"/>
        <v>0</v>
      </c>
      <c r="Y133" s="199">
        <f t="shared" si="184"/>
        <v>0</v>
      </c>
      <c r="Z133" s="199">
        <f t="shared" si="185"/>
        <v>0</v>
      </c>
      <c r="AA133" s="214"/>
    </row>
    <row r="134" spans="1:27" s="119" customFormat="1" x14ac:dyDescent="0.25">
      <c r="A134" s="314"/>
      <c r="B134" s="246" t="s">
        <v>104</v>
      </c>
      <c r="C134" s="163">
        <f t="shared" ref="C134:P134" si="186">IF(C132=0,,(C133-C136)/C132)</f>
        <v>0</v>
      </c>
      <c r="D134" s="200"/>
      <c r="E134" s="162">
        <f t="shared" si="186"/>
        <v>0</v>
      </c>
      <c r="F134" s="162">
        <f t="shared" si="186"/>
        <v>0</v>
      </c>
      <c r="G134" s="162">
        <f t="shared" si="186"/>
        <v>0</v>
      </c>
      <c r="H134" s="162">
        <f t="shared" si="186"/>
        <v>0</v>
      </c>
      <c r="I134" s="162">
        <f t="shared" si="186"/>
        <v>0</v>
      </c>
      <c r="J134" s="162">
        <f t="shared" si="186"/>
        <v>0</v>
      </c>
      <c r="K134" s="162">
        <f t="shared" si="186"/>
        <v>0</v>
      </c>
      <c r="L134" s="162">
        <f t="shared" si="186"/>
        <v>0</v>
      </c>
      <c r="M134" s="162">
        <f t="shared" si="186"/>
        <v>0</v>
      </c>
      <c r="N134" s="162">
        <f t="shared" si="186"/>
        <v>0</v>
      </c>
      <c r="O134" s="162">
        <f t="shared" si="186"/>
        <v>0</v>
      </c>
      <c r="P134" s="162">
        <f t="shared" si="186"/>
        <v>0</v>
      </c>
      <c r="Q134" s="214"/>
      <c r="R134" s="214"/>
      <c r="S134" s="214"/>
      <c r="T134" s="214"/>
      <c r="U134" s="214"/>
      <c r="V134" s="214"/>
      <c r="W134" s="163">
        <f t="shared" ref="W134:Z134" si="187">IF(W132=0,,(W133-W136)/W132)</f>
        <v>0</v>
      </c>
      <c r="X134" s="163">
        <f t="shared" si="187"/>
        <v>0</v>
      </c>
      <c r="Y134" s="163">
        <f t="shared" si="187"/>
        <v>0</v>
      </c>
      <c r="Z134" s="163">
        <f t="shared" si="187"/>
        <v>0</v>
      </c>
      <c r="AA134" s="214"/>
    </row>
    <row r="135" spans="1:27" s="119" customFormat="1" x14ac:dyDescent="0.25">
      <c r="A135" s="314"/>
      <c r="B135" s="246" t="s">
        <v>105</v>
      </c>
      <c r="C135" s="199">
        <f t="shared" ref="C135:C138" si="188">SUM(E135:P135)</f>
        <v>0</v>
      </c>
      <c r="D135" s="200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214"/>
      <c r="R135" s="214"/>
      <c r="S135" s="214"/>
      <c r="T135" s="214"/>
      <c r="U135" s="214"/>
      <c r="V135" s="214"/>
      <c r="W135" s="199">
        <f t="shared" ref="W135:W138" si="189">SUM(E135:G135)</f>
        <v>0</v>
      </c>
      <c r="X135" s="199">
        <f t="shared" ref="X135:X138" si="190">SUM(H135:J135)</f>
        <v>0</v>
      </c>
      <c r="Y135" s="199">
        <f t="shared" ref="Y135:Y138" si="191">SUM(K135:M135)</f>
        <v>0</v>
      </c>
      <c r="Z135" s="199">
        <f t="shared" ref="Z135:Z138" si="192">SUM(N135:P135)</f>
        <v>0</v>
      </c>
      <c r="AA135" s="214"/>
    </row>
    <row r="136" spans="1:27" s="119" customFormat="1" x14ac:dyDescent="0.25">
      <c r="A136" s="314"/>
      <c r="B136" s="246" t="s">
        <v>106</v>
      </c>
      <c r="C136" s="199">
        <f t="shared" si="188"/>
        <v>0</v>
      </c>
      <c r="D136" s="200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214"/>
      <c r="R136" s="214"/>
      <c r="S136" s="214"/>
      <c r="T136" s="214"/>
      <c r="U136" s="214"/>
      <c r="V136" s="214"/>
      <c r="W136" s="199">
        <f t="shared" si="189"/>
        <v>0</v>
      </c>
      <c r="X136" s="199">
        <f t="shared" si="190"/>
        <v>0</v>
      </c>
      <c r="Y136" s="199">
        <f t="shared" si="191"/>
        <v>0</v>
      </c>
      <c r="Z136" s="199">
        <f t="shared" si="192"/>
        <v>0</v>
      </c>
      <c r="AA136" s="214"/>
    </row>
    <row r="137" spans="1:27" s="119" customFormat="1" ht="15" customHeight="1" x14ac:dyDescent="0.25">
      <c r="A137" s="322" t="s">
        <v>111</v>
      </c>
      <c r="B137" s="215" t="s">
        <v>102</v>
      </c>
      <c r="C137" s="202">
        <f t="shared" si="188"/>
        <v>0</v>
      </c>
      <c r="D137" s="247">
        <f>IF($C$2=0,,C137/$C$2)</f>
        <v>0</v>
      </c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214"/>
      <c r="R137" s="214"/>
      <c r="S137" s="214"/>
      <c r="T137" s="214"/>
      <c r="U137" s="214"/>
      <c r="V137" s="214"/>
      <c r="W137" s="202">
        <f t="shared" si="189"/>
        <v>0</v>
      </c>
      <c r="X137" s="202">
        <f t="shared" si="190"/>
        <v>0</v>
      </c>
      <c r="Y137" s="202">
        <f t="shared" si="191"/>
        <v>0</v>
      </c>
      <c r="Z137" s="202">
        <f t="shared" si="192"/>
        <v>0</v>
      </c>
      <c r="AA137" s="214"/>
    </row>
    <row r="138" spans="1:27" s="119" customFormat="1" x14ac:dyDescent="0.25">
      <c r="A138" s="323"/>
      <c r="B138" s="215" t="s">
        <v>103</v>
      </c>
      <c r="C138" s="202">
        <f t="shared" si="188"/>
        <v>0</v>
      </c>
      <c r="D138" s="132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214"/>
      <c r="R138" s="214"/>
      <c r="S138" s="214"/>
      <c r="T138" s="214"/>
      <c r="U138" s="214"/>
      <c r="V138" s="214"/>
      <c r="W138" s="202">
        <f t="shared" si="189"/>
        <v>0</v>
      </c>
      <c r="X138" s="202">
        <f t="shared" si="190"/>
        <v>0</v>
      </c>
      <c r="Y138" s="202">
        <f t="shared" si="191"/>
        <v>0</v>
      </c>
      <c r="Z138" s="202">
        <f t="shared" si="192"/>
        <v>0</v>
      </c>
      <c r="AA138" s="214"/>
    </row>
    <row r="139" spans="1:27" s="119" customFormat="1" x14ac:dyDescent="0.25">
      <c r="A139" s="323"/>
      <c r="B139" s="215" t="s">
        <v>104</v>
      </c>
      <c r="C139" s="203">
        <f t="shared" ref="C139:P139" si="193">IF(C137=0,,(C138-C141)/C137)</f>
        <v>0</v>
      </c>
      <c r="D139" s="132"/>
      <c r="E139" s="162">
        <f t="shared" si="193"/>
        <v>0</v>
      </c>
      <c r="F139" s="162">
        <f t="shared" si="193"/>
        <v>0</v>
      </c>
      <c r="G139" s="162">
        <f t="shared" si="193"/>
        <v>0</v>
      </c>
      <c r="H139" s="162">
        <f t="shared" si="193"/>
        <v>0</v>
      </c>
      <c r="I139" s="162">
        <f t="shared" si="193"/>
        <v>0</v>
      </c>
      <c r="J139" s="162">
        <f t="shared" si="193"/>
        <v>0</v>
      </c>
      <c r="K139" s="162">
        <f t="shared" si="193"/>
        <v>0</v>
      </c>
      <c r="L139" s="162">
        <f t="shared" si="193"/>
        <v>0</v>
      </c>
      <c r="M139" s="162">
        <f t="shared" si="193"/>
        <v>0</v>
      </c>
      <c r="N139" s="162">
        <f t="shared" si="193"/>
        <v>0</v>
      </c>
      <c r="O139" s="162">
        <f t="shared" si="193"/>
        <v>0</v>
      </c>
      <c r="P139" s="162">
        <f t="shared" si="193"/>
        <v>0</v>
      </c>
      <c r="Q139" s="214"/>
      <c r="R139" s="214"/>
      <c r="S139" s="214"/>
      <c r="T139" s="214"/>
      <c r="U139" s="214"/>
      <c r="V139" s="214"/>
      <c r="W139" s="203">
        <f t="shared" ref="W139:Z139" si="194">IF(W137=0,,(W138-W141)/W137)</f>
        <v>0</v>
      </c>
      <c r="X139" s="203">
        <f t="shared" si="194"/>
        <v>0</v>
      </c>
      <c r="Y139" s="203">
        <f t="shared" si="194"/>
        <v>0</v>
      </c>
      <c r="Z139" s="203">
        <f t="shared" si="194"/>
        <v>0</v>
      </c>
      <c r="AA139" s="214"/>
    </row>
    <row r="140" spans="1:27" s="119" customFormat="1" x14ac:dyDescent="0.25">
      <c r="A140" s="323"/>
      <c r="B140" s="215" t="s">
        <v>105</v>
      </c>
      <c r="C140" s="202">
        <f t="shared" ref="C140:C143" si="195">SUM(E140:P140)</f>
        <v>0</v>
      </c>
      <c r="D140" s="132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214"/>
      <c r="R140" s="214"/>
      <c r="S140" s="214"/>
      <c r="T140" s="214"/>
      <c r="U140" s="214"/>
      <c r="V140" s="214"/>
      <c r="W140" s="202">
        <f t="shared" ref="W140:W143" si="196">SUM(E140:G140)</f>
        <v>0</v>
      </c>
      <c r="X140" s="202">
        <f t="shared" ref="X140:X143" si="197">SUM(H140:J140)</f>
        <v>0</v>
      </c>
      <c r="Y140" s="202">
        <f t="shared" ref="Y140:Y143" si="198">SUM(K140:M140)</f>
        <v>0</v>
      </c>
      <c r="Z140" s="202">
        <f t="shared" ref="Z140:Z143" si="199">SUM(N140:P140)</f>
        <v>0</v>
      </c>
      <c r="AA140" s="214"/>
    </row>
    <row r="141" spans="1:27" s="119" customFormat="1" x14ac:dyDescent="0.25">
      <c r="A141" s="323"/>
      <c r="B141" s="215" t="s">
        <v>106</v>
      </c>
      <c r="C141" s="202">
        <f t="shared" si="195"/>
        <v>0</v>
      </c>
      <c r="D141" s="132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214"/>
      <c r="R141" s="214"/>
      <c r="S141" s="214"/>
      <c r="T141" s="214"/>
      <c r="U141" s="214"/>
      <c r="V141" s="214"/>
      <c r="W141" s="202">
        <f t="shared" si="196"/>
        <v>0</v>
      </c>
      <c r="X141" s="202">
        <f t="shared" si="197"/>
        <v>0</v>
      </c>
      <c r="Y141" s="202">
        <f t="shared" si="198"/>
        <v>0</v>
      </c>
      <c r="Z141" s="202">
        <f t="shared" si="199"/>
        <v>0</v>
      </c>
      <c r="AA141" s="214"/>
    </row>
    <row r="142" spans="1:27" s="119" customFormat="1" x14ac:dyDescent="0.25">
      <c r="A142" s="321" t="s">
        <v>112</v>
      </c>
      <c r="B142" s="246" t="s">
        <v>102</v>
      </c>
      <c r="C142" s="199">
        <f t="shared" si="195"/>
        <v>0</v>
      </c>
      <c r="D142" s="247">
        <f>IF($C$2=0,,C142/$C$2)</f>
        <v>0</v>
      </c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214"/>
      <c r="R142" s="214"/>
      <c r="S142" s="214"/>
      <c r="T142" s="214"/>
      <c r="U142" s="214"/>
      <c r="V142" s="214"/>
      <c r="W142" s="199">
        <f t="shared" si="196"/>
        <v>0</v>
      </c>
      <c r="X142" s="199">
        <f t="shared" si="197"/>
        <v>0</v>
      </c>
      <c r="Y142" s="199">
        <f t="shared" si="198"/>
        <v>0</v>
      </c>
      <c r="Z142" s="199">
        <f t="shared" si="199"/>
        <v>0</v>
      </c>
      <c r="AA142" s="214"/>
    </row>
    <row r="143" spans="1:27" s="119" customFormat="1" x14ac:dyDescent="0.25">
      <c r="A143" s="321"/>
      <c r="B143" s="246" t="s">
        <v>103</v>
      </c>
      <c r="C143" s="199">
        <f t="shared" si="195"/>
        <v>0</v>
      </c>
      <c r="D143" s="200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214"/>
      <c r="R143" s="214"/>
      <c r="S143" s="214"/>
      <c r="T143" s="214"/>
      <c r="U143" s="214"/>
      <c r="V143" s="214"/>
      <c r="W143" s="199">
        <f t="shared" si="196"/>
        <v>0</v>
      </c>
      <c r="X143" s="199">
        <f t="shared" si="197"/>
        <v>0</v>
      </c>
      <c r="Y143" s="199">
        <f t="shared" si="198"/>
        <v>0</v>
      </c>
      <c r="Z143" s="199">
        <f t="shared" si="199"/>
        <v>0</v>
      </c>
      <c r="AA143" s="214"/>
    </row>
    <row r="144" spans="1:27" s="119" customFormat="1" x14ac:dyDescent="0.25">
      <c r="A144" s="321"/>
      <c r="B144" s="246" t="s">
        <v>104</v>
      </c>
      <c r="C144" s="163">
        <f t="shared" ref="C144:P144" si="200">IF(C142=0,,(C143-C146)/C142)</f>
        <v>0</v>
      </c>
      <c r="D144" s="200"/>
      <c r="E144" s="162">
        <f t="shared" si="200"/>
        <v>0</v>
      </c>
      <c r="F144" s="162">
        <f t="shared" si="200"/>
        <v>0</v>
      </c>
      <c r="G144" s="162">
        <f t="shared" si="200"/>
        <v>0</v>
      </c>
      <c r="H144" s="162">
        <f t="shared" si="200"/>
        <v>0</v>
      </c>
      <c r="I144" s="162">
        <f t="shared" si="200"/>
        <v>0</v>
      </c>
      <c r="J144" s="162">
        <f t="shared" si="200"/>
        <v>0</v>
      </c>
      <c r="K144" s="162">
        <f t="shared" si="200"/>
        <v>0</v>
      </c>
      <c r="L144" s="162">
        <f t="shared" si="200"/>
        <v>0</v>
      </c>
      <c r="M144" s="162">
        <f t="shared" si="200"/>
        <v>0</v>
      </c>
      <c r="N144" s="162">
        <f t="shared" si="200"/>
        <v>0</v>
      </c>
      <c r="O144" s="162">
        <f t="shared" si="200"/>
        <v>0</v>
      </c>
      <c r="P144" s="162">
        <f t="shared" si="200"/>
        <v>0</v>
      </c>
      <c r="Q144" s="214"/>
      <c r="R144" s="214"/>
      <c r="S144" s="214"/>
      <c r="T144" s="214"/>
      <c r="U144" s="214"/>
      <c r="V144" s="214"/>
      <c r="W144" s="163">
        <f t="shared" ref="W144:Z144" si="201">IF(W142=0,,(W143-W146)/W142)</f>
        <v>0</v>
      </c>
      <c r="X144" s="163">
        <f t="shared" si="201"/>
        <v>0</v>
      </c>
      <c r="Y144" s="163">
        <f t="shared" si="201"/>
        <v>0</v>
      </c>
      <c r="Z144" s="163">
        <f t="shared" si="201"/>
        <v>0</v>
      </c>
      <c r="AA144" s="214"/>
    </row>
    <row r="145" spans="1:27" s="119" customFormat="1" x14ac:dyDescent="0.25">
      <c r="A145" s="321"/>
      <c r="B145" s="246" t="s">
        <v>105</v>
      </c>
      <c r="C145" s="199">
        <f t="shared" ref="C145:C148" si="202">SUM(E145:P145)</f>
        <v>0</v>
      </c>
      <c r="D145" s="200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214"/>
      <c r="R145" s="214"/>
      <c r="S145" s="214"/>
      <c r="T145" s="214"/>
      <c r="U145" s="214"/>
      <c r="V145" s="214"/>
      <c r="W145" s="199">
        <f t="shared" ref="W145:W148" si="203">SUM(E145:G145)</f>
        <v>0</v>
      </c>
      <c r="X145" s="199">
        <f t="shared" ref="X145:X148" si="204">SUM(H145:J145)</f>
        <v>0</v>
      </c>
      <c r="Y145" s="199">
        <f t="shared" ref="Y145:Y148" si="205">SUM(K145:M145)</f>
        <v>0</v>
      </c>
      <c r="Z145" s="199">
        <f t="shared" ref="Z145:Z148" si="206">SUM(N145:P145)</f>
        <v>0</v>
      </c>
      <c r="AA145" s="214"/>
    </row>
    <row r="146" spans="1:27" s="119" customFormat="1" x14ac:dyDescent="0.25">
      <c r="A146" s="321"/>
      <c r="B146" s="246" t="s">
        <v>106</v>
      </c>
      <c r="C146" s="199">
        <f t="shared" si="202"/>
        <v>0</v>
      </c>
      <c r="D146" s="200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214"/>
      <c r="R146" s="214"/>
      <c r="S146" s="214"/>
      <c r="T146" s="214"/>
      <c r="U146" s="214"/>
      <c r="V146" s="214"/>
      <c r="W146" s="199">
        <f t="shared" si="203"/>
        <v>0</v>
      </c>
      <c r="X146" s="199">
        <f t="shared" si="204"/>
        <v>0</v>
      </c>
      <c r="Y146" s="199">
        <f t="shared" si="205"/>
        <v>0</v>
      </c>
      <c r="Z146" s="199">
        <f t="shared" si="206"/>
        <v>0</v>
      </c>
      <c r="AA146" s="214"/>
    </row>
    <row r="147" spans="1:27" s="119" customFormat="1" x14ac:dyDescent="0.25">
      <c r="A147" s="318" t="s">
        <v>113</v>
      </c>
      <c r="B147" s="215" t="s">
        <v>102</v>
      </c>
      <c r="C147" s="202">
        <f t="shared" si="202"/>
        <v>0</v>
      </c>
      <c r="D147" s="247">
        <f>IF($C$2=0,,C147/$C$2)</f>
        <v>0</v>
      </c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214"/>
      <c r="R147" s="214"/>
      <c r="S147" s="214"/>
      <c r="T147" s="214"/>
      <c r="U147" s="214"/>
      <c r="V147" s="214"/>
      <c r="W147" s="202">
        <f t="shared" si="203"/>
        <v>0</v>
      </c>
      <c r="X147" s="202">
        <f t="shared" si="204"/>
        <v>0</v>
      </c>
      <c r="Y147" s="202">
        <f t="shared" si="205"/>
        <v>0</v>
      </c>
      <c r="Z147" s="202">
        <f t="shared" si="206"/>
        <v>0</v>
      </c>
      <c r="AA147" s="214"/>
    </row>
    <row r="148" spans="1:27" s="119" customFormat="1" x14ac:dyDescent="0.25">
      <c r="A148" s="319"/>
      <c r="B148" s="215" t="s">
        <v>103</v>
      </c>
      <c r="C148" s="202">
        <f t="shared" si="202"/>
        <v>0</v>
      </c>
      <c r="D148" s="132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214"/>
      <c r="R148" s="214"/>
      <c r="S148" s="214"/>
      <c r="T148" s="214"/>
      <c r="U148" s="214"/>
      <c r="V148" s="214"/>
      <c r="W148" s="202">
        <f t="shared" si="203"/>
        <v>0</v>
      </c>
      <c r="X148" s="202">
        <f t="shared" si="204"/>
        <v>0</v>
      </c>
      <c r="Y148" s="202">
        <f t="shared" si="205"/>
        <v>0</v>
      </c>
      <c r="Z148" s="202">
        <f t="shared" si="206"/>
        <v>0</v>
      </c>
      <c r="AA148" s="214"/>
    </row>
    <row r="149" spans="1:27" s="119" customFormat="1" x14ac:dyDescent="0.25">
      <c r="A149" s="319"/>
      <c r="B149" s="215" t="s">
        <v>104</v>
      </c>
      <c r="C149" s="203">
        <f t="shared" ref="C149:P149" si="207">IF(C147=0,,(C148-C151)/C147)</f>
        <v>0</v>
      </c>
      <c r="D149" s="132"/>
      <c r="E149" s="162">
        <f t="shared" si="207"/>
        <v>0</v>
      </c>
      <c r="F149" s="162">
        <f t="shared" si="207"/>
        <v>0</v>
      </c>
      <c r="G149" s="162">
        <f t="shared" si="207"/>
        <v>0</v>
      </c>
      <c r="H149" s="162">
        <f t="shared" si="207"/>
        <v>0</v>
      </c>
      <c r="I149" s="162">
        <f t="shared" si="207"/>
        <v>0</v>
      </c>
      <c r="J149" s="162">
        <f t="shared" si="207"/>
        <v>0</v>
      </c>
      <c r="K149" s="162">
        <f t="shared" si="207"/>
        <v>0</v>
      </c>
      <c r="L149" s="162">
        <f t="shared" si="207"/>
        <v>0</v>
      </c>
      <c r="M149" s="162">
        <f t="shared" si="207"/>
        <v>0</v>
      </c>
      <c r="N149" s="162">
        <f t="shared" si="207"/>
        <v>0</v>
      </c>
      <c r="O149" s="162">
        <f t="shared" si="207"/>
        <v>0</v>
      </c>
      <c r="P149" s="162">
        <f t="shared" si="207"/>
        <v>0</v>
      </c>
      <c r="Q149" s="214"/>
      <c r="R149" s="214"/>
      <c r="S149" s="214"/>
      <c r="T149" s="214"/>
      <c r="U149" s="214"/>
      <c r="V149" s="214"/>
      <c r="W149" s="203">
        <f t="shared" ref="W149:Z149" si="208">IF(W147=0,,(W148-W151)/W147)</f>
        <v>0</v>
      </c>
      <c r="X149" s="203">
        <f t="shared" si="208"/>
        <v>0</v>
      </c>
      <c r="Y149" s="203">
        <f t="shared" si="208"/>
        <v>0</v>
      </c>
      <c r="Z149" s="203">
        <f t="shared" si="208"/>
        <v>0</v>
      </c>
      <c r="AA149" s="214"/>
    </row>
    <row r="150" spans="1:27" s="119" customFormat="1" x14ac:dyDescent="0.25">
      <c r="A150" s="319"/>
      <c r="B150" s="215" t="s">
        <v>105</v>
      </c>
      <c r="C150" s="202">
        <f t="shared" ref="C150:C153" si="209">SUM(E150:P150)</f>
        <v>0</v>
      </c>
      <c r="D150" s="132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214"/>
      <c r="R150" s="214"/>
      <c r="S150" s="214"/>
      <c r="T150" s="214"/>
      <c r="U150" s="214"/>
      <c r="V150" s="214"/>
      <c r="W150" s="202">
        <f t="shared" ref="W150:W153" si="210">SUM(E150:G150)</f>
        <v>0</v>
      </c>
      <c r="X150" s="202">
        <f t="shared" ref="X150:X153" si="211">SUM(H150:J150)</f>
        <v>0</v>
      </c>
      <c r="Y150" s="202">
        <f t="shared" ref="Y150:Y153" si="212">SUM(K150:M150)</f>
        <v>0</v>
      </c>
      <c r="Z150" s="202">
        <f t="shared" ref="Z150:Z153" si="213">SUM(N150:P150)</f>
        <v>0</v>
      </c>
      <c r="AA150" s="214"/>
    </row>
    <row r="151" spans="1:27" s="119" customFormat="1" x14ac:dyDescent="0.25">
      <c r="A151" s="319"/>
      <c r="B151" s="215" t="s">
        <v>106</v>
      </c>
      <c r="C151" s="202">
        <f t="shared" si="209"/>
        <v>0</v>
      </c>
      <c r="D151" s="132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214"/>
      <c r="R151" s="214"/>
      <c r="S151" s="214"/>
      <c r="T151" s="214"/>
      <c r="U151" s="214"/>
      <c r="V151" s="214"/>
      <c r="W151" s="202">
        <f t="shared" si="210"/>
        <v>0</v>
      </c>
      <c r="X151" s="202">
        <f t="shared" si="211"/>
        <v>0</v>
      </c>
      <c r="Y151" s="202">
        <f t="shared" si="212"/>
        <v>0</v>
      </c>
      <c r="Z151" s="202">
        <f t="shared" si="213"/>
        <v>0</v>
      </c>
      <c r="AA151" s="214"/>
    </row>
    <row r="152" spans="1:27" s="119" customFormat="1" x14ac:dyDescent="0.25">
      <c r="A152" s="313" t="s">
        <v>114</v>
      </c>
      <c r="B152" s="246" t="s">
        <v>102</v>
      </c>
      <c r="C152" s="199">
        <f t="shared" si="209"/>
        <v>0</v>
      </c>
      <c r="D152" s="247">
        <f>IF($C$2=0,,C152/$C$2)</f>
        <v>0</v>
      </c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214"/>
      <c r="R152" s="214"/>
      <c r="S152" s="214"/>
      <c r="T152" s="214"/>
      <c r="U152" s="214"/>
      <c r="V152" s="214"/>
      <c r="W152" s="199">
        <f t="shared" si="210"/>
        <v>0</v>
      </c>
      <c r="X152" s="199">
        <f t="shared" si="211"/>
        <v>0</v>
      </c>
      <c r="Y152" s="199">
        <f t="shared" si="212"/>
        <v>0</v>
      </c>
      <c r="Z152" s="199">
        <f t="shared" si="213"/>
        <v>0</v>
      </c>
      <c r="AA152" s="214"/>
    </row>
    <row r="153" spans="1:27" s="119" customFormat="1" x14ac:dyDescent="0.25">
      <c r="A153" s="314"/>
      <c r="B153" s="246" t="s">
        <v>103</v>
      </c>
      <c r="C153" s="199">
        <f t="shared" si="209"/>
        <v>0</v>
      </c>
      <c r="D153" s="200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214"/>
      <c r="R153" s="214"/>
      <c r="S153" s="214"/>
      <c r="T153" s="214"/>
      <c r="U153" s="214"/>
      <c r="V153" s="214"/>
      <c r="W153" s="199">
        <f t="shared" si="210"/>
        <v>0</v>
      </c>
      <c r="X153" s="199">
        <f t="shared" si="211"/>
        <v>0</v>
      </c>
      <c r="Y153" s="199">
        <f t="shared" si="212"/>
        <v>0</v>
      </c>
      <c r="Z153" s="199">
        <f t="shared" si="213"/>
        <v>0</v>
      </c>
      <c r="AA153" s="214"/>
    </row>
    <row r="154" spans="1:27" s="119" customFormat="1" x14ac:dyDescent="0.25">
      <c r="A154" s="314"/>
      <c r="B154" s="246" t="s">
        <v>104</v>
      </c>
      <c r="C154" s="163">
        <f t="shared" ref="C154:P154" si="214">IF(C152=0,,(C153-C156)/C152)</f>
        <v>0</v>
      </c>
      <c r="D154" s="200"/>
      <c r="E154" s="162">
        <f t="shared" si="214"/>
        <v>0</v>
      </c>
      <c r="F154" s="162">
        <f t="shared" si="214"/>
        <v>0</v>
      </c>
      <c r="G154" s="162">
        <f t="shared" si="214"/>
        <v>0</v>
      </c>
      <c r="H154" s="162">
        <f t="shared" si="214"/>
        <v>0</v>
      </c>
      <c r="I154" s="162">
        <f t="shared" si="214"/>
        <v>0</v>
      </c>
      <c r="J154" s="162">
        <f t="shared" si="214"/>
        <v>0</v>
      </c>
      <c r="K154" s="162">
        <f t="shared" si="214"/>
        <v>0</v>
      </c>
      <c r="L154" s="162">
        <f t="shared" si="214"/>
        <v>0</v>
      </c>
      <c r="M154" s="162">
        <f t="shared" si="214"/>
        <v>0</v>
      </c>
      <c r="N154" s="162">
        <f t="shared" si="214"/>
        <v>0</v>
      </c>
      <c r="O154" s="162">
        <f t="shared" si="214"/>
        <v>0</v>
      </c>
      <c r="P154" s="162">
        <f t="shared" si="214"/>
        <v>0</v>
      </c>
      <c r="Q154" s="214"/>
      <c r="R154" s="214"/>
      <c r="S154" s="214"/>
      <c r="T154" s="214"/>
      <c r="U154" s="214"/>
      <c r="V154" s="214"/>
      <c r="W154" s="163">
        <f t="shared" ref="W154:Z154" si="215">IF(W152=0,,(W153-W156)/W152)</f>
        <v>0</v>
      </c>
      <c r="X154" s="163">
        <f t="shared" si="215"/>
        <v>0</v>
      </c>
      <c r="Y154" s="163">
        <f t="shared" si="215"/>
        <v>0</v>
      </c>
      <c r="Z154" s="163">
        <f t="shared" si="215"/>
        <v>0</v>
      </c>
      <c r="AA154" s="214"/>
    </row>
    <row r="155" spans="1:27" s="119" customFormat="1" x14ac:dyDescent="0.25">
      <c r="A155" s="314"/>
      <c r="B155" s="246" t="s">
        <v>105</v>
      </c>
      <c r="C155" s="199">
        <f t="shared" ref="C155:C158" si="216">SUM(E155:P155)</f>
        <v>0</v>
      </c>
      <c r="D155" s="200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214"/>
      <c r="R155" s="214"/>
      <c r="S155" s="214"/>
      <c r="T155" s="214"/>
      <c r="U155" s="214"/>
      <c r="V155" s="214"/>
      <c r="W155" s="199">
        <f t="shared" ref="W155:W158" si="217">SUM(E155:G155)</f>
        <v>0</v>
      </c>
      <c r="X155" s="199">
        <f t="shared" ref="X155:X158" si="218">SUM(H155:J155)</f>
        <v>0</v>
      </c>
      <c r="Y155" s="199">
        <f t="shared" ref="Y155:Y158" si="219">SUM(K155:M155)</f>
        <v>0</v>
      </c>
      <c r="Z155" s="199">
        <f t="shared" ref="Z155:Z158" si="220">SUM(N155:P155)</f>
        <v>0</v>
      </c>
      <c r="AA155" s="214"/>
    </row>
    <row r="156" spans="1:27" s="119" customFormat="1" x14ac:dyDescent="0.25">
      <c r="A156" s="314"/>
      <c r="B156" s="246" t="s">
        <v>106</v>
      </c>
      <c r="C156" s="199">
        <f t="shared" si="216"/>
        <v>0</v>
      </c>
      <c r="D156" s="200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214"/>
      <c r="R156" s="214"/>
      <c r="S156" s="214"/>
      <c r="T156" s="214"/>
      <c r="U156" s="214"/>
      <c r="V156" s="214"/>
      <c r="W156" s="199">
        <f t="shared" si="217"/>
        <v>0</v>
      </c>
      <c r="X156" s="199">
        <f t="shared" si="218"/>
        <v>0</v>
      </c>
      <c r="Y156" s="199">
        <f t="shared" si="219"/>
        <v>0</v>
      </c>
      <c r="Z156" s="199">
        <f t="shared" si="220"/>
        <v>0</v>
      </c>
      <c r="AA156" s="214"/>
    </row>
    <row r="157" spans="1:27" s="119" customFormat="1" x14ac:dyDescent="0.25">
      <c r="A157" s="318" t="s">
        <v>115</v>
      </c>
      <c r="B157" s="215" t="s">
        <v>102</v>
      </c>
      <c r="C157" s="202">
        <f t="shared" si="216"/>
        <v>0</v>
      </c>
      <c r="D157" s="247">
        <f>IF($C$2=0,,C157/$C$2)</f>
        <v>0</v>
      </c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214"/>
      <c r="R157" s="214"/>
      <c r="S157" s="214"/>
      <c r="T157" s="214"/>
      <c r="U157" s="214"/>
      <c r="V157" s="214"/>
      <c r="W157" s="202">
        <f t="shared" si="217"/>
        <v>0</v>
      </c>
      <c r="X157" s="202">
        <f t="shared" si="218"/>
        <v>0</v>
      </c>
      <c r="Y157" s="202">
        <f t="shared" si="219"/>
        <v>0</v>
      </c>
      <c r="Z157" s="202">
        <f t="shared" si="220"/>
        <v>0</v>
      </c>
      <c r="AA157" s="214"/>
    </row>
    <row r="158" spans="1:27" s="119" customFormat="1" x14ac:dyDescent="0.25">
      <c r="A158" s="319"/>
      <c r="B158" s="215" t="s">
        <v>103</v>
      </c>
      <c r="C158" s="202">
        <f t="shared" si="216"/>
        <v>0</v>
      </c>
      <c r="D158" s="132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214"/>
      <c r="R158" s="214"/>
      <c r="S158" s="214"/>
      <c r="T158" s="214"/>
      <c r="U158" s="214"/>
      <c r="V158" s="214"/>
      <c r="W158" s="202">
        <f t="shared" si="217"/>
        <v>0</v>
      </c>
      <c r="X158" s="202">
        <f t="shared" si="218"/>
        <v>0</v>
      </c>
      <c r="Y158" s="202">
        <f t="shared" si="219"/>
        <v>0</v>
      </c>
      <c r="Z158" s="202">
        <f t="shared" si="220"/>
        <v>0</v>
      </c>
      <c r="AA158" s="214"/>
    </row>
    <row r="159" spans="1:27" s="119" customFormat="1" x14ac:dyDescent="0.25">
      <c r="A159" s="319"/>
      <c r="B159" s="215" t="s">
        <v>104</v>
      </c>
      <c r="C159" s="203">
        <f t="shared" ref="C159:P159" si="221">IF(C157=0,,(C158-C161)/C157)</f>
        <v>0</v>
      </c>
      <c r="D159" s="132"/>
      <c r="E159" s="162">
        <f t="shared" si="221"/>
        <v>0</v>
      </c>
      <c r="F159" s="162">
        <f t="shared" si="221"/>
        <v>0</v>
      </c>
      <c r="G159" s="162">
        <f t="shared" si="221"/>
        <v>0</v>
      </c>
      <c r="H159" s="162">
        <f t="shared" si="221"/>
        <v>0</v>
      </c>
      <c r="I159" s="162">
        <f t="shared" si="221"/>
        <v>0</v>
      </c>
      <c r="J159" s="162">
        <f t="shared" si="221"/>
        <v>0</v>
      </c>
      <c r="K159" s="162">
        <f t="shared" si="221"/>
        <v>0</v>
      </c>
      <c r="L159" s="162">
        <f t="shared" si="221"/>
        <v>0</v>
      </c>
      <c r="M159" s="162">
        <f t="shared" si="221"/>
        <v>0</v>
      </c>
      <c r="N159" s="162">
        <f t="shared" si="221"/>
        <v>0</v>
      </c>
      <c r="O159" s="162">
        <f t="shared" si="221"/>
        <v>0</v>
      </c>
      <c r="P159" s="162">
        <f t="shared" si="221"/>
        <v>0</v>
      </c>
      <c r="Q159" s="214"/>
      <c r="R159" s="214"/>
      <c r="S159" s="214"/>
      <c r="T159" s="214"/>
      <c r="U159" s="214"/>
      <c r="V159" s="214"/>
      <c r="W159" s="203">
        <f t="shared" ref="W159:Z159" si="222">IF(W157=0,,(W158-W161)/W157)</f>
        <v>0</v>
      </c>
      <c r="X159" s="203">
        <f t="shared" si="222"/>
        <v>0</v>
      </c>
      <c r="Y159" s="203">
        <f t="shared" si="222"/>
        <v>0</v>
      </c>
      <c r="Z159" s="203">
        <f t="shared" si="222"/>
        <v>0</v>
      </c>
      <c r="AA159" s="214"/>
    </row>
    <row r="160" spans="1:27" s="119" customFormat="1" x14ac:dyDescent="0.25">
      <c r="A160" s="319"/>
      <c r="B160" s="215" t="s">
        <v>105</v>
      </c>
      <c r="C160" s="202">
        <f t="shared" ref="C160:C163" si="223">SUM(E160:P160)</f>
        <v>0</v>
      </c>
      <c r="D160" s="132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214"/>
      <c r="R160" s="214"/>
      <c r="S160" s="214"/>
      <c r="T160" s="214"/>
      <c r="U160" s="214"/>
      <c r="V160" s="214"/>
      <c r="W160" s="202">
        <f t="shared" ref="W160:W163" si="224">SUM(E160:G160)</f>
        <v>0</v>
      </c>
      <c r="X160" s="202">
        <f t="shared" ref="X160:X163" si="225">SUM(H160:J160)</f>
        <v>0</v>
      </c>
      <c r="Y160" s="202">
        <f t="shared" ref="Y160:Y163" si="226">SUM(K160:M160)</f>
        <v>0</v>
      </c>
      <c r="Z160" s="202">
        <f t="shared" ref="Z160:Z163" si="227">SUM(N160:P160)</f>
        <v>0</v>
      </c>
      <c r="AA160" s="214"/>
    </row>
    <row r="161" spans="1:27" s="119" customFormat="1" x14ac:dyDescent="0.25">
      <c r="A161" s="319"/>
      <c r="B161" s="215" t="s">
        <v>106</v>
      </c>
      <c r="C161" s="202">
        <f t="shared" si="223"/>
        <v>0</v>
      </c>
      <c r="D161" s="132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214"/>
      <c r="R161" s="214"/>
      <c r="S161" s="214"/>
      <c r="T161" s="214"/>
      <c r="U161" s="214"/>
      <c r="V161" s="214"/>
      <c r="W161" s="202">
        <f t="shared" si="224"/>
        <v>0</v>
      </c>
      <c r="X161" s="202">
        <f t="shared" si="225"/>
        <v>0</v>
      </c>
      <c r="Y161" s="202">
        <f t="shared" si="226"/>
        <v>0</v>
      </c>
      <c r="Z161" s="202">
        <f t="shared" si="227"/>
        <v>0</v>
      </c>
      <c r="AA161" s="214"/>
    </row>
    <row r="162" spans="1:27" s="119" customFormat="1" x14ac:dyDescent="0.25">
      <c r="A162" s="321" t="s">
        <v>116</v>
      </c>
      <c r="B162" s="246" t="s">
        <v>102</v>
      </c>
      <c r="C162" s="199">
        <f t="shared" si="223"/>
        <v>0</v>
      </c>
      <c r="D162" s="247">
        <f>IF($C$2=0,,C162/$C$2)</f>
        <v>0</v>
      </c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214"/>
      <c r="R162" s="214"/>
      <c r="S162" s="214"/>
      <c r="T162" s="214"/>
      <c r="U162" s="214"/>
      <c r="V162" s="214"/>
      <c r="W162" s="199">
        <f t="shared" si="224"/>
        <v>0</v>
      </c>
      <c r="X162" s="199">
        <f t="shared" si="225"/>
        <v>0</v>
      </c>
      <c r="Y162" s="199">
        <f t="shared" si="226"/>
        <v>0</v>
      </c>
      <c r="Z162" s="199">
        <f t="shared" si="227"/>
        <v>0</v>
      </c>
      <c r="AA162" s="214"/>
    </row>
    <row r="163" spans="1:27" s="119" customFormat="1" x14ac:dyDescent="0.25">
      <c r="A163" s="321"/>
      <c r="B163" s="246" t="s">
        <v>103</v>
      </c>
      <c r="C163" s="199">
        <f t="shared" si="223"/>
        <v>0</v>
      </c>
      <c r="D163" s="200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214"/>
      <c r="R163" s="214"/>
      <c r="S163" s="214"/>
      <c r="T163" s="214"/>
      <c r="U163" s="214"/>
      <c r="V163" s="214"/>
      <c r="W163" s="199">
        <f t="shared" si="224"/>
        <v>0</v>
      </c>
      <c r="X163" s="199">
        <f t="shared" si="225"/>
        <v>0</v>
      </c>
      <c r="Y163" s="199">
        <f t="shared" si="226"/>
        <v>0</v>
      </c>
      <c r="Z163" s="199">
        <f t="shared" si="227"/>
        <v>0</v>
      </c>
      <c r="AA163" s="214"/>
    </row>
    <row r="164" spans="1:27" s="119" customFormat="1" x14ac:dyDescent="0.25">
      <c r="A164" s="321"/>
      <c r="B164" s="246" t="s">
        <v>104</v>
      </c>
      <c r="C164" s="163">
        <f t="shared" ref="C164:P164" si="228">IF(C162=0,,(C163-C166)/C162)</f>
        <v>0</v>
      </c>
      <c r="D164" s="200"/>
      <c r="E164" s="162">
        <f t="shared" si="228"/>
        <v>0</v>
      </c>
      <c r="F164" s="162">
        <f t="shared" si="228"/>
        <v>0</v>
      </c>
      <c r="G164" s="162">
        <f t="shared" si="228"/>
        <v>0</v>
      </c>
      <c r="H164" s="162">
        <f t="shared" si="228"/>
        <v>0</v>
      </c>
      <c r="I164" s="162">
        <f t="shared" si="228"/>
        <v>0</v>
      </c>
      <c r="J164" s="162">
        <f t="shared" si="228"/>
        <v>0</v>
      </c>
      <c r="K164" s="162">
        <f t="shared" si="228"/>
        <v>0</v>
      </c>
      <c r="L164" s="162">
        <f t="shared" si="228"/>
        <v>0</v>
      </c>
      <c r="M164" s="162">
        <f t="shared" si="228"/>
        <v>0</v>
      </c>
      <c r="N164" s="162">
        <f t="shared" si="228"/>
        <v>0</v>
      </c>
      <c r="O164" s="162">
        <f t="shared" si="228"/>
        <v>0</v>
      </c>
      <c r="P164" s="162">
        <f t="shared" si="228"/>
        <v>0</v>
      </c>
      <c r="Q164" s="214"/>
      <c r="R164" s="214"/>
      <c r="S164" s="214"/>
      <c r="T164" s="214"/>
      <c r="U164" s="214"/>
      <c r="V164" s="214"/>
      <c r="W164" s="163">
        <f t="shared" ref="W164:Z164" si="229">IF(W162=0,,(W163-W166)/W162)</f>
        <v>0</v>
      </c>
      <c r="X164" s="163">
        <f t="shared" si="229"/>
        <v>0</v>
      </c>
      <c r="Y164" s="163">
        <f t="shared" si="229"/>
        <v>0</v>
      </c>
      <c r="Z164" s="163">
        <f t="shared" si="229"/>
        <v>0</v>
      </c>
      <c r="AA164" s="214"/>
    </row>
    <row r="165" spans="1:27" s="119" customFormat="1" x14ac:dyDescent="0.25">
      <c r="A165" s="321"/>
      <c r="B165" s="246" t="s">
        <v>105</v>
      </c>
      <c r="C165" s="199">
        <f t="shared" ref="C165:C168" si="230">SUM(E165:P165)</f>
        <v>0</v>
      </c>
      <c r="D165" s="200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214"/>
      <c r="R165" s="214"/>
      <c r="S165" s="214"/>
      <c r="T165" s="214"/>
      <c r="U165" s="214"/>
      <c r="V165" s="214"/>
      <c r="W165" s="199">
        <f t="shared" ref="W165:W168" si="231">SUM(E165:G165)</f>
        <v>0</v>
      </c>
      <c r="X165" s="199">
        <f t="shared" ref="X165:X168" si="232">SUM(H165:J165)</f>
        <v>0</v>
      </c>
      <c r="Y165" s="199">
        <f t="shared" ref="Y165:Y168" si="233">SUM(K165:M165)</f>
        <v>0</v>
      </c>
      <c r="Z165" s="199">
        <f t="shared" ref="Z165:Z168" si="234">SUM(N165:P165)</f>
        <v>0</v>
      </c>
      <c r="AA165" s="214"/>
    </row>
    <row r="166" spans="1:27" s="119" customFormat="1" x14ac:dyDescent="0.25">
      <c r="A166" s="321"/>
      <c r="B166" s="246" t="s">
        <v>106</v>
      </c>
      <c r="C166" s="199">
        <f t="shared" si="230"/>
        <v>0</v>
      </c>
      <c r="D166" s="200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214"/>
      <c r="R166" s="214"/>
      <c r="S166" s="214"/>
      <c r="T166" s="214"/>
      <c r="U166" s="214"/>
      <c r="V166" s="214"/>
      <c r="W166" s="199">
        <f t="shared" si="231"/>
        <v>0</v>
      </c>
      <c r="X166" s="199">
        <f t="shared" si="232"/>
        <v>0</v>
      </c>
      <c r="Y166" s="199">
        <f t="shared" si="233"/>
        <v>0</v>
      </c>
      <c r="Z166" s="199">
        <f t="shared" si="234"/>
        <v>0</v>
      </c>
      <c r="AA166" s="214"/>
    </row>
    <row r="167" spans="1:27" s="119" customFormat="1" x14ac:dyDescent="0.25">
      <c r="A167" s="318" t="s">
        <v>117</v>
      </c>
      <c r="B167" s="215" t="s">
        <v>102</v>
      </c>
      <c r="C167" s="202">
        <f t="shared" si="230"/>
        <v>0</v>
      </c>
      <c r="D167" s="247">
        <f>IF($C$2=0,,C167/$C$2)</f>
        <v>0</v>
      </c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214"/>
      <c r="R167" s="214"/>
      <c r="S167" s="214"/>
      <c r="T167" s="214"/>
      <c r="U167" s="214"/>
      <c r="V167" s="214"/>
      <c r="W167" s="202">
        <f t="shared" si="231"/>
        <v>0</v>
      </c>
      <c r="X167" s="202">
        <f t="shared" si="232"/>
        <v>0</v>
      </c>
      <c r="Y167" s="202">
        <f t="shared" si="233"/>
        <v>0</v>
      </c>
      <c r="Z167" s="202">
        <f t="shared" si="234"/>
        <v>0</v>
      </c>
      <c r="AA167" s="214"/>
    </row>
    <row r="168" spans="1:27" s="119" customFormat="1" x14ac:dyDescent="0.25">
      <c r="A168" s="319"/>
      <c r="B168" s="215" t="s">
        <v>103</v>
      </c>
      <c r="C168" s="202">
        <f t="shared" si="230"/>
        <v>0</v>
      </c>
      <c r="D168" s="132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214"/>
      <c r="R168" s="214"/>
      <c r="S168" s="214"/>
      <c r="T168" s="214"/>
      <c r="U168" s="214"/>
      <c r="V168" s="214"/>
      <c r="W168" s="202">
        <f t="shared" si="231"/>
        <v>0</v>
      </c>
      <c r="X168" s="202">
        <f t="shared" si="232"/>
        <v>0</v>
      </c>
      <c r="Y168" s="202">
        <f t="shared" si="233"/>
        <v>0</v>
      </c>
      <c r="Z168" s="202">
        <f t="shared" si="234"/>
        <v>0</v>
      </c>
      <c r="AA168" s="214"/>
    </row>
    <row r="169" spans="1:27" s="119" customFormat="1" x14ac:dyDescent="0.25">
      <c r="A169" s="319"/>
      <c r="B169" s="215" t="s">
        <v>104</v>
      </c>
      <c r="C169" s="203">
        <f t="shared" ref="C169:P169" si="235">IF(C167=0,,(C168-C171)/C167)</f>
        <v>0</v>
      </c>
      <c r="D169" s="132"/>
      <c r="E169" s="162">
        <f t="shared" si="235"/>
        <v>0</v>
      </c>
      <c r="F169" s="162">
        <f t="shared" si="235"/>
        <v>0</v>
      </c>
      <c r="G169" s="162">
        <f t="shared" si="235"/>
        <v>0</v>
      </c>
      <c r="H169" s="162">
        <f t="shared" si="235"/>
        <v>0</v>
      </c>
      <c r="I169" s="162">
        <f t="shared" si="235"/>
        <v>0</v>
      </c>
      <c r="J169" s="162">
        <f t="shared" si="235"/>
        <v>0</v>
      </c>
      <c r="K169" s="162">
        <f t="shared" si="235"/>
        <v>0</v>
      </c>
      <c r="L169" s="162">
        <f t="shared" si="235"/>
        <v>0</v>
      </c>
      <c r="M169" s="162">
        <f t="shared" si="235"/>
        <v>0</v>
      </c>
      <c r="N169" s="162">
        <f t="shared" si="235"/>
        <v>0</v>
      </c>
      <c r="O169" s="162">
        <f t="shared" si="235"/>
        <v>0</v>
      </c>
      <c r="P169" s="162">
        <f t="shared" si="235"/>
        <v>0</v>
      </c>
      <c r="Q169" s="214"/>
      <c r="R169" s="214"/>
      <c r="S169" s="214"/>
      <c r="T169" s="214"/>
      <c r="U169" s="214"/>
      <c r="V169" s="214"/>
      <c r="W169" s="203">
        <f t="shared" ref="W169:Z169" si="236">IF(W167=0,,(W168-W171)/W167)</f>
        <v>0</v>
      </c>
      <c r="X169" s="203">
        <f t="shared" si="236"/>
        <v>0</v>
      </c>
      <c r="Y169" s="203">
        <f t="shared" si="236"/>
        <v>0</v>
      </c>
      <c r="Z169" s="203">
        <f t="shared" si="236"/>
        <v>0</v>
      </c>
      <c r="AA169" s="214"/>
    </row>
    <row r="170" spans="1:27" s="119" customFormat="1" x14ac:dyDescent="0.25">
      <c r="A170" s="319"/>
      <c r="B170" s="215" t="s">
        <v>105</v>
      </c>
      <c r="C170" s="202">
        <f t="shared" ref="C170:C173" si="237">SUM(E170:P170)</f>
        <v>0</v>
      </c>
      <c r="D170" s="132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214"/>
      <c r="R170" s="214"/>
      <c r="S170" s="214"/>
      <c r="T170" s="214"/>
      <c r="U170" s="214"/>
      <c r="V170" s="214"/>
      <c r="W170" s="202">
        <f t="shared" ref="W170:W173" si="238">SUM(E170:G170)</f>
        <v>0</v>
      </c>
      <c r="X170" s="202">
        <f t="shared" ref="X170:X173" si="239">SUM(H170:J170)</f>
        <v>0</v>
      </c>
      <c r="Y170" s="202">
        <f t="shared" ref="Y170:Y173" si="240">SUM(K170:M170)</f>
        <v>0</v>
      </c>
      <c r="Z170" s="202">
        <f t="shared" ref="Z170:Z173" si="241">SUM(N170:P170)</f>
        <v>0</v>
      </c>
      <c r="AA170" s="214"/>
    </row>
    <row r="171" spans="1:27" s="119" customFormat="1" x14ac:dyDescent="0.25">
      <c r="A171" s="319"/>
      <c r="B171" s="215" t="s">
        <v>106</v>
      </c>
      <c r="C171" s="202">
        <f t="shared" si="237"/>
        <v>0</v>
      </c>
      <c r="D171" s="132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214"/>
      <c r="R171" s="214"/>
      <c r="S171" s="214"/>
      <c r="T171" s="214"/>
      <c r="U171" s="214"/>
      <c r="V171" s="214"/>
      <c r="W171" s="202">
        <f t="shared" si="238"/>
        <v>0</v>
      </c>
      <c r="X171" s="202">
        <f t="shared" si="239"/>
        <v>0</v>
      </c>
      <c r="Y171" s="202">
        <f t="shared" si="240"/>
        <v>0</v>
      </c>
      <c r="Z171" s="202">
        <f t="shared" si="241"/>
        <v>0</v>
      </c>
      <c r="AA171" s="214"/>
    </row>
    <row r="172" spans="1:27" s="119" customFormat="1" x14ac:dyDescent="0.25">
      <c r="A172" s="313" t="s">
        <v>118</v>
      </c>
      <c r="B172" s="246" t="s">
        <v>102</v>
      </c>
      <c r="C172" s="199">
        <f t="shared" si="237"/>
        <v>0</v>
      </c>
      <c r="D172" s="247">
        <f>IF($C$2=0,,C172/$C$2)</f>
        <v>0</v>
      </c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214"/>
      <c r="R172" s="214"/>
      <c r="S172" s="214"/>
      <c r="T172" s="214"/>
      <c r="U172" s="214"/>
      <c r="V172" s="214"/>
      <c r="W172" s="199">
        <f t="shared" si="238"/>
        <v>0</v>
      </c>
      <c r="X172" s="199">
        <f t="shared" si="239"/>
        <v>0</v>
      </c>
      <c r="Y172" s="199">
        <f t="shared" si="240"/>
        <v>0</v>
      </c>
      <c r="Z172" s="199">
        <f t="shared" si="241"/>
        <v>0</v>
      </c>
      <c r="AA172" s="214"/>
    </row>
    <row r="173" spans="1:27" s="119" customFormat="1" x14ac:dyDescent="0.25">
      <c r="A173" s="314"/>
      <c r="B173" s="246" t="s">
        <v>103</v>
      </c>
      <c r="C173" s="199">
        <f t="shared" si="237"/>
        <v>0</v>
      </c>
      <c r="D173" s="200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214"/>
      <c r="R173" s="214"/>
      <c r="S173" s="214"/>
      <c r="T173" s="214"/>
      <c r="U173" s="214"/>
      <c r="V173" s="214"/>
      <c r="W173" s="199">
        <f t="shared" si="238"/>
        <v>0</v>
      </c>
      <c r="X173" s="199">
        <f t="shared" si="239"/>
        <v>0</v>
      </c>
      <c r="Y173" s="199">
        <f t="shared" si="240"/>
        <v>0</v>
      </c>
      <c r="Z173" s="199">
        <f t="shared" si="241"/>
        <v>0</v>
      </c>
      <c r="AA173" s="214"/>
    </row>
    <row r="174" spans="1:27" s="119" customFormat="1" x14ac:dyDescent="0.25">
      <c r="A174" s="314"/>
      <c r="B174" s="246" t="s">
        <v>104</v>
      </c>
      <c r="C174" s="163">
        <f t="shared" ref="C174:P174" si="242">IF(C172=0,,(C173-C176)/C172)</f>
        <v>0</v>
      </c>
      <c r="D174" s="200"/>
      <c r="E174" s="162">
        <f t="shared" si="242"/>
        <v>0</v>
      </c>
      <c r="F174" s="162">
        <f t="shared" si="242"/>
        <v>0</v>
      </c>
      <c r="G174" s="162">
        <f t="shared" si="242"/>
        <v>0</v>
      </c>
      <c r="H174" s="162">
        <f t="shared" si="242"/>
        <v>0</v>
      </c>
      <c r="I174" s="162">
        <f t="shared" si="242"/>
        <v>0</v>
      </c>
      <c r="J174" s="162">
        <f t="shared" si="242"/>
        <v>0</v>
      </c>
      <c r="K174" s="162">
        <f t="shared" si="242"/>
        <v>0</v>
      </c>
      <c r="L174" s="162">
        <f t="shared" si="242"/>
        <v>0</v>
      </c>
      <c r="M174" s="162">
        <f t="shared" si="242"/>
        <v>0</v>
      </c>
      <c r="N174" s="162">
        <f t="shared" si="242"/>
        <v>0</v>
      </c>
      <c r="O174" s="162">
        <f t="shared" si="242"/>
        <v>0</v>
      </c>
      <c r="P174" s="162">
        <f t="shared" si="242"/>
        <v>0</v>
      </c>
      <c r="Q174" s="214"/>
      <c r="R174" s="214"/>
      <c r="S174" s="214"/>
      <c r="T174" s="214"/>
      <c r="U174" s="214"/>
      <c r="V174" s="214"/>
      <c r="W174" s="163">
        <f t="shared" ref="W174:Z174" si="243">IF(W172=0,,(W173-W176)/W172)</f>
        <v>0</v>
      </c>
      <c r="X174" s="163">
        <f t="shared" si="243"/>
        <v>0</v>
      </c>
      <c r="Y174" s="163">
        <f t="shared" si="243"/>
        <v>0</v>
      </c>
      <c r="Z174" s="163">
        <f t="shared" si="243"/>
        <v>0</v>
      </c>
      <c r="AA174" s="214"/>
    </row>
    <row r="175" spans="1:27" s="119" customFormat="1" x14ac:dyDescent="0.25">
      <c r="A175" s="314"/>
      <c r="B175" s="246" t="s">
        <v>105</v>
      </c>
      <c r="C175" s="199">
        <f t="shared" ref="C175:C178" si="244">SUM(E175:P175)</f>
        <v>0</v>
      </c>
      <c r="D175" s="200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214"/>
      <c r="R175" s="214"/>
      <c r="S175" s="214"/>
      <c r="T175" s="214"/>
      <c r="U175" s="214"/>
      <c r="V175" s="214"/>
      <c r="W175" s="199">
        <f t="shared" ref="W175:W178" si="245">SUM(E175:G175)</f>
        <v>0</v>
      </c>
      <c r="X175" s="199">
        <f t="shared" ref="X175:X178" si="246">SUM(H175:J175)</f>
        <v>0</v>
      </c>
      <c r="Y175" s="199">
        <f t="shared" ref="Y175:Y178" si="247">SUM(K175:M175)</f>
        <v>0</v>
      </c>
      <c r="Z175" s="199">
        <f t="shared" ref="Z175:Z178" si="248">SUM(N175:P175)</f>
        <v>0</v>
      </c>
      <c r="AA175" s="214"/>
    </row>
    <row r="176" spans="1:27" s="119" customFormat="1" x14ac:dyDescent="0.25">
      <c r="A176" s="314"/>
      <c r="B176" s="246" t="s">
        <v>106</v>
      </c>
      <c r="C176" s="199">
        <f t="shared" si="244"/>
        <v>0</v>
      </c>
      <c r="D176" s="200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214"/>
      <c r="R176" s="214"/>
      <c r="S176" s="214"/>
      <c r="T176" s="214"/>
      <c r="U176" s="214"/>
      <c r="V176" s="214"/>
      <c r="W176" s="199">
        <f t="shared" si="245"/>
        <v>0</v>
      </c>
      <c r="X176" s="199">
        <f t="shared" si="246"/>
        <v>0</v>
      </c>
      <c r="Y176" s="199">
        <f t="shared" si="247"/>
        <v>0</v>
      </c>
      <c r="Z176" s="199">
        <f t="shared" si="248"/>
        <v>0</v>
      </c>
      <c r="AA176" s="214"/>
    </row>
    <row r="177" spans="1:27" s="119" customFormat="1" x14ac:dyDescent="0.25">
      <c r="A177" s="318" t="s">
        <v>119</v>
      </c>
      <c r="B177" s="215" t="s">
        <v>102</v>
      </c>
      <c r="C177" s="202">
        <f t="shared" si="244"/>
        <v>0</v>
      </c>
      <c r="D177" s="247">
        <f>IF($C$2=0,,C177/$C$2)</f>
        <v>0</v>
      </c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214"/>
      <c r="R177" s="214"/>
      <c r="S177" s="214"/>
      <c r="T177" s="214"/>
      <c r="U177" s="214"/>
      <c r="V177" s="214"/>
      <c r="W177" s="202">
        <f t="shared" si="245"/>
        <v>0</v>
      </c>
      <c r="X177" s="202">
        <f t="shared" si="246"/>
        <v>0</v>
      </c>
      <c r="Y177" s="202">
        <f t="shared" si="247"/>
        <v>0</v>
      </c>
      <c r="Z177" s="202">
        <f t="shared" si="248"/>
        <v>0</v>
      </c>
      <c r="AA177" s="214"/>
    </row>
    <row r="178" spans="1:27" s="119" customFormat="1" x14ac:dyDescent="0.25">
      <c r="A178" s="319"/>
      <c r="B178" s="215" t="s">
        <v>103</v>
      </c>
      <c r="C178" s="202">
        <f t="shared" si="244"/>
        <v>0</v>
      </c>
      <c r="D178" s="132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214"/>
      <c r="R178" s="214"/>
      <c r="S178" s="214"/>
      <c r="T178" s="214"/>
      <c r="U178" s="214"/>
      <c r="V178" s="214"/>
      <c r="W178" s="202">
        <f t="shared" si="245"/>
        <v>0</v>
      </c>
      <c r="X178" s="202">
        <f t="shared" si="246"/>
        <v>0</v>
      </c>
      <c r="Y178" s="202">
        <f t="shared" si="247"/>
        <v>0</v>
      </c>
      <c r="Z178" s="202">
        <f t="shared" si="248"/>
        <v>0</v>
      </c>
      <c r="AA178" s="214"/>
    </row>
    <row r="179" spans="1:27" s="119" customFormat="1" x14ac:dyDescent="0.25">
      <c r="A179" s="319"/>
      <c r="B179" s="215" t="s">
        <v>104</v>
      </c>
      <c r="C179" s="203">
        <f t="shared" ref="C179:P179" si="249">IF(C177=0,,(C178-C181)/C177)</f>
        <v>0</v>
      </c>
      <c r="D179" s="132"/>
      <c r="E179" s="162">
        <f t="shared" si="249"/>
        <v>0</v>
      </c>
      <c r="F179" s="162">
        <f t="shared" si="249"/>
        <v>0</v>
      </c>
      <c r="G179" s="162">
        <f t="shared" si="249"/>
        <v>0</v>
      </c>
      <c r="H179" s="162">
        <f t="shared" si="249"/>
        <v>0</v>
      </c>
      <c r="I179" s="162">
        <f t="shared" si="249"/>
        <v>0</v>
      </c>
      <c r="J179" s="162">
        <f t="shared" si="249"/>
        <v>0</v>
      </c>
      <c r="K179" s="162">
        <f t="shared" si="249"/>
        <v>0</v>
      </c>
      <c r="L179" s="162">
        <f t="shared" si="249"/>
        <v>0</v>
      </c>
      <c r="M179" s="162">
        <f t="shared" si="249"/>
        <v>0</v>
      </c>
      <c r="N179" s="162">
        <f t="shared" si="249"/>
        <v>0</v>
      </c>
      <c r="O179" s="162">
        <f t="shared" si="249"/>
        <v>0</v>
      </c>
      <c r="P179" s="162">
        <f t="shared" si="249"/>
        <v>0</v>
      </c>
      <c r="Q179" s="214"/>
      <c r="R179" s="214"/>
      <c r="S179" s="214"/>
      <c r="T179" s="214"/>
      <c r="U179" s="214"/>
      <c r="V179" s="214"/>
      <c r="W179" s="203">
        <f t="shared" ref="W179:Z179" si="250">IF(W177=0,,(W178-W181)/W177)</f>
        <v>0</v>
      </c>
      <c r="X179" s="203">
        <f t="shared" si="250"/>
        <v>0</v>
      </c>
      <c r="Y179" s="203">
        <f t="shared" si="250"/>
        <v>0</v>
      </c>
      <c r="Z179" s="203">
        <f t="shared" si="250"/>
        <v>0</v>
      </c>
      <c r="AA179" s="214"/>
    </row>
    <row r="180" spans="1:27" s="119" customFormat="1" x14ac:dyDescent="0.25">
      <c r="A180" s="319"/>
      <c r="B180" s="215" t="s">
        <v>105</v>
      </c>
      <c r="C180" s="202">
        <f t="shared" ref="C180:C183" si="251">SUM(E180:P180)</f>
        <v>0</v>
      </c>
      <c r="D180" s="132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214"/>
      <c r="R180" s="214"/>
      <c r="S180" s="214"/>
      <c r="T180" s="214"/>
      <c r="U180" s="214"/>
      <c r="V180" s="214"/>
      <c r="W180" s="202">
        <f t="shared" ref="W180:W183" si="252">SUM(E180:G180)</f>
        <v>0</v>
      </c>
      <c r="X180" s="202">
        <f t="shared" ref="X180:X183" si="253">SUM(H180:J180)</f>
        <v>0</v>
      </c>
      <c r="Y180" s="202">
        <f t="shared" ref="Y180:Y183" si="254">SUM(K180:M180)</f>
        <v>0</v>
      </c>
      <c r="Z180" s="202">
        <f t="shared" ref="Z180:Z183" si="255">SUM(N180:P180)</f>
        <v>0</v>
      </c>
      <c r="AA180" s="214"/>
    </row>
    <row r="181" spans="1:27" s="119" customFormat="1" x14ac:dyDescent="0.25">
      <c r="A181" s="319"/>
      <c r="B181" s="215" t="s">
        <v>106</v>
      </c>
      <c r="C181" s="202">
        <f t="shared" si="251"/>
        <v>0</v>
      </c>
      <c r="D181" s="132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214"/>
      <c r="R181" s="214"/>
      <c r="S181" s="214"/>
      <c r="T181" s="214"/>
      <c r="U181" s="214"/>
      <c r="V181" s="214"/>
      <c r="W181" s="202">
        <f t="shared" si="252"/>
        <v>0</v>
      </c>
      <c r="X181" s="202">
        <f t="shared" si="253"/>
        <v>0</v>
      </c>
      <c r="Y181" s="202">
        <f t="shared" si="254"/>
        <v>0</v>
      </c>
      <c r="Z181" s="202">
        <f t="shared" si="255"/>
        <v>0</v>
      </c>
      <c r="AA181" s="214"/>
    </row>
    <row r="182" spans="1:27" s="119" customFormat="1" x14ac:dyDescent="0.25">
      <c r="A182" s="321" t="s">
        <v>120</v>
      </c>
      <c r="B182" s="246" t="s">
        <v>102</v>
      </c>
      <c r="C182" s="199">
        <f t="shared" si="251"/>
        <v>0</v>
      </c>
      <c r="D182" s="247">
        <f>IF($C$2=0,,C182/$C$2)</f>
        <v>0</v>
      </c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214"/>
      <c r="R182" s="214"/>
      <c r="S182" s="214"/>
      <c r="T182" s="214"/>
      <c r="U182" s="214"/>
      <c r="V182" s="214"/>
      <c r="W182" s="199">
        <f t="shared" si="252"/>
        <v>0</v>
      </c>
      <c r="X182" s="199">
        <f t="shared" si="253"/>
        <v>0</v>
      </c>
      <c r="Y182" s="199">
        <f t="shared" si="254"/>
        <v>0</v>
      </c>
      <c r="Z182" s="199">
        <f t="shared" si="255"/>
        <v>0</v>
      </c>
      <c r="AA182" s="214"/>
    </row>
    <row r="183" spans="1:27" s="119" customFormat="1" x14ac:dyDescent="0.25">
      <c r="A183" s="321"/>
      <c r="B183" s="246" t="s">
        <v>103</v>
      </c>
      <c r="C183" s="199">
        <f t="shared" si="251"/>
        <v>0</v>
      </c>
      <c r="D183" s="200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214"/>
      <c r="R183" s="214"/>
      <c r="S183" s="214"/>
      <c r="T183" s="214"/>
      <c r="U183" s="214"/>
      <c r="V183" s="214"/>
      <c r="W183" s="199">
        <f t="shared" si="252"/>
        <v>0</v>
      </c>
      <c r="X183" s="199">
        <f t="shared" si="253"/>
        <v>0</v>
      </c>
      <c r="Y183" s="199">
        <f t="shared" si="254"/>
        <v>0</v>
      </c>
      <c r="Z183" s="199">
        <f t="shared" si="255"/>
        <v>0</v>
      </c>
      <c r="AA183" s="214"/>
    </row>
    <row r="184" spans="1:27" s="119" customFormat="1" x14ac:dyDescent="0.25">
      <c r="A184" s="321"/>
      <c r="B184" s="246" t="s">
        <v>104</v>
      </c>
      <c r="C184" s="163">
        <f t="shared" ref="C184:P184" si="256">IF(C182=0,,(C183-C186)/C182)</f>
        <v>0</v>
      </c>
      <c r="D184" s="200"/>
      <c r="E184" s="162">
        <f t="shared" si="256"/>
        <v>0</v>
      </c>
      <c r="F184" s="162">
        <f t="shared" si="256"/>
        <v>0</v>
      </c>
      <c r="G184" s="162">
        <f t="shared" si="256"/>
        <v>0</v>
      </c>
      <c r="H184" s="162">
        <f t="shared" si="256"/>
        <v>0</v>
      </c>
      <c r="I184" s="162">
        <f t="shared" si="256"/>
        <v>0</v>
      </c>
      <c r="J184" s="162">
        <f t="shared" si="256"/>
        <v>0</v>
      </c>
      <c r="K184" s="162">
        <f t="shared" si="256"/>
        <v>0</v>
      </c>
      <c r="L184" s="162">
        <f t="shared" si="256"/>
        <v>0</v>
      </c>
      <c r="M184" s="162">
        <f t="shared" si="256"/>
        <v>0</v>
      </c>
      <c r="N184" s="162">
        <f t="shared" si="256"/>
        <v>0</v>
      </c>
      <c r="O184" s="162">
        <f t="shared" si="256"/>
        <v>0</v>
      </c>
      <c r="P184" s="162">
        <f t="shared" si="256"/>
        <v>0</v>
      </c>
      <c r="Q184" s="214"/>
      <c r="R184" s="214"/>
      <c r="S184" s="214"/>
      <c r="T184" s="214"/>
      <c r="U184" s="214"/>
      <c r="V184" s="214"/>
      <c r="W184" s="163">
        <f t="shared" ref="W184:Z184" si="257">IF(W182=0,,(W183-W186)/W182)</f>
        <v>0</v>
      </c>
      <c r="X184" s="163">
        <f t="shared" si="257"/>
        <v>0</v>
      </c>
      <c r="Y184" s="163">
        <f t="shared" si="257"/>
        <v>0</v>
      </c>
      <c r="Z184" s="163">
        <f t="shared" si="257"/>
        <v>0</v>
      </c>
      <c r="AA184" s="214"/>
    </row>
    <row r="185" spans="1:27" s="119" customFormat="1" x14ac:dyDescent="0.25">
      <c r="A185" s="321"/>
      <c r="B185" s="246" t="s">
        <v>105</v>
      </c>
      <c r="C185" s="199">
        <f t="shared" ref="C185:C188" si="258">SUM(E185:P185)</f>
        <v>0</v>
      </c>
      <c r="D185" s="200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214"/>
      <c r="R185" s="214"/>
      <c r="S185" s="214"/>
      <c r="T185" s="214"/>
      <c r="U185" s="214"/>
      <c r="V185" s="214"/>
      <c r="W185" s="199">
        <f t="shared" ref="W185:W188" si="259">SUM(E185:G185)</f>
        <v>0</v>
      </c>
      <c r="X185" s="199">
        <f t="shared" ref="X185:X188" si="260">SUM(H185:J185)</f>
        <v>0</v>
      </c>
      <c r="Y185" s="199">
        <f t="shared" ref="Y185:Y188" si="261">SUM(K185:M185)</f>
        <v>0</v>
      </c>
      <c r="Z185" s="199">
        <f t="shared" ref="Z185:Z188" si="262">SUM(N185:P185)</f>
        <v>0</v>
      </c>
      <c r="AA185" s="214"/>
    </row>
    <row r="186" spans="1:27" s="119" customFormat="1" x14ac:dyDescent="0.25">
      <c r="A186" s="321"/>
      <c r="B186" s="246" t="s">
        <v>106</v>
      </c>
      <c r="C186" s="199">
        <f t="shared" si="258"/>
        <v>0</v>
      </c>
      <c r="D186" s="200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214"/>
      <c r="R186" s="214"/>
      <c r="S186" s="214"/>
      <c r="T186" s="214"/>
      <c r="U186" s="214"/>
      <c r="V186" s="214"/>
      <c r="W186" s="199">
        <f t="shared" si="259"/>
        <v>0</v>
      </c>
      <c r="X186" s="199">
        <f t="shared" si="260"/>
        <v>0</v>
      </c>
      <c r="Y186" s="199">
        <f t="shared" si="261"/>
        <v>0</v>
      </c>
      <c r="Z186" s="199">
        <f t="shared" si="262"/>
        <v>0</v>
      </c>
      <c r="AA186" s="214"/>
    </row>
    <row r="187" spans="1:27" s="119" customFormat="1" x14ac:dyDescent="0.25">
      <c r="A187" s="318" t="s">
        <v>121</v>
      </c>
      <c r="B187" s="215" t="s">
        <v>102</v>
      </c>
      <c r="C187" s="202">
        <f t="shared" si="258"/>
        <v>0</v>
      </c>
      <c r="D187" s="247">
        <f>IF($C$2=0,,C187/$C$2)</f>
        <v>0</v>
      </c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214"/>
      <c r="R187" s="214"/>
      <c r="S187" s="214"/>
      <c r="T187" s="214"/>
      <c r="U187" s="214"/>
      <c r="V187" s="214"/>
      <c r="W187" s="202">
        <f t="shared" si="259"/>
        <v>0</v>
      </c>
      <c r="X187" s="202">
        <f t="shared" si="260"/>
        <v>0</v>
      </c>
      <c r="Y187" s="202">
        <f t="shared" si="261"/>
        <v>0</v>
      </c>
      <c r="Z187" s="202">
        <f t="shared" si="262"/>
        <v>0</v>
      </c>
      <c r="AA187" s="214"/>
    </row>
    <row r="188" spans="1:27" s="119" customFormat="1" x14ac:dyDescent="0.25">
      <c r="A188" s="319"/>
      <c r="B188" s="215" t="s">
        <v>103</v>
      </c>
      <c r="C188" s="202">
        <f t="shared" si="258"/>
        <v>0</v>
      </c>
      <c r="D188" s="132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214"/>
      <c r="R188" s="214"/>
      <c r="S188" s="214"/>
      <c r="T188" s="214"/>
      <c r="U188" s="214"/>
      <c r="V188" s="214"/>
      <c r="W188" s="202">
        <f t="shared" si="259"/>
        <v>0</v>
      </c>
      <c r="X188" s="202">
        <f t="shared" si="260"/>
        <v>0</v>
      </c>
      <c r="Y188" s="202">
        <f t="shared" si="261"/>
        <v>0</v>
      </c>
      <c r="Z188" s="202">
        <f t="shared" si="262"/>
        <v>0</v>
      </c>
      <c r="AA188" s="214"/>
    </row>
    <row r="189" spans="1:27" s="119" customFormat="1" x14ac:dyDescent="0.25">
      <c r="A189" s="319"/>
      <c r="B189" s="215" t="s">
        <v>104</v>
      </c>
      <c r="C189" s="203">
        <f t="shared" ref="C189:P189" si="263">IF(C187=0,,(C188-C191)/C187)</f>
        <v>0</v>
      </c>
      <c r="D189" s="132"/>
      <c r="E189" s="162">
        <f t="shared" si="263"/>
        <v>0</v>
      </c>
      <c r="F189" s="162">
        <f t="shared" si="263"/>
        <v>0</v>
      </c>
      <c r="G189" s="162">
        <f t="shared" si="263"/>
        <v>0</v>
      </c>
      <c r="H189" s="162">
        <f t="shared" si="263"/>
        <v>0</v>
      </c>
      <c r="I189" s="162">
        <f t="shared" si="263"/>
        <v>0</v>
      </c>
      <c r="J189" s="162">
        <f t="shared" si="263"/>
        <v>0</v>
      </c>
      <c r="K189" s="162">
        <f t="shared" si="263"/>
        <v>0</v>
      </c>
      <c r="L189" s="162">
        <f t="shared" si="263"/>
        <v>0</v>
      </c>
      <c r="M189" s="162">
        <f t="shared" si="263"/>
        <v>0</v>
      </c>
      <c r="N189" s="162">
        <f t="shared" si="263"/>
        <v>0</v>
      </c>
      <c r="O189" s="162">
        <f t="shared" si="263"/>
        <v>0</v>
      </c>
      <c r="P189" s="162">
        <f t="shared" si="263"/>
        <v>0</v>
      </c>
      <c r="Q189" s="214"/>
      <c r="R189" s="214"/>
      <c r="S189" s="214"/>
      <c r="T189" s="214"/>
      <c r="U189" s="214"/>
      <c r="V189" s="214"/>
      <c r="W189" s="203">
        <f t="shared" ref="W189:Z189" si="264">IF(W187=0,,(W188-W191)/W187)</f>
        <v>0</v>
      </c>
      <c r="X189" s="203">
        <f t="shared" si="264"/>
        <v>0</v>
      </c>
      <c r="Y189" s="203">
        <f t="shared" si="264"/>
        <v>0</v>
      </c>
      <c r="Z189" s="203">
        <f t="shared" si="264"/>
        <v>0</v>
      </c>
      <c r="AA189" s="214"/>
    </row>
    <row r="190" spans="1:27" s="119" customFormat="1" x14ac:dyDescent="0.25">
      <c r="A190" s="319"/>
      <c r="B190" s="215" t="s">
        <v>105</v>
      </c>
      <c r="C190" s="202">
        <f t="shared" ref="C190:C193" si="265">SUM(E190:P190)</f>
        <v>0</v>
      </c>
      <c r="D190" s="132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214"/>
      <c r="R190" s="214"/>
      <c r="S190" s="214"/>
      <c r="T190" s="214"/>
      <c r="U190" s="214"/>
      <c r="V190" s="214"/>
      <c r="W190" s="202">
        <f t="shared" ref="W190:W193" si="266">SUM(E190:G190)</f>
        <v>0</v>
      </c>
      <c r="X190" s="202">
        <f t="shared" ref="X190:X193" si="267">SUM(H190:J190)</f>
        <v>0</v>
      </c>
      <c r="Y190" s="202">
        <f t="shared" ref="Y190:Y193" si="268">SUM(K190:M190)</f>
        <v>0</v>
      </c>
      <c r="Z190" s="202">
        <f t="shared" ref="Z190:Z193" si="269">SUM(N190:P190)</f>
        <v>0</v>
      </c>
      <c r="AA190" s="214"/>
    </row>
    <row r="191" spans="1:27" s="119" customFormat="1" x14ac:dyDescent="0.25">
      <c r="A191" s="319"/>
      <c r="B191" s="215" t="s">
        <v>106</v>
      </c>
      <c r="C191" s="202">
        <f t="shared" si="265"/>
        <v>0</v>
      </c>
      <c r="D191" s="132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214"/>
      <c r="R191" s="214"/>
      <c r="S191" s="214"/>
      <c r="T191" s="214"/>
      <c r="U191" s="214"/>
      <c r="V191" s="214"/>
      <c r="W191" s="202">
        <f t="shared" si="266"/>
        <v>0</v>
      </c>
      <c r="X191" s="202">
        <f t="shared" si="267"/>
        <v>0</v>
      </c>
      <c r="Y191" s="202">
        <f t="shared" si="268"/>
        <v>0</v>
      </c>
      <c r="Z191" s="202">
        <f t="shared" si="269"/>
        <v>0</v>
      </c>
      <c r="AA191" s="214"/>
    </row>
    <row r="192" spans="1:27" s="119" customFormat="1" x14ac:dyDescent="0.25">
      <c r="A192" s="313" t="s">
        <v>122</v>
      </c>
      <c r="B192" s="246" t="s">
        <v>102</v>
      </c>
      <c r="C192" s="199">
        <f t="shared" si="265"/>
        <v>0</v>
      </c>
      <c r="D192" s="247">
        <f>IF($C$2=0,,C192/$C$2)</f>
        <v>0</v>
      </c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214"/>
      <c r="R192" s="214"/>
      <c r="S192" s="214"/>
      <c r="T192" s="214"/>
      <c r="U192" s="214"/>
      <c r="V192" s="214"/>
      <c r="W192" s="199">
        <f t="shared" si="266"/>
        <v>0</v>
      </c>
      <c r="X192" s="199">
        <f t="shared" si="267"/>
        <v>0</v>
      </c>
      <c r="Y192" s="199">
        <f t="shared" si="268"/>
        <v>0</v>
      </c>
      <c r="Z192" s="199">
        <f t="shared" si="269"/>
        <v>0</v>
      </c>
      <c r="AA192" s="214"/>
    </row>
    <row r="193" spans="1:27" s="119" customFormat="1" x14ac:dyDescent="0.25">
      <c r="A193" s="314"/>
      <c r="B193" s="246" t="s">
        <v>103</v>
      </c>
      <c r="C193" s="199">
        <f t="shared" si="265"/>
        <v>0</v>
      </c>
      <c r="D193" s="200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214"/>
      <c r="R193" s="214"/>
      <c r="S193" s="214"/>
      <c r="T193" s="214"/>
      <c r="U193" s="214"/>
      <c r="V193" s="214"/>
      <c r="W193" s="199">
        <f t="shared" si="266"/>
        <v>0</v>
      </c>
      <c r="X193" s="199">
        <f t="shared" si="267"/>
        <v>0</v>
      </c>
      <c r="Y193" s="199">
        <f t="shared" si="268"/>
        <v>0</v>
      </c>
      <c r="Z193" s="199">
        <f t="shared" si="269"/>
        <v>0</v>
      </c>
      <c r="AA193" s="214"/>
    </row>
    <row r="194" spans="1:27" s="119" customFormat="1" x14ac:dyDescent="0.25">
      <c r="A194" s="314"/>
      <c r="B194" s="246" t="s">
        <v>104</v>
      </c>
      <c r="C194" s="163">
        <f t="shared" ref="C194:P194" si="270">IF(C192=0,,(C193-C196)/C192)</f>
        <v>0</v>
      </c>
      <c r="D194" s="200"/>
      <c r="E194" s="162">
        <f t="shared" si="270"/>
        <v>0</v>
      </c>
      <c r="F194" s="162">
        <f t="shared" si="270"/>
        <v>0</v>
      </c>
      <c r="G194" s="162">
        <f t="shared" si="270"/>
        <v>0</v>
      </c>
      <c r="H194" s="162">
        <f t="shared" si="270"/>
        <v>0</v>
      </c>
      <c r="I194" s="162">
        <f t="shared" si="270"/>
        <v>0</v>
      </c>
      <c r="J194" s="162">
        <f t="shared" si="270"/>
        <v>0</v>
      </c>
      <c r="K194" s="162">
        <f t="shared" si="270"/>
        <v>0</v>
      </c>
      <c r="L194" s="162">
        <f t="shared" si="270"/>
        <v>0</v>
      </c>
      <c r="M194" s="162">
        <f t="shared" si="270"/>
        <v>0</v>
      </c>
      <c r="N194" s="162">
        <f t="shared" si="270"/>
        <v>0</v>
      </c>
      <c r="O194" s="162">
        <f t="shared" si="270"/>
        <v>0</v>
      </c>
      <c r="P194" s="162">
        <f t="shared" si="270"/>
        <v>0</v>
      </c>
      <c r="Q194" s="214"/>
      <c r="R194" s="214"/>
      <c r="S194" s="214"/>
      <c r="T194" s="214"/>
      <c r="U194" s="214"/>
      <c r="V194" s="214"/>
      <c r="W194" s="163">
        <f t="shared" ref="W194:Z194" si="271">IF(W192=0,,(W193-W196)/W192)</f>
        <v>0</v>
      </c>
      <c r="X194" s="163">
        <f t="shared" si="271"/>
        <v>0</v>
      </c>
      <c r="Y194" s="163">
        <f t="shared" si="271"/>
        <v>0</v>
      </c>
      <c r="Z194" s="163">
        <f t="shared" si="271"/>
        <v>0</v>
      </c>
      <c r="AA194" s="214"/>
    </row>
    <row r="195" spans="1:27" s="119" customFormat="1" x14ac:dyDescent="0.25">
      <c r="A195" s="314"/>
      <c r="B195" s="246" t="s">
        <v>105</v>
      </c>
      <c r="C195" s="199">
        <f t="shared" ref="C195:C198" si="272">SUM(E195:P195)</f>
        <v>0</v>
      </c>
      <c r="D195" s="200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214"/>
      <c r="R195" s="214"/>
      <c r="S195" s="214"/>
      <c r="T195" s="214"/>
      <c r="U195" s="214"/>
      <c r="V195" s="214"/>
      <c r="W195" s="199">
        <f t="shared" ref="W195:W198" si="273">SUM(E195:G195)</f>
        <v>0</v>
      </c>
      <c r="X195" s="199">
        <f t="shared" ref="X195:X198" si="274">SUM(H195:J195)</f>
        <v>0</v>
      </c>
      <c r="Y195" s="199">
        <f t="shared" ref="Y195:Y198" si="275">SUM(K195:M195)</f>
        <v>0</v>
      </c>
      <c r="Z195" s="199">
        <f t="shared" ref="Z195:Z198" si="276">SUM(N195:P195)</f>
        <v>0</v>
      </c>
      <c r="AA195" s="214"/>
    </row>
    <row r="196" spans="1:27" s="119" customFormat="1" x14ac:dyDescent="0.25">
      <c r="A196" s="314"/>
      <c r="B196" s="246" t="s">
        <v>106</v>
      </c>
      <c r="C196" s="199">
        <f t="shared" si="272"/>
        <v>0</v>
      </c>
      <c r="D196" s="200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214"/>
      <c r="R196" s="214"/>
      <c r="S196" s="214"/>
      <c r="T196" s="214"/>
      <c r="U196" s="214"/>
      <c r="V196" s="214"/>
      <c r="W196" s="199">
        <f t="shared" si="273"/>
        <v>0</v>
      </c>
      <c r="X196" s="199">
        <f t="shared" si="274"/>
        <v>0</v>
      </c>
      <c r="Y196" s="199">
        <f t="shared" si="275"/>
        <v>0</v>
      </c>
      <c r="Z196" s="199">
        <f t="shared" si="276"/>
        <v>0</v>
      </c>
      <c r="AA196" s="214"/>
    </row>
    <row r="197" spans="1:27" s="119" customFormat="1" ht="15" customHeight="1" x14ac:dyDescent="0.25">
      <c r="A197" s="318" t="s">
        <v>123</v>
      </c>
      <c r="B197" s="215" t="s">
        <v>102</v>
      </c>
      <c r="C197" s="202">
        <f t="shared" si="272"/>
        <v>0</v>
      </c>
      <c r="D197" s="247">
        <f>IF($C$2=0,,C197/$C$2)</f>
        <v>0</v>
      </c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214"/>
      <c r="R197" s="214"/>
      <c r="S197" s="214"/>
      <c r="T197" s="214"/>
      <c r="U197" s="214"/>
      <c r="V197" s="214"/>
      <c r="W197" s="202">
        <f t="shared" si="273"/>
        <v>0</v>
      </c>
      <c r="X197" s="202">
        <f t="shared" si="274"/>
        <v>0</v>
      </c>
      <c r="Y197" s="202">
        <f t="shared" si="275"/>
        <v>0</v>
      </c>
      <c r="Z197" s="202">
        <f t="shared" si="276"/>
        <v>0</v>
      </c>
      <c r="AA197" s="214"/>
    </row>
    <row r="198" spans="1:27" s="119" customFormat="1" x14ac:dyDescent="0.25">
      <c r="A198" s="319"/>
      <c r="B198" s="215" t="s">
        <v>103</v>
      </c>
      <c r="C198" s="202">
        <f t="shared" si="272"/>
        <v>0</v>
      </c>
      <c r="D198" s="132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214"/>
      <c r="R198" s="214"/>
      <c r="S198" s="214"/>
      <c r="T198" s="214"/>
      <c r="U198" s="214"/>
      <c r="V198" s="214"/>
      <c r="W198" s="202">
        <f t="shared" si="273"/>
        <v>0</v>
      </c>
      <c r="X198" s="202">
        <f t="shared" si="274"/>
        <v>0</v>
      </c>
      <c r="Y198" s="202">
        <f t="shared" si="275"/>
        <v>0</v>
      </c>
      <c r="Z198" s="202">
        <f t="shared" si="276"/>
        <v>0</v>
      </c>
      <c r="AA198" s="214"/>
    </row>
    <row r="199" spans="1:27" s="119" customFormat="1" x14ac:dyDescent="0.25">
      <c r="A199" s="319"/>
      <c r="B199" s="215" t="s">
        <v>104</v>
      </c>
      <c r="C199" s="203">
        <f t="shared" ref="C199:P199" si="277">IF(C197=0,,(C198-C201)/C197)</f>
        <v>0</v>
      </c>
      <c r="D199" s="132"/>
      <c r="E199" s="162">
        <f t="shared" si="277"/>
        <v>0</v>
      </c>
      <c r="F199" s="162">
        <f t="shared" si="277"/>
        <v>0</v>
      </c>
      <c r="G199" s="162">
        <f t="shared" si="277"/>
        <v>0</v>
      </c>
      <c r="H199" s="162">
        <f t="shared" si="277"/>
        <v>0</v>
      </c>
      <c r="I199" s="162">
        <f t="shared" si="277"/>
        <v>0</v>
      </c>
      <c r="J199" s="162">
        <f t="shared" si="277"/>
        <v>0</v>
      </c>
      <c r="K199" s="162">
        <f t="shared" si="277"/>
        <v>0</v>
      </c>
      <c r="L199" s="162">
        <f t="shared" si="277"/>
        <v>0</v>
      </c>
      <c r="M199" s="162">
        <f t="shared" si="277"/>
        <v>0</v>
      </c>
      <c r="N199" s="162">
        <f t="shared" si="277"/>
        <v>0</v>
      </c>
      <c r="O199" s="162">
        <f t="shared" si="277"/>
        <v>0</v>
      </c>
      <c r="P199" s="162">
        <f t="shared" si="277"/>
        <v>0</v>
      </c>
      <c r="Q199" s="214"/>
      <c r="R199" s="214"/>
      <c r="S199" s="214"/>
      <c r="T199" s="214"/>
      <c r="U199" s="214"/>
      <c r="V199" s="214"/>
      <c r="W199" s="203">
        <f t="shared" ref="W199:Z199" si="278">IF(W197=0,,(W198-W201)/W197)</f>
        <v>0</v>
      </c>
      <c r="X199" s="203">
        <f t="shared" si="278"/>
        <v>0</v>
      </c>
      <c r="Y199" s="203">
        <f t="shared" si="278"/>
        <v>0</v>
      </c>
      <c r="Z199" s="203">
        <f t="shared" si="278"/>
        <v>0</v>
      </c>
      <c r="AA199" s="214"/>
    </row>
    <row r="200" spans="1:27" s="119" customFormat="1" x14ac:dyDescent="0.25">
      <c r="A200" s="319"/>
      <c r="B200" s="215" t="s">
        <v>105</v>
      </c>
      <c r="C200" s="202">
        <f t="shared" ref="C200:C203" si="279">SUM(E200:P200)</f>
        <v>0</v>
      </c>
      <c r="D200" s="132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214"/>
      <c r="R200" s="214"/>
      <c r="S200" s="214"/>
      <c r="T200" s="214"/>
      <c r="U200" s="214"/>
      <c r="V200" s="214"/>
      <c r="W200" s="202">
        <f t="shared" ref="W200:W203" si="280">SUM(E200:G200)</f>
        <v>0</v>
      </c>
      <c r="X200" s="202">
        <f t="shared" ref="X200:X203" si="281">SUM(H200:J200)</f>
        <v>0</v>
      </c>
      <c r="Y200" s="202">
        <f t="shared" ref="Y200:Y203" si="282">SUM(K200:M200)</f>
        <v>0</v>
      </c>
      <c r="Z200" s="202">
        <f t="shared" ref="Z200:Z203" si="283">SUM(N200:P200)</f>
        <v>0</v>
      </c>
      <c r="AA200" s="214"/>
    </row>
    <row r="201" spans="1:27" s="119" customFormat="1" x14ac:dyDescent="0.25">
      <c r="A201" s="319"/>
      <c r="B201" s="215" t="s">
        <v>106</v>
      </c>
      <c r="C201" s="202">
        <f t="shared" si="279"/>
        <v>0</v>
      </c>
      <c r="D201" s="132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214"/>
      <c r="R201" s="214"/>
      <c r="S201" s="214"/>
      <c r="T201" s="214"/>
      <c r="U201" s="214"/>
      <c r="V201" s="214"/>
      <c r="W201" s="202">
        <f t="shared" si="280"/>
        <v>0</v>
      </c>
      <c r="X201" s="202">
        <f t="shared" si="281"/>
        <v>0</v>
      </c>
      <c r="Y201" s="202">
        <f t="shared" si="282"/>
        <v>0</v>
      </c>
      <c r="Z201" s="202">
        <f t="shared" si="283"/>
        <v>0</v>
      </c>
      <c r="AA201" s="214"/>
    </row>
    <row r="202" spans="1:27" s="119" customFormat="1" ht="15" customHeight="1" x14ac:dyDescent="0.25">
      <c r="A202" s="321" t="s">
        <v>124</v>
      </c>
      <c r="B202" s="246" t="s">
        <v>102</v>
      </c>
      <c r="C202" s="199">
        <f t="shared" si="279"/>
        <v>0</v>
      </c>
      <c r="D202" s="247">
        <f>IF($C$2=0,,C202/$C$2)</f>
        <v>0</v>
      </c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214"/>
      <c r="R202" s="214"/>
      <c r="S202" s="214"/>
      <c r="T202" s="214"/>
      <c r="U202" s="214"/>
      <c r="V202" s="214"/>
      <c r="W202" s="199">
        <f t="shared" si="280"/>
        <v>0</v>
      </c>
      <c r="X202" s="199">
        <f t="shared" si="281"/>
        <v>0</v>
      </c>
      <c r="Y202" s="199">
        <f t="shared" si="282"/>
        <v>0</v>
      </c>
      <c r="Z202" s="199">
        <f t="shared" si="283"/>
        <v>0</v>
      </c>
      <c r="AA202" s="214"/>
    </row>
    <row r="203" spans="1:27" s="119" customFormat="1" x14ac:dyDescent="0.25">
      <c r="A203" s="321"/>
      <c r="B203" s="246" t="s">
        <v>103</v>
      </c>
      <c r="C203" s="199">
        <f t="shared" si="279"/>
        <v>0</v>
      </c>
      <c r="D203" s="200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214"/>
      <c r="R203" s="214"/>
      <c r="S203" s="214"/>
      <c r="T203" s="214"/>
      <c r="U203" s="214"/>
      <c r="V203" s="214"/>
      <c r="W203" s="199">
        <f t="shared" si="280"/>
        <v>0</v>
      </c>
      <c r="X203" s="199">
        <f t="shared" si="281"/>
        <v>0</v>
      </c>
      <c r="Y203" s="199">
        <f t="shared" si="282"/>
        <v>0</v>
      </c>
      <c r="Z203" s="199">
        <f t="shared" si="283"/>
        <v>0</v>
      </c>
      <c r="AA203" s="214"/>
    </row>
    <row r="204" spans="1:27" s="119" customFormat="1" x14ac:dyDescent="0.25">
      <c r="A204" s="321"/>
      <c r="B204" s="246" t="s">
        <v>104</v>
      </c>
      <c r="C204" s="163">
        <f t="shared" ref="C204:P204" si="284">IF(C202=0,,(C203-C206)/C202)</f>
        <v>0</v>
      </c>
      <c r="D204" s="200"/>
      <c r="E204" s="162">
        <f t="shared" si="284"/>
        <v>0</v>
      </c>
      <c r="F204" s="162">
        <f t="shared" si="284"/>
        <v>0</v>
      </c>
      <c r="G204" s="162">
        <f t="shared" si="284"/>
        <v>0</v>
      </c>
      <c r="H204" s="162">
        <f t="shared" si="284"/>
        <v>0</v>
      </c>
      <c r="I204" s="162">
        <f t="shared" si="284"/>
        <v>0</v>
      </c>
      <c r="J204" s="162">
        <f t="shared" si="284"/>
        <v>0</v>
      </c>
      <c r="K204" s="162">
        <f t="shared" si="284"/>
        <v>0</v>
      </c>
      <c r="L204" s="162">
        <f t="shared" si="284"/>
        <v>0</v>
      </c>
      <c r="M204" s="162">
        <f t="shared" si="284"/>
        <v>0</v>
      </c>
      <c r="N204" s="162">
        <f t="shared" si="284"/>
        <v>0</v>
      </c>
      <c r="O204" s="162">
        <f t="shared" si="284"/>
        <v>0</v>
      </c>
      <c r="P204" s="162">
        <f t="shared" si="284"/>
        <v>0</v>
      </c>
      <c r="Q204" s="214"/>
      <c r="R204" s="214"/>
      <c r="S204" s="214"/>
      <c r="T204" s="214"/>
      <c r="U204" s="214"/>
      <c r="V204" s="214"/>
      <c r="W204" s="163">
        <f t="shared" ref="W204:Z204" si="285">IF(W202=0,,(W203-W206)/W202)</f>
        <v>0</v>
      </c>
      <c r="X204" s="163">
        <f t="shared" si="285"/>
        <v>0</v>
      </c>
      <c r="Y204" s="163">
        <f t="shared" si="285"/>
        <v>0</v>
      </c>
      <c r="Z204" s="163">
        <f t="shared" si="285"/>
        <v>0</v>
      </c>
      <c r="AA204" s="214"/>
    </row>
    <row r="205" spans="1:27" s="119" customFormat="1" x14ac:dyDescent="0.25">
      <c r="A205" s="321"/>
      <c r="B205" s="246" t="s">
        <v>105</v>
      </c>
      <c r="C205" s="199">
        <f t="shared" ref="C205:C208" si="286">SUM(E205:P205)</f>
        <v>0</v>
      </c>
      <c r="D205" s="200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214"/>
      <c r="R205" s="214"/>
      <c r="S205" s="214"/>
      <c r="T205" s="214"/>
      <c r="U205" s="214"/>
      <c r="V205" s="214"/>
      <c r="W205" s="199">
        <f t="shared" ref="W205:W208" si="287">SUM(E205:G205)</f>
        <v>0</v>
      </c>
      <c r="X205" s="199">
        <f t="shared" ref="X205:X208" si="288">SUM(H205:J205)</f>
        <v>0</v>
      </c>
      <c r="Y205" s="199">
        <f t="shared" ref="Y205:Y208" si="289">SUM(K205:M205)</f>
        <v>0</v>
      </c>
      <c r="Z205" s="199">
        <f t="shared" ref="Z205:Z208" si="290">SUM(N205:P205)</f>
        <v>0</v>
      </c>
      <c r="AA205" s="214"/>
    </row>
    <row r="206" spans="1:27" s="119" customFormat="1" x14ac:dyDescent="0.25">
      <c r="A206" s="321"/>
      <c r="B206" s="246" t="s">
        <v>106</v>
      </c>
      <c r="C206" s="199">
        <f t="shared" si="286"/>
        <v>0</v>
      </c>
      <c r="D206" s="200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214"/>
      <c r="R206" s="214"/>
      <c r="S206" s="214"/>
      <c r="T206" s="214"/>
      <c r="U206" s="214"/>
      <c r="V206" s="214"/>
      <c r="W206" s="199">
        <f t="shared" si="287"/>
        <v>0</v>
      </c>
      <c r="X206" s="199">
        <f t="shared" si="288"/>
        <v>0</v>
      </c>
      <c r="Y206" s="199">
        <f t="shared" si="289"/>
        <v>0</v>
      </c>
      <c r="Z206" s="199">
        <f t="shared" si="290"/>
        <v>0</v>
      </c>
      <c r="AA206" s="214"/>
    </row>
    <row r="207" spans="1:27" s="119" customFormat="1" x14ac:dyDescent="0.25">
      <c r="A207" s="318" t="s">
        <v>125</v>
      </c>
      <c r="B207" s="215" t="s">
        <v>102</v>
      </c>
      <c r="C207" s="202">
        <f t="shared" si="286"/>
        <v>0</v>
      </c>
      <c r="D207" s="247">
        <f>IF($C$2=0,,C207/$C$2)</f>
        <v>0</v>
      </c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214"/>
      <c r="R207" s="214"/>
      <c r="S207" s="214"/>
      <c r="T207" s="214"/>
      <c r="U207" s="214"/>
      <c r="V207" s="214"/>
      <c r="W207" s="202">
        <f t="shared" si="287"/>
        <v>0</v>
      </c>
      <c r="X207" s="202">
        <f t="shared" si="288"/>
        <v>0</v>
      </c>
      <c r="Y207" s="202">
        <f t="shared" si="289"/>
        <v>0</v>
      </c>
      <c r="Z207" s="202">
        <f t="shared" si="290"/>
        <v>0</v>
      </c>
      <c r="AA207" s="214"/>
    </row>
    <row r="208" spans="1:27" s="119" customFormat="1" x14ac:dyDescent="0.25">
      <c r="A208" s="319"/>
      <c r="B208" s="215" t="s">
        <v>103</v>
      </c>
      <c r="C208" s="202">
        <f t="shared" si="286"/>
        <v>0</v>
      </c>
      <c r="D208" s="132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214"/>
      <c r="R208" s="214"/>
      <c r="S208" s="214"/>
      <c r="T208" s="214"/>
      <c r="U208" s="214"/>
      <c r="V208" s="214"/>
      <c r="W208" s="202">
        <f t="shared" si="287"/>
        <v>0</v>
      </c>
      <c r="X208" s="202">
        <f t="shared" si="288"/>
        <v>0</v>
      </c>
      <c r="Y208" s="202">
        <f t="shared" si="289"/>
        <v>0</v>
      </c>
      <c r="Z208" s="202">
        <f t="shared" si="290"/>
        <v>0</v>
      </c>
      <c r="AA208" s="214"/>
    </row>
    <row r="209" spans="1:27" s="119" customFormat="1" x14ac:dyDescent="0.25">
      <c r="A209" s="319"/>
      <c r="B209" s="215" t="s">
        <v>104</v>
      </c>
      <c r="C209" s="203">
        <f t="shared" ref="C209:P209" si="291">IF(C207=0,,(C208-C211)/C207)</f>
        <v>0</v>
      </c>
      <c r="D209" s="132"/>
      <c r="E209" s="162">
        <f t="shared" si="291"/>
        <v>0</v>
      </c>
      <c r="F209" s="162">
        <f t="shared" si="291"/>
        <v>0</v>
      </c>
      <c r="G209" s="162">
        <f t="shared" si="291"/>
        <v>0</v>
      </c>
      <c r="H209" s="162">
        <f t="shared" si="291"/>
        <v>0</v>
      </c>
      <c r="I209" s="162">
        <f t="shared" si="291"/>
        <v>0</v>
      </c>
      <c r="J209" s="162">
        <f t="shared" si="291"/>
        <v>0</v>
      </c>
      <c r="K209" s="162">
        <f t="shared" si="291"/>
        <v>0</v>
      </c>
      <c r="L209" s="162">
        <f t="shared" si="291"/>
        <v>0</v>
      </c>
      <c r="M209" s="162">
        <f t="shared" si="291"/>
        <v>0</v>
      </c>
      <c r="N209" s="162">
        <f t="shared" si="291"/>
        <v>0</v>
      </c>
      <c r="O209" s="162">
        <f t="shared" si="291"/>
        <v>0</v>
      </c>
      <c r="P209" s="162">
        <f t="shared" si="291"/>
        <v>0</v>
      </c>
      <c r="Q209" s="214"/>
      <c r="R209" s="214"/>
      <c r="S209" s="214"/>
      <c r="T209" s="214"/>
      <c r="U209" s="214"/>
      <c r="V209" s="214"/>
      <c r="W209" s="203">
        <f t="shared" ref="W209:Z209" si="292">IF(W207=0,,(W208-W211)/W207)</f>
        <v>0</v>
      </c>
      <c r="X209" s="203">
        <f t="shared" si="292"/>
        <v>0</v>
      </c>
      <c r="Y209" s="203">
        <f t="shared" si="292"/>
        <v>0</v>
      </c>
      <c r="Z209" s="203">
        <f t="shared" si="292"/>
        <v>0</v>
      </c>
      <c r="AA209" s="214"/>
    </row>
    <row r="210" spans="1:27" s="119" customFormat="1" x14ac:dyDescent="0.25">
      <c r="A210" s="319"/>
      <c r="B210" s="215" t="s">
        <v>105</v>
      </c>
      <c r="C210" s="202">
        <f t="shared" ref="C210:C213" si="293">SUM(E210:P210)</f>
        <v>0</v>
      </c>
      <c r="D210" s="132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214"/>
      <c r="R210" s="214"/>
      <c r="S210" s="214"/>
      <c r="T210" s="214"/>
      <c r="U210" s="214"/>
      <c r="V210" s="214"/>
      <c r="W210" s="202">
        <f t="shared" ref="W210:W213" si="294">SUM(E210:G210)</f>
        <v>0</v>
      </c>
      <c r="X210" s="202">
        <f t="shared" ref="X210:X213" si="295">SUM(H210:J210)</f>
        <v>0</v>
      </c>
      <c r="Y210" s="202">
        <f t="shared" ref="Y210:Y213" si="296">SUM(K210:M210)</f>
        <v>0</v>
      </c>
      <c r="Z210" s="202">
        <f t="shared" ref="Z210:Z213" si="297">SUM(N210:P210)</f>
        <v>0</v>
      </c>
      <c r="AA210" s="214"/>
    </row>
    <row r="211" spans="1:27" s="119" customFormat="1" x14ac:dyDescent="0.25">
      <c r="A211" s="319"/>
      <c r="B211" s="215" t="s">
        <v>106</v>
      </c>
      <c r="C211" s="202">
        <f t="shared" si="293"/>
        <v>0</v>
      </c>
      <c r="D211" s="132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214"/>
      <c r="R211" s="214"/>
      <c r="S211" s="214"/>
      <c r="T211" s="214"/>
      <c r="U211" s="214"/>
      <c r="V211" s="214"/>
      <c r="W211" s="202">
        <f t="shared" si="294"/>
        <v>0</v>
      </c>
      <c r="X211" s="202">
        <f t="shared" si="295"/>
        <v>0</v>
      </c>
      <c r="Y211" s="202">
        <f t="shared" si="296"/>
        <v>0</v>
      </c>
      <c r="Z211" s="202">
        <f t="shared" si="297"/>
        <v>0</v>
      </c>
      <c r="AA211" s="214"/>
    </row>
    <row r="212" spans="1:27" s="119" customFormat="1" x14ac:dyDescent="0.25">
      <c r="A212" s="313" t="s">
        <v>126</v>
      </c>
      <c r="B212" s="246" t="s">
        <v>102</v>
      </c>
      <c r="C212" s="199">
        <f t="shared" si="293"/>
        <v>0</v>
      </c>
      <c r="D212" s="247">
        <f>IF($C$2=0,,C212/$C$2)</f>
        <v>0</v>
      </c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214"/>
      <c r="R212" s="214"/>
      <c r="S212" s="214"/>
      <c r="T212" s="214"/>
      <c r="U212" s="214"/>
      <c r="V212" s="214"/>
      <c r="W212" s="199">
        <f t="shared" si="294"/>
        <v>0</v>
      </c>
      <c r="X212" s="199">
        <f t="shared" si="295"/>
        <v>0</v>
      </c>
      <c r="Y212" s="199">
        <f t="shared" si="296"/>
        <v>0</v>
      </c>
      <c r="Z212" s="199">
        <f t="shared" si="297"/>
        <v>0</v>
      </c>
      <c r="AA212" s="214"/>
    </row>
    <row r="213" spans="1:27" s="119" customFormat="1" x14ac:dyDescent="0.25">
      <c r="A213" s="314"/>
      <c r="B213" s="246" t="s">
        <v>103</v>
      </c>
      <c r="C213" s="199">
        <f t="shared" si="293"/>
        <v>0</v>
      </c>
      <c r="D213" s="200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214"/>
      <c r="R213" s="214"/>
      <c r="S213" s="214"/>
      <c r="T213" s="214"/>
      <c r="U213" s="214"/>
      <c r="V213" s="214"/>
      <c r="W213" s="199">
        <f t="shared" si="294"/>
        <v>0</v>
      </c>
      <c r="X213" s="199">
        <f t="shared" si="295"/>
        <v>0</v>
      </c>
      <c r="Y213" s="199">
        <f t="shared" si="296"/>
        <v>0</v>
      </c>
      <c r="Z213" s="199">
        <f t="shared" si="297"/>
        <v>0</v>
      </c>
      <c r="AA213" s="214"/>
    </row>
    <row r="214" spans="1:27" s="119" customFormat="1" x14ac:dyDescent="0.25">
      <c r="A214" s="314"/>
      <c r="B214" s="246" t="s">
        <v>104</v>
      </c>
      <c r="C214" s="163">
        <f t="shared" ref="C214:P214" si="298">IF(C212=0,,(C213-C216)/C212)</f>
        <v>0</v>
      </c>
      <c r="D214" s="200"/>
      <c r="E214" s="162">
        <f t="shared" si="298"/>
        <v>0</v>
      </c>
      <c r="F214" s="162">
        <f t="shared" si="298"/>
        <v>0</v>
      </c>
      <c r="G214" s="162">
        <f t="shared" si="298"/>
        <v>0</v>
      </c>
      <c r="H214" s="162">
        <f t="shared" si="298"/>
        <v>0</v>
      </c>
      <c r="I214" s="162">
        <f t="shared" si="298"/>
        <v>0</v>
      </c>
      <c r="J214" s="162">
        <f t="shared" si="298"/>
        <v>0</v>
      </c>
      <c r="K214" s="162">
        <f t="shared" si="298"/>
        <v>0</v>
      </c>
      <c r="L214" s="162">
        <f t="shared" si="298"/>
        <v>0</v>
      </c>
      <c r="M214" s="162">
        <f t="shared" si="298"/>
        <v>0</v>
      </c>
      <c r="N214" s="162">
        <f t="shared" si="298"/>
        <v>0</v>
      </c>
      <c r="O214" s="162">
        <f t="shared" si="298"/>
        <v>0</v>
      </c>
      <c r="P214" s="162">
        <f t="shared" si="298"/>
        <v>0</v>
      </c>
      <c r="Q214" s="214"/>
      <c r="R214" s="214"/>
      <c r="S214" s="214"/>
      <c r="T214" s="214"/>
      <c r="U214" s="214"/>
      <c r="V214" s="214"/>
      <c r="W214" s="163">
        <f t="shared" ref="W214:Z214" si="299">IF(W212=0,,(W213-W216)/W212)</f>
        <v>0</v>
      </c>
      <c r="X214" s="163">
        <f t="shared" si="299"/>
        <v>0</v>
      </c>
      <c r="Y214" s="163">
        <f t="shared" si="299"/>
        <v>0</v>
      </c>
      <c r="Z214" s="163">
        <f t="shared" si="299"/>
        <v>0</v>
      </c>
      <c r="AA214" s="214"/>
    </row>
    <row r="215" spans="1:27" s="119" customFormat="1" x14ac:dyDescent="0.25">
      <c r="A215" s="314"/>
      <c r="B215" s="246" t="s">
        <v>105</v>
      </c>
      <c r="C215" s="199">
        <f t="shared" ref="C215:C218" si="300">SUM(E215:P215)</f>
        <v>0</v>
      </c>
      <c r="D215" s="200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214"/>
      <c r="R215" s="214"/>
      <c r="S215" s="214"/>
      <c r="T215" s="214"/>
      <c r="U215" s="214"/>
      <c r="V215" s="214"/>
      <c r="W215" s="199">
        <f t="shared" ref="W215:W218" si="301">SUM(E215:G215)</f>
        <v>0</v>
      </c>
      <c r="X215" s="199">
        <f t="shared" ref="X215:X218" si="302">SUM(H215:J215)</f>
        <v>0</v>
      </c>
      <c r="Y215" s="199">
        <f t="shared" ref="Y215:Y218" si="303">SUM(K215:M215)</f>
        <v>0</v>
      </c>
      <c r="Z215" s="199">
        <f t="shared" ref="Z215:Z218" si="304">SUM(N215:P215)</f>
        <v>0</v>
      </c>
      <c r="AA215" s="214"/>
    </row>
    <row r="216" spans="1:27" s="119" customFormat="1" x14ac:dyDescent="0.25">
      <c r="A216" s="314"/>
      <c r="B216" s="246" t="s">
        <v>106</v>
      </c>
      <c r="C216" s="199">
        <f t="shared" si="300"/>
        <v>0</v>
      </c>
      <c r="D216" s="200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214"/>
      <c r="R216" s="214"/>
      <c r="S216" s="214"/>
      <c r="T216" s="214"/>
      <c r="U216" s="214"/>
      <c r="V216" s="214"/>
      <c r="W216" s="199">
        <f t="shared" si="301"/>
        <v>0</v>
      </c>
      <c r="X216" s="199">
        <f t="shared" si="302"/>
        <v>0</v>
      </c>
      <c r="Y216" s="199">
        <f t="shared" si="303"/>
        <v>0</v>
      </c>
      <c r="Z216" s="199">
        <f t="shared" si="304"/>
        <v>0</v>
      </c>
      <c r="AA216" s="214"/>
    </row>
    <row r="217" spans="1:27" s="119" customFormat="1" x14ac:dyDescent="0.25">
      <c r="A217" s="318" t="s">
        <v>127</v>
      </c>
      <c r="B217" s="215" t="s">
        <v>102</v>
      </c>
      <c r="C217" s="202">
        <f t="shared" si="300"/>
        <v>0</v>
      </c>
      <c r="D217" s="247">
        <f>IF($C$2=0,,C217/$C$2)</f>
        <v>0</v>
      </c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214"/>
      <c r="R217" s="214"/>
      <c r="S217" s="214"/>
      <c r="T217" s="214"/>
      <c r="U217" s="214"/>
      <c r="V217" s="214"/>
      <c r="W217" s="202">
        <f t="shared" si="301"/>
        <v>0</v>
      </c>
      <c r="X217" s="202">
        <f t="shared" si="302"/>
        <v>0</v>
      </c>
      <c r="Y217" s="202">
        <f t="shared" si="303"/>
        <v>0</v>
      </c>
      <c r="Z217" s="202">
        <f t="shared" si="304"/>
        <v>0</v>
      </c>
      <c r="AA217" s="214"/>
    </row>
    <row r="218" spans="1:27" s="119" customFormat="1" x14ac:dyDescent="0.25">
      <c r="A218" s="319"/>
      <c r="B218" s="215" t="s">
        <v>103</v>
      </c>
      <c r="C218" s="202">
        <f t="shared" si="300"/>
        <v>0</v>
      </c>
      <c r="D218" s="132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214"/>
      <c r="R218" s="214"/>
      <c r="S218" s="214"/>
      <c r="T218" s="214"/>
      <c r="U218" s="214"/>
      <c r="V218" s="214"/>
      <c r="W218" s="202">
        <f t="shared" si="301"/>
        <v>0</v>
      </c>
      <c r="X218" s="202">
        <f t="shared" si="302"/>
        <v>0</v>
      </c>
      <c r="Y218" s="202">
        <f t="shared" si="303"/>
        <v>0</v>
      </c>
      <c r="Z218" s="202">
        <f t="shared" si="304"/>
        <v>0</v>
      </c>
      <c r="AA218" s="214"/>
    </row>
    <row r="219" spans="1:27" s="119" customFormat="1" x14ac:dyDescent="0.25">
      <c r="A219" s="319"/>
      <c r="B219" s="215" t="s">
        <v>104</v>
      </c>
      <c r="C219" s="203">
        <f t="shared" ref="C219:P219" si="305">IF(C217=0,,(C218-C221)/C217)</f>
        <v>0</v>
      </c>
      <c r="D219" s="132"/>
      <c r="E219" s="162">
        <f t="shared" si="305"/>
        <v>0</v>
      </c>
      <c r="F219" s="162">
        <f t="shared" si="305"/>
        <v>0</v>
      </c>
      <c r="G219" s="162">
        <f t="shared" si="305"/>
        <v>0</v>
      </c>
      <c r="H219" s="162">
        <f t="shared" si="305"/>
        <v>0</v>
      </c>
      <c r="I219" s="162">
        <f t="shared" si="305"/>
        <v>0</v>
      </c>
      <c r="J219" s="162">
        <f t="shared" si="305"/>
        <v>0</v>
      </c>
      <c r="K219" s="162">
        <f t="shared" si="305"/>
        <v>0</v>
      </c>
      <c r="L219" s="162">
        <f t="shared" si="305"/>
        <v>0</v>
      </c>
      <c r="M219" s="162">
        <f t="shared" si="305"/>
        <v>0</v>
      </c>
      <c r="N219" s="162">
        <f t="shared" si="305"/>
        <v>0</v>
      </c>
      <c r="O219" s="162">
        <f t="shared" si="305"/>
        <v>0</v>
      </c>
      <c r="P219" s="162">
        <f t="shared" si="305"/>
        <v>0</v>
      </c>
      <c r="Q219" s="214"/>
      <c r="R219" s="214"/>
      <c r="S219" s="214"/>
      <c r="T219" s="214"/>
      <c r="U219" s="214"/>
      <c r="V219" s="214"/>
      <c r="W219" s="203">
        <f t="shared" ref="W219:Z219" si="306">IF(W217=0,,(W218-W221)/W217)</f>
        <v>0</v>
      </c>
      <c r="X219" s="203">
        <f t="shared" si="306"/>
        <v>0</v>
      </c>
      <c r="Y219" s="203">
        <f t="shared" si="306"/>
        <v>0</v>
      </c>
      <c r="Z219" s="203">
        <f t="shared" si="306"/>
        <v>0</v>
      </c>
      <c r="AA219" s="214"/>
    </row>
    <row r="220" spans="1:27" s="119" customFormat="1" x14ac:dyDescent="0.25">
      <c r="A220" s="319"/>
      <c r="B220" s="215" t="s">
        <v>105</v>
      </c>
      <c r="C220" s="202">
        <f t="shared" ref="C220:C223" si="307">SUM(E220:P220)</f>
        <v>0</v>
      </c>
      <c r="D220" s="132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214"/>
      <c r="R220" s="214"/>
      <c r="S220" s="214"/>
      <c r="T220" s="214"/>
      <c r="U220" s="214"/>
      <c r="V220" s="214"/>
      <c r="W220" s="202">
        <f t="shared" ref="W220:W223" si="308">SUM(E220:G220)</f>
        <v>0</v>
      </c>
      <c r="X220" s="202">
        <f t="shared" ref="X220:X223" si="309">SUM(H220:J220)</f>
        <v>0</v>
      </c>
      <c r="Y220" s="202">
        <f t="shared" ref="Y220:Y223" si="310">SUM(K220:M220)</f>
        <v>0</v>
      </c>
      <c r="Z220" s="202">
        <f t="shared" ref="Z220:Z223" si="311">SUM(N220:P220)</f>
        <v>0</v>
      </c>
      <c r="AA220" s="214"/>
    </row>
    <row r="221" spans="1:27" s="119" customFormat="1" x14ac:dyDescent="0.25">
      <c r="A221" s="319"/>
      <c r="B221" s="215" t="s">
        <v>106</v>
      </c>
      <c r="C221" s="202">
        <f t="shared" si="307"/>
        <v>0</v>
      </c>
      <c r="D221" s="132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214"/>
      <c r="R221" s="214"/>
      <c r="S221" s="214"/>
      <c r="T221" s="214"/>
      <c r="U221" s="214"/>
      <c r="V221" s="214"/>
      <c r="W221" s="202">
        <f t="shared" si="308"/>
        <v>0</v>
      </c>
      <c r="X221" s="202">
        <f t="shared" si="309"/>
        <v>0</v>
      </c>
      <c r="Y221" s="202">
        <f t="shared" si="310"/>
        <v>0</v>
      </c>
      <c r="Z221" s="202">
        <f t="shared" si="311"/>
        <v>0</v>
      </c>
      <c r="AA221" s="214"/>
    </row>
    <row r="222" spans="1:27" s="119" customFormat="1" x14ac:dyDescent="0.25">
      <c r="A222" s="313" t="s">
        <v>128</v>
      </c>
      <c r="B222" s="246" t="s">
        <v>102</v>
      </c>
      <c r="C222" s="199">
        <f t="shared" si="307"/>
        <v>0</v>
      </c>
      <c r="D222" s="247">
        <f>IF($C$2=0,,C222/$C$2)</f>
        <v>0</v>
      </c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214"/>
      <c r="R222" s="214"/>
      <c r="S222" s="214"/>
      <c r="T222" s="214"/>
      <c r="U222" s="214"/>
      <c r="V222" s="214"/>
      <c r="W222" s="199">
        <f t="shared" si="308"/>
        <v>0</v>
      </c>
      <c r="X222" s="199">
        <f t="shared" si="309"/>
        <v>0</v>
      </c>
      <c r="Y222" s="199">
        <f t="shared" si="310"/>
        <v>0</v>
      </c>
      <c r="Z222" s="199">
        <f t="shared" si="311"/>
        <v>0</v>
      </c>
      <c r="AA222" s="214"/>
    </row>
    <row r="223" spans="1:27" s="119" customFormat="1" x14ac:dyDescent="0.25">
      <c r="A223" s="314"/>
      <c r="B223" s="246" t="s">
        <v>103</v>
      </c>
      <c r="C223" s="199">
        <f t="shared" si="307"/>
        <v>0</v>
      </c>
      <c r="D223" s="200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214"/>
      <c r="R223" s="214"/>
      <c r="S223" s="214"/>
      <c r="T223" s="214"/>
      <c r="U223" s="214"/>
      <c r="V223" s="214"/>
      <c r="W223" s="199">
        <f t="shared" si="308"/>
        <v>0</v>
      </c>
      <c r="X223" s="199">
        <f t="shared" si="309"/>
        <v>0</v>
      </c>
      <c r="Y223" s="199">
        <f t="shared" si="310"/>
        <v>0</v>
      </c>
      <c r="Z223" s="199">
        <f t="shared" si="311"/>
        <v>0</v>
      </c>
      <c r="AA223" s="214"/>
    </row>
    <row r="224" spans="1:27" s="119" customFormat="1" x14ac:dyDescent="0.25">
      <c r="A224" s="314"/>
      <c r="B224" s="246" t="s">
        <v>104</v>
      </c>
      <c r="C224" s="163">
        <f t="shared" ref="C224:P224" si="312">IF(C222=0,,(C223-C226)/C222)</f>
        <v>0</v>
      </c>
      <c r="D224" s="200"/>
      <c r="E224" s="162">
        <f t="shared" si="312"/>
        <v>0</v>
      </c>
      <c r="F224" s="162">
        <f t="shared" si="312"/>
        <v>0</v>
      </c>
      <c r="G224" s="162">
        <f t="shared" si="312"/>
        <v>0</v>
      </c>
      <c r="H224" s="162">
        <f t="shared" si="312"/>
        <v>0</v>
      </c>
      <c r="I224" s="162">
        <f t="shared" si="312"/>
        <v>0</v>
      </c>
      <c r="J224" s="162">
        <f t="shared" si="312"/>
        <v>0</v>
      </c>
      <c r="K224" s="162">
        <f t="shared" si="312"/>
        <v>0</v>
      </c>
      <c r="L224" s="162">
        <f t="shared" si="312"/>
        <v>0</v>
      </c>
      <c r="M224" s="162">
        <f t="shared" si="312"/>
        <v>0</v>
      </c>
      <c r="N224" s="162">
        <f t="shared" si="312"/>
        <v>0</v>
      </c>
      <c r="O224" s="162">
        <f t="shared" si="312"/>
        <v>0</v>
      </c>
      <c r="P224" s="162">
        <f t="shared" si="312"/>
        <v>0</v>
      </c>
      <c r="Q224" s="214"/>
      <c r="R224" s="214"/>
      <c r="S224" s="214"/>
      <c r="T224" s="214"/>
      <c r="U224" s="214"/>
      <c r="V224" s="214"/>
      <c r="W224" s="163">
        <f t="shared" ref="W224:Z224" si="313">IF(W222=0,,(W223-W226)/W222)</f>
        <v>0</v>
      </c>
      <c r="X224" s="163">
        <f t="shared" si="313"/>
        <v>0</v>
      </c>
      <c r="Y224" s="163">
        <f t="shared" si="313"/>
        <v>0</v>
      </c>
      <c r="Z224" s="163">
        <f t="shared" si="313"/>
        <v>0</v>
      </c>
      <c r="AA224" s="214"/>
    </row>
    <row r="225" spans="1:27" s="119" customFormat="1" x14ac:dyDescent="0.25">
      <c r="A225" s="314"/>
      <c r="B225" s="246" t="s">
        <v>105</v>
      </c>
      <c r="C225" s="199">
        <f t="shared" ref="C225:C228" si="314">SUM(E225:P225)</f>
        <v>0</v>
      </c>
      <c r="D225" s="200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214"/>
      <c r="R225" s="214"/>
      <c r="S225" s="214"/>
      <c r="T225" s="214"/>
      <c r="U225" s="214"/>
      <c r="V225" s="214"/>
      <c r="W225" s="199">
        <f t="shared" ref="W225:W228" si="315">SUM(E225:G225)</f>
        <v>0</v>
      </c>
      <c r="X225" s="199">
        <f t="shared" ref="X225:X228" si="316">SUM(H225:J225)</f>
        <v>0</v>
      </c>
      <c r="Y225" s="199">
        <f t="shared" ref="Y225:Y228" si="317">SUM(K225:M225)</f>
        <v>0</v>
      </c>
      <c r="Z225" s="199">
        <f t="shared" ref="Z225:Z228" si="318">SUM(N225:P225)</f>
        <v>0</v>
      </c>
      <c r="AA225" s="214"/>
    </row>
    <row r="226" spans="1:27" s="119" customFormat="1" x14ac:dyDescent="0.25">
      <c r="A226" s="314"/>
      <c r="B226" s="246" t="s">
        <v>106</v>
      </c>
      <c r="C226" s="199">
        <f t="shared" si="314"/>
        <v>0</v>
      </c>
      <c r="D226" s="200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214"/>
      <c r="R226" s="214"/>
      <c r="S226" s="214"/>
      <c r="T226" s="214"/>
      <c r="U226" s="214"/>
      <c r="V226" s="214"/>
      <c r="W226" s="199">
        <f t="shared" si="315"/>
        <v>0</v>
      </c>
      <c r="X226" s="199">
        <f t="shared" si="316"/>
        <v>0</v>
      </c>
      <c r="Y226" s="199">
        <f t="shared" si="317"/>
        <v>0</v>
      </c>
      <c r="Z226" s="199">
        <f t="shared" si="318"/>
        <v>0</v>
      </c>
      <c r="AA226" s="214"/>
    </row>
    <row r="227" spans="1:27" s="119" customFormat="1" ht="15" customHeight="1" x14ac:dyDescent="0.25">
      <c r="A227" s="320" t="s">
        <v>129</v>
      </c>
      <c r="B227" s="215" t="s">
        <v>102</v>
      </c>
      <c r="C227" s="202">
        <f t="shared" si="314"/>
        <v>0</v>
      </c>
      <c r="D227" s="247">
        <f>IF($C$2=0,,C227/$C$2)</f>
        <v>0</v>
      </c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214"/>
      <c r="R227" s="214"/>
      <c r="S227" s="214"/>
      <c r="T227" s="214"/>
      <c r="U227" s="214"/>
      <c r="V227" s="214"/>
      <c r="W227" s="202">
        <f t="shared" si="315"/>
        <v>0</v>
      </c>
      <c r="X227" s="202">
        <f t="shared" si="316"/>
        <v>0</v>
      </c>
      <c r="Y227" s="202">
        <f t="shared" si="317"/>
        <v>0</v>
      </c>
      <c r="Z227" s="202">
        <f t="shared" si="318"/>
        <v>0</v>
      </c>
      <c r="AA227" s="214"/>
    </row>
    <row r="228" spans="1:27" s="119" customFormat="1" x14ac:dyDescent="0.25">
      <c r="A228" s="319"/>
      <c r="B228" s="215" t="s">
        <v>103</v>
      </c>
      <c r="C228" s="202">
        <f t="shared" si="314"/>
        <v>0</v>
      </c>
      <c r="D228" s="132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214"/>
      <c r="R228" s="214"/>
      <c r="S228" s="214"/>
      <c r="T228" s="214"/>
      <c r="U228" s="214"/>
      <c r="V228" s="214"/>
      <c r="W228" s="202">
        <f t="shared" si="315"/>
        <v>0</v>
      </c>
      <c r="X228" s="202">
        <f t="shared" si="316"/>
        <v>0</v>
      </c>
      <c r="Y228" s="202">
        <f t="shared" si="317"/>
        <v>0</v>
      </c>
      <c r="Z228" s="202">
        <f t="shared" si="318"/>
        <v>0</v>
      </c>
      <c r="AA228" s="214"/>
    </row>
    <row r="229" spans="1:27" s="119" customFormat="1" x14ac:dyDescent="0.25">
      <c r="A229" s="319"/>
      <c r="B229" s="215" t="s">
        <v>104</v>
      </c>
      <c r="C229" s="203">
        <f t="shared" ref="C229:P229" si="319">IF(C227=0,,(C228-C231)/C227)</f>
        <v>0</v>
      </c>
      <c r="D229" s="132"/>
      <c r="E229" s="162">
        <f t="shared" si="319"/>
        <v>0</v>
      </c>
      <c r="F229" s="162">
        <f t="shared" si="319"/>
        <v>0</v>
      </c>
      <c r="G229" s="162">
        <f t="shared" si="319"/>
        <v>0</v>
      </c>
      <c r="H229" s="162">
        <f t="shared" si="319"/>
        <v>0</v>
      </c>
      <c r="I229" s="162">
        <f t="shared" si="319"/>
        <v>0</v>
      </c>
      <c r="J229" s="162">
        <f t="shared" si="319"/>
        <v>0</v>
      </c>
      <c r="K229" s="162">
        <f t="shared" si="319"/>
        <v>0</v>
      </c>
      <c r="L229" s="162">
        <f t="shared" si="319"/>
        <v>0</v>
      </c>
      <c r="M229" s="162">
        <f t="shared" si="319"/>
        <v>0</v>
      </c>
      <c r="N229" s="162">
        <f t="shared" si="319"/>
        <v>0</v>
      </c>
      <c r="O229" s="162">
        <f t="shared" si="319"/>
        <v>0</v>
      </c>
      <c r="P229" s="162">
        <f t="shared" si="319"/>
        <v>0</v>
      </c>
      <c r="Q229" s="214"/>
      <c r="R229" s="214"/>
      <c r="S229" s="214"/>
      <c r="T229" s="214"/>
      <c r="U229" s="214"/>
      <c r="V229" s="214"/>
      <c r="W229" s="203">
        <f t="shared" ref="W229:Z229" si="320">IF(W227=0,,(W228-W231)/W227)</f>
        <v>0</v>
      </c>
      <c r="X229" s="203">
        <f t="shared" si="320"/>
        <v>0</v>
      </c>
      <c r="Y229" s="203">
        <f t="shared" si="320"/>
        <v>0</v>
      </c>
      <c r="Z229" s="203">
        <f t="shared" si="320"/>
        <v>0</v>
      </c>
      <c r="AA229" s="214"/>
    </row>
    <row r="230" spans="1:27" s="119" customFormat="1" x14ac:dyDescent="0.25">
      <c r="A230" s="319"/>
      <c r="B230" s="215" t="s">
        <v>105</v>
      </c>
      <c r="C230" s="202">
        <f t="shared" ref="C230:C233" si="321">SUM(E230:P230)</f>
        <v>0</v>
      </c>
      <c r="D230" s="132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214"/>
      <c r="R230" s="214"/>
      <c r="S230" s="214"/>
      <c r="T230" s="214"/>
      <c r="U230" s="214"/>
      <c r="V230" s="214"/>
      <c r="W230" s="202">
        <f t="shared" ref="W230:W233" si="322">SUM(E230:G230)</f>
        <v>0</v>
      </c>
      <c r="X230" s="202">
        <f t="shared" ref="X230:X233" si="323">SUM(H230:J230)</f>
        <v>0</v>
      </c>
      <c r="Y230" s="202">
        <f t="shared" ref="Y230:Y233" si="324">SUM(K230:M230)</f>
        <v>0</v>
      </c>
      <c r="Z230" s="202">
        <f t="shared" ref="Z230:Z233" si="325">SUM(N230:P230)</f>
        <v>0</v>
      </c>
      <c r="AA230" s="214"/>
    </row>
    <row r="231" spans="1:27" s="119" customFormat="1" x14ac:dyDescent="0.25">
      <c r="A231" s="319"/>
      <c r="B231" s="215" t="s">
        <v>106</v>
      </c>
      <c r="C231" s="202">
        <f t="shared" si="321"/>
        <v>0</v>
      </c>
      <c r="D231" s="132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214"/>
      <c r="R231" s="214"/>
      <c r="S231" s="214"/>
      <c r="T231" s="214"/>
      <c r="U231" s="214"/>
      <c r="V231" s="214"/>
      <c r="W231" s="202">
        <f t="shared" si="322"/>
        <v>0</v>
      </c>
      <c r="X231" s="202">
        <f t="shared" si="323"/>
        <v>0</v>
      </c>
      <c r="Y231" s="202">
        <f t="shared" si="324"/>
        <v>0</v>
      </c>
      <c r="Z231" s="202">
        <f t="shared" si="325"/>
        <v>0</v>
      </c>
      <c r="AA231" s="214"/>
    </row>
    <row r="232" spans="1:27" s="119" customFormat="1" x14ac:dyDescent="0.25">
      <c r="A232" s="321" t="s">
        <v>130</v>
      </c>
      <c r="B232" s="246" t="s">
        <v>102</v>
      </c>
      <c r="C232" s="199">
        <f t="shared" si="321"/>
        <v>0</v>
      </c>
      <c r="D232" s="247">
        <f>IF($C$2=0,,C232/$C$2)</f>
        <v>0</v>
      </c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214"/>
      <c r="R232" s="214"/>
      <c r="S232" s="214"/>
      <c r="T232" s="214"/>
      <c r="U232" s="214"/>
      <c r="V232" s="214"/>
      <c r="W232" s="199">
        <f t="shared" si="322"/>
        <v>0</v>
      </c>
      <c r="X232" s="199">
        <f t="shared" si="323"/>
        <v>0</v>
      </c>
      <c r="Y232" s="199">
        <f t="shared" si="324"/>
        <v>0</v>
      </c>
      <c r="Z232" s="199">
        <f t="shared" si="325"/>
        <v>0</v>
      </c>
      <c r="AA232" s="214"/>
    </row>
    <row r="233" spans="1:27" s="119" customFormat="1" x14ac:dyDescent="0.25">
      <c r="A233" s="321"/>
      <c r="B233" s="246" t="s">
        <v>103</v>
      </c>
      <c r="C233" s="199">
        <f t="shared" si="321"/>
        <v>0</v>
      </c>
      <c r="D233" s="200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214"/>
      <c r="R233" s="214"/>
      <c r="S233" s="214"/>
      <c r="T233" s="214"/>
      <c r="U233" s="214"/>
      <c r="V233" s="214"/>
      <c r="W233" s="199">
        <f t="shared" si="322"/>
        <v>0</v>
      </c>
      <c r="X233" s="199">
        <f t="shared" si="323"/>
        <v>0</v>
      </c>
      <c r="Y233" s="199">
        <f t="shared" si="324"/>
        <v>0</v>
      </c>
      <c r="Z233" s="199">
        <f t="shared" si="325"/>
        <v>0</v>
      </c>
      <c r="AA233" s="214"/>
    </row>
    <row r="234" spans="1:27" s="119" customFormat="1" x14ac:dyDescent="0.25">
      <c r="A234" s="321"/>
      <c r="B234" s="246" t="s">
        <v>104</v>
      </c>
      <c r="C234" s="163">
        <f t="shared" ref="C234:P234" si="326">IF(C232=0,,(C233-C236)/C232)</f>
        <v>0</v>
      </c>
      <c r="D234" s="200"/>
      <c r="E234" s="162">
        <f t="shared" si="326"/>
        <v>0</v>
      </c>
      <c r="F234" s="162">
        <f t="shared" si="326"/>
        <v>0</v>
      </c>
      <c r="G234" s="162">
        <f t="shared" si="326"/>
        <v>0</v>
      </c>
      <c r="H234" s="162">
        <f t="shared" si="326"/>
        <v>0</v>
      </c>
      <c r="I234" s="162">
        <f t="shared" si="326"/>
        <v>0</v>
      </c>
      <c r="J234" s="162">
        <f t="shared" si="326"/>
        <v>0</v>
      </c>
      <c r="K234" s="162">
        <f t="shared" si="326"/>
        <v>0</v>
      </c>
      <c r="L234" s="162">
        <f t="shared" si="326"/>
        <v>0</v>
      </c>
      <c r="M234" s="162">
        <f t="shared" si="326"/>
        <v>0</v>
      </c>
      <c r="N234" s="162">
        <f t="shared" si="326"/>
        <v>0</v>
      </c>
      <c r="O234" s="162">
        <f t="shared" si="326"/>
        <v>0</v>
      </c>
      <c r="P234" s="162">
        <f t="shared" si="326"/>
        <v>0</v>
      </c>
      <c r="Q234" s="214"/>
      <c r="R234" s="214"/>
      <c r="S234" s="214"/>
      <c r="T234" s="214"/>
      <c r="U234" s="214"/>
      <c r="V234" s="214"/>
      <c r="W234" s="163">
        <f t="shared" ref="W234:Z234" si="327">IF(W232=0,,(W233-W236)/W232)</f>
        <v>0</v>
      </c>
      <c r="X234" s="163">
        <f t="shared" si="327"/>
        <v>0</v>
      </c>
      <c r="Y234" s="163">
        <f t="shared" si="327"/>
        <v>0</v>
      </c>
      <c r="Z234" s="163">
        <f t="shared" si="327"/>
        <v>0</v>
      </c>
      <c r="AA234" s="214"/>
    </row>
    <row r="235" spans="1:27" s="119" customFormat="1" x14ac:dyDescent="0.25">
      <c r="A235" s="321"/>
      <c r="B235" s="246" t="s">
        <v>105</v>
      </c>
      <c r="C235" s="199">
        <f t="shared" ref="C235:C238" si="328">SUM(E235:P235)</f>
        <v>0</v>
      </c>
      <c r="D235" s="200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214"/>
      <c r="R235" s="214"/>
      <c r="S235" s="214"/>
      <c r="T235" s="214"/>
      <c r="U235" s="214"/>
      <c r="V235" s="214"/>
      <c r="W235" s="199">
        <f t="shared" ref="W235:W238" si="329">SUM(E235:G235)</f>
        <v>0</v>
      </c>
      <c r="X235" s="199">
        <f t="shared" ref="X235:X238" si="330">SUM(H235:J235)</f>
        <v>0</v>
      </c>
      <c r="Y235" s="199">
        <f t="shared" ref="Y235:Y238" si="331">SUM(K235:M235)</f>
        <v>0</v>
      </c>
      <c r="Z235" s="199">
        <f t="shared" ref="Z235:Z238" si="332">SUM(N235:P235)</f>
        <v>0</v>
      </c>
      <c r="AA235" s="214"/>
    </row>
    <row r="236" spans="1:27" s="119" customFormat="1" x14ac:dyDescent="0.25">
      <c r="A236" s="321"/>
      <c r="B236" s="246" t="s">
        <v>106</v>
      </c>
      <c r="C236" s="199">
        <f t="shared" si="328"/>
        <v>0</v>
      </c>
      <c r="D236" s="200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214"/>
      <c r="R236" s="214"/>
      <c r="S236" s="214"/>
      <c r="T236" s="214"/>
      <c r="U236" s="214"/>
      <c r="V236" s="214"/>
      <c r="W236" s="199">
        <f t="shared" si="329"/>
        <v>0</v>
      </c>
      <c r="X236" s="199">
        <f t="shared" si="330"/>
        <v>0</v>
      </c>
      <c r="Y236" s="199">
        <f t="shared" si="331"/>
        <v>0</v>
      </c>
      <c r="Z236" s="199">
        <f t="shared" si="332"/>
        <v>0</v>
      </c>
      <c r="AA236" s="214"/>
    </row>
    <row r="237" spans="1:27" s="119" customFormat="1" x14ac:dyDescent="0.25">
      <c r="A237" s="318" t="s">
        <v>131</v>
      </c>
      <c r="B237" s="215" t="s">
        <v>102</v>
      </c>
      <c r="C237" s="202">
        <f t="shared" si="328"/>
        <v>0</v>
      </c>
      <c r="D237" s="247">
        <f>IF($C$2=0,,C237/$C$2)</f>
        <v>0</v>
      </c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214"/>
      <c r="R237" s="214"/>
      <c r="S237" s="214"/>
      <c r="T237" s="214"/>
      <c r="U237" s="214"/>
      <c r="V237" s="214"/>
      <c r="W237" s="202">
        <f t="shared" si="329"/>
        <v>0</v>
      </c>
      <c r="X237" s="202">
        <f t="shared" si="330"/>
        <v>0</v>
      </c>
      <c r="Y237" s="202">
        <f t="shared" si="331"/>
        <v>0</v>
      </c>
      <c r="Z237" s="202">
        <f t="shared" si="332"/>
        <v>0</v>
      </c>
      <c r="AA237" s="214"/>
    </row>
    <row r="238" spans="1:27" s="119" customFormat="1" x14ac:dyDescent="0.25">
      <c r="A238" s="319"/>
      <c r="B238" s="215" t="s">
        <v>103</v>
      </c>
      <c r="C238" s="202">
        <f t="shared" si="328"/>
        <v>0</v>
      </c>
      <c r="D238" s="132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214"/>
      <c r="R238" s="214"/>
      <c r="S238" s="214"/>
      <c r="T238" s="214"/>
      <c r="U238" s="214"/>
      <c r="V238" s="214"/>
      <c r="W238" s="202">
        <f t="shared" si="329"/>
        <v>0</v>
      </c>
      <c r="X238" s="202">
        <f t="shared" si="330"/>
        <v>0</v>
      </c>
      <c r="Y238" s="202">
        <f t="shared" si="331"/>
        <v>0</v>
      </c>
      <c r="Z238" s="202">
        <f t="shared" si="332"/>
        <v>0</v>
      </c>
      <c r="AA238" s="214"/>
    </row>
    <row r="239" spans="1:27" s="119" customFormat="1" x14ac:dyDescent="0.25">
      <c r="A239" s="319"/>
      <c r="B239" s="215" t="s">
        <v>104</v>
      </c>
      <c r="C239" s="203">
        <f t="shared" ref="C239:P239" si="333">IF(C237=0,,(C238-C241)/C237)</f>
        <v>0</v>
      </c>
      <c r="D239" s="132"/>
      <c r="E239" s="162">
        <f t="shared" si="333"/>
        <v>0</v>
      </c>
      <c r="F239" s="162">
        <f t="shared" si="333"/>
        <v>0</v>
      </c>
      <c r="G239" s="162">
        <f t="shared" si="333"/>
        <v>0</v>
      </c>
      <c r="H239" s="162">
        <f t="shared" si="333"/>
        <v>0</v>
      </c>
      <c r="I239" s="162">
        <f t="shared" si="333"/>
        <v>0</v>
      </c>
      <c r="J239" s="162">
        <f t="shared" si="333"/>
        <v>0</v>
      </c>
      <c r="K239" s="162">
        <f t="shared" si="333"/>
        <v>0</v>
      </c>
      <c r="L239" s="162">
        <f t="shared" si="333"/>
        <v>0</v>
      </c>
      <c r="M239" s="162">
        <f t="shared" si="333"/>
        <v>0</v>
      </c>
      <c r="N239" s="162">
        <f t="shared" si="333"/>
        <v>0</v>
      </c>
      <c r="O239" s="162">
        <f t="shared" si="333"/>
        <v>0</v>
      </c>
      <c r="P239" s="162">
        <f t="shared" si="333"/>
        <v>0</v>
      </c>
      <c r="Q239" s="214"/>
      <c r="R239" s="214"/>
      <c r="S239" s="214"/>
      <c r="T239" s="214"/>
      <c r="U239" s="214"/>
      <c r="V239" s="214"/>
      <c r="W239" s="203">
        <f t="shared" ref="W239:Z239" si="334">IF(W237=0,,(W238-W241)/W237)</f>
        <v>0</v>
      </c>
      <c r="X239" s="203">
        <f t="shared" si="334"/>
        <v>0</v>
      </c>
      <c r="Y239" s="203">
        <f t="shared" si="334"/>
        <v>0</v>
      </c>
      <c r="Z239" s="203">
        <f t="shared" si="334"/>
        <v>0</v>
      </c>
      <c r="AA239" s="214"/>
    </row>
    <row r="240" spans="1:27" s="119" customFormat="1" x14ac:dyDescent="0.25">
      <c r="A240" s="319"/>
      <c r="B240" s="215" t="s">
        <v>105</v>
      </c>
      <c r="C240" s="202">
        <f t="shared" ref="C240:C243" si="335">SUM(E240:P240)</f>
        <v>0</v>
      </c>
      <c r="D240" s="132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214"/>
      <c r="R240" s="214"/>
      <c r="S240" s="214"/>
      <c r="T240" s="214"/>
      <c r="U240" s="214"/>
      <c r="V240" s="214"/>
      <c r="W240" s="202">
        <f t="shared" ref="W240:W243" si="336">SUM(E240:G240)</f>
        <v>0</v>
      </c>
      <c r="X240" s="202">
        <f t="shared" ref="X240:X243" si="337">SUM(H240:J240)</f>
        <v>0</v>
      </c>
      <c r="Y240" s="202">
        <f t="shared" ref="Y240:Y243" si="338">SUM(K240:M240)</f>
        <v>0</v>
      </c>
      <c r="Z240" s="202">
        <f t="shared" ref="Z240:Z243" si="339">SUM(N240:P240)</f>
        <v>0</v>
      </c>
      <c r="AA240" s="214"/>
    </row>
    <row r="241" spans="1:27" s="119" customFormat="1" x14ac:dyDescent="0.25">
      <c r="A241" s="319"/>
      <c r="B241" s="215" t="s">
        <v>106</v>
      </c>
      <c r="C241" s="202">
        <f t="shared" si="335"/>
        <v>0</v>
      </c>
      <c r="D241" s="132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214"/>
      <c r="R241" s="214"/>
      <c r="S241" s="214"/>
      <c r="T241" s="214"/>
      <c r="U241" s="214"/>
      <c r="V241" s="214"/>
      <c r="W241" s="202">
        <f t="shared" si="336"/>
        <v>0</v>
      </c>
      <c r="X241" s="202">
        <f t="shared" si="337"/>
        <v>0</v>
      </c>
      <c r="Y241" s="202">
        <f t="shared" si="338"/>
        <v>0</v>
      </c>
      <c r="Z241" s="202">
        <f t="shared" si="339"/>
        <v>0</v>
      </c>
      <c r="AA241" s="214"/>
    </row>
    <row r="242" spans="1:27" s="119" customFormat="1" x14ac:dyDescent="0.25">
      <c r="A242" s="313" t="s">
        <v>132</v>
      </c>
      <c r="B242" s="246" t="s">
        <v>102</v>
      </c>
      <c r="C242" s="199">
        <f t="shared" si="335"/>
        <v>0</v>
      </c>
      <c r="D242" s="247">
        <f>IF($C$2=0,,C242/$C$2)</f>
        <v>0</v>
      </c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214"/>
      <c r="R242" s="214"/>
      <c r="S242" s="214"/>
      <c r="T242" s="214"/>
      <c r="U242" s="214"/>
      <c r="V242" s="214"/>
      <c r="W242" s="199">
        <f t="shared" si="336"/>
        <v>0</v>
      </c>
      <c r="X242" s="199">
        <f t="shared" si="337"/>
        <v>0</v>
      </c>
      <c r="Y242" s="199">
        <f t="shared" si="338"/>
        <v>0</v>
      </c>
      <c r="Z242" s="199">
        <f t="shared" si="339"/>
        <v>0</v>
      </c>
      <c r="AA242" s="214"/>
    </row>
    <row r="243" spans="1:27" s="119" customFormat="1" x14ac:dyDescent="0.25">
      <c r="A243" s="314"/>
      <c r="B243" s="246" t="s">
        <v>103</v>
      </c>
      <c r="C243" s="199">
        <f t="shared" si="335"/>
        <v>0</v>
      </c>
      <c r="D243" s="200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214"/>
      <c r="R243" s="214"/>
      <c r="S243" s="214"/>
      <c r="T243" s="214"/>
      <c r="U243" s="214"/>
      <c r="V243" s="214"/>
      <c r="W243" s="199">
        <f t="shared" si="336"/>
        <v>0</v>
      </c>
      <c r="X243" s="199">
        <f t="shared" si="337"/>
        <v>0</v>
      </c>
      <c r="Y243" s="199">
        <f t="shared" si="338"/>
        <v>0</v>
      </c>
      <c r="Z243" s="199">
        <f t="shared" si="339"/>
        <v>0</v>
      </c>
      <c r="AA243" s="214"/>
    </row>
    <row r="244" spans="1:27" s="119" customFormat="1" x14ac:dyDescent="0.25">
      <c r="A244" s="314"/>
      <c r="B244" s="246" t="s">
        <v>104</v>
      </c>
      <c r="C244" s="163">
        <f t="shared" ref="C244:P244" si="340">IF(C242=0,,(C243-C246)/C242)</f>
        <v>0</v>
      </c>
      <c r="D244" s="200"/>
      <c r="E244" s="162">
        <f t="shared" si="340"/>
        <v>0</v>
      </c>
      <c r="F244" s="162">
        <f t="shared" si="340"/>
        <v>0</v>
      </c>
      <c r="G244" s="162">
        <f t="shared" si="340"/>
        <v>0</v>
      </c>
      <c r="H244" s="162">
        <f t="shared" si="340"/>
        <v>0</v>
      </c>
      <c r="I244" s="162">
        <f t="shared" si="340"/>
        <v>0</v>
      </c>
      <c r="J244" s="162">
        <f t="shared" si="340"/>
        <v>0</v>
      </c>
      <c r="K244" s="162">
        <f t="shared" si="340"/>
        <v>0</v>
      </c>
      <c r="L244" s="162">
        <f t="shared" si="340"/>
        <v>0</v>
      </c>
      <c r="M244" s="162">
        <f t="shared" si="340"/>
        <v>0</v>
      </c>
      <c r="N244" s="162">
        <f t="shared" si="340"/>
        <v>0</v>
      </c>
      <c r="O244" s="162">
        <f t="shared" si="340"/>
        <v>0</v>
      </c>
      <c r="P244" s="162">
        <f t="shared" si="340"/>
        <v>0</v>
      </c>
      <c r="Q244" s="214"/>
      <c r="R244" s="214"/>
      <c r="S244" s="214"/>
      <c r="T244" s="214"/>
      <c r="U244" s="214"/>
      <c r="V244" s="214"/>
      <c r="W244" s="163">
        <f t="shared" ref="W244:Z244" si="341">IF(W242=0,,(W243-W246)/W242)</f>
        <v>0</v>
      </c>
      <c r="X244" s="163">
        <f t="shared" si="341"/>
        <v>0</v>
      </c>
      <c r="Y244" s="163">
        <f t="shared" si="341"/>
        <v>0</v>
      </c>
      <c r="Z244" s="163">
        <f t="shared" si="341"/>
        <v>0</v>
      </c>
      <c r="AA244" s="214"/>
    </row>
    <row r="245" spans="1:27" s="119" customFormat="1" x14ac:dyDescent="0.25">
      <c r="A245" s="314"/>
      <c r="B245" s="246" t="s">
        <v>105</v>
      </c>
      <c r="C245" s="199">
        <f t="shared" ref="C245:C248" si="342">SUM(E245:P245)</f>
        <v>0</v>
      </c>
      <c r="D245" s="200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214"/>
      <c r="R245" s="214"/>
      <c r="S245" s="214"/>
      <c r="T245" s="214"/>
      <c r="U245" s="214"/>
      <c r="V245" s="214"/>
      <c r="W245" s="199">
        <f t="shared" ref="W245:W248" si="343">SUM(E245:G245)</f>
        <v>0</v>
      </c>
      <c r="X245" s="199">
        <f t="shared" ref="X245:X248" si="344">SUM(H245:J245)</f>
        <v>0</v>
      </c>
      <c r="Y245" s="199">
        <f t="shared" ref="Y245:Y248" si="345">SUM(K245:M245)</f>
        <v>0</v>
      </c>
      <c r="Z245" s="199">
        <f t="shared" ref="Z245:Z248" si="346">SUM(N245:P245)</f>
        <v>0</v>
      </c>
      <c r="AA245" s="214"/>
    </row>
    <row r="246" spans="1:27" s="119" customFormat="1" x14ac:dyDescent="0.25">
      <c r="A246" s="314"/>
      <c r="B246" s="246" t="s">
        <v>106</v>
      </c>
      <c r="C246" s="199">
        <f t="shared" si="342"/>
        <v>0</v>
      </c>
      <c r="D246" s="200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214"/>
      <c r="R246" s="214"/>
      <c r="S246" s="214"/>
      <c r="T246" s="214"/>
      <c r="U246" s="214"/>
      <c r="V246" s="214"/>
      <c r="W246" s="199">
        <f t="shared" si="343"/>
        <v>0</v>
      </c>
      <c r="X246" s="199">
        <f t="shared" si="344"/>
        <v>0</v>
      </c>
      <c r="Y246" s="199">
        <f t="shared" si="345"/>
        <v>0</v>
      </c>
      <c r="Z246" s="199">
        <f t="shared" si="346"/>
        <v>0</v>
      </c>
      <c r="AA246" s="214"/>
    </row>
    <row r="247" spans="1:27" s="119" customFormat="1" ht="15" customHeight="1" x14ac:dyDescent="0.25">
      <c r="A247" s="318" t="s">
        <v>190</v>
      </c>
      <c r="B247" s="215" t="s">
        <v>102</v>
      </c>
      <c r="C247" s="202">
        <f t="shared" si="342"/>
        <v>0</v>
      </c>
      <c r="D247" s="247">
        <f>IF($C$2=0,,C247/$C$2)</f>
        <v>0</v>
      </c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214"/>
      <c r="R247" s="214"/>
      <c r="S247" s="214"/>
      <c r="T247" s="214"/>
      <c r="U247" s="214"/>
      <c r="V247" s="214"/>
      <c r="W247" s="202">
        <f t="shared" si="343"/>
        <v>0</v>
      </c>
      <c r="X247" s="202">
        <f t="shared" si="344"/>
        <v>0</v>
      </c>
      <c r="Y247" s="202">
        <f t="shared" si="345"/>
        <v>0</v>
      </c>
      <c r="Z247" s="202">
        <f t="shared" si="346"/>
        <v>0</v>
      </c>
      <c r="AA247" s="214"/>
    </row>
    <row r="248" spans="1:27" s="119" customFormat="1" x14ac:dyDescent="0.25">
      <c r="A248" s="319"/>
      <c r="B248" s="215" t="s">
        <v>103</v>
      </c>
      <c r="C248" s="202">
        <f t="shared" si="342"/>
        <v>0</v>
      </c>
      <c r="D248" s="132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214"/>
      <c r="R248" s="214"/>
      <c r="S248" s="214"/>
      <c r="T248" s="214"/>
      <c r="U248" s="214"/>
      <c r="V248" s="214"/>
      <c r="W248" s="202">
        <f t="shared" si="343"/>
        <v>0</v>
      </c>
      <c r="X248" s="202">
        <f t="shared" si="344"/>
        <v>0</v>
      </c>
      <c r="Y248" s="202">
        <f t="shared" si="345"/>
        <v>0</v>
      </c>
      <c r="Z248" s="202">
        <f t="shared" si="346"/>
        <v>0</v>
      </c>
      <c r="AA248" s="214"/>
    </row>
    <row r="249" spans="1:27" s="119" customFormat="1" x14ac:dyDescent="0.25">
      <c r="A249" s="319"/>
      <c r="B249" s="215" t="s">
        <v>104</v>
      </c>
      <c r="C249" s="203">
        <f t="shared" ref="C249:P249" si="347">IF(C247=0,,(C248-C251)/C247)</f>
        <v>0</v>
      </c>
      <c r="D249" s="132"/>
      <c r="E249" s="162">
        <f t="shared" si="347"/>
        <v>0</v>
      </c>
      <c r="F249" s="162">
        <f t="shared" si="347"/>
        <v>0</v>
      </c>
      <c r="G249" s="162">
        <f t="shared" si="347"/>
        <v>0</v>
      </c>
      <c r="H249" s="162">
        <f t="shared" si="347"/>
        <v>0</v>
      </c>
      <c r="I249" s="162">
        <f t="shared" si="347"/>
        <v>0</v>
      </c>
      <c r="J249" s="162">
        <f t="shared" si="347"/>
        <v>0</v>
      </c>
      <c r="K249" s="162">
        <f t="shared" si="347"/>
        <v>0</v>
      </c>
      <c r="L249" s="162">
        <f t="shared" si="347"/>
        <v>0</v>
      </c>
      <c r="M249" s="162">
        <f t="shared" si="347"/>
        <v>0</v>
      </c>
      <c r="N249" s="162">
        <f t="shared" si="347"/>
        <v>0</v>
      </c>
      <c r="O249" s="162">
        <f t="shared" si="347"/>
        <v>0</v>
      </c>
      <c r="P249" s="162">
        <f t="shared" si="347"/>
        <v>0</v>
      </c>
      <c r="Q249" s="214"/>
      <c r="R249" s="214"/>
      <c r="S249" s="214"/>
      <c r="T249" s="214"/>
      <c r="U249" s="214"/>
      <c r="V249" s="214"/>
      <c r="W249" s="203">
        <f t="shared" ref="W249:Z249" si="348">IF(W247=0,,(W248-W251)/W247)</f>
        <v>0</v>
      </c>
      <c r="X249" s="203">
        <f t="shared" si="348"/>
        <v>0</v>
      </c>
      <c r="Y249" s="203">
        <f t="shared" si="348"/>
        <v>0</v>
      </c>
      <c r="Z249" s="203">
        <f t="shared" si="348"/>
        <v>0</v>
      </c>
      <c r="AA249" s="214"/>
    </row>
    <row r="250" spans="1:27" s="119" customFormat="1" x14ac:dyDescent="0.25">
      <c r="A250" s="319"/>
      <c r="B250" s="215" t="s">
        <v>105</v>
      </c>
      <c r="C250" s="202">
        <f t="shared" ref="C250:C253" si="349">SUM(E250:P250)</f>
        <v>0</v>
      </c>
      <c r="D250" s="132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214"/>
      <c r="R250" s="214"/>
      <c r="S250" s="214"/>
      <c r="T250" s="214"/>
      <c r="U250" s="214"/>
      <c r="V250" s="214"/>
      <c r="W250" s="202">
        <f t="shared" ref="W250:W253" si="350">SUM(E250:G250)</f>
        <v>0</v>
      </c>
      <c r="X250" s="202">
        <f t="shared" ref="X250:X253" si="351">SUM(H250:J250)</f>
        <v>0</v>
      </c>
      <c r="Y250" s="202">
        <f t="shared" ref="Y250:Y253" si="352">SUM(K250:M250)</f>
        <v>0</v>
      </c>
      <c r="Z250" s="202">
        <f t="shared" ref="Z250:Z253" si="353">SUM(N250:P250)</f>
        <v>0</v>
      </c>
      <c r="AA250" s="214"/>
    </row>
    <row r="251" spans="1:27" s="119" customFormat="1" x14ac:dyDescent="0.25">
      <c r="A251" s="319"/>
      <c r="B251" s="215" t="s">
        <v>106</v>
      </c>
      <c r="C251" s="202">
        <f t="shared" si="349"/>
        <v>0</v>
      </c>
      <c r="D251" s="132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214"/>
      <c r="R251" s="214"/>
      <c r="S251" s="214"/>
      <c r="T251" s="214"/>
      <c r="U251" s="214"/>
      <c r="V251" s="214"/>
      <c r="W251" s="202">
        <f t="shared" si="350"/>
        <v>0</v>
      </c>
      <c r="X251" s="202">
        <f t="shared" si="351"/>
        <v>0</v>
      </c>
      <c r="Y251" s="202">
        <f t="shared" si="352"/>
        <v>0</v>
      </c>
      <c r="Z251" s="202">
        <f t="shared" si="353"/>
        <v>0</v>
      </c>
      <c r="AA251" s="214"/>
    </row>
    <row r="252" spans="1:27" s="119" customFormat="1" ht="15" customHeight="1" x14ac:dyDescent="0.25">
      <c r="A252" s="348" t="s">
        <v>191</v>
      </c>
      <c r="B252" s="246" t="s">
        <v>102</v>
      </c>
      <c r="C252" s="199">
        <f t="shared" si="349"/>
        <v>0</v>
      </c>
      <c r="D252" s="247">
        <f>IF($C$2=0,,C252/$C$2)</f>
        <v>0</v>
      </c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214"/>
      <c r="R252" s="214"/>
      <c r="S252" s="214"/>
      <c r="T252" s="214"/>
      <c r="U252" s="214"/>
      <c r="V252" s="214"/>
      <c r="W252" s="199">
        <f t="shared" si="350"/>
        <v>0</v>
      </c>
      <c r="X252" s="199">
        <f t="shared" si="351"/>
        <v>0</v>
      </c>
      <c r="Y252" s="199">
        <f t="shared" si="352"/>
        <v>0</v>
      </c>
      <c r="Z252" s="199">
        <f t="shared" si="353"/>
        <v>0</v>
      </c>
      <c r="AA252" s="214"/>
    </row>
    <row r="253" spans="1:27" s="119" customFormat="1" x14ac:dyDescent="0.25">
      <c r="A253" s="321"/>
      <c r="B253" s="246" t="s">
        <v>103</v>
      </c>
      <c r="C253" s="199">
        <f t="shared" si="349"/>
        <v>0</v>
      </c>
      <c r="D253" s="200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214"/>
      <c r="R253" s="214"/>
      <c r="S253" s="214"/>
      <c r="T253" s="214"/>
      <c r="U253" s="214"/>
      <c r="V253" s="214"/>
      <c r="W253" s="199">
        <f t="shared" si="350"/>
        <v>0</v>
      </c>
      <c r="X253" s="199">
        <f t="shared" si="351"/>
        <v>0</v>
      </c>
      <c r="Y253" s="199">
        <f t="shared" si="352"/>
        <v>0</v>
      </c>
      <c r="Z253" s="199">
        <f t="shared" si="353"/>
        <v>0</v>
      </c>
      <c r="AA253" s="214"/>
    </row>
    <row r="254" spans="1:27" s="119" customFormat="1" x14ac:dyDescent="0.25">
      <c r="A254" s="321"/>
      <c r="B254" s="246" t="s">
        <v>104</v>
      </c>
      <c r="C254" s="163">
        <f t="shared" ref="C254:P254" si="354">IF(C252=0,,(C253-C256)/C252)</f>
        <v>0</v>
      </c>
      <c r="D254" s="200"/>
      <c r="E254" s="162">
        <f t="shared" si="354"/>
        <v>0</v>
      </c>
      <c r="F254" s="162">
        <f t="shared" si="354"/>
        <v>0</v>
      </c>
      <c r="G254" s="162">
        <f t="shared" si="354"/>
        <v>0</v>
      </c>
      <c r="H254" s="162">
        <f t="shared" si="354"/>
        <v>0</v>
      </c>
      <c r="I254" s="162">
        <f t="shared" si="354"/>
        <v>0</v>
      </c>
      <c r="J254" s="162">
        <f t="shared" si="354"/>
        <v>0</v>
      </c>
      <c r="K254" s="162">
        <f t="shared" si="354"/>
        <v>0</v>
      </c>
      <c r="L254" s="162">
        <f t="shared" si="354"/>
        <v>0</v>
      </c>
      <c r="M254" s="162">
        <f t="shared" si="354"/>
        <v>0</v>
      </c>
      <c r="N254" s="162">
        <f t="shared" si="354"/>
        <v>0</v>
      </c>
      <c r="O254" s="162">
        <f t="shared" si="354"/>
        <v>0</v>
      </c>
      <c r="P254" s="162">
        <f t="shared" si="354"/>
        <v>0</v>
      </c>
      <c r="Q254" s="214"/>
      <c r="R254" s="214"/>
      <c r="S254" s="214"/>
      <c r="T254" s="214"/>
      <c r="U254" s="214"/>
      <c r="V254" s="214"/>
      <c r="W254" s="163">
        <f t="shared" ref="W254:Z254" si="355">IF(W252=0,,(W253-W256)/W252)</f>
        <v>0</v>
      </c>
      <c r="X254" s="163">
        <f t="shared" si="355"/>
        <v>0</v>
      </c>
      <c r="Y254" s="163">
        <f t="shared" si="355"/>
        <v>0</v>
      </c>
      <c r="Z254" s="163">
        <f t="shared" si="355"/>
        <v>0</v>
      </c>
      <c r="AA254" s="214"/>
    </row>
    <row r="255" spans="1:27" s="119" customFormat="1" x14ac:dyDescent="0.25">
      <c r="A255" s="321"/>
      <c r="B255" s="246" t="s">
        <v>105</v>
      </c>
      <c r="C255" s="199">
        <f t="shared" ref="C255:C258" si="356">SUM(E255:P255)</f>
        <v>0</v>
      </c>
      <c r="D255" s="200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214"/>
      <c r="R255" s="214"/>
      <c r="S255" s="214"/>
      <c r="T255" s="214"/>
      <c r="U255" s="214"/>
      <c r="V255" s="214"/>
      <c r="W255" s="199">
        <f t="shared" ref="W255:W258" si="357">SUM(E255:G255)</f>
        <v>0</v>
      </c>
      <c r="X255" s="199">
        <f t="shared" ref="X255:X258" si="358">SUM(H255:J255)</f>
        <v>0</v>
      </c>
      <c r="Y255" s="199">
        <f t="shared" ref="Y255:Y258" si="359">SUM(K255:M255)</f>
        <v>0</v>
      </c>
      <c r="Z255" s="199">
        <f t="shared" ref="Z255:Z258" si="360">SUM(N255:P255)</f>
        <v>0</v>
      </c>
      <c r="AA255" s="214"/>
    </row>
    <row r="256" spans="1:27" s="119" customFormat="1" x14ac:dyDescent="0.25">
      <c r="A256" s="321"/>
      <c r="B256" s="248" t="s">
        <v>192</v>
      </c>
      <c r="C256" s="199">
        <f t="shared" si="356"/>
        <v>0</v>
      </c>
      <c r="D256" s="200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214"/>
      <c r="R256" s="214"/>
      <c r="S256" s="214"/>
      <c r="T256" s="214"/>
      <c r="U256" s="214"/>
      <c r="V256" s="214"/>
      <c r="W256" s="199">
        <f t="shared" si="357"/>
        <v>0</v>
      </c>
      <c r="X256" s="199">
        <f t="shared" si="358"/>
        <v>0</v>
      </c>
      <c r="Y256" s="199">
        <f t="shared" si="359"/>
        <v>0</v>
      </c>
      <c r="Z256" s="199">
        <f t="shared" si="360"/>
        <v>0</v>
      </c>
      <c r="AA256" s="214"/>
    </row>
    <row r="257" spans="1:27" s="119" customFormat="1" ht="15" customHeight="1" x14ac:dyDescent="0.25">
      <c r="A257" s="318" t="s">
        <v>193</v>
      </c>
      <c r="B257" s="215" t="s">
        <v>102</v>
      </c>
      <c r="C257" s="202">
        <f t="shared" si="356"/>
        <v>0</v>
      </c>
      <c r="D257" s="247">
        <f>IF($C$2=0,,C257/$C$2)</f>
        <v>0</v>
      </c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214"/>
      <c r="R257" s="214"/>
      <c r="S257" s="214"/>
      <c r="T257" s="214"/>
      <c r="U257" s="214"/>
      <c r="V257" s="214"/>
      <c r="W257" s="202">
        <f t="shared" si="357"/>
        <v>0</v>
      </c>
      <c r="X257" s="202">
        <f t="shared" si="358"/>
        <v>0</v>
      </c>
      <c r="Y257" s="202">
        <f t="shared" si="359"/>
        <v>0</v>
      </c>
      <c r="Z257" s="202">
        <f t="shared" si="360"/>
        <v>0</v>
      </c>
      <c r="AA257" s="214"/>
    </row>
    <row r="258" spans="1:27" s="119" customFormat="1" x14ac:dyDescent="0.25">
      <c r="A258" s="319"/>
      <c r="B258" s="215" t="s">
        <v>103</v>
      </c>
      <c r="C258" s="202">
        <f t="shared" si="356"/>
        <v>0</v>
      </c>
      <c r="D258" s="132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214"/>
      <c r="R258" s="214"/>
      <c r="S258" s="214"/>
      <c r="T258" s="214"/>
      <c r="U258" s="214"/>
      <c r="V258" s="214"/>
      <c r="W258" s="202">
        <f t="shared" si="357"/>
        <v>0</v>
      </c>
      <c r="X258" s="202">
        <f t="shared" si="358"/>
        <v>0</v>
      </c>
      <c r="Y258" s="202">
        <f t="shared" si="359"/>
        <v>0</v>
      </c>
      <c r="Z258" s="202">
        <f t="shared" si="360"/>
        <v>0</v>
      </c>
      <c r="AA258" s="214"/>
    </row>
    <row r="259" spans="1:27" s="119" customFormat="1" x14ac:dyDescent="0.25">
      <c r="A259" s="319"/>
      <c r="B259" s="215" t="s">
        <v>104</v>
      </c>
      <c r="C259" s="203">
        <f t="shared" ref="C259:P259" si="361">IF(C257=0,,(C258-C261)/C257)</f>
        <v>0</v>
      </c>
      <c r="D259" s="132"/>
      <c r="E259" s="162">
        <f t="shared" si="361"/>
        <v>0</v>
      </c>
      <c r="F259" s="162">
        <f t="shared" si="361"/>
        <v>0</v>
      </c>
      <c r="G259" s="162">
        <f t="shared" si="361"/>
        <v>0</v>
      </c>
      <c r="H259" s="162">
        <f t="shared" si="361"/>
        <v>0</v>
      </c>
      <c r="I259" s="162">
        <f t="shared" si="361"/>
        <v>0</v>
      </c>
      <c r="J259" s="162">
        <f t="shared" si="361"/>
        <v>0</v>
      </c>
      <c r="K259" s="162">
        <f t="shared" si="361"/>
        <v>0</v>
      </c>
      <c r="L259" s="162">
        <f t="shared" si="361"/>
        <v>0</v>
      </c>
      <c r="M259" s="162">
        <f t="shared" si="361"/>
        <v>0</v>
      </c>
      <c r="N259" s="162">
        <f t="shared" si="361"/>
        <v>0</v>
      </c>
      <c r="O259" s="162">
        <f t="shared" si="361"/>
        <v>0</v>
      </c>
      <c r="P259" s="162">
        <f t="shared" si="361"/>
        <v>0</v>
      </c>
      <c r="Q259" s="214"/>
      <c r="R259" s="214"/>
      <c r="S259" s="214"/>
      <c r="T259" s="214"/>
      <c r="U259" s="214"/>
      <c r="V259" s="214"/>
      <c r="W259" s="203">
        <f t="shared" ref="W259:Z259" si="362">IF(W257=0,,(W258-W261)/W257)</f>
        <v>0</v>
      </c>
      <c r="X259" s="203">
        <f t="shared" si="362"/>
        <v>0</v>
      </c>
      <c r="Y259" s="203">
        <f t="shared" si="362"/>
        <v>0</v>
      </c>
      <c r="Z259" s="203">
        <f t="shared" si="362"/>
        <v>0</v>
      </c>
      <c r="AA259" s="214"/>
    </row>
    <row r="260" spans="1:27" s="119" customFormat="1" x14ac:dyDescent="0.25">
      <c r="A260" s="319"/>
      <c r="B260" s="215" t="s">
        <v>105</v>
      </c>
      <c r="C260" s="202">
        <f t="shared" ref="C260:C263" si="363">SUM(E260:P260)</f>
        <v>0</v>
      </c>
      <c r="D260" s="132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214"/>
      <c r="R260" s="214"/>
      <c r="S260" s="214"/>
      <c r="T260" s="214"/>
      <c r="U260" s="214"/>
      <c r="V260" s="214"/>
      <c r="W260" s="202">
        <f t="shared" ref="W260:W263" si="364">SUM(E260:G260)</f>
        <v>0</v>
      </c>
      <c r="X260" s="202">
        <f t="shared" ref="X260:X263" si="365">SUM(H260:J260)</f>
        <v>0</v>
      </c>
      <c r="Y260" s="202">
        <f t="shared" ref="Y260:Y263" si="366">SUM(K260:M260)</f>
        <v>0</v>
      </c>
      <c r="Z260" s="202">
        <f t="shared" ref="Z260:Z263" si="367">SUM(N260:P260)</f>
        <v>0</v>
      </c>
      <c r="AA260" s="214"/>
    </row>
    <row r="261" spans="1:27" s="119" customFormat="1" x14ac:dyDescent="0.25">
      <c r="A261" s="319"/>
      <c r="B261" s="215" t="s">
        <v>106</v>
      </c>
      <c r="C261" s="202">
        <f t="shared" si="363"/>
        <v>0</v>
      </c>
      <c r="D261" s="132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214"/>
      <c r="R261" s="214"/>
      <c r="S261" s="214"/>
      <c r="T261" s="214"/>
      <c r="U261" s="214"/>
      <c r="V261" s="214"/>
      <c r="W261" s="202">
        <f t="shared" si="364"/>
        <v>0</v>
      </c>
      <c r="X261" s="202">
        <f t="shared" si="365"/>
        <v>0</v>
      </c>
      <c r="Y261" s="202">
        <f t="shared" si="366"/>
        <v>0</v>
      </c>
      <c r="Z261" s="202">
        <f t="shared" si="367"/>
        <v>0</v>
      </c>
      <c r="AA261" s="214"/>
    </row>
    <row r="262" spans="1:27" s="119" customFormat="1" ht="15" customHeight="1" x14ac:dyDescent="0.25">
      <c r="A262" s="313" t="s">
        <v>194</v>
      </c>
      <c r="B262" s="246" t="s">
        <v>102</v>
      </c>
      <c r="C262" s="199">
        <f t="shared" si="363"/>
        <v>0</v>
      </c>
      <c r="D262" s="247">
        <f>IF($C$2=0,,C262/$C$2)</f>
        <v>0</v>
      </c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214"/>
      <c r="R262" s="214"/>
      <c r="S262" s="214"/>
      <c r="T262" s="214"/>
      <c r="U262" s="214"/>
      <c r="V262" s="214"/>
      <c r="W262" s="199">
        <f t="shared" si="364"/>
        <v>0</v>
      </c>
      <c r="X262" s="199">
        <f t="shared" si="365"/>
        <v>0</v>
      </c>
      <c r="Y262" s="199">
        <f t="shared" si="366"/>
        <v>0</v>
      </c>
      <c r="Z262" s="199">
        <f t="shared" si="367"/>
        <v>0</v>
      </c>
      <c r="AA262" s="214"/>
    </row>
    <row r="263" spans="1:27" s="119" customFormat="1" x14ac:dyDescent="0.25">
      <c r="A263" s="314"/>
      <c r="B263" s="246" t="s">
        <v>103</v>
      </c>
      <c r="C263" s="199">
        <f t="shared" si="363"/>
        <v>0</v>
      </c>
      <c r="D263" s="200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214"/>
      <c r="R263" s="214"/>
      <c r="S263" s="214"/>
      <c r="T263" s="214"/>
      <c r="U263" s="214"/>
      <c r="V263" s="214"/>
      <c r="W263" s="199">
        <f t="shared" si="364"/>
        <v>0</v>
      </c>
      <c r="X263" s="199">
        <f t="shared" si="365"/>
        <v>0</v>
      </c>
      <c r="Y263" s="199">
        <f t="shared" si="366"/>
        <v>0</v>
      </c>
      <c r="Z263" s="199">
        <f t="shared" si="367"/>
        <v>0</v>
      </c>
      <c r="AA263" s="214"/>
    </row>
    <row r="264" spans="1:27" s="119" customFormat="1" x14ac:dyDescent="0.25">
      <c r="A264" s="314"/>
      <c r="B264" s="246" t="s">
        <v>104</v>
      </c>
      <c r="C264" s="163">
        <f t="shared" ref="C264:P264" si="368">IF(C262=0,,(C263-C266)/C262)</f>
        <v>0</v>
      </c>
      <c r="D264" s="200"/>
      <c r="E264" s="162">
        <f t="shared" si="368"/>
        <v>0</v>
      </c>
      <c r="F264" s="162">
        <f t="shared" si="368"/>
        <v>0</v>
      </c>
      <c r="G264" s="162">
        <f t="shared" si="368"/>
        <v>0</v>
      </c>
      <c r="H264" s="162">
        <f t="shared" si="368"/>
        <v>0</v>
      </c>
      <c r="I264" s="162">
        <f t="shared" si="368"/>
        <v>0</v>
      </c>
      <c r="J264" s="162">
        <f t="shared" si="368"/>
        <v>0</v>
      </c>
      <c r="K264" s="162">
        <f t="shared" si="368"/>
        <v>0</v>
      </c>
      <c r="L264" s="162">
        <f t="shared" si="368"/>
        <v>0</v>
      </c>
      <c r="M264" s="162">
        <f t="shared" si="368"/>
        <v>0</v>
      </c>
      <c r="N264" s="162">
        <f t="shared" si="368"/>
        <v>0</v>
      </c>
      <c r="O264" s="162">
        <f t="shared" si="368"/>
        <v>0</v>
      </c>
      <c r="P264" s="162">
        <f t="shared" si="368"/>
        <v>0</v>
      </c>
      <c r="Q264" s="214"/>
      <c r="R264" s="214"/>
      <c r="S264" s="214"/>
      <c r="T264" s="214"/>
      <c r="U264" s="214"/>
      <c r="V264" s="214"/>
      <c r="W264" s="163">
        <f t="shared" ref="W264:Z264" si="369">IF(W262=0,,(W263-W266)/W262)</f>
        <v>0</v>
      </c>
      <c r="X264" s="163">
        <f t="shared" si="369"/>
        <v>0</v>
      </c>
      <c r="Y264" s="163">
        <f t="shared" si="369"/>
        <v>0</v>
      </c>
      <c r="Z264" s="163">
        <f t="shared" si="369"/>
        <v>0</v>
      </c>
      <c r="AA264" s="214"/>
    </row>
    <row r="265" spans="1:27" s="119" customFormat="1" x14ac:dyDescent="0.25">
      <c r="A265" s="314"/>
      <c r="B265" s="246" t="s">
        <v>105</v>
      </c>
      <c r="C265" s="199">
        <f t="shared" ref="C265:C269" si="370">SUM(E265:P265)</f>
        <v>0</v>
      </c>
      <c r="D265" s="200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214"/>
      <c r="R265" s="214"/>
      <c r="S265" s="214"/>
      <c r="T265" s="214"/>
      <c r="U265" s="214"/>
      <c r="V265" s="214"/>
      <c r="W265" s="199">
        <f t="shared" ref="W265:W269" si="371">SUM(E265:G265)</f>
        <v>0</v>
      </c>
      <c r="X265" s="199">
        <f t="shared" ref="X265:X269" si="372">SUM(H265:J265)</f>
        <v>0</v>
      </c>
      <c r="Y265" s="199">
        <f t="shared" ref="Y265:Y269" si="373">SUM(K265:M265)</f>
        <v>0</v>
      </c>
      <c r="Z265" s="199">
        <f t="shared" ref="Z265:Z269" si="374">SUM(N265:P265)</f>
        <v>0</v>
      </c>
      <c r="AA265" s="214"/>
    </row>
    <row r="266" spans="1:27" s="119" customFormat="1" x14ac:dyDescent="0.25">
      <c r="A266" s="314"/>
      <c r="B266" s="246" t="s">
        <v>106</v>
      </c>
      <c r="C266" s="199">
        <f t="shared" si="370"/>
        <v>0</v>
      </c>
      <c r="D266" s="200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214"/>
      <c r="R266" s="214"/>
      <c r="S266" s="214"/>
      <c r="T266" s="214"/>
      <c r="U266" s="214"/>
      <c r="V266" s="214"/>
      <c r="W266" s="199">
        <f t="shared" si="371"/>
        <v>0</v>
      </c>
      <c r="X266" s="199">
        <f t="shared" si="372"/>
        <v>0</v>
      </c>
      <c r="Y266" s="199">
        <f t="shared" si="373"/>
        <v>0</v>
      </c>
      <c r="Z266" s="199">
        <f t="shared" si="374"/>
        <v>0</v>
      </c>
      <c r="AA266" s="214"/>
    </row>
    <row r="267" spans="1:27" s="214" customFormat="1" ht="14.25" customHeight="1" x14ac:dyDescent="0.2">
      <c r="A267" s="327" t="s">
        <v>133</v>
      </c>
      <c r="B267" s="328"/>
      <c r="C267" s="328"/>
      <c r="D267" s="328"/>
      <c r="E267" s="328"/>
      <c r="F267" s="328"/>
      <c r="G267" s="328"/>
      <c r="H267" s="328"/>
      <c r="I267" s="328"/>
      <c r="J267" s="328"/>
      <c r="K267" s="328"/>
      <c r="L267" s="328"/>
      <c r="M267" s="328"/>
      <c r="N267" s="328"/>
      <c r="O267" s="328"/>
      <c r="P267" s="329"/>
    </row>
    <row r="268" spans="1:27" s="214" customFormat="1" x14ac:dyDescent="0.2">
      <c r="A268" s="313" t="s">
        <v>134</v>
      </c>
      <c r="B268" s="246" t="s">
        <v>102</v>
      </c>
      <c r="C268" s="199">
        <f t="shared" si="370"/>
        <v>0</v>
      </c>
      <c r="D268" s="247">
        <f>IF($C$2=0,,C268/$C$2)</f>
        <v>0</v>
      </c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W268" s="199">
        <f t="shared" si="371"/>
        <v>0</v>
      </c>
      <c r="X268" s="199">
        <f t="shared" si="372"/>
        <v>0</v>
      </c>
      <c r="Y268" s="199">
        <f t="shared" si="373"/>
        <v>0</v>
      </c>
      <c r="Z268" s="199">
        <f t="shared" si="374"/>
        <v>0</v>
      </c>
    </row>
    <row r="269" spans="1:27" s="214" customFormat="1" x14ac:dyDescent="0.2">
      <c r="A269" s="314"/>
      <c r="B269" s="246" t="s">
        <v>103</v>
      </c>
      <c r="C269" s="199">
        <f t="shared" si="370"/>
        <v>0</v>
      </c>
      <c r="D269" s="200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W269" s="199">
        <f t="shared" si="371"/>
        <v>0</v>
      </c>
      <c r="X269" s="199">
        <f t="shared" si="372"/>
        <v>0</v>
      </c>
      <c r="Y269" s="199">
        <f t="shared" si="373"/>
        <v>0</v>
      </c>
      <c r="Z269" s="199">
        <f t="shared" si="374"/>
        <v>0</v>
      </c>
    </row>
    <row r="270" spans="1:27" s="214" customFormat="1" x14ac:dyDescent="0.2">
      <c r="A270" s="314"/>
      <c r="B270" s="246" t="s">
        <v>104</v>
      </c>
      <c r="C270" s="163">
        <f t="shared" ref="C270:P270" si="375">IF(C268=0,,(C269-C272)/C268)</f>
        <v>0</v>
      </c>
      <c r="D270" s="200"/>
      <c r="E270" s="162">
        <f t="shared" si="375"/>
        <v>0</v>
      </c>
      <c r="F270" s="162">
        <f t="shared" si="375"/>
        <v>0</v>
      </c>
      <c r="G270" s="162">
        <f t="shared" si="375"/>
        <v>0</v>
      </c>
      <c r="H270" s="162">
        <f t="shared" si="375"/>
        <v>0</v>
      </c>
      <c r="I270" s="162">
        <f t="shared" si="375"/>
        <v>0</v>
      </c>
      <c r="J270" s="162">
        <f t="shared" si="375"/>
        <v>0</v>
      </c>
      <c r="K270" s="162">
        <f t="shared" si="375"/>
        <v>0</v>
      </c>
      <c r="L270" s="162">
        <f t="shared" si="375"/>
        <v>0</v>
      </c>
      <c r="M270" s="162">
        <f t="shared" si="375"/>
        <v>0</v>
      </c>
      <c r="N270" s="162">
        <f t="shared" si="375"/>
        <v>0</v>
      </c>
      <c r="O270" s="162">
        <f t="shared" si="375"/>
        <v>0</v>
      </c>
      <c r="P270" s="162">
        <f t="shared" si="375"/>
        <v>0</v>
      </c>
      <c r="W270" s="163">
        <f t="shared" ref="W270:Z270" si="376">IF(W268=0,,(W269-W272)/W268)</f>
        <v>0</v>
      </c>
      <c r="X270" s="163">
        <f t="shared" si="376"/>
        <v>0</v>
      </c>
      <c r="Y270" s="163">
        <f t="shared" si="376"/>
        <v>0</v>
      </c>
      <c r="Z270" s="163">
        <f t="shared" si="376"/>
        <v>0</v>
      </c>
    </row>
    <row r="271" spans="1:27" s="214" customFormat="1" x14ac:dyDescent="0.2">
      <c r="A271" s="314"/>
      <c r="B271" s="246" t="s">
        <v>105</v>
      </c>
      <c r="C271" s="199">
        <f t="shared" ref="C271:C274" si="377">SUM(E271:P271)</f>
        <v>0</v>
      </c>
      <c r="D271" s="200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W271" s="199">
        <f t="shared" ref="W271:W274" si="378">SUM(E271:G271)</f>
        <v>0</v>
      </c>
      <c r="X271" s="199">
        <f t="shared" ref="X271:X274" si="379">SUM(H271:J271)</f>
        <v>0</v>
      </c>
      <c r="Y271" s="199">
        <f t="shared" ref="Y271:Y274" si="380">SUM(K271:M271)</f>
        <v>0</v>
      </c>
      <c r="Z271" s="199">
        <f t="shared" ref="Z271:Z274" si="381">SUM(N271:P271)</f>
        <v>0</v>
      </c>
    </row>
    <row r="272" spans="1:27" s="214" customFormat="1" x14ac:dyDescent="0.2">
      <c r="A272" s="314"/>
      <c r="B272" s="246" t="s">
        <v>106</v>
      </c>
      <c r="C272" s="199">
        <f t="shared" si="377"/>
        <v>0</v>
      </c>
      <c r="D272" s="200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W272" s="199">
        <f t="shared" si="378"/>
        <v>0</v>
      </c>
      <c r="X272" s="199">
        <f t="shared" si="379"/>
        <v>0</v>
      </c>
      <c r="Y272" s="199">
        <f t="shared" si="380"/>
        <v>0</v>
      </c>
      <c r="Z272" s="199">
        <f t="shared" si="381"/>
        <v>0</v>
      </c>
    </row>
    <row r="273" spans="1:26" s="214" customFormat="1" ht="15" customHeight="1" x14ac:dyDescent="0.2">
      <c r="A273" s="312" t="s">
        <v>135</v>
      </c>
      <c r="B273" s="215" t="s">
        <v>102</v>
      </c>
      <c r="C273" s="202">
        <f t="shared" si="377"/>
        <v>0</v>
      </c>
      <c r="D273" s="247">
        <f>IF($C$2=0,,C273/$C$2)</f>
        <v>0</v>
      </c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W273" s="202">
        <f t="shared" si="378"/>
        <v>0</v>
      </c>
      <c r="X273" s="202">
        <f t="shared" si="379"/>
        <v>0</v>
      </c>
      <c r="Y273" s="202">
        <f t="shared" si="380"/>
        <v>0</v>
      </c>
      <c r="Z273" s="202">
        <f t="shared" si="381"/>
        <v>0</v>
      </c>
    </row>
    <row r="274" spans="1:26" s="214" customFormat="1" x14ac:dyDescent="0.2">
      <c r="A274" s="312"/>
      <c r="B274" s="215" t="s">
        <v>103</v>
      </c>
      <c r="C274" s="202">
        <f t="shared" si="377"/>
        <v>0</v>
      </c>
      <c r="D274" s="132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W274" s="202">
        <f t="shared" si="378"/>
        <v>0</v>
      </c>
      <c r="X274" s="202">
        <f t="shared" si="379"/>
        <v>0</v>
      </c>
      <c r="Y274" s="202">
        <f t="shared" si="380"/>
        <v>0</v>
      </c>
      <c r="Z274" s="202">
        <f t="shared" si="381"/>
        <v>0</v>
      </c>
    </row>
    <row r="275" spans="1:26" s="214" customFormat="1" x14ac:dyDescent="0.2">
      <c r="A275" s="312"/>
      <c r="B275" s="215" t="s">
        <v>104</v>
      </c>
      <c r="C275" s="203">
        <f t="shared" ref="C275:P275" si="382">IF(C273=0,,(C274-C277)/C273)</f>
        <v>0</v>
      </c>
      <c r="D275" s="132"/>
      <c r="E275" s="162">
        <f t="shared" si="382"/>
        <v>0</v>
      </c>
      <c r="F275" s="162">
        <f t="shared" si="382"/>
        <v>0</v>
      </c>
      <c r="G275" s="162">
        <f t="shared" si="382"/>
        <v>0</v>
      </c>
      <c r="H275" s="162">
        <f t="shared" si="382"/>
        <v>0</v>
      </c>
      <c r="I275" s="162">
        <f t="shared" si="382"/>
        <v>0</v>
      </c>
      <c r="J275" s="162">
        <f t="shared" si="382"/>
        <v>0</v>
      </c>
      <c r="K275" s="162">
        <f t="shared" si="382"/>
        <v>0</v>
      </c>
      <c r="L275" s="162">
        <f t="shared" si="382"/>
        <v>0</v>
      </c>
      <c r="M275" s="162">
        <f t="shared" si="382"/>
        <v>0</v>
      </c>
      <c r="N275" s="162">
        <f t="shared" si="382"/>
        <v>0</v>
      </c>
      <c r="O275" s="162">
        <f t="shared" si="382"/>
        <v>0</v>
      </c>
      <c r="P275" s="162">
        <f t="shared" si="382"/>
        <v>0</v>
      </c>
      <c r="W275" s="203">
        <f t="shared" ref="W275:Z275" si="383">IF(W273=0,,(W274-W277)/W273)</f>
        <v>0</v>
      </c>
      <c r="X275" s="203">
        <f t="shared" si="383"/>
        <v>0</v>
      </c>
      <c r="Y275" s="203">
        <f t="shared" si="383"/>
        <v>0</v>
      </c>
      <c r="Z275" s="203">
        <f t="shared" si="383"/>
        <v>0</v>
      </c>
    </row>
    <row r="276" spans="1:26" s="214" customFormat="1" x14ac:dyDescent="0.2">
      <c r="A276" s="312"/>
      <c r="B276" s="215" t="s">
        <v>105</v>
      </c>
      <c r="C276" s="202">
        <f t="shared" ref="C276:C279" si="384">SUM(E276:P276)</f>
        <v>0</v>
      </c>
      <c r="D276" s="132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W276" s="202">
        <f t="shared" ref="W276:W279" si="385">SUM(E276:G276)</f>
        <v>0</v>
      </c>
      <c r="X276" s="202">
        <f t="shared" ref="X276:X279" si="386">SUM(H276:J276)</f>
        <v>0</v>
      </c>
      <c r="Y276" s="202">
        <f t="shared" ref="Y276:Y279" si="387">SUM(K276:M276)</f>
        <v>0</v>
      </c>
      <c r="Z276" s="202">
        <f t="shared" ref="Z276:Z279" si="388">SUM(N276:P276)</f>
        <v>0</v>
      </c>
    </row>
    <row r="277" spans="1:26" s="214" customFormat="1" x14ac:dyDescent="0.2">
      <c r="A277" s="312"/>
      <c r="B277" s="215" t="s">
        <v>106</v>
      </c>
      <c r="C277" s="202">
        <f t="shared" si="384"/>
        <v>0</v>
      </c>
      <c r="D277" s="132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W277" s="202">
        <f t="shared" si="385"/>
        <v>0</v>
      </c>
      <c r="X277" s="202">
        <f t="shared" si="386"/>
        <v>0</v>
      </c>
      <c r="Y277" s="202">
        <f t="shared" si="387"/>
        <v>0</v>
      </c>
      <c r="Z277" s="202">
        <f t="shared" si="388"/>
        <v>0</v>
      </c>
    </row>
    <row r="278" spans="1:26" s="214" customFormat="1" ht="15" customHeight="1" x14ac:dyDescent="0.2">
      <c r="A278" s="313" t="s">
        <v>136</v>
      </c>
      <c r="B278" s="246" t="s">
        <v>102</v>
      </c>
      <c r="C278" s="199">
        <f t="shared" si="384"/>
        <v>0</v>
      </c>
      <c r="D278" s="247">
        <f>IF($C$2=0,,C278/$C$2)</f>
        <v>0</v>
      </c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W278" s="199">
        <f t="shared" si="385"/>
        <v>0</v>
      </c>
      <c r="X278" s="199">
        <f t="shared" si="386"/>
        <v>0</v>
      </c>
      <c r="Y278" s="199">
        <f t="shared" si="387"/>
        <v>0</v>
      </c>
      <c r="Z278" s="199">
        <f t="shared" si="388"/>
        <v>0</v>
      </c>
    </row>
    <row r="279" spans="1:26" s="214" customFormat="1" x14ac:dyDescent="0.2">
      <c r="A279" s="314"/>
      <c r="B279" s="246" t="s">
        <v>103</v>
      </c>
      <c r="C279" s="199">
        <f t="shared" si="384"/>
        <v>0</v>
      </c>
      <c r="D279" s="200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W279" s="199">
        <f t="shared" si="385"/>
        <v>0</v>
      </c>
      <c r="X279" s="199">
        <f t="shared" si="386"/>
        <v>0</v>
      </c>
      <c r="Y279" s="199">
        <f t="shared" si="387"/>
        <v>0</v>
      </c>
      <c r="Z279" s="199">
        <f t="shared" si="388"/>
        <v>0</v>
      </c>
    </row>
    <row r="280" spans="1:26" s="214" customFormat="1" x14ac:dyDescent="0.2">
      <c r="A280" s="314"/>
      <c r="B280" s="246" t="s">
        <v>104</v>
      </c>
      <c r="C280" s="163">
        <f t="shared" ref="C280:P280" si="389">IF(C278=0,,(C279-C282)/C278)</f>
        <v>0</v>
      </c>
      <c r="D280" s="200"/>
      <c r="E280" s="162">
        <f t="shared" si="389"/>
        <v>0</v>
      </c>
      <c r="F280" s="162">
        <f t="shared" si="389"/>
        <v>0</v>
      </c>
      <c r="G280" s="162">
        <f t="shared" si="389"/>
        <v>0</v>
      </c>
      <c r="H280" s="162">
        <f t="shared" si="389"/>
        <v>0</v>
      </c>
      <c r="I280" s="162">
        <f t="shared" si="389"/>
        <v>0</v>
      </c>
      <c r="J280" s="162">
        <f t="shared" si="389"/>
        <v>0</v>
      </c>
      <c r="K280" s="162">
        <f t="shared" si="389"/>
        <v>0</v>
      </c>
      <c r="L280" s="162">
        <f t="shared" si="389"/>
        <v>0</v>
      </c>
      <c r="M280" s="162">
        <f t="shared" si="389"/>
        <v>0</v>
      </c>
      <c r="N280" s="162">
        <f t="shared" si="389"/>
        <v>0</v>
      </c>
      <c r="O280" s="162">
        <f t="shared" si="389"/>
        <v>0</v>
      </c>
      <c r="P280" s="162">
        <f t="shared" si="389"/>
        <v>0</v>
      </c>
      <c r="W280" s="163">
        <f t="shared" ref="W280:Z280" si="390">IF(W278=0,,(W279-W282)/W278)</f>
        <v>0</v>
      </c>
      <c r="X280" s="163">
        <f t="shared" si="390"/>
        <v>0</v>
      </c>
      <c r="Y280" s="163">
        <f t="shared" si="390"/>
        <v>0</v>
      </c>
      <c r="Z280" s="163">
        <f t="shared" si="390"/>
        <v>0</v>
      </c>
    </row>
    <row r="281" spans="1:26" s="214" customFormat="1" x14ac:dyDescent="0.2">
      <c r="A281" s="314"/>
      <c r="B281" s="246" t="s">
        <v>105</v>
      </c>
      <c r="C281" s="199">
        <f t="shared" ref="C281:C284" si="391">SUM(E281:P281)</f>
        <v>0</v>
      </c>
      <c r="D281" s="200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W281" s="199">
        <f t="shared" ref="W281:W284" si="392">SUM(E281:G281)</f>
        <v>0</v>
      </c>
      <c r="X281" s="199">
        <f t="shared" ref="X281:X284" si="393">SUM(H281:J281)</f>
        <v>0</v>
      </c>
      <c r="Y281" s="199">
        <f t="shared" ref="Y281:Y284" si="394">SUM(K281:M281)</f>
        <v>0</v>
      </c>
      <c r="Z281" s="199">
        <f t="shared" ref="Z281:Z284" si="395">SUM(N281:P281)</f>
        <v>0</v>
      </c>
    </row>
    <row r="282" spans="1:26" s="214" customFormat="1" x14ac:dyDescent="0.2">
      <c r="A282" s="314"/>
      <c r="B282" s="246" t="s">
        <v>106</v>
      </c>
      <c r="C282" s="199">
        <f t="shared" si="391"/>
        <v>0</v>
      </c>
      <c r="D282" s="200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W282" s="199">
        <f t="shared" si="392"/>
        <v>0</v>
      </c>
      <c r="X282" s="199">
        <f t="shared" si="393"/>
        <v>0</v>
      </c>
      <c r="Y282" s="199">
        <f t="shared" si="394"/>
        <v>0</v>
      </c>
      <c r="Z282" s="199">
        <f t="shared" si="395"/>
        <v>0</v>
      </c>
    </row>
    <row r="283" spans="1:26" s="214" customFormat="1" x14ac:dyDescent="0.2">
      <c r="A283" s="312" t="s">
        <v>137</v>
      </c>
      <c r="B283" s="215" t="s">
        <v>102</v>
      </c>
      <c r="C283" s="202">
        <f t="shared" si="391"/>
        <v>0</v>
      </c>
      <c r="D283" s="247">
        <f>IF($C$2=0,,C283/$C$2)</f>
        <v>0</v>
      </c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W283" s="202">
        <f t="shared" si="392"/>
        <v>0</v>
      </c>
      <c r="X283" s="202">
        <f t="shared" si="393"/>
        <v>0</v>
      </c>
      <c r="Y283" s="202">
        <f t="shared" si="394"/>
        <v>0</v>
      </c>
      <c r="Z283" s="202">
        <f t="shared" si="395"/>
        <v>0</v>
      </c>
    </row>
    <row r="284" spans="1:26" s="214" customFormat="1" x14ac:dyDescent="0.2">
      <c r="A284" s="312"/>
      <c r="B284" s="215" t="s">
        <v>103</v>
      </c>
      <c r="C284" s="202">
        <f t="shared" si="391"/>
        <v>0</v>
      </c>
      <c r="D284" s="132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W284" s="202">
        <f t="shared" si="392"/>
        <v>0</v>
      </c>
      <c r="X284" s="202">
        <f t="shared" si="393"/>
        <v>0</v>
      </c>
      <c r="Y284" s="202">
        <f t="shared" si="394"/>
        <v>0</v>
      </c>
      <c r="Z284" s="202">
        <f t="shared" si="395"/>
        <v>0</v>
      </c>
    </row>
    <row r="285" spans="1:26" s="214" customFormat="1" x14ac:dyDescent="0.2">
      <c r="A285" s="312"/>
      <c r="B285" s="215" t="s">
        <v>104</v>
      </c>
      <c r="C285" s="203">
        <f t="shared" ref="C285:P285" si="396">IF(C283=0,,(C284-C287)/C283)</f>
        <v>0</v>
      </c>
      <c r="D285" s="132"/>
      <c r="E285" s="162">
        <f t="shared" si="396"/>
        <v>0</v>
      </c>
      <c r="F285" s="162">
        <f t="shared" si="396"/>
        <v>0</v>
      </c>
      <c r="G285" s="162">
        <f t="shared" si="396"/>
        <v>0</v>
      </c>
      <c r="H285" s="162">
        <f t="shared" si="396"/>
        <v>0</v>
      </c>
      <c r="I285" s="162">
        <f t="shared" si="396"/>
        <v>0</v>
      </c>
      <c r="J285" s="162">
        <f t="shared" si="396"/>
        <v>0</v>
      </c>
      <c r="K285" s="162">
        <f t="shared" si="396"/>
        <v>0</v>
      </c>
      <c r="L285" s="162">
        <f t="shared" si="396"/>
        <v>0</v>
      </c>
      <c r="M285" s="162">
        <f t="shared" si="396"/>
        <v>0</v>
      </c>
      <c r="N285" s="162">
        <f t="shared" si="396"/>
        <v>0</v>
      </c>
      <c r="O285" s="162">
        <f t="shared" si="396"/>
        <v>0</v>
      </c>
      <c r="P285" s="162">
        <f t="shared" si="396"/>
        <v>0</v>
      </c>
      <c r="W285" s="203">
        <f t="shared" ref="W285:Z285" si="397">IF(W283=0,,(W284-W287)/W283)</f>
        <v>0</v>
      </c>
      <c r="X285" s="203">
        <f t="shared" si="397"/>
        <v>0</v>
      </c>
      <c r="Y285" s="203">
        <f t="shared" si="397"/>
        <v>0</v>
      </c>
      <c r="Z285" s="203">
        <f t="shared" si="397"/>
        <v>0</v>
      </c>
    </row>
    <row r="286" spans="1:26" s="214" customFormat="1" x14ac:dyDescent="0.2">
      <c r="A286" s="312"/>
      <c r="B286" s="215" t="s">
        <v>105</v>
      </c>
      <c r="C286" s="202">
        <f t="shared" ref="C286:C289" si="398">SUM(E286:P286)</f>
        <v>0</v>
      </c>
      <c r="D286" s="132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W286" s="202">
        <f t="shared" ref="W286:W289" si="399">SUM(E286:G286)</f>
        <v>0</v>
      </c>
      <c r="X286" s="202">
        <f t="shared" ref="X286:X289" si="400">SUM(H286:J286)</f>
        <v>0</v>
      </c>
      <c r="Y286" s="202">
        <f t="shared" ref="Y286:Y289" si="401">SUM(K286:M286)</f>
        <v>0</v>
      </c>
      <c r="Z286" s="202">
        <f t="shared" ref="Z286:Z289" si="402">SUM(N286:P286)</f>
        <v>0</v>
      </c>
    </row>
    <row r="287" spans="1:26" s="214" customFormat="1" x14ac:dyDescent="0.2">
      <c r="A287" s="312"/>
      <c r="B287" s="215" t="s">
        <v>106</v>
      </c>
      <c r="C287" s="202">
        <f t="shared" si="398"/>
        <v>0</v>
      </c>
      <c r="D287" s="132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W287" s="202">
        <f t="shared" si="399"/>
        <v>0</v>
      </c>
      <c r="X287" s="202">
        <f t="shared" si="400"/>
        <v>0</v>
      </c>
      <c r="Y287" s="202">
        <f t="shared" si="401"/>
        <v>0</v>
      </c>
      <c r="Z287" s="202">
        <f t="shared" si="402"/>
        <v>0</v>
      </c>
    </row>
    <row r="288" spans="1:26" s="214" customFormat="1" x14ac:dyDescent="0.2">
      <c r="A288" s="313" t="s">
        <v>138</v>
      </c>
      <c r="B288" s="246" t="s">
        <v>102</v>
      </c>
      <c r="C288" s="199">
        <f t="shared" si="398"/>
        <v>0</v>
      </c>
      <c r="D288" s="247">
        <f>IF($C$2=0,,C288/$C$2)</f>
        <v>0</v>
      </c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W288" s="199">
        <f t="shared" si="399"/>
        <v>0</v>
      </c>
      <c r="X288" s="199">
        <f t="shared" si="400"/>
        <v>0</v>
      </c>
      <c r="Y288" s="199">
        <f t="shared" si="401"/>
        <v>0</v>
      </c>
      <c r="Z288" s="199">
        <f t="shared" si="402"/>
        <v>0</v>
      </c>
    </row>
    <row r="289" spans="1:26" s="214" customFormat="1" x14ac:dyDescent="0.2">
      <c r="A289" s="314"/>
      <c r="B289" s="246" t="s">
        <v>103</v>
      </c>
      <c r="C289" s="199">
        <f t="shared" si="398"/>
        <v>0</v>
      </c>
      <c r="D289" s="200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W289" s="199">
        <f t="shared" si="399"/>
        <v>0</v>
      </c>
      <c r="X289" s="199">
        <f t="shared" si="400"/>
        <v>0</v>
      </c>
      <c r="Y289" s="199">
        <f t="shared" si="401"/>
        <v>0</v>
      </c>
      <c r="Z289" s="199">
        <f t="shared" si="402"/>
        <v>0</v>
      </c>
    </row>
    <row r="290" spans="1:26" s="214" customFormat="1" x14ac:dyDescent="0.2">
      <c r="A290" s="314"/>
      <c r="B290" s="246" t="s">
        <v>104</v>
      </c>
      <c r="C290" s="163">
        <f t="shared" ref="C290:P290" si="403">IF(C288=0,,(C289-C292)/C288)</f>
        <v>0</v>
      </c>
      <c r="D290" s="200"/>
      <c r="E290" s="162">
        <f t="shared" si="403"/>
        <v>0</v>
      </c>
      <c r="F290" s="162">
        <f t="shared" si="403"/>
        <v>0</v>
      </c>
      <c r="G290" s="162">
        <f t="shared" si="403"/>
        <v>0</v>
      </c>
      <c r="H290" s="162">
        <f t="shared" si="403"/>
        <v>0</v>
      </c>
      <c r="I290" s="162">
        <f t="shared" si="403"/>
        <v>0</v>
      </c>
      <c r="J290" s="162">
        <f t="shared" si="403"/>
        <v>0</v>
      </c>
      <c r="K290" s="162">
        <f t="shared" si="403"/>
        <v>0</v>
      </c>
      <c r="L290" s="162">
        <f t="shared" si="403"/>
        <v>0</v>
      </c>
      <c r="M290" s="162">
        <f t="shared" si="403"/>
        <v>0</v>
      </c>
      <c r="N290" s="162">
        <f t="shared" si="403"/>
        <v>0</v>
      </c>
      <c r="O290" s="162">
        <f t="shared" si="403"/>
        <v>0</v>
      </c>
      <c r="P290" s="162">
        <f t="shared" si="403"/>
        <v>0</v>
      </c>
      <c r="W290" s="163">
        <f t="shared" ref="W290:Z290" si="404">IF(W288=0,,(W289-W292)/W288)</f>
        <v>0</v>
      </c>
      <c r="X290" s="163">
        <f t="shared" si="404"/>
        <v>0</v>
      </c>
      <c r="Y290" s="163">
        <f t="shared" si="404"/>
        <v>0</v>
      </c>
      <c r="Z290" s="163">
        <f t="shared" si="404"/>
        <v>0</v>
      </c>
    </row>
    <row r="291" spans="1:26" s="214" customFormat="1" x14ac:dyDescent="0.2">
      <c r="A291" s="314"/>
      <c r="B291" s="246" t="s">
        <v>105</v>
      </c>
      <c r="C291" s="199">
        <f t="shared" ref="C291:C294" si="405">SUM(E291:P291)</f>
        <v>0</v>
      </c>
      <c r="D291" s="200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W291" s="199">
        <f t="shared" ref="W291:W294" si="406">SUM(E291:G291)</f>
        <v>0</v>
      </c>
      <c r="X291" s="199">
        <f t="shared" ref="X291:X294" si="407">SUM(H291:J291)</f>
        <v>0</v>
      </c>
      <c r="Y291" s="199">
        <f t="shared" ref="Y291:Y294" si="408">SUM(K291:M291)</f>
        <v>0</v>
      </c>
      <c r="Z291" s="199">
        <f t="shared" ref="Z291:Z294" si="409">SUM(N291:P291)</f>
        <v>0</v>
      </c>
    </row>
    <row r="292" spans="1:26" s="214" customFormat="1" x14ac:dyDescent="0.2">
      <c r="A292" s="314"/>
      <c r="B292" s="246" t="s">
        <v>106</v>
      </c>
      <c r="C292" s="199">
        <f t="shared" si="405"/>
        <v>0</v>
      </c>
      <c r="D292" s="200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W292" s="199">
        <f t="shared" si="406"/>
        <v>0</v>
      </c>
      <c r="X292" s="199">
        <f t="shared" si="407"/>
        <v>0</v>
      </c>
      <c r="Y292" s="199">
        <f t="shared" si="408"/>
        <v>0</v>
      </c>
      <c r="Z292" s="199">
        <f t="shared" si="409"/>
        <v>0</v>
      </c>
    </row>
    <row r="293" spans="1:26" s="214" customFormat="1" x14ac:dyDescent="0.2">
      <c r="A293" s="312" t="s">
        <v>195</v>
      </c>
      <c r="B293" s="215" t="s">
        <v>102</v>
      </c>
      <c r="C293" s="202">
        <f t="shared" si="405"/>
        <v>0</v>
      </c>
      <c r="D293" s="247">
        <f>IF($C$2=0,,C293/$C$2)</f>
        <v>0</v>
      </c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W293" s="202">
        <f t="shared" si="406"/>
        <v>0</v>
      </c>
      <c r="X293" s="202">
        <f t="shared" si="407"/>
        <v>0</v>
      </c>
      <c r="Y293" s="202">
        <f t="shared" si="408"/>
        <v>0</v>
      </c>
      <c r="Z293" s="202">
        <f t="shared" si="409"/>
        <v>0</v>
      </c>
    </row>
    <row r="294" spans="1:26" s="214" customFormat="1" x14ac:dyDescent="0.2">
      <c r="A294" s="312"/>
      <c r="B294" s="215" t="s">
        <v>103</v>
      </c>
      <c r="C294" s="202">
        <f t="shared" si="405"/>
        <v>0</v>
      </c>
      <c r="D294" s="132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W294" s="202">
        <f t="shared" si="406"/>
        <v>0</v>
      </c>
      <c r="X294" s="202">
        <f t="shared" si="407"/>
        <v>0</v>
      </c>
      <c r="Y294" s="202">
        <f t="shared" si="408"/>
        <v>0</v>
      </c>
      <c r="Z294" s="202">
        <f t="shared" si="409"/>
        <v>0</v>
      </c>
    </row>
    <row r="295" spans="1:26" s="214" customFormat="1" x14ac:dyDescent="0.2">
      <c r="A295" s="312"/>
      <c r="B295" s="215" t="s">
        <v>104</v>
      </c>
      <c r="C295" s="203">
        <f t="shared" ref="C295:P295" si="410">IF(C293=0,,(C294-C297)/C293)</f>
        <v>0</v>
      </c>
      <c r="D295" s="132"/>
      <c r="E295" s="162">
        <f t="shared" si="410"/>
        <v>0</v>
      </c>
      <c r="F295" s="162">
        <f t="shared" si="410"/>
        <v>0</v>
      </c>
      <c r="G295" s="162">
        <f t="shared" si="410"/>
        <v>0</v>
      </c>
      <c r="H295" s="162">
        <f t="shared" si="410"/>
        <v>0</v>
      </c>
      <c r="I295" s="162">
        <f t="shared" si="410"/>
        <v>0</v>
      </c>
      <c r="J295" s="162">
        <f t="shared" si="410"/>
        <v>0</v>
      </c>
      <c r="K295" s="162">
        <f t="shared" si="410"/>
        <v>0</v>
      </c>
      <c r="L295" s="162">
        <f t="shared" si="410"/>
        <v>0</v>
      </c>
      <c r="M295" s="162">
        <f t="shared" si="410"/>
        <v>0</v>
      </c>
      <c r="N295" s="162">
        <f t="shared" si="410"/>
        <v>0</v>
      </c>
      <c r="O295" s="162">
        <f t="shared" si="410"/>
        <v>0</v>
      </c>
      <c r="P295" s="162">
        <f t="shared" si="410"/>
        <v>0</v>
      </c>
      <c r="W295" s="203">
        <f t="shared" ref="W295:Z295" si="411">IF(W293=0,,(W294-W297)/W293)</f>
        <v>0</v>
      </c>
      <c r="X295" s="203">
        <f t="shared" si="411"/>
        <v>0</v>
      </c>
      <c r="Y295" s="203">
        <f t="shared" si="411"/>
        <v>0</v>
      </c>
      <c r="Z295" s="203">
        <f t="shared" si="411"/>
        <v>0</v>
      </c>
    </row>
    <row r="296" spans="1:26" s="214" customFormat="1" x14ac:dyDescent="0.2">
      <c r="A296" s="312"/>
      <c r="B296" s="215" t="s">
        <v>105</v>
      </c>
      <c r="C296" s="202">
        <f t="shared" ref="C296:C299" si="412">SUM(E296:P296)</f>
        <v>0</v>
      </c>
      <c r="D296" s="132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W296" s="202">
        <f t="shared" ref="W296:W299" si="413">SUM(E296:G296)</f>
        <v>0</v>
      </c>
      <c r="X296" s="202">
        <f t="shared" ref="X296:X299" si="414">SUM(H296:J296)</f>
        <v>0</v>
      </c>
      <c r="Y296" s="202">
        <f t="shared" ref="Y296:Y299" si="415">SUM(K296:M296)</f>
        <v>0</v>
      </c>
      <c r="Z296" s="202">
        <f t="shared" ref="Z296:Z299" si="416">SUM(N296:P296)</f>
        <v>0</v>
      </c>
    </row>
    <row r="297" spans="1:26" s="214" customFormat="1" x14ac:dyDescent="0.2">
      <c r="A297" s="312"/>
      <c r="B297" s="215" t="s">
        <v>106</v>
      </c>
      <c r="C297" s="202">
        <f t="shared" si="412"/>
        <v>0</v>
      </c>
      <c r="D297" s="132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W297" s="202">
        <f t="shared" si="413"/>
        <v>0</v>
      </c>
      <c r="X297" s="202">
        <f t="shared" si="414"/>
        <v>0</v>
      </c>
      <c r="Y297" s="202">
        <f t="shared" si="415"/>
        <v>0</v>
      </c>
      <c r="Z297" s="202">
        <f t="shared" si="416"/>
        <v>0</v>
      </c>
    </row>
    <row r="298" spans="1:26" s="214" customFormat="1" x14ac:dyDescent="0.2">
      <c r="A298" s="316" t="s">
        <v>140</v>
      </c>
      <c r="B298" s="246" t="s">
        <v>102</v>
      </c>
      <c r="C298" s="199">
        <f t="shared" si="412"/>
        <v>0</v>
      </c>
      <c r="D298" s="247">
        <f>IF($C$2=0,,C298/$C$2)</f>
        <v>0</v>
      </c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W298" s="199">
        <f t="shared" si="413"/>
        <v>0</v>
      </c>
      <c r="X298" s="199">
        <f t="shared" si="414"/>
        <v>0</v>
      </c>
      <c r="Y298" s="199">
        <f t="shared" si="415"/>
        <v>0</v>
      </c>
      <c r="Z298" s="199">
        <f t="shared" si="416"/>
        <v>0</v>
      </c>
    </row>
    <row r="299" spans="1:26" s="214" customFormat="1" x14ac:dyDescent="0.2">
      <c r="A299" s="314"/>
      <c r="B299" s="246" t="s">
        <v>103</v>
      </c>
      <c r="C299" s="199">
        <f t="shared" si="412"/>
        <v>0</v>
      </c>
      <c r="D299" s="200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W299" s="199">
        <f t="shared" si="413"/>
        <v>0</v>
      </c>
      <c r="X299" s="199">
        <f t="shared" si="414"/>
        <v>0</v>
      </c>
      <c r="Y299" s="199">
        <f t="shared" si="415"/>
        <v>0</v>
      </c>
      <c r="Z299" s="199">
        <f t="shared" si="416"/>
        <v>0</v>
      </c>
    </row>
    <row r="300" spans="1:26" s="214" customFormat="1" x14ac:dyDescent="0.2">
      <c r="A300" s="314"/>
      <c r="B300" s="246" t="s">
        <v>104</v>
      </c>
      <c r="C300" s="163">
        <f t="shared" ref="C300:P300" si="417">IF(C298=0,,(C299-C302)/C298)</f>
        <v>0</v>
      </c>
      <c r="D300" s="200"/>
      <c r="E300" s="162">
        <f t="shared" si="417"/>
        <v>0</v>
      </c>
      <c r="F300" s="162">
        <f t="shared" si="417"/>
        <v>0</v>
      </c>
      <c r="G300" s="162">
        <f t="shared" si="417"/>
        <v>0</v>
      </c>
      <c r="H300" s="162">
        <f t="shared" si="417"/>
        <v>0</v>
      </c>
      <c r="I300" s="162">
        <f t="shared" si="417"/>
        <v>0</v>
      </c>
      <c r="J300" s="162">
        <f t="shared" si="417"/>
        <v>0</v>
      </c>
      <c r="K300" s="162">
        <f t="shared" si="417"/>
        <v>0</v>
      </c>
      <c r="L300" s="162">
        <f t="shared" si="417"/>
        <v>0</v>
      </c>
      <c r="M300" s="162">
        <f t="shared" si="417"/>
        <v>0</v>
      </c>
      <c r="N300" s="162">
        <f t="shared" si="417"/>
        <v>0</v>
      </c>
      <c r="O300" s="162">
        <f t="shared" si="417"/>
        <v>0</v>
      </c>
      <c r="P300" s="162">
        <f t="shared" si="417"/>
        <v>0</v>
      </c>
      <c r="W300" s="163">
        <f t="shared" ref="W300:Z300" si="418">IF(W298=0,,(W299-W302)/W298)</f>
        <v>0</v>
      </c>
      <c r="X300" s="163">
        <f t="shared" si="418"/>
        <v>0</v>
      </c>
      <c r="Y300" s="163">
        <f t="shared" si="418"/>
        <v>0</v>
      </c>
      <c r="Z300" s="163">
        <f t="shared" si="418"/>
        <v>0</v>
      </c>
    </row>
    <row r="301" spans="1:26" s="214" customFormat="1" x14ac:dyDescent="0.2">
      <c r="A301" s="314"/>
      <c r="B301" s="246" t="s">
        <v>105</v>
      </c>
      <c r="C301" s="199">
        <f>SUM(E301:P301)</f>
        <v>0</v>
      </c>
      <c r="D301" s="200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W301" s="199">
        <f>SUM(E301:G301)</f>
        <v>0</v>
      </c>
      <c r="X301" s="199">
        <f>SUM(H301:J301)</f>
        <v>0</v>
      </c>
      <c r="Y301" s="199">
        <f>SUM(K301:M301)</f>
        <v>0</v>
      </c>
      <c r="Z301" s="199">
        <f>SUM(N301:P301)</f>
        <v>0</v>
      </c>
    </row>
    <row r="302" spans="1:26" s="214" customFormat="1" x14ac:dyDescent="0.2">
      <c r="A302" s="314"/>
      <c r="B302" s="246" t="s">
        <v>106</v>
      </c>
      <c r="C302" s="199">
        <f>SUM(E302:P302)</f>
        <v>0</v>
      </c>
      <c r="D302" s="200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W302" s="199">
        <f>SUM(E302:G302)</f>
        <v>0</v>
      </c>
      <c r="X302" s="199">
        <f>SUM(H302:J302)</f>
        <v>0</v>
      </c>
      <c r="Y302" s="199">
        <f>SUM(K302:M302)</f>
        <v>0</v>
      </c>
      <c r="Z302" s="199">
        <f>SUM(N302:P302)</f>
        <v>0</v>
      </c>
    </row>
    <row r="303" spans="1:26" s="214" customFormat="1" x14ac:dyDescent="0.2">
      <c r="A303" s="249"/>
      <c r="B303" s="250"/>
      <c r="C303" s="251"/>
      <c r="D303" s="251"/>
      <c r="E303" s="251"/>
      <c r="F303" s="251"/>
      <c r="G303" s="251"/>
      <c r="H303" s="251"/>
      <c r="I303" s="251"/>
      <c r="J303" s="251"/>
      <c r="K303" s="253"/>
      <c r="L303" s="251"/>
      <c r="M303" s="251"/>
      <c r="N303" s="251"/>
      <c r="O303" s="251"/>
      <c r="P303" s="251"/>
    </row>
    <row r="304" spans="1:26" s="214" customFormat="1" ht="15" customHeight="1" x14ac:dyDescent="0.2">
      <c r="A304" s="343" t="s">
        <v>196</v>
      </c>
      <c r="B304" s="204" t="s">
        <v>78</v>
      </c>
      <c r="C304" s="199">
        <f t="shared" ref="C304:C306" si="419">SUM(E304:P304)</f>
        <v>0</v>
      </c>
      <c r="D304" s="200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W304" s="199">
        <f t="shared" ref="W304:W306" si="420">SUM(E304:G304)</f>
        <v>0</v>
      </c>
      <c r="X304" s="199">
        <f t="shared" ref="X304:X306" si="421">SUM(H304:J304)</f>
        <v>0</v>
      </c>
      <c r="Y304" s="199">
        <f t="shared" ref="Y304:Y306" si="422">SUM(K304:M304)</f>
        <v>0</v>
      </c>
      <c r="Z304" s="199">
        <f t="shared" ref="Z304:Z306" si="423">SUM(N304:P304)</f>
        <v>0</v>
      </c>
    </row>
    <row r="305" spans="1:26" s="214" customFormat="1" x14ac:dyDescent="0.2">
      <c r="A305" s="344"/>
      <c r="B305" s="205" t="s">
        <v>197</v>
      </c>
      <c r="C305" s="199">
        <f t="shared" si="419"/>
        <v>0</v>
      </c>
      <c r="D305" s="200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W305" s="199">
        <f t="shared" si="420"/>
        <v>0</v>
      </c>
      <c r="X305" s="199">
        <f t="shared" si="421"/>
        <v>0</v>
      </c>
      <c r="Y305" s="199">
        <f t="shared" si="422"/>
        <v>0</v>
      </c>
      <c r="Z305" s="199">
        <f t="shared" si="423"/>
        <v>0</v>
      </c>
    </row>
    <row r="306" spans="1:26" s="214" customFormat="1" x14ac:dyDescent="0.2">
      <c r="A306" s="345"/>
      <c r="B306" s="205" t="s">
        <v>198</v>
      </c>
      <c r="C306" s="199">
        <f t="shared" si="419"/>
        <v>0</v>
      </c>
      <c r="D306" s="200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W306" s="199">
        <f t="shared" si="420"/>
        <v>0</v>
      </c>
      <c r="X306" s="199">
        <f t="shared" si="421"/>
        <v>0</v>
      </c>
      <c r="Y306" s="199">
        <f t="shared" si="422"/>
        <v>0</v>
      </c>
      <c r="Z306" s="199">
        <f t="shared" si="423"/>
        <v>0</v>
      </c>
    </row>
    <row r="307" spans="1:26" s="214" customFormat="1" x14ac:dyDescent="0.2">
      <c r="A307" s="249"/>
      <c r="B307" s="250"/>
      <c r="C307" s="251"/>
      <c r="D307" s="251"/>
      <c r="E307" s="251"/>
      <c r="F307" s="251"/>
      <c r="G307" s="251"/>
      <c r="H307" s="251"/>
      <c r="I307" s="251"/>
      <c r="J307" s="251"/>
      <c r="K307" s="253"/>
      <c r="L307" s="251"/>
      <c r="M307" s="251"/>
      <c r="N307" s="251"/>
      <c r="O307" s="251"/>
      <c r="P307" s="251"/>
    </row>
    <row r="308" spans="1:26" s="214" customFormat="1" x14ac:dyDescent="0.2">
      <c r="A308" s="249"/>
      <c r="B308" s="250"/>
      <c r="C308" s="251"/>
      <c r="D308" s="251"/>
      <c r="E308" s="251"/>
      <c r="F308" s="251"/>
      <c r="G308" s="251"/>
      <c r="H308" s="251"/>
      <c r="I308" s="251"/>
      <c r="J308" s="251"/>
      <c r="K308" s="253"/>
      <c r="L308" s="251"/>
      <c r="M308" s="251"/>
      <c r="N308" s="251"/>
      <c r="O308" s="251"/>
      <c r="P308" s="251"/>
    </row>
    <row r="309" spans="1:26" s="214" customFormat="1" x14ac:dyDescent="0.2">
      <c r="A309" s="249"/>
      <c r="B309" s="250"/>
      <c r="C309" s="251"/>
      <c r="D309" s="251"/>
      <c r="E309" s="251"/>
      <c r="F309" s="251"/>
      <c r="G309" s="251"/>
      <c r="H309" s="251"/>
      <c r="I309" s="251"/>
      <c r="J309" s="251"/>
      <c r="K309" s="253"/>
      <c r="L309" s="251"/>
      <c r="M309" s="251"/>
      <c r="N309" s="251"/>
      <c r="O309" s="251"/>
      <c r="P309" s="251"/>
    </row>
    <row r="310" spans="1:26" s="214" customFormat="1" x14ac:dyDescent="0.2">
      <c r="A310" s="249"/>
      <c r="B310" s="250"/>
      <c r="C310" s="251"/>
      <c r="D310" s="251"/>
      <c r="E310" s="251"/>
      <c r="F310" s="251"/>
      <c r="G310" s="251"/>
      <c r="H310" s="251"/>
      <c r="I310" s="251"/>
      <c r="J310" s="251"/>
      <c r="K310" s="253"/>
      <c r="L310" s="251"/>
      <c r="M310" s="251"/>
      <c r="N310" s="251"/>
      <c r="O310" s="251"/>
      <c r="P310" s="251"/>
    </row>
    <row r="311" spans="1:26" s="214" customFormat="1" x14ac:dyDescent="0.2">
      <c r="A311" s="249"/>
      <c r="B311" s="250"/>
      <c r="C311" s="251"/>
      <c r="D311" s="251"/>
      <c r="E311" s="251"/>
      <c r="F311" s="251"/>
      <c r="G311" s="251"/>
      <c r="H311" s="251"/>
      <c r="I311" s="251"/>
      <c r="J311" s="251"/>
      <c r="K311" s="253"/>
      <c r="L311" s="251"/>
      <c r="M311" s="251"/>
      <c r="N311" s="251"/>
      <c r="O311" s="251"/>
      <c r="P311" s="251"/>
    </row>
    <row r="312" spans="1:26" s="214" customFormat="1" x14ac:dyDescent="0.2">
      <c r="A312" s="249"/>
      <c r="B312" s="250"/>
      <c r="C312" s="251"/>
      <c r="D312" s="251"/>
      <c r="E312" s="251"/>
      <c r="F312" s="251"/>
      <c r="G312" s="251"/>
      <c r="H312" s="251"/>
      <c r="I312" s="251"/>
      <c r="J312" s="251"/>
      <c r="K312" s="253"/>
      <c r="L312" s="251"/>
      <c r="M312" s="251"/>
      <c r="N312" s="251"/>
      <c r="O312" s="251"/>
      <c r="P312" s="251"/>
    </row>
    <row r="313" spans="1:26" s="214" customFormat="1" x14ac:dyDescent="0.2">
      <c r="A313" s="249"/>
      <c r="B313" s="250"/>
      <c r="C313" s="251"/>
      <c r="D313" s="251"/>
      <c r="E313" s="251"/>
      <c r="F313" s="251"/>
      <c r="G313" s="251"/>
      <c r="H313" s="251"/>
      <c r="I313" s="251"/>
      <c r="J313" s="251"/>
      <c r="K313" s="253"/>
      <c r="L313" s="251"/>
      <c r="M313" s="251"/>
      <c r="N313" s="251"/>
      <c r="O313" s="251"/>
      <c r="P313" s="251"/>
    </row>
    <row r="314" spans="1:26" s="214" customFormat="1" x14ac:dyDescent="0.2">
      <c r="A314" s="249"/>
      <c r="B314" s="250"/>
      <c r="C314" s="251"/>
      <c r="D314" s="251"/>
      <c r="E314" s="251"/>
      <c r="F314" s="251"/>
      <c r="G314" s="251"/>
      <c r="H314" s="251"/>
      <c r="I314" s="251"/>
      <c r="J314" s="251"/>
      <c r="K314" s="253"/>
      <c r="L314" s="251"/>
      <c r="M314" s="251"/>
      <c r="N314" s="251"/>
      <c r="O314" s="251"/>
      <c r="P314" s="251"/>
    </row>
    <row r="315" spans="1:26" s="214" customFormat="1" x14ac:dyDescent="0.2">
      <c r="A315" s="249"/>
      <c r="B315" s="250"/>
      <c r="C315" s="251"/>
      <c r="D315" s="251"/>
      <c r="E315" s="251"/>
      <c r="F315" s="251"/>
      <c r="G315" s="251"/>
      <c r="H315" s="251"/>
      <c r="I315" s="251"/>
      <c r="J315" s="251"/>
      <c r="K315" s="253"/>
      <c r="L315" s="251"/>
      <c r="M315" s="251"/>
      <c r="N315" s="251"/>
      <c r="O315" s="251"/>
      <c r="P315" s="251"/>
    </row>
    <row r="316" spans="1:26" s="214" customFormat="1" x14ac:dyDescent="0.2">
      <c r="A316" s="249"/>
      <c r="B316" s="250"/>
      <c r="C316" s="251"/>
      <c r="D316" s="251"/>
      <c r="E316" s="251"/>
      <c r="F316" s="251"/>
      <c r="G316" s="251"/>
      <c r="H316" s="251"/>
      <c r="I316" s="251"/>
      <c r="J316" s="251"/>
      <c r="K316" s="253"/>
      <c r="L316" s="251"/>
      <c r="M316" s="251"/>
      <c r="N316" s="251"/>
      <c r="O316" s="251"/>
      <c r="P316" s="251"/>
    </row>
    <row r="317" spans="1:26" s="214" customFormat="1" x14ac:dyDescent="0.2">
      <c r="A317" s="249"/>
      <c r="B317" s="250"/>
      <c r="C317" s="251"/>
      <c r="D317" s="251"/>
      <c r="E317" s="251"/>
      <c r="F317" s="251"/>
      <c r="G317" s="251"/>
      <c r="H317" s="251"/>
      <c r="I317" s="251"/>
      <c r="J317" s="251"/>
      <c r="K317" s="253"/>
      <c r="L317" s="251"/>
      <c r="M317" s="251"/>
      <c r="N317" s="251"/>
      <c r="O317" s="251"/>
      <c r="P317" s="251"/>
    </row>
    <row r="318" spans="1:26" s="214" customFormat="1" x14ac:dyDescent="0.2">
      <c r="A318" s="249"/>
      <c r="B318" s="250"/>
      <c r="C318" s="251"/>
      <c r="D318" s="251"/>
      <c r="E318" s="251"/>
      <c r="F318" s="251"/>
      <c r="G318" s="251"/>
      <c r="H318" s="251"/>
      <c r="I318" s="251"/>
      <c r="J318" s="251"/>
      <c r="K318" s="253"/>
      <c r="L318" s="251"/>
      <c r="M318" s="251"/>
      <c r="N318" s="251"/>
      <c r="O318" s="251"/>
      <c r="P318" s="251"/>
    </row>
    <row r="319" spans="1:26" s="214" customFormat="1" x14ac:dyDescent="0.2">
      <c r="A319" s="249"/>
      <c r="B319" s="250"/>
      <c r="C319" s="251"/>
      <c r="D319" s="251"/>
      <c r="E319" s="251"/>
      <c r="F319" s="251"/>
      <c r="G319" s="251"/>
      <c r="H319" s="251"/>
      <c r="I319" s="251"/>
      <c r="J319" s="251"/>
      <c r="K319" s="253"/>
      <c r="L319" s="251"/>
      <c r="M319" s="251"/>
      <c r="N319" s="251"/>
      <c r="O319" s="251"/>
      <c r="P319" s="251"/>
    </row>
    <row r="320" spans="1:26" s="119" customFormat="1" x14ac:dyDescent="0.25">
      <c r="C320" s="252"/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</row>
    <row r="321" spans="1:33" s="119" customFormat="1" x14ac:dyDescent="0.25">
      <c r="C321" s="252"/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</row>
    <row r="322" spans="1:33" s="119" customFormat="1" x14ac:dyDescent="0.25"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</row>
    <row r="323" spans="1:33" s="119" customFormat="1" x14ac:dyDescent="0.25">
      <c r="C323" s="252"/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</row>
    <row r="324" spans="1:33" s="119" customFormat="1" x14ac:dyDescent="0.25">
      <c r="C324" s="252"/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</row>
    <row r="325" spans="1:33" s="119" customFormat="1" x14ac:dyDescent="0.25">
      <c r="A325" s="346" t="s">
        <v>141</v>
      </c>
      <c r="B325" s="206" t="s">
        <v>142</v>
      </c>
      <c r="C325" s="207">
        <f t="shared" ref="C325:C333" si="424">SUM(E325:P325)</f>
        <v>0</v>
      </c>
      <c r="D325" s="208"/>
      <c r="E325" s="208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W325" s="206">
        <f t="shared" ref="W325:W333" si="425">SUM(E325:G325)</f>
        <v>0</v>
      </c>
      <c r="X325" s="206">
        <f t="shared" ref="X325:X333" si="426">SUM(H325:J325)</f>
        <v>0</v>
      </c>
      <c r="Y325" s="206">
        <f t="shared" ref="Y325:Y333" si="427">SUM(K325:M325)</f>
        <v>0</v>
      </c>
      <c r="Z325" s="206">
        <f t="shared" ref="Z325:Z333" si="428">SUM(N325:P325)</f>
        <v>0</v>
      </c>
    </row>
    <row r="326" spans="1:33" s="119" customFormat="1" x14ac:dyDescent="0.25">
      <c r="A326" s="347"/>
      <c r="B326" s="206" t="s">
        <v>143</v>
      </c>
      <c r="C326" s="207">
        <f t="shared" si="424"/>
        <v>0</v>
      </c>
      <c r="D326" s="208"/>
      <c r="E326" s="208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W326" s="206">
        <f t="shared" si="425"/>
        <v>0</v>
      </c>
      <c r="X326" s="206">
        <f t="shared" si="426"/>
        <v>0</v>
      </c>
      <c r="Y326" s="206">
        <f t="shared" si="427"/>
        <v>0</v>
      </c>
      <c r="Z326" s="206">
        <f t="shared" si="428"/>
        <v>0</v>
      </c>
    </row>
    <row r="327" spans="1:33" s="119" customFormat="1" x14ac:dyDescent="0.25">
      <c r="A327" s="347"/>
      <c r="B327" s="206" t="s">
        <v>144</v>
      </c>
      <c r="C327" s="207">
        <f t="shared" si="424"/>
        <v>0</v>
      </c>
      <c r="D327" s="208"/>
      <c r="E327" s="208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W327" s="206">
        <f t="shared" si="425"/>
        <v>0</v>
      </c>
      <c r="X327" s="206">
        <f t="shared" si="426"/>
        <v>0</v>
      </c>
      <c r="Y327" s="206">
        <f t="shared" si="427"/>
        <v>0</v>
      </c>
      <c r="Z327" s="206">
        <f t="shared" si="428"/>
        <v>0</v>
      </c>
    </row>
    <row r="328" spans="1:33" s="119" customFormat="1" x14ac:dyDescent="0.25">
      <c r="A328" s="347"/>
      <c r="B328" s="206" t="s">
        <v>145</v>
      </c>
      <c r="C328" s="207">
        <f t="shared" si="424"/>
        <v>0</v>
      </c>
      <c r="D328" s="208"/>
      <c r="E328" s="208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W328" s="206">
        <f t="shared" si="425"/>
        <v>0</v>
      </c>
      <c r="X328" s="206">
        <f t="shared" si="426"/>
        <v>0</v>
      </c>
      <c r="Y328" s="206">
        <f t="shared" si="427"/>
        <v>0</v>
      </c>
      <c r="Z328" s="206">
        <f t="shared" si="428"/>
        <v>0</v>
      </c>
    </row>
    <row r="329" spans="1:33" s="119" customFormat="1" x14ac:dyDescent="0.25">
      <c r="A329" s="347"/>
      <c r="B329" s="206" t="s">
        <v>199</v>
      </c>
      <c r="C329" s="207">
        <f t="shared" si="424"/>
        <v>0</v>
      </c>
      <c r="D329" s="208"/>
      <c r="E329" s="208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W329" s="207">
        <f t="shared" si="425"/>
        <v>0</v>
      </c>
      <c r="X329" s="207">
        <f t="shared" si="426"/>
        <v>0</v>
      </c>
      <c r="Y329" s="207">
        <f t="shared" si="427"/>
        <v>0</v>
      </c>
      <c r="Z329" s="207">
        <f t="shared" si="428"/>
        <v>0</v>
      </c>
      <c r="AB329" s="255"/>
      <c r="AC329" s="214"/>
      <c r="AD329" s="210"/>
      <c r="AE329" s="211"/>
      <c r="AF329" s="211"/>
      <c r="AG329" s="212"/>
    </row>
    <row r="330" spans="1:33" s="119" customFormat="1" x14ac:dyDescent="0.25">
      <c r="A330" s="347"/>
      <c r="B330" s="206" t="s">
        <v>200</v>
      </c>
      <c r="C330" s="207">
        <f t="shared" si="424"/>
        <v>0</v>
      </c>
      <c r="D330" s="208"/>
      <c r="E330" s="208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W330" s="207">
        <f t="shared" si="425"/>
        <v>0</v>
      </c>
      <c r="X330" s="207">
        <f t="shared" si="426"/>
        <v>0</v>
      </c>
      <c r="Y330" s="207">
        <f t="shared" si="427"/>
        <v>0</v>
      </c>
      <c r="Z330" s="207">
        <f t="shared" si="428"/>
        <v>0</v>
      </c>
      <c r="AB330" s="255"/>
      <c r="AC330" s="214"/>
      <c r="AD330" s="210"/>
      <c r="AE330" s="211"/>
      <c r="AF330" s="211"/>
      <c r="AG330" s="212"/>
    </row>
    <row r="331" spans="1:33" s="119" customFormat="1" x14ac:dyDescent="0.25">
      <c r="A331" s="209"/>
      <c r="B331" s="206" t="s">
        <v>201</v>
      </c>
      <c r="C331" s="207">
        <f t="shared" si="424"/>
        <v>0</v>
      </c>
      <c r="D331" s="208"/>
      <c r="E331" s="208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W331" s="207">
        <f t="shared" si="425"/>
        <v>0</v>
      </c>
      <c r="X331" s="207">
        <f t="shared" si="426"/>
        <v>0</v>
      </c>
      <c r="Y331" s="207">
        <f t="shared" si="427"/>
        <v>0</v>
      </c>
      <c r="Z331" s="207">
        <f t="shared" si="428"/>
        <v>0</v>
      </c>
      <c r="AB331" s="255"/>
      <c r="AC331" s="214"/>
      <c r="AD331" s="210"/>
      <c r="AE331" s="211"/>
      <c r="AF331" s="211"/>
      <c r="AG331" s="212"/>
    </row>
    <row r="332" spans="1:33" s="119" customFormat="1" x14ac:dyDescent="0.25">
      <c r="A332" s="209"/>
      <c r="B332" s="254" t="s">
        <v>202</v>
      </c>
      <c r="C332" s="207">
        <f t="shared" si="424"/>
        <v>0</v>
      </c>
      <c r="D332" s="208"/>
      <c r="E332" s="208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W332" s="207">
        <f t="shared" si="425"/>
        <v>0</v>
      </c>
      <c r="X332" s="207">
        <f t="shared" si="426"/>
        <v>0</v>
      </c>
      <c r="Y332" s="207">
        <f t="shared" si="427"/>
        <v>0</v>
      </c>
      <c r="Z332" s="207">
        <f t="shared" si="428"/>
        <v>0</v>
      </c>
      <c r="AB332" s="255"/>
      <c r="AC332" s="214"/>
      <c r="AD332" s="210"/>
      <c r="AE332" s="211"/>
      <c r="AF332" s="211"/>
      <c r="AG332" s="212"/>
    </row>
    <row r="333" spans="1:33" s="119" customFormat="1" x14ac:dyDescent="0.25">
      <c r="A333" s="209"/>
      <c r="B333" s="206" t="s">
        <v>203</v>
      </c>
      <c r="C333" s="207">
        <f t="shared" si="424"/>
        <v>0</v>
      </c>
      <c r="D333" s="208"/>
      <c r="E333" s="208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W333" s="207">
        <f t="shared" si="425"/>
        <v>0</v>
      </c>
      <c r="X333" s="207">
        <f t="shared" si="426"/>
        <v>0</v>
      </c>
      <c r="Y333" s="207">
        <f t="shared" si="427"/>
        <v>0</v>
      </c>
      <c r="Z333" s="207">
        <f t="shared" si="428"/>
        <v>0</v>
      </c>
      <c r="AB333" s="255"/>
      <c r="AC333" s="214"/>
      <c r="AD333" s="210"/>
      <c r="AE333" s="211"/>
      <c r="AF333" s="211"/>
      <c r="AG333" s="212"/>
    </row>
  </sheetData>
  <mergeCells count="59">
    <mergeCell ref="A1:B1"/>
    <mergeCell ref="A111:P111"/>
    <mergeCell ref="A267:P267"/>
    <mergeCell ref="A2:A11"/>
    <mergeCell ref="A12:A18"/>
    <mergeCell ref="A19:A24"/>
    <mergeCell ref="A25:A31"/>
    <mergeCell ref="A32:A37"/>
    <mergeCell ref="A38:A51"/>
    <mergeCell ref="A52:A58"/>
    <mergeCell ref="A59:A65"/>
    <mergeCell ref="A66:A72"/>
    <mergeCell ref="A73:A80"/>
    <mergeCell ref="A81:A84"/>
    <mergeCell ref="A85:A90"/>
    <mergeCell ref="A91:A96"/>
    <mergeCell ref="A97:A104"/>
    <mergeCell ref="A105:A107"/>
    <mergeCell ref="A108:A110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8:A272"/>
    <mergeCell ref="A298:A302"/>
    <mergeCell ref="A304:A306"/>
    <mergeCell ref="A325:A330"/>
    <mergeCell ref="A273:A277"/>
    <mergeCell ref="A278:A282"/>
    <mergeCell ref="A283:A287"/>
    <mergeCell ref="A288:A292"/>
    <mergeCell ref="A293:A297"/>
  </mergeCells>
  <phoneticPr fontId="5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AE463"/>
  <sheetViews>
    <sheetView zoomScale="110" zoomScaleNormal="110" workbookViewId="0">
      <pane xSplit="4" ySplit="1" topLeftCell="E2" activePane="bottomRight" state="frozen"/>
      <selection pane="topRight"/>
      <selection pane="bottomLeft"/>
      <selection pane="bottomRight" sqref="A1:B1"/>
    </sheetView>
  </sheetViews>
  <sheetFormatPr defaultColWidth="9" defaultRowHeight="15" x14ac:dyDescent="0.2"/>
  <cols>
    <col min="1" max="1" width="10.875" style="115" customWidth="1"/>
    <col min="2" max="2" width="17.375" style="120" customWidth="1"/>
    <col min="3" max="3" width="13.375" style="121" customWidth="1"/>
    <col min="4" max="10" width="11.125" style="121" customWidth="1"/>
    <col min="11" max="11" width="11.125" style="122" customWidth="1"/>
    <col min="12" max="16" width="11.125" style="121" customWidth="1"/>
    <col min="17" max="17" width="21.375" style="10" customWidth="1"/>
    <col min="18" max="18" width="3.75" style="10" customWidth="1"/>
    <col min="19" max="19" width="8.25" style="10" customWidth="1"/>
    <col min="20" max="20" width="3.75" style="10" customWidth="1"/>
    <col min="21" max="21" width="8.25" style="10" customWidth="1"/>
    <col min="22" max="22" width="5.25" style="10" customWidth="1"/>
    <col min="23" max="26" width="8" style="121" hidden="1" customWidth="1"/>
    <col min="27" max="27" width="8.25" style="10" customWidth="1"/>
    <col min="28" max="16384" width="9" style="10"/>
  </cols>
  <sheetData>
    <row r="1" spans="1:27" s="115" customFormat="1" ht="13.5" customHeight="1" x14ac:dyDescent="0.2">
      <c r="A1" s="304" t="s">
        <v>0</v>
      </c>
      <c r="B1" s="304"/>
      <c r="C1" s="14" t="s">
        <v>1</v>
      </c>
      <c r="D1" s="14" t="s">
        <v>2</v>
      </c>
      <c r="E1" s="123" t="s">
        <v>3</v>
      </c>
      <c r="F1" s="123" t="s">
        <v>4</v>
      </c>
      <c r="G1" s="123" t="s">
        <v>5</v>
      </c>
      <c r="H1" s="123" t="s">
        <v>6</v>
      </c>
      <c r="I1" s="123" t="s">
        <v>7</v>
      </c>
      <c r="J1" s="123" t="s">
        <v>8</v>
      </c>
      <c r="K1" s="123" t="s">
        <v>9</v>
      </c>
      <c r="L1" s="123" t="s">
        <v>10</v>
      </c>
      <c r="M1" s="123" t="s">
        <v>11</v>
      </c>
      <c r="N1" s="123" t="s">
        <v>12</v>
      </c>
      <c r="O1" s="123" t="s">
        <v>13</v>
      </c>
      <c r="P1" s="123" t="s">
        <v>14</v>
      </c>
      <c r="Q1" s="70" t="s">
        <v>229</v>
      </c>
      <c r="R1" s="168"/>
      <c r="S1" s="168" t="s">
        <v>15</v>
      </c>
      <c r="T1" s="168"/>
      <c r="U1" s="169"/>
      <c r="V1" s="170"/>
      <c r="W1" s="13" t="s">
        <v>16</v>
      </c>
      <c r="X1" s="13" t="s">
        <v>17</v>
      </c>
      <c r="Y1" s="13" t="s">
        <v>18</v>
      </c>
      <c r="Z1" s="13" t="s">
        <v>19</v>
      </c>
      <c r="AA1" s="170"/>
    </row>
    <row r="2" spans="1:27" ht="13.5" customHeight="1" x14ac:dyDescent="0.2">
      <c r="A2" s="330" t="s">
        <v>20</v>
      </c>
      <c r="B2" s="15" t="s">
        <v>21</v>
      </c>
      <c r="C2" s="17">
        <f t="shared" ref="C2:C6" si="0">SUM(E2:P2)</f>
        <v>0</v>
      </c>
      <c r="D2" s="17"/>
      <c r="E2" s="95">
        <f>E63+E70+E77-E120+E123</f>
        <v>0</v>
      </c>
      <c r="F2" s="95">
        <f t="shared" ref="F2:P2" si="1">F63+F70+F77-F120+F123</f>
        <v>0</v>
      </c>
      <c r="G2" s="95">
        <f t="shared" si="1"/>
        <v>0</v>
      </c>
      <c r="H2" s="95">
        <f t="shared" si="1"/>
        <v>0</v>
      </c>
      <c r="I2" s="95">
        <f t="shared" si="1"/>
        <v>0</v>
      </c>
      <c r="J2" s="95">
        <f t="shared" si="1"/>
        <v>0</v>
      </c>
      <c r="K2" s="95">
        <f t="shared" si="1"/>
        <v>0</v>
      </c>
      <c r="L2" s="95">
        <f t="shared" si="1"/>
        <v>0</v>
      </c>
      <c r="M2" s="95">
        <f t="shared" si="1"/>
        <v>0</v>
      </c>
      <c r="N2" s="95">
        <f t="shared" si="1"/>
        <v>0</v>
      </c>
      <c r="O2" s="95">
        <f t="shared" si="1"/>
        <v>0</v>
      </c>
      <c r="P2" s="95">
        <f t="shared" si="1"/>
        <v>0</v>
      </c>
      <c r="W2" s="17">
        <f t="shared" ref="W2:W8" si="2">SUM(E2:G2)</f>
        <v>0</v>
      </c>
      <c r="X2" s="17">
        <f t="shared" ref="X2:X8" si="3">SUM(H2:J2)</f>
        <v>0</v>
      </c>
      <c r="Y2" s="17">
        <f t="shared" ref="Y2:Y8" si="4">SUM(K2:M2)</f>
        <v>0</v>
      </c>
      <c r="Z2" s="17">
        <f t="shared" ref="Z2:Z8" si="5">SUM(N2:P2)</f>
        <v>0</v>
      </c>
    </row>
    <row r="3" spans="1:27" ht="13.5" customHeight="1" x14ac:dyDescent="0.2">
      <c r="A3" s="331"/>
      <c r="B3" s="19" t="s">
        <v>23</v>
      </c>
      <c r="C3" s="17">
        <f t="shared" si="0"/>
        <v>0</v>
      </c>
      <c r="D3" s="1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W3" s="17">
        <f t="shared" si="2"/>
        <v>0</v>
      </c>
      <c r="X3" s="17">
        <f t="shared" si="3"/>
        <v>0</v>
      </c>
      <c r="Y3" s="17">
        <f t="shared" si="4"/>
        <v>0</v>
      </c>
      <c r="Z3" s="17">
        <f t="shared" si="5"/>
        <v>0</v>
      </c>
    </row>
    <row r="4" spans="1:27" ht="13.5" customHeight="1" x14ac:dyDescent="0.2">
      <c r="A4" s="331"/>
      <c r="B4" s="15" t="s">
        <v>24</v>
      </c>
      <c r="C4" s="17">
        <f t="shared" si="0"/>
        <v>0</v>
      </c>
      <c r="D4" s="17"/>
      <c r="E4" s="95">
        <f t="shared" ref="E4:P4" si="6">E64+E71+E78+E94-E103+E109-E121+E124-E118</f>
        <v>0</v>
      </c>
      <c r="F4" s="95">
        <f t="shared" si="6"/>
        <v>0</v>
      </c>
      <c r="G4" s="95">
        <f t="shared" si="6"/>
        <v>0</v>
      </c>
      <c r="H4" s="95">
        <f t="shared" si="6"/>
        <v>0</v>
      </c>
      <c r="I4" s="95">
        <f t="shared" si="6"/>
        <v>0</v>
      </c>
      <c r="J4" s="95">
        <f t="shared" si="6"/>
        <v>0</v>
      </c>
      <c r="K4" s="95">
        <f t="shared" si="6"/>
        <v>0</v>
      </c>
      <c r="L4" s="95">
        <f t="shared" si="6"/>
        <v>0</v>
      </c>
      <c r="M4" s="95">
        <f t="shared" si="6"/>
        <v>0</v>
      </c>
      <c r="N4" s="95">
        <f t="shared" si="6"/>
        <v>0</v>
      </c>
      <c r="O4" s="95">
        <f t="shared" si="6"/>
        <v>0</v>
      </c>
      <c r="P4" s="95">
        <f t="shared" si="6"/>
        <v>0</v>
      </c>
      <c r="W4" s="17">
        <f t="shared" si="2"/>
        <v>0</v>
      </c>
      <c r="X4" s="17">
        <f t="shared" si="3"/>
        <v>0</v>
      </c>
      <c r="Y4" s="17">
        <f t="shared" si="4"/>
        <v>0</v>
      </c>
      <c r="Z4" s="17">
        <f t="shared" si="5"/>
        <v>0</v>
      </c>
    </row>
    <row r="5" spans="1:27" ht="13.5" customHeight="1" x14ac:dyDescent="0.2">
      <c r="A5" s="331"/>
      <c r="B5" s="19" t="s">
        <v>25</v>
      </c>
      <c r="C5" s="17">
        <f t="shared" si="0"/>
        <v>0</v>
      </c>
      <c r="D5" s="1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W5" s="17">
        <f t="shared" si="2"/>
        <v>0</v>
      </c>
      <c r="X5" s="17">
        <f t="shared" si="3"/>
        <v>0</v>
      </c>
      <c r="Y5" s="17">
        <f t="shared" si="4"/>
        <v>0</v>
      </c>
      <c r="Z5" s="17">
        <f t="shared" si="5"/>
        <v>0</v>
      </c>
    </row>
    <row r="6" spans="1:27" ht="13.5" customHeight="1" x14ac:dyDescent="0.2">
      <c r="A6" s="331"/>
      <c r="B6" s="15" t="s">
        <v>75</v>
      </c>
      <c r="C6" s="17">
        <f t="shared" si="0"/>
        <v>0</v>
      </c>
      <c r="D6" s="17"/>
      <c r="E6" s="95">
        <f t="shared" ref="E6:P6" si="7">E67+E74+E81</f>
        <v>0</v>
      </c>
      <c r="F6" s="95">
        <f t="shared" si="7"/>
        <v>0</v>
      </c>
      <c r="G6" s="95">
        <f t="shared" si="7"/>
        <v>0</v>
      </c>
      <c r="H6" s="95">
        <f t="shared" si="7"/>
        <v>0</v>
      </c>
      <c r="I6" s="95">
        <f t="shared" si="7"/>
        <v>0</v>
      </c>
      <c r="J6" s="95">
        <f t="shared" si="7"/>
        <v>0</v>
      </c>
      <c r="K6" s="95">
        <f t="shared" si="7"/>
        <v>0</v>
      </c>
      <c r="L6" s="95">
        <f t="shared" si="7"/>
        <v>0</v>
      </c>
      <c r="M6" s="95">
        <f t="shared" si="7"/>
        <v>0</v>
      </c>
      <c r="N6" s="95">
        <f t="shared" si="7"/>
        <v>0</v>
      </c>
      <c r="O6" s="95">
        <f t="shared" si="7"/>
        <v>0</v>
      </c>
      <c r="P6" s="95">
        <f t="shared" si="7"/>
        <v>0</v>
      </c>
      <c r="W6" s="17">
        <f t="shared" si="2"/>
        <v>0</v>
      </c>
      <c r="X6" s="17">
        <f t="shared" si="3"/>
        <v>0</v>
      </c>
      <c r="Y6" s="17">
        <f t="shared" si="4"/>
        <v>0</v>
      </c>
      <c r="Z6" s="17">
        <f t="shared" si="5"/>
        <v>0</v>
      </c>
    </row>
    <row r="7" spans="1:27" ht="13.5" customHeight="1" x14ac:dyDescent="0.2">
      <c r="A7" s="331"/>
      <c r="B7" s="19" t="s">
        <v>76</v>
      </c>
      <c r="C7" s="17">
        <f ca="1">INDIRECT(ADDRESS(ROW(),$T$1+4))</f>
        <v>0</v>
      </c>
      <c r="D7" s="1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W7" s="17">
        <f t="shared" si="2"/>
        <v>0</v>
      </c>
      <c r="X7" s="17">
        <f t="shared" si="3"/>
        <v>0</v>
      </c>
      <c r="Y7" s="17">
        <f t="shared" si="4"/>
        <v>0</v>
      </c>
      <c r="Z7" s="17">
        <f t="shared" si="5"/>
        <v>0</v>
      </c>
    </row>
    <row r="8" spans="1:27" ht="13.5" customHeight="1" x14ac:dyDescent="0.2">
      <c r="A8" s="331"/>
      <c r="B8" s="15" t="s">
        <v>28</v>
      </c>
      <c r="C8" s="17">
        <f t="shared" ref="C8:C13" si="8">SUM(E8:P8)</f>
        <v>0</v>
      </c>
      <c r="D8" s="17"/>
      <c r="E8" s="95">
        <f>IF($U$1="【渠】AI实验室",E25-E105+E111-E122+E125+E446+E447,E25-E105+E111-E122+E125+E93+E446+E447)</f>
        <v>0</v>
      </c>
      <c r="F8" s="95">
        <f t="shared" ref="F8" si="9">IF($U$1="【渠】AI实验室",F25-F105+F111-F122+F125+F446+F447,F25-F105+F111-F122+F125+F93+F446+F447)</f>
        <v>0</v>
      </c>
      <c r="G8" s="95">
        <f>IF($U$1="【渠】AI实验室",G25-G105+G111-G122+G125,G25-G105+G111-G122+G125+G93)</f>
        <v>0</v>
      </c>
      <c r="H8" s="95">
        <f t="shared" ref="H8:P8" si="10">IF($U$1="【渠】AI实验室",H25-H105+H111-H122+H125,H25-H105+H111-H122+H125+H93)</f>
        <v>0</v>
      </c>
      <c r="I8" s="95">
        <f t="shared" si="10"/>
        <v>0</v>
      </c>
      <c r="J8" s="95">
        <f t="shared" si="10"/>
        <v>0</v>
      </c>
      <c r="K8" s="95">
        <f t="shared" si="10"/>
        <v>0</v>
      </c>
      <c r="L8" s="95">
        <f t="shared" si="10"/>
        <v>0</v>
      </c>
      <c r="M8" s="95">
        <f t="shared" si="10"/>
        <v>0</v>
      </c>
      <c r="N8" s="95">
        <f t="shared" si="10"/>
        <v>0</v>
      </c>
      <c r="O8" s="95">
        <f t="shared" si="10"/>
        <v>0</v>
      </c>
      <c r="P8" s="95">
        <f t="shared" si="10"/>
        <v>0</v>
      </c>
      <c r="W8" s="17">
        <f t="shared" si="2"/>
        <v>0</v>
      </c>
      <c r="X8" s="17">
        <f t="shared" si="3"/>
        <v>0</v>
      </c>
      <c r="Y8" s="17">
        <f t="shared" si="4"/>
        <v>0</v>
      </c>
      <c r="Z8" s="17">
        <f t="shared" si="5"/>
        <v>0</v>
      </c>
    </row>
    <row r="9" spans="1:27" ht="13.5" customHeight="1" x14ac:dyDescent="0.2">
      <c r="A9" s="331"/>
      <c r="B9" s="19" t="s">
        <v>29</v>
      </c>
      <c r="C9" s="16">
        <f t="shared" ref="C9:P9" si="11">IF(C2=0,,C4/C2)</f>
        <v>0</v>
      </c>
      <c r="D9" s="24"/>
      <c r="E9" s="124">
        <f t="shared" si="11"/>
        <v>0</v>
      </c>
      <c r="F9" s="124">
        <f t="shared" si="11"/>
        <v>0</v>
      </c>
      <c r="G9" s="124">
        <f t="shared" si="11"/>
        <v>0</v>
      </c>
      <c r="H9" s="124">
        <f t="shared" si="11"/>
        <v>0</v>
      </c>
      <c r="I9" s="124">
        <f t="shared" si="11"/>
        <v>0</v>
      </c>
      <c r="J9" s="124">
        <f t="shared" si="11"/>
        <v>0</v>
      </c>
      <c r="K9" s="124">
        <f t="shared" si="11"/>
        <v>0</v>
      </c>
      <c r="L9" s="124">
        <f t="shared" si="11"/>
        <v>0</v>
      </c>
      <c r="M9" s="124">
        <f t="shared" si="11"/>
        <v>0</v>
      </c>
      <c r="N9" s="124">
        <f t="shared" si="11"/>
        <v>0</v>
      </c>
      <c r="O9" s="124">
        <f t="shared" si="11"/>
        <v>0</v>
      </c>
      <c r="P9" s="124">
        <f t="shared" si="11"/>
        <v>0</v>
      </c>
      <c r="W9" s="16">
        <f t="shared" ref="W9:Z9" si="12">IF(W2=0,,W4/W2)</f>
        <v>0</v>
      </c>
      <c r="X9" s="16">
        <f t="shared" si="12"/>
        <v>0</v>
      </c>
      <c r="Y9" s="16">
        <f t="shared" si="12"/>
        <v>0</v>
      </c>
      <c r="Z9" s="16">
        <f t="shared" si="12"/>
        <v>0</v>
      </c>
    </row>
    <row r="10" spans="1:27" ht="13.5" customHeight="1" x14ac:dyDescent="0.2">
      <c r="A10" s="331"/>
      <c r="B10" s="19" t="s">
        <v>30</v>
      </c>
      <c r="C10" s="16">
        <f t="shared" ref="C10:P10" si="13">IF(C2=0,,C8/C2)</f>
        <v>0</v>
      </c>
      <c r="D10" s="24"/>
      <c r="E10" s="124">
        <f t="shared" si="13"/>
        <v>0</v>
      </c>
      <c r="F10" s="124">
        <f t="shared" si="13"/>
        <v>0</v>
      </c>
      <c r="G10" s="124">
        <f t="shared" si="13"/>
        <v>0</v>
      </c>
      <c r="H10" s="124">
        <f t="shared" si="13"/>
        <v>0</v>
      </c>
      <c r="I10" s="124">
        <f t="shared" si="13"/>
        <v>0</v>
      </c>
      <c r="J10" s="124">
        <f t="shared" si="13"/>
        <v>0</v>
      </c>
      <c r="K10" s="124">
        <f t="shared" si="13"/>
        <v>0</v>
      </c>
      <c r="L10" s="124">
        <f t="shared" si="13"/>
        <v>0</v>
      </c>
      <c r="M10" s="124">
        <f t="shared" si="13"/>
        <v>0</v>
      </c>
      <c r="N10" s="124">
        <f t="shared" si="13"/>
        <v>0</v>
      </c>
      <c r="O10" s="124">
        <f t="shared" si="13"/>
        <v>0</v>
      </c>
      <c r="P10" s="124">
        <f t="shared" si="13"/>
        <v>0</v>
      </c>
      <c r="W10" s="16">
        <f t="shared" ref="W10:Z10" si="14">IF(W2=0,,W8/W2)</f>
        <v>0</v>
      </c>
      <c r="X10" s="16">
        <f t="shared" si="14"/>
        <v>0</v>
      </c>
      <c r="Y10" s="16">
        <f t="shared" si="14"/>
        <v>0</v>
      </c>
      <c r="Z10" s="16">
        <f t="shared" si="14"/>
        <v>0</v>
      </c>
    </row>
    <row r="11" spans="1:27" ht="13.5" customHeight="1" x14ac:dyDescent="0.2">
      <c r="A11" s="332"/>
      <c r="B11" s="19" t="s">
        <v>31</v>
      </c>
      <c r="C11" s="25">
        <f t="shared" ref="C11:P11" si="15">IF(C4=0,,C8/C4)</f>
        <v>0</v>
      </c>
      <c r="D11" s="26"/>
      <c r="E11" s="125">
        <f t="shared" si="15"/>
        <v>0</v>
      </c>
      <c r="F11" s="125">
        <f t="shared" si="15"/>
        <v>0</v>
      </c>
      <c r="G11" s="125">
        <f t="shared" si="15"/>
        <v>0</v>
      </c>
      <c r="H11" s="125">
        <f t="shared" si="15"/>
        <v>0</v>
      </c>
      <c r="I11" s="125">
        <f t="shared" si="15"/>
        <v>0</v>
      </c>
      <c r="J11" s="125">
        <f t="shared" si="15"/>
        <v>0</v>
      </c>
      <c r="K11" s="125">
        <f t="shared" si="15"/>
        <v>0</v>
      </c>
      <c r="L11" s="125">
        <f t="shared" si="15"/>
        <v>0</v>
      </c>
      <c r="M11" s="125">
        <f t="shared" si="15"/>
        <v>0</v>
      </c>
      <c r="N11" s="125">
        <f t="shared" si="15"/>
        <v>0</v>
      </c>
      <c r="O11" s="125">
        <f t="shared" si="15"/>
        <v>0</v>
      </c>
      <c r="P11" s="125">
        <f t="shared" si="15"/>
        <v>0</v>
      </c>
      <c r="W11" s="25">
        <f t="shared" ref="W11:Z11" si="16">IF(W4=0,,W8/W4)</f>
        <v>0</v>
      </c>
      <c r="X11" s="25">
        <f t="shared" si="16"/>
        <v>0</v>
      </c>
      <c r="Y11" s="25">
        <f t="shared" si="16"/>
        <v>0</v>
      </c>
      <c r="Z11" s="25">
        <f t="shared" si="16"/>
        <v>0</v>
      </c>
    </row>
    <row r="12" spans="1:27" ht="13.5" customHeight="1" x14ac:dyDescent="0.2">
      <c r="A12" s="388" t="s">
        <v>37</v>
      </c>
      <c r="B12" s="126" t="s">
        <v>38</v>
      </c>
      <c r="C12" s="54">
        <f t="shared" si="8"/>
        <v>0</v>
      </c>
      <c r="D12" s="12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W12" s="54">
        <f>SUM(E12:G12)</f>
        <v>0</v>
      </c>
      <c r="X12" s="54">
        <f>SUM(H12:J12)</f>
        <v>0</v>
      </c>
      <c r="Y12" s="54">
        <f>SUM(K12:M12)</f>
        <v>0</v>
      </c>
      <c r="Z12" s="54">
        <f>SUM(N12:P12)</f>
        <v>0</v>
      </c>
    </row>
    <row r="13" spans="1:27" s="116" customFormat="1" x14ac:dyDescent="0.25">
      <c r="A13" s="389"/>
      <c r="B13" s="126" t="s">
        <v>39</v>
      </c>
      <c r="C13" s="54">
        <f t="shared" si="8"/>
        <v>0</v>
      </c>
      <c r="D13" s="128"/>
      <c r="E13" s="124">
        <f t="shared" ref="E13:P13" si="17">E12</f>
        <v>0</v>
      </c>
      <c r="F13" s="124">
        <f t="shared" si="17"/>
        <v>0</v>
      </c>
      <c r="G13" s="124">
        <f t="shared" si="17"/>
        <v>0</v>
      </c>
      <c r="H13" s="124">
        <f t="shared" si="17"/>
        <v>0</v>
      </c>
      <c r="I13" s="124">
        <f t="shared" si="17"/>
        <v>0</v>
      </c>
      <c r="J13" s="124">
        <f t="shared" si="17"/>
        <v>0</v>
      </c>
      <c r="K13" s="124">
        <f t="shared" si="17"/>
        <v>0</v>
      </c>
      <c r="L13" s="124">
        <f t="shared" si="17"/>
        <v>0</v>
      </c>
      <c r="M13" s="124">
        <f t="shared" si="17"/>
        <v>0</v>
      </c>
      <c r="N13" s="124">
        <f t="shared" si="17"/>
        <v>0</v>
      </c>
      <c r="O13" s="124">
        <f t="shared" si="17"/>
        <v>0</v>
      </c>
      <c r="P13" s="124">
        <f t="shared" si="17"/>
        <v>0</v>
      </c>
      <c r="Q13" s="10"/>
      <c r="R13" s="10"/>
      <c r="S13" s="10"/>
      <c r="T13" s="10"/>
      <c r="U13" s="10"/>
      <c r="V13" s="10"/>
      <c r="W13" s="54">
        <f>SUM(E13:G13)</f>
        <v>0</v>
      </c>
      <c r="X13" s="54">
        <f>SUM(H13:J13)</f>
        <v>0</v>
      </c>
      <c r="Y13" s="54">
        <f>SUM(K13:M13)</f>
        <v>0</v>
      </c>
      <c r="Z13" s="54">
        <f>SUM(N13:P13)</f>
        <v>0</v>
      </c>
      <c r="AA13" s="10"/>
    </row>
    <row r="14" spans="1:27" ht="13.5" customHeight="1" x14ac:dyDescent="0.2">
      <c r="A14" s="389"/>
      <c r="B14" s="126" t="s">
        <v>40</v>
      </c>
      <c r="C14" s="29">
        <f t="shared" ref="C14:P14" si="18">IF(C2=0,,C12/C2)</f>
        <v>0</v>
      </c>
      <c r="D14" s="29"/>
      <c r="E14" s="124">
        <f t="shared" si="18"/>
        <v>0</v>
      </c>
      <c r="F14" s="124">
        <f t="shared" si="18"/>
        <v>0</v>
      </c>
      <c r="G14" s="124">
        <f t="shared" si="18"/>
        <v>0</v>
      </c>
      <c r="H14" s="124">
        <f t="shared" si="18"/>
        <v>0</v>
      </c>
      <c r="I14" s="124">
        <f t="shared" si="18"/>
        <v>0</v>
      </c>
      <c r="J14" s="124">
        <f t="shared" si="18"/>
        <v>0</v>
      </c>
      <c r="K14" s="124">
        <f t="shared" si="18"/>
        <v>0</v>
      </c>
      <c r="L14" s="124">
        <f t="shared" si="18"/>
        <v>0</v>
      </c>
      <c r="M14" s="124">
        <f t="shared" si="18"/>
        <v>0</v>
      </c>
      <c r="N14" s="124">
        <f t="shared" si="18"/>
        <v>0</v>
      </c>
      <c r="O14" s="124">
        <f t="shared" si="18"/>
        <v>0</v>
      </c>
      <c r="P14" s="124">
        <f t="shared" si="18"/>
        <v>0</v>
      </c>
      <c r="W14" s="29">
        <f t="shared" ref="W14:Z14" si="19">IF(W2=0,,W12/W2)</f>
        <v>0</v>
      </c>
      <c r="X14" s="29">
        <f t="shared" si="19"/>
        <v>0</v>
      </c>
      <c r="Y14" s="29">
        <f t="shared" si="19"/>
        <v>0</v>
      </c>
      <c r="Z14" s="29">
        <f t="shared" si="19"/>
        <v>0</v>
      </c>
    </row>
    <row r="15" spans="1:27" ht="13.5" customHeight="1" x14ac:dyDescent="0.2">
      <c r="A15" s="389"/>
      <c r="B15" s="129" t="s">
        <v>41</v>
      </c>
      <c r="C15" s="29">
        <f t="shared" ref="C15:P15" si="20">IF(C2=0,,C455/C2)</f>
        <v>0</v>
      </c>
      <c r="D15" s="29"/>
      <c r="E15" s="124">
        <f t="shared" si="20"/>
        <v>0</v>
      </c>
      <c r="F15" s="124">
        <f t="shared" si="20"/>
        <v>0</v>
      </c>
      <c r="G15" s="124">
        <f t="shared" si="20"/>
        <v>0</v>
      </c>
      <c r="H15" s="124">
        <f t="shared" si="20"/>
        <v>0</v>
      </c>
      <c r="I15" s="124">
        <f t="shared" si="20"/>
        <v>0</v>
      </c>
      <c r="J15" s="124">
        <f t="shared" si="20"/>
        <v>0</v>
      </c>
      <c r="K15" s="124">
        <f t="shared" si="20"/>
        <v>0</v>
      </c>
      <c r="L15" s="124">
        <f t="shared" si="20"/>
        <v>0</v>
      </c>
      <c r="M15" s="124">
        <f t="shared" si="20"/>
        <v>0</v>
      </c>
      <c r="N15" s="124">
        <f t="shared" si="20"/>
        <v>0</v>
      </c>
      <c r="O15" s="124">
        <f t="shared" si="20"/>
        <v>0</v>
      </c>
      <c r="P15" s="124">
        <f t="shared" si="20"/>
        <v>0</v>
      </c>
      <c r="W15" s="29">
        <f t="shared" ref="W15:Z15" si="21">IF(W2=0,,W455/W2)</f>
        <v>0</v>
      </c>
      <c r="X15" s="29">
        <f t="shared" si="21"/>
        <v>0</v>
      </c>
      <c r="Y15" s="29">
        <f t="shared" si="21"/>
        <v>0</v>
      </c>
      <c r="Z15" s="29">
        <f t="shared" si="21"/>
        <v>0</v>
      </c>
    </row>
    <row r="16" spans="1:27" x14ac:dyDescent="0.2">
      <c r="A16" s="389"/>
      <c r="B16" s="130" t="s">
        <v>42</v>
      </c>
      <c r="C16" s="29">
        <f t="shared" ref="C16:P16" si="22">IF(C2=0,,C456/C2)</f>
        <v>0</v>
      </c>
      <c r="D16" s="29"/>
      <c r="E16" s="124">
        <f t="shared" si="22"/>
        <v>0</v>
      </c>
      <c r="F16" s="124">
        <f t="shared" si="22"/>
        <v>0</v>
      </c>
      <c r="G16" s="124">
        <f t="shared" si="22"/>
        <v>0</v>
      </c>
      <c r="H16" s="124">
        <f t="shared" si="22"/>
        <v>0</v>
      </c>
      <c r="I16" s="124">
        <f t="shared" si="22"/>
        <v>0</v>
      </c>
      <c r="J16" s="124">
        <f t="shared" si="22"/>
        <v>0</v>
      </c>
      <c r="K16" s="124">
        <f t="shared" si="22"/>
        <v>0</v>
      </c>
      <c r="L16" s="124">
        <f t="shared" si="22"/>
        <v>0</v>
      </c>
      <c r="M16" s="124">
        <f t="shared" si="22"/>
        <v>0</v>
      </c>
      <c r="N16" s="124">
        <f t="shared" si="22"/>
        <v>0</v>
      </c>
      <c r="O16" s="124">
        <f t="shared" si="22"/>
        <v>0</v>
      </c>
      <c r="P16" s="124">
        <f t="shared" si="22"/>
        <v>0</v>
      </c>
      <c r="W16" s="29">
        <f t="shared" ref="W16:Z16" si="23">IF(W2=0,,W456/W2)</f>
        <v>0</v>
      </c>
      <c r="X16" s="29">
        <f t="shared" si="23"/>
        <v>0</v>
      </c>
      <c r="Y16" s="29">
        <f t="shared" si="23"/>
        <v>0</v>
      </c>
      <c r="Z16" s="29">
        <f t="shared" si="23"/>
        <v>0</v>
      </c>
    </row>
    <row r="17" spans="1:27" x14ac:dyDescent="0.2">
      <c r="A17" s="389"/>
      <c r="B17" s="129" t="s">
        <v>43</v>
      </c>
      <c r="C17" s="29">
        <f t="shared" ref="C17:P17" si="24">IF(C2=0,,C457/C2)</f>
        <v>0</v>
      </c>
      <c r="D17" s="29"/>
      <c r="E17" s="124">
        <f t="shared" si="24"/>
        <v>0</v>
      </c>
      <c r="F17" s="124">
        <f t="shared" si="24"/>
        <v>0</v>
      </c>
      <c r="G17" s="124">
        <f t="shared" si="24"/>
        <v>0</v>
      </c>
      <c r="H17" s="124">
        <f t="shared" si="24"/>
        <v>0</v>
      </c>
      <c r="I17" s="124">
        <f t="shared" si="24"/>
        <v>0</v>
      </c>
      <c r="J17" s="124">
        <f t="shared" si="24"/>
        <v>0</v>
      </c>
      <c r="K17" s="124">
        <f t="shared" si="24"/>
        <v>0</v>
      </c>
      <c r="L17" s="124">
        <f t="shared" si="24"/>
        <v>0</v>
      </c>
      <c r="M17" s="124">
        <f t="shared" si="24"/>
        <v>0</v>
      </c>
      <c r="N17" s="124">
        <f t="shared" si="24"/>
        <v>0</v>
      </c>
      <c r="O17" s="124">
        <f t="shared" si="24"/>
        <v>0</v>
      </c>
      <c r="P17" s="124">
        <f t="shared" si="24"/>
        <v>0</v>
      </c>
      <c r="W17" s="29">
        <f t="shared" ref="W17:Z17" si="25">IF(W2=0,,W457/W2)</f>
        <v>0</v>
      </c>
      <c r="X17" s="29">
        <f t="shared" si="25"/>
        <v>0</v>
      </c>
      <c r="Y17" s="29">
        <f t="shared" si="25"/>
        <v>0</v>
      </c>
      <c r="Z17" s="29">
        <f t="shared" si="25"/>
        <v>0</v>
      </c>
    </row>
    <row r="18" spans="1:27" ht="13.5" customHeight="1" x14ac:dyDescent="0.2">
      <c r="A18" s="389"/>
      <c r="B18" s="129" t="s">
        <v>44</v>
      </c>
      <c r="C18" s="29">
        <f t="shared" ref="C18:P18" si="26">IF(C2=0,,C458/C2)</f>
        <v>0</v>
      </c>
      <c r="D18" s="29"/>
      <c r="E18" s="124">
        <f t="shared" si="26"/>
        <v>0</v>
      </c>
      <c r="F18" s="124">
        <f t="shared" si="26"/>
        <v>0</v>
      </c>
      <c r="G18" s="124">
        <f t="shared" si="26"/>
        <v>0</v>
      </c>
      <c r="H18" s="124">
        <f t="shared" si="26"/>
        <v>0</v>
      </c>
      <c r="I18" s="124">
        <f t="shared" si="26"/>
        <v>0</v>
      </c>
      <c r="J18" s="124">
        <f t="shared" si="26"/>
        <v>0</v>
      </c>
      <c r="K18" s="124">
        <f t="shared" si="26"/>
        <v>0</v>
      </c>
      <c r="L18" s="124">
        <f t="shared" si="26"/>
        <v>0</v>
      </c>
      <c r="M18" s="124">
        <f t="shared" si="26"/>
        <v>0</v>
      </c>
      <c r="N18" s="124">
        <f t="shared" si="26"/>
        <v>0</v>
      </c>
      <c r="O18" s="124">
        <f t="shared" si="26"/>
        <v>0</v>
      </c>
      <c r="P18" s="124">
        <f t="shared" si="26"/>
        <v>0</v>
      </c>
      <c r="W18" s="29">
        <f t="shared" ref="W18:Z18" si="27">IF(W2=0,,W458/W2)</f>
        <v>0</v>
      </c>
      <c r="X18" s="29">
        <f t="shared" si="27"/>
        <v>0</v>
      </c>
      <c r="Y18" s="29">
        <f t="shared" si="27"/>
        <v>0</v>
      </c>
      <c r="Z18" s="29">
        <f t="shared" si="27"/>
        <v>0</v>
      </c>
    </row>
    <row r="19" spans="1:27" ht="13.5" customHeight="1" x14ac:dyDescent="0.2">
      <c r="A19" s="355" t="s">
        <v>46</v>
      </c>
      <c r="B19" s="131" t="s">
        <v>84</v>
      </c>
      <c r="C19" s="17">
        <f t="shared" ref="C19:C22" si="28">SUM(E19:P19)</f>
        <v>0</v>
      </c>
      <c r="D19" s="132"/>
      <c r="E19" s="124">
        <f t="shared" ref="E19:P19" si="29">(E8*96%*92.5%*90%-E12)*85%</f>
        <v>0</v>
      </c>
      <c r="F19" s="124">
        <f t="shared" si="29"/>
        <v>0</v>
      </c>
      <c r="G19" s="124">
        <f t="shared" si="29"/>
        <v>0</v>
      </c>
      <c r="H19" s="124">
        <f t="shared" si="29"/>
        <v>0</v>
      </c>
      <c r="I19" s="124">
        <f t="shared" si="29"/>
        <v>0</v>
      </c>
      <c r="J19" s="124">
        <f t="shared" si="29"/>
        <v>0</v>
      </c>
      <c r="K19" s="124">
        <f t="shared" si="29"/>
        <v>0</v>
      </c>
      <c r="L19" s="124">
        <f t="shared" si="29"/>
        <v>0</v>
      </c>
      <c r="M19" s="124">
        <f t="shared" si="29"/>
        <v>0</v>
      </c>
      <c r="N19" s="124">
        <f t="shared" si="29"/>
        <v>0</v>
      </c>
      <c r="O19" s="124">
        <f t="shared" si="29"/>
        <v>0</v>
      </c>
      <c r="P19" s="124">
        <f t="shared" si="29"/>
        <v>0</v>
      </c>
      <c r="W19" s="17">
        <f t="shared" ref="W19:W22" si="30">SUM(E19:G19)</f>
        <v>0</v>
      </c>
      <c r="X19" s="17">
        <f t="shared" ref="X19:X22" si="31">SUM(H19:J19)</f>
        <v>0</v>
      </c>
      <c r="Y19" s="17">
        <f t="shared" ref="Y19:Y22" si="32">SUM(K19:M19)</f>
        <v>0</v>
      </c>
      <c r="Z19" s="17">
        <f t="shared" ref="Z19:Z22" si="33">SUM(N19:P19)</f>
        <v>0</v>
      </c>
    </row>
    <row r="20" spans="1:27" ht="13.5" customHeight="1" x14ac:dyDescent="0.2">
      <c r="A20" s="355"/>
      <c r="B20" s="131" t="s">
        <v>85</v>
      </c>
      <c r="C20" s="17">
        <f t="shared" si="28"/>
        <v>0</v>
      </c>
      <c r="D20" s="132"/>
      <c r="E20" s="124">
        <f t="shared" ref="E20:P20" si="34">(E4*98%*96%*92.5%*90%-E12)*85%</f>
        <v>0</v>
      </c>
      <c r="F20" s="124">
        <f t="shared" si="34"/>
        <v>0</v>
      </c>
      <c r="G20" s="124">
        <f t="shared" si="34"/>
        <v>0</v>
      </c>
      <c r="H20" s="124">
        <f t="shared" si="34"/>
        <v>0</v>
      </c>
      <c r="I20" s="124">
        <f t="shared" si="34"/>
        <v>0</v>
      </c>
      <c r="J20" s="124">
        <f t="shared" si="34"/>
        <v>0</v>
      </c>
      <c r="K20" s="124">
        <f t="shared" si="34"/>
        <v>0</v>
      </c>
      <c r="L20" s="124">
        <f t="shared" si="34"/>
        <v>0</v>
      </c>
      <c r="M20" s="124">
        <f t="shared" si="34"/>
        <v>0</v>
      </c>
      <c r="N20" s="124">
        <f t="shared" si="34"/>
        <v>0</v>
      </c>
      <c r="O20" s="124">
        <f t="shared" si="34"/>
        <v>0</v>
      </c>
      <c r="P20" s="124">
        <f t="shared" si="34"/>
        <v>0</v>
      </c>
      <c r="W20" s="17">
        <f t="shared" si="30"/>
        <v>0</v>
      </c>
      <c r="X20" s="17">
        <f t="shared" si="31"/>
        <v>0</v>
      </c>
      <c r="Y20" s="17">
        <f t="shared" si="32"/>
        <v>0</v>
      </c>
      <c r="Z20" s="17">
        <f t="shared" si="33"/>
        <v>0</v>
      </c>
    </row>
    <row r="21" spans="1:27" s="116" customFormat="1" x14ac:dyDescent="0.25">
      <c r="A21" s="355"/>
      <c r="B21" s="133" t="s">
        <v>49</v>
      </c>
      <c r="C21" s="17">
        <f t="shared" si="28"/>
        <v>0</v>
      </c>
      <c r="D21" s="132"/>
      <c r="E21" s="124">
        <f t="shared" ref="E21:P21" si="35">E5*96%-E13</f>
        <v>0</v>
      </c>
      <c r="F21" s="124">
        <f t="shared" si="35"/>
        <v>0</v>
      </c>
      <c r="G21" s="124">
        <f t="shared" si="35"/>
        <v>0</v>
      </c>
      <c r="H21" s="124">
        <f t="shared" si="35"/>
        <v>0</v>
      </c>
      <c r="I21" s="124">
        <f t="shared" si="35"/>
        <v>0</v>
      </c>
      <c r="J21" s="124">
        <f t="shared" si="35"/>
        <v>0</v>
      </c>
      <c r="K21" s="124">
        <f t="shared" si="35"/>
        <v>0</v>
      </c>
      <c r="L21" s="124">
        <f t="shared" si="35"/>
        <v>0</v>
      </c>
      <c r="M21" s="124">
        <f t="shared" si="35"/>
        <v>0</v>
      </c>
      <c r="N21" s="124">
        <f t="shared" si="35"/>
        <v>0</v>
      </c>
      <c r="O21" s="124">
        <f t="shared" si="35"/>
        <v>0</v>
      </c>
      <c r="P21" s="124">
        <f t="shared" si="35"/>
        <v>0</v>
      </c>
      <c r="Q21" s="10"/>
      <c r="R21" s="10"/>
      <c r="S21" s="10"/>
      <c r="T21" s="10"/>
      <c r="U21" s="10"/>
      <c r="V21" s="10"/>
      <c r="W21" s="17">
        <f t="shared" si="30"/>
        <v>0</v>
      </c>
      <c r="X21" s="17">
        <f t="shared" si="31"/>
        <v>0</v>
      </c>
      <c r="Y21" s="17">
        <f t="shared" si="32"/>
        <v>0</v>
      </c>
      <c r="Z21" s="17">
        <f t="shared" si="33"/>
        <v>0</v>
      </c>
      <c r="AA21" s="10"/>
    </row>
    <row r="22" spans="1:27" ht="13.5" customHeight="1" x14ac:dyDescent="0.2">
      <c r="A22" s="355"/>
      <c r="B22" s="131" t="s">
        <v>86</v>
      </c>
      <c r="C22" s="17">
        <f t="shared" si="28"/>
        <v>0</v>
      </c>
      <c r="D22" s="132"/>
      <c r="E22" s="124">
        <f t="shared" ref="E22:P22" si="36">E8-E12-E96-E98</f>
        <v>0</v>
      </c>
      <c r="F22" s="124">
        <f t="shared" si="36"/>
        <v>0</v>
      </c>
      <c r="G22" s="124">
        <f t="shared" si="36"/>
        <v>0</v>
      </c>
      <c r="H22" s="124">
        <f t="shared" si="36"/>
        <v>0</v>
      </c>
      <c r="I22" s="124">
        <f t="shared" si="36"/>
        <v>0</v>
      </c>
      <c r="J22" s="124">
        <f t="shared" si="36"/>
        <v>0</v>
      </c>
      <c r="K22" s="124">
        <f t="shared" si="36"/>
        <v>0</v>
      </c>
      <c r="L22" s="124">
        <f t="shared" si="36"/>
        <v>0</v>
      </c>
      <c r="M22" s="124">
        <f t="shared" si="36"/>
        <v>0</v>
      </c>
      <c r="N22" s="124">
        <f t="shared" si="36"/>
        <v>0</v>
      </c>
      <c r="O22" s="124">
        <f t="shared" si="36"/>
        <v>0</v>
      </c>
      <c r="P22" s="124">
        <f t="shared" si="36"/>
        <v>0</v>
      </c>
      <c r="W22" s="17">
        <f t="shared" si="30"/>
        <v>0</v>
      </c>
      <c r="X22" s="17">
        <f t="shared" si="31"/>
        <v>0</v>
      </c>
      <c r="Y22" s="17">
        <f t="shared" si="32"/>
        <v>0</v>
      </c>
      <c r="Z22" s="17">
        <f t="shared" si="33"/>
        <v>0</v>
      </c>
    </row>
    <row r="23" spans="1:27" ht="13.5" customHeight="1" x14ac:dyDescent="0.2">
      <c r="A23" s="355"/>
      <c r="B23" s="134" t="s">
        <v>51</v>
      </c>
      <c r="C23" s="135">
        <f t="shared" ref="C23:P23" si="37">IFERROR(IF(C20&lt;0,-ABS(C20/C4),ABS(C20/C4)),0)</f>
        <v>0</v>
      </c>
      <c r="D23" s="136"/>
      <c r="E23" s="137">
        <f t="shared" si="37"/>
        <v>0</v>
      </c>
      <c r="F23" s="137">
        <f t="shared" si="37"/>
        <v>0</v>
      </c>
      <c r="G23" s="137">
        <f t="shared" si="37"/>
        <v>0</v>
      </c>
      <c r="H23" s="137">
        <f t="shared" si="37"/>
        <v>0</v>
      </c>
      <c r="I23" s="137">
        <f t="shared" si="37"/>
        <v>0</v>
      </c>
      <c r="J23" s="137">
        <f t="shared" si="37"/>
        <v>0</v>
      </c>
      <c r="K23" s="137">
        <f t="shared" si="37"/>
        <v>0</v>
      </c>
      <c r="L23" s="137">
        <f t="shared" si="37"/>
        <v>0</v>
      </c>
      <c r="M23" s="137">
        <f t="shared" si="37"/>
        <v>0</v>
      </c>
      <c r="N23" s="137">
        <f t="shared" si="37"/>
        <v>0</v>
      </c>
      <c r="O23" s="137">
        <f t="shared" si="37"/>
        <v>0</v>
      </c>
      <c r="P23" s="137">
        <f t="shared" si="37"/>
        <v>0</v>
      </c>
      <c r="W23" s="135">
        <f t="shared" ref="W23:Z23" si="38">IFERROR(IF(W20&lt;0,-ABS(W20/W4),ABS(W20/W4)),0)</f>
        <v>0</v>
      </c>
      <c r="X23" s="135">
        <f t="shared" si="38"/>
        <v>0</v>
      </c>
      <c r="Y23" s="135">
        <f t="shared" si="38"/>
        <v>0</v>
      </c>
      <c r="Z23" s="135">
        <f t="shared" si="38"/>
        <v>0</v>
      </c>
    </row>
    <row r="24" spans="1:27" ht="13.5" customHeight="1" x14ac:dyDescent="0.2">
      <c r="A24" s="355"/>
      <c r="B24" s="134" t="s">
        <v>52</v>
      </c>
      <c r="C24" s="135">
        <f t="shared" ref="C24:P24" si="39">IFERROR(IF(C19&lt;0,-ABS(C19/C8),ABS(C19/C8)),0)</f>
        <v>0</v>
      </c>
      <c r="D24" s="136"/>
      <c r="E24" s="137">
        <f t="shared" si="39"/>
        <v>0</v>
      </c>
      <c r="F24" s="137">
        <f t="shared" si="39"/>
        <v>0</v>
      </c>
      <c r="G24" s="137">
        <f t="shared" si="39"/>
        <v>0</v>
      </c>
      <c r="H24" s="137">
        <f t="shared" si="39"/>
        <v>0</v>
      </c>
      <c r="I24" s="137">
        <f t="shared" si="39"/>
        <v>0</v>
      </c>
      <c r="J24" s="137">
        <f t="shared" si="39"/>
        <v>0</v>
      </c>
      <c r="K24" s="137">
        <f t="shared" si="39"/>
        <v>0</v>
      </c>
      <c r="L24" s="137">
        <f t="shared" si="39"/>
        <v>0</v>
      </c>
      <c r="M24" s="137">
        <f t="shared" si="39"/>
        <v>0</v>
      </c>
      <c r="N24" s="137">
        <f t="shared" si="39"/>
        <v>0</v>
      </c>
      <c r="O24" s="137">
        <f t="shared" si="39"/>
        <v>0</v>
      </c>
      <c r="P24" s="137">
        <f t="shared" si="39"/>
        <v>0</v>
      </c>
      <c r="W24" s="135">
        <f t="shared" ref="W24:Z24" si="40">IFERROR(IF(W19&lt;0,-ABS(W19/W8),ABS(W19/W8)),0)</f>
        <v>0</v>
      </c>
      <c r="X24" s="135">
        <f t="shared" si="40"/>
        <v>0</v>
      </c>
      <c r="Y24" s="135">
        <f t="shared" si="40"/>
        <v>0</v>
      </c>
      <c r="Z24" s="135">
        <f t="shared" si="40"/>
        <v>0</v>
      </c>
    </row>
    <row r="25" spans="1:27" x14ac:dyDescent="0.2">
      <c r="A25" s="390" t="s">
        <v>87</v>
      </c>
      <c r="B25" s="138" t="s">
        <v>28</v>
      </c>
      <c r="C25" s="54">
        <f t="shared" ref="C25:C32" si="41">SUM(E25:P25)</f>
        <v>0</v>
      </c>
      <c r="D25" s="54"/>
      <c r="E25" s="124">
        <f t="shared" ref="E25:P25" si="42">E26+E27+E28+E29+E30+E31</f>
        <v>0</v>
      </c>
      <c r="F25" s="124">
        <f t="shared" si="42"/>
        <v>0</v>
      </c>
      <c r="G25" s="124">
        <f t="shared" si="42"/>
        <v>0</v>
      </c>
      <c r="H25" s="124">
        <f t="shared" si="42"/>
        <v>0</v>
      </c>
      <c r="I25" s="124">
        <f t="shared" si="42"/>
        <v>0</v>
      </c>
      <c r="J25" s="124">
        <f t="shared" si="42"/>
        <v>0</v>
      </c>
      <c r="K25" s="124">
        <f t="shared" si="42"/>
        <v>0</v>
      </c>
      <c r="L25" s="124">
        <f t="shared" si="42"/>
        <v>0</v>
      </c>
      <c r="M25" s="124">
        <f t="shared" si="42"/>
        <v>0</v>
      </c>
      <c r="N25" s="124">
        <f t="shared" si="42"/>
        <v>0</v>
      </c>
      <c r="O25" s="124">
        <f t="shared" si="42"/>
        <v>0</v>
      </c>
      <c r="P25" s="124">
        <f t="shared" si="42"/>
        <v>0</v>
      </c>
      <c r="W25" s="54">
        <f t="shared" ref="W25:W32" si="43">SUM(E25:G25)</f>
        <v>0</v>
      </c>
      <c r="X25" s="54">
        <f t="shared" ref="X25:X32" si="44">SUM(H25:J25)</f>
        <v>0</v>
      </c>
      <c r="Y25" s="54">
        <f t="shared" ref="Y25:Y32" si="45">SUM(K25:M25)</f>
        <v>0</v>
      </c>
      <c r="Z25" s="54">
        <f t="shared" ref="Z25:Z32" si="46">SUM(N25:P25)</f>
        <v>0</v>
      </c>
    </row>
    <row r="26" spans="1:27" x14ac:dyDescent="0.2">
      <c r="A26" s="391"/>
      <c r="B26" s="139" t="s">
        <v>88</v>
      </c>
      <c r="C26" s="54">
        <f t="shared" si="41"/>
        <v>0</v>
      </c>
      <c r="D26" s="140">
        <f>IF(C25=0,,C26/$C$25)</f>
        <v>0</v>
      </c>
      <c r="E26" s="124">
        <f t="shared" ref="E26:P26" si="47">E65+E72+E79</f>
        <v>0</v>
      </c>
      <c r="F26" s="124">
        <f t="shared" si="47"/>
        <v>0</v>
      </c>
      <c r="G26" s="124">
        <f t="shared" si="47"/>
        <v>0</v>
      </c>
      <c r="H26" s="124">
        <f t="shared" si="47"/>
        <v>0</v>
      </c>
      <c r="I26" s="124">
        <f t="shared" si="47"/>
        <v>0</v>
      </c>
      <c r="J26" s="124">
        <f t="shared" si="47"/>
        <v>0</v>
      </c>
      <c r="K26" s="124">
        <f t="shared" si="47"/>
        <v>0</v>
      </c>
      <c r="L26" s="124">
        <f t="shared" si="47"/>
        <v>0</v>
      </c>
      <c r="M26" s="124">
        <f t="shared" si="47"/>
        <v>0</v>
      </c>
      <c r="N26" s="124">
        <f t="shared" si="47"/>
        <v>0</v>
      </c>
      <c r="O26" s="124">
        <f t="shared" si="47"/>
        <v>0</v>
      </c>
      <c r="P26" s="124">
        <f t="shared" si="47"/>
        <v>0</v>
      </c>
      <c r="W26" s="54">
        <f t="shared" si="43"/>
        <v>0</v>
      </c>
      <c r="X26" s="54">
        <f t="shared" si="44"/>
        <v>0</v>
      </c>
      <c r="Y26" s="54">
        <f t="shared" si="45"/>
        <v>0</v>
      </c>
      <c r="Z26" s="54">
        <f t="shared" si="46"/>
        <v>0</v>
      </c>
    </row>
    <row r="27" spans="1:27" x14ac:dyDescent="0.2">
      <c r="A27" s="391"/>
      <c r="B27" s="141" t="s">
        <v>89</v>
      </c>
      <c r="C27" s="54">
        <f t="shared" si="41"/>
        <v>0</v>
      </c>
      <c r="D27" s="140">
        <f>IF(C25=0,,C27/$C$25)</f>
        <v>0</v>
      </c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W27" s="54">
        <f t="shared" si="43"/>
        <v>0</v>
      </c>
      <c r="X27" s="54">
        <f t="shared" si="44"/>
        <v>0</v>
      </c>
      <c r="Y27" s="54">
        <f t="shared" si="45"/>
        <v>0</v>
      </c>
      <c r="Z27" s="54">
        <f t="shared" si="46"/>
        <v>0</v>
      </c>
    </row>
    <row r="28" spans="1:27" x14ac:dyDescent="0.2">
      <c r="A28" s="391"/>
      <c r="B28" s="139"/>
      <c r="C28" s="54">
        <f t="shared" si="41"/>
        <v>0</v>
      </c>
      <c r="D28" s="140">
        <f>IF(C25=0,,C28/$C$25)</f>
        <v>0</v>
      </c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W28" s="54">
        <f t="shared" si="43"/>
        <v>0</v>
      </c>
      <c r="X28" s="54">
        <f t="shared" si="44"/>
        <v>0</v>
      </c>
      <c r="Y28" s="54">
        <f t="shared" si="45"/>
        <v>0</v>
      </c>
      <c r="Z28" s="54">
        <f t="shared" si="46"/>
        <v>0</v>
      </c>
    </row>
    <row r="29" spans="1:27" x14ac:dyDescent="0.2">
      <c r="A29" s="391"/>
      <c r="B29" s="139"/>
      <c r="C29" s="54">
        <f t="shared" si="41"/>
        <v>0</v>
      </c>
      <c r="D29" s="140">
        <f>IF(C25=0,,C29/$C$25)</f>
        <v>0</v>
      </c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W29" s="54">
        <f t="shared" si="43"/>
        <v>0</v>
      </c>
      <c r="X29" s="54">
        <f t="shared" si="44"/>
        <v>0</v>
      </c>
      <c r="Y29" s="54">
        <f t="shared" si="45"/>
        <v>0</v>
      </c>
      <c r="Z29" s="54">
        <f t="shared" si="46"/>
        <v>0</v>
      </c>
    </row>
    <row r="30" spans="1:27" x14ac:dyDescent="0.2">
      <c r="A30" s="391"/>
      <c r="B30" s="143" t="s">
        <v>90</v>
      </c>
      <c r="C30" s="54">
        <f t="shared" si="41"/>
        <v>0</v>
      </c>
      <c r="D30" s="140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W30" s="54">
        <f t="shared" si="43"/>
        <v>0</v>
      </c>
      <c r="X30" s="54">
        <f t="shared" si="44"/>
        <v>0</v>
      </c>
      <c r="Y30" s="54">
        <f t="shared" si="45"/>
        <v>0</v>
      </c>
      <c r="Z30" s="54">
        <f t="shared" si="46"/>
        <v>0</v>
      </c>
    </row>
    <row r="31" spans="1:27" ht="13.5" customHeight="1" x14ac:dyDescent="0.2">
      <c r="A31" s="392"/>
      <c r="B31" s="144" t="s">
        <v>91</v>
      </c>
      <c r="C31" s="54">
        <f t="shared" si="41"/>
        <v>0</v>
      </c>
      <c r="D31" s="140">
        <f>IF(C25=0,,C31/$C$25)</f>
        <v>0</v>
      </c>
      <c r="E31" s="145">
        <f t="shared" ref="E31:P31" si="48">E94</f>
        <v>0</v>
      </c>
      <c r="F31" s="145">
        <f t="shared" si="48"/>
        <v>0</v>
      </c>
      <c r="G31" s="145">
        <f t="shared" si="48"/>
        <v>0</v>
      </c>
      <c r="H31" s="145">
        <f t="shared" si="48"/>
        <v>0</v>
      </c>
      <c r="I31" s="145">
        <f t="shared" si="48"/>
        <v>0</v>
      </c>
      <c r="J31" s="145">
        <f t="shared" si="48"/>
        <v>0</v>
      </c>
      <c r="K31" s="145">
        <f t="shared" si="48"/>
        <v>0</v>
      </c>
      <c r="L31" s="145">
        <f t="shared" si="48"/>
        <v>0</v>
      </c>
      <c r="M31" s="145">
        <f t="shared" si="48"/>
        <v>0</v>
      </c>
      <c r="N31" s="145">
        <f t="shared" si="48"/>
        <v>0</v>
      </c>
      <c r="O31" s="145">
        <f t="shared" si="48"/>
        <v>0</v>
      </c>
      <c r="P31" s="145">
        <f t="shared" si="48"/>
        <v>0</v>
      </c>
      <c r="W31" s="54">
        <f t="shared" si="43"/>
        <v>0</v>
      </c>
      <c r="X31" s="54">
        <f t="shared" si="44"/>
        <v>0</v>
      </c>
      <c r="Y31" s="54">
        <f t="shared" si="45"/>
        <v>0</v>
      </c>
      <c r="Z31" s="54">
        <f t="shared" si="46"/>
        <v>0</v>
      </c>
    </row>
    <row r="32" spans="1:27" ht="13.5" customHeight="1" x14ac:dyDescent="0.2">
      <c r="A32" s="298" t="s">
        <v>54</v>
      </c>
      <c r="B32" s="146" t="s">
        <v>55</v>
      </c>
      <c r="C32" s="17">
        <f t="shared" si="41"/>
        <v>0</v>
      </c>
      <c r="D32" s="132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W32" s="17">
        <f t="shared" si="43"/>
        <v>0</v>
      </c>
      <c r="X32" s="17">
        <f t="shared" si="44"/>
        <v>0</v>
      </c>
      <c r="Y32" s="17">
        <f t="shared" si="45"/>
        <v>0</v>
      </c>
      <c r="Z32" s="17">
        <f t="shared" si="46"/>
        <v>0</v>
      </c>
    </row>
    <row r="33" spans="1:26" ht="13.5" customHeight="1" x14ac:dyDescent="0.2">
      <c r="A33" s="299"/>
      <c r="B33" s="147" t="s">
        <v>56</v>
      </c>
      <c r="C33" s="16">
        <f t="shared" ref="C33:P33" si="49">IF(C32=0,,(C459+C460)/C32)</f>
        <v>0</v>
      </c>
      <c r="D33" s="132"/>
      <c r="E33" s="124">
        <f t="shared" si="49"/>
        <v>0</v>
      </c>
      <c r="F33" s="124">
        <f t="shared" si="49"/>
        <v>0</v>
      </c>
      <c r="G33" s="124">
        <f t="shared" si="49"/>
        <v>0</v>
      </c>
      <c r="H33" s="124">
        <f t="shared" si="49"/>
        <v>0</v>
      </c>
      <c r="I33" s="124">
        <f t="shared" si="49"/>
        <v>0</v>
      </c>
      <c r="J33" s="124">
        <f t="shared" si="49"/>
        <v>0</v>
      </c>
      <c r="K33" s="124">
        <f t="shared" si="49"/>
        <v>0</v>
      </c>
      <c r="L33" s="124">
        <f t="shared" si="49"/>
        <v>0</v>
      </c>
      <c r="M33" s="124">
        <f t="shared" si="49"/>
        <v>0</v>
      </c>
      <c r="N33" s="124">
        <f t="shared" si="49"/>
        <v>0</v>
      </c>
      <c r="O33" s="124">
        <f t="shared" si="49"/>
        <v>0</v>
      </c>
      <c r="P33" s="124">
        <f t="shared" si="49"/>
        <v>0</v>
      </c>
      <c r="W33" s="16">
        <f t="shared" ref="W33:Z33" si="50">IF(W32=0,,(W459+W460)/W32)</f>
        <v>0</v>
      </c>
      <c r="X33" s="16">
        <f t="shared" si="50"/>
        <v>0</v>
      </c>
      <c r="Y33" s="16">
        <f t="shared" si="50"/>
        <v>0</v>
      </c>
      <c r="Z33" s="16">
        <f t="shared" si="50"/>
        <v>0</v>
      </c>
    </row>
    <row r="34" spans="1:26" ht="13.5" customHeight="1" x14ac:dyDescent="0.2">
      <c r="A34" s="359"/>
      <c r="B34" s="147" t="s">
        <v>57</v>
      </c>
      <c r="C34" s="16">
        <f t="shared" ref="C34:P34" si="51">IF(C32=0,,C8/C32)</f>
        <v>0</v>
      </c>
      <c r="D34" s="132"/>
      <c r="E34" s="124">
        <f t="shared" si="51"/>
        <v>0</v>
      </c>
      <c r="F34" s="124">
        <f t="shared" si="51"/>
        <v>0</v>
      </c>
      <c r="G34" s="124">
        <f t="shared" si="51"/>
        <v>0</v>
      </c>
      <c r="H34" s="124">
        <f t="shared" si="51"/>
        <v>0</v>
      </c>
      <c r="I34" s="124">
        <f t="shared" si="51"/>
        <v>0</v>
      </c>
      <c r="J34" s="124">
        <f t="shared" si="51"/>
        <v>0</v>
      </c>
      <c r="K34" s="124">
        <f t="shared" si="51"/>
        <v>0</v>
      </c>
      <c r="L34" s="124">
        <f t="shared" si="51"/>
        <v>0</v>
      </c>
      <c r="M34" s="124">
        <f t="shared" si="51"/>
        <v>0</v>
      </c>
      <c r="N34" s="124">
        <f t="shared" si="51"/>
        <v>0</v>
      </c>
      <c r="O34" s="124">
        <f t="shared" si="51"/>
        <v>0</v>
      </c>
      <c r="P34" s="124">
        <f t="shared" si="51"/>
        <v>0</v>
      </c>
      <c r="W34" s="16">
        <f t="shared" ref="W34:Z34" si="52">IF(W32=0,,W8/W32)</f>
        <v>0</v>
      </c>
      <c r="X34" s="16">
        <f t="shared" si="52"/>
        <v>0</v>
      </c>
      <c r="Y34" s="16">
        <f t="shared" si="52"/>
        <v>0</v>
      </c>
      <c r="Z34" s="16">
        <f t="shared" si="52"/>
        <v>0</v>
      </c>
    </row>
    <row r="35" spans="1:26" ht="13.5" customHeight="1" x14ac:dyDescent="0.2">
      <c r="A35" s="359"/>
      <c r="B35" s="147" t="s">
        <v>58</v>
      </c>
      <c r="C35" s="148">
        <f t="shared" ref="C35:P35" si="53">IF(C32=0,,C2/C32)</f>
        <v>0</v>
      </c>
      <c r="D35" s="132"/>
      <c r="E35" s="149">
        <f t="shared" si="53"/>
        <v>0</v>
      </c>
      <c r="F35" s="149">
        <f t="shared" si="53"/>
        <v>0</v>
      </c>
      <c r="G35" s="149">
        <f t="shared" si="53"/>
        <v>0</v>
      </c>
      <c r="H35" s="149">
        <f t="shared" si="53"/>
        <v>0</v>
      </c>
      <c r="I35" s="149">
        <f t="shared" si="53"/>
        <v>0</v>
      </c>
      <c r="J35" s="149">
        <f t="shared" si="53"/>
        <v>0</v>
      </c>
      <c r="K35" s="149">
        <f t="shared" si="53"/>
        <v>0</v>
      </c>
      <c r="L35" s="149">
        <f t="shared" si="53"/>
        <v>0</v>
      </c>
      <c r="M35" s="149">
        <f t="shared" si="53"/>
        <v>0</v>
      </c>
      <c r="N35" s="149">
        <f t="shared" si="53"/>
        <v>0</v>
      </c>
      <c r="O35" s="149">
        <f t="shared" si="53"/>
        <v>0</v>
      </c>
      <c r="P35" s="149">
        <f t="shared" si="53"/>
        <v>0</v>
      </c>
      <c r="W35" s="148">
        <f t="shared" ref="W35:Z35" si="54">IF(W32=0,,W2/W32)</f>
        <v>0</v>
      </c>
      <c r="X35" s="148">
        <f t="shared" si="54"/>
        <v>0</v>
      </c>
      <c r="Y35" s="148">
        <f t="shared" si="54"/>
        <v>0</v>
      </c>
      <c r="Z35" s="148">
        <f t="shared" si="54"/>
        <v>0</v>
      </c>
    </row>
    <row r="36" spans="1:26" ht="13.5" customHeight="1" x14ac:dyDescent="0.2">
      <c r="A36" s="359"/>
      <c r="B36" s="146" t="s">
        <v>59</v>
      </c>
      <c r="C36" s="17">
        <f>SUM(E36:P36)</f>
        <v>0</v>
      </c>
      <c r="D36" s="150">
        <f>IF(C32=0,,C36/$C$32)</f>
        <v>0</v>
      </c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W36" s="17">
        <f t="shared" ref="W36:W39" si="55">SUM(E36:G36)</f>
        <v>0</v>
      </c>
      <c r="X36" s="17">
        <f t="shared" ref="X36:X39" si="56">SUM(H36:J36)</f>
        <v>0</v>
      </c>
      <c r="Y36" s="17">
        <f t="shared" ref="Y36:Y39" si="57">SUM(K36:M36)</f>
        <v>0</v>
      </c>
      <c r="Z36" s="17">
        <f t="shared" ref="Z36:Z39" si="58">SUM(N36:P36)</f>
        <v>0</v>
      </c>
    </row>
    <row r="37" spans="1:26" ht="13.5" customHeight="1" x14ac:dyDescent="0.2">
      <c r="A37" s="359"/>
      <c r="B37" s="147" t="s">
        <v>58</v>
      </c>
      <c r="C37" s="148">
        <f>IF(E36=0,,E2/E36)</f>
        <v>0</v>
      </c>
      <c r="D37" s="132"/>
      <c r="E37" s="149">
        <f t="shared" ref="E37:P37" si="59">IF(E36=0,,E2/E36)</f>
        <v>0</v>
      </c>
      <c r="F37" s="149">
        <f t="shared" si="59"/>
        <v>0</v>
      </c>
      <c r="G37" s="149">
        <f t="shared" si="59"/>
        <v>0</v>
      </c>
      <c r="H37" s="149">
        <f t="shared" si="59"/>
        <v>0</v>
      </c>
      <c r="I37" s="149">
        <f t="shared" si="59"/>
        <v>0</v>
      </c>
      <c r="J37" s="149">
        <f t="shared" si="59"/>
        <v>0</v>
      </c>
      <c r="K37" s="149">
        <f t="shared" si="59"/>
        <v>0</v>
      </c>
      <c r="L37" s="149">
        <f t="shared" si="59"/>
        <v>0</v>
      </c>
      <c r="M37" s="149">
        <f t="shared" si="59"/>
        <v>0</v>
      </c>
      <c r="N37" s="149">
        <f t="shared" si="59"/>
        <v>0</v>
      </c>
      <c r="O37" s="149">
        <f t="shared" si="59"/>
        <v>0</v>
      </c>
      <c r="P37" s="149">
        <f t="shared" si="59"/>
        <v>0</v>
      </c>
      <c r="W37" s="148">
        <f>IF(E36=0,,Y2/Y36)</f>
        <v>0</v>
      </c>
      <c r="X37" s="148">
        <f>IF(H36=0,,Z2/Z36)</f>
        <v>0</v>
      </c>
      <c r="Y37" s="148">
        <f>IF(K36=0,,AA2/AA36)</f>
        <v>0</v>
      </c>
      <c r="Z37" s="148">
        <f>IF(N36=0,,#REF!/#REF!)</f>
        <v>0</v>
      </c>
    </row>
    <row r="38" spans="1:26" ht="13.5" customHeight="1" x14ac:dyDescent="0.2">
      <c r="A38" s="393" t="s">
        <v>92</v>
      </c>
      <c r="B38" s="151" t="s">
        <v>61</v>
      </c>
      <c r="C38" s="152">
        <f ca="1">INDIRECT(ADDRESS(ROW(),$T$1+4))</f>
        <v>0</v>
      </c>
      <c r="D38" s="153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W38" s="54">
        <f t="shared" si="55"/>
        <v>0</v>
      </c>
      <c r="X38" s="54">
        <f t="shared" si="56"/>
        <v>0</v>
      </c>
      <c r="Y38" s="54">
        <f t="shared" si="57"/>
        <v>0</v>
      </c>
      <c r="Z38" s="54">
        <f t="shared" si="58"/>
        <v>0</v>
      </c>
    </row>
    <row r="39" spans="1:26" ht="13.5" customHeight="1" x14ac:dyDescent="0.2">
      <c r="A39" s="394"/>
      <c r="B39" s="151" t="s">
        <v>62</v>
      </c>
      <c r="C39" s="152">
        <f ca="1">INDIRECT(ADDRESS(ROW(),$T$1+4))</f>
        <v>0</v>
      </c>
      <c r="D39" s="153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W39" s="54">
        <f t="shared" si="55"/>
        <v>0</v>
      </c>
      <c r="X39" s="54">
        <f t="shared" si="56"/>
        <v>0</v>
      </c>
      <c r="Y39" s="54">
        <f t="shared" si="57"/>
        <v>0</v>
      </c>
      <c r="Z39" s="54">
        <f t="shared" si="58"/>
        <v>0</v>
      </c>
    </row>
    <row r="40" spans="1:26" ht="13.5" customHeight="1" x14ac:dyDescent="0.2">
      <c r="A40" s="394"/>
      <c r="B40" s="151" t="s">
        <v>63</v>
      </c>
      <c r="C40" s="154">
        <f>IF(SUM(E39:P39)=0,,SUM(E48:P48)/SUM(E39:P39))</f>
        <v>0</v>
      </c>
      <c r="D40" s="153"/>
      <c r="E40" s="124">
        <f t="shared" ref="E40:P40" si="60">IF(E39=0,,E48/E39)</f>
        <v>0</v>
      </c>
      <c r="F40" s="124">
        <f t="shared" si="60"/>
        <v>0</v>
      </c>
      <c r="G40" s="124">
        <f t="shared" si="60"/>
        <v>0</v>
      </c>
      <c r="H40" s="124">
        <f t="shared" si="60"/>
        <v>0</v>
      </c>
      <c r="I40" s="124">
        <f t="shared" si="60"/>
        <v>0</v>
      </c>
      <c r="J40" s="124">
        <f t="shared" si="60"/>
        <v>0</v>
      </c>
      <c r="K40" s="124">
        <f t="shared" si="60"/>
        <v>0</v>
      </c>
      <c r="L40" s="124">
        <f t="shared" si="60"/>
        <v>0</v>
      </c>
      <c r="M40" s="124">
        <f t="shared" si="60"/>
        <v>0</v>
      </c>
      <c r="N40" s="124">
        <f t="shared" si="60"/>
        <v>0</v>
      </c>
      <c r="O40" s="124">
        <f t="shared" si="60"/>
        <v>0</v>
      </c>
      <c r="P40" s="124">
        <f t="shared" si="60"/>
        <v>0</v>
      </c>
      <c r="W40" s="29">
        <f t="shared" ref="W40:Z40" si="61">IF(W39=0,,W48/W39)</f>
        <v>0</v>
      </c>
      <c r="X40" s="29">
        <f t="shared" si="61"/>
        <v>0</v>
      </c>
      <c r="Y40" s="29">
        <f t="shared" si="61"/>
        <v>0</v>
      </c>
      <c r="Z40" s="29">
        <f t="shared" si="61"/>
        <v>0</v>
      </c>
    </row>
    <row r="41" spans="1:26" ht="13.5" customHeight="1" x14ac:dyDescent="0.2">
      <c r="A41" s="394"/>
      <c r="B41" s="151" t="s">
        <v>93</v>
      </c>
      <c r="C41" s="152">
        <f ca="1">INDIRECT(ADDRESS(ROW(),$T$1+4))</f>
        <v>0</v>
      </c>
      <c r="D41" s="140">
        <f>IF(C32=0,,C41/$C$32)</f>
        <v>0</v>
      </c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W41" s="54">
        <f t="shared" ref="W41:W46" si="62">SUM(E41:G41)</f>
        <v>0</v>
      </c>
      <c r="X41" s="54">
        <f t="shared" ref="X41:X46" si="63">SUM(H41:J41)</f>
        <v>0</v>
      </c>
      <c r="Y41" s="54">
        <f t="shared" ref="Y41:Y46" si="64">SUM(K41:M41)</f>
        <v>0</v>
      </c>
      <c r="Z41" s="54">
        <f t="shared" ref="Z41:Z46" si="65">SUM(N41:P41)</f>
        <v>0</v>
      </c>
    </row>
    <row r="42" spans="1:26" s="117" customFormat="1" ht="13.5" customHeight="1" x14ac:dyDescent="0.2">
      <c r="A42" s="394"/>
      <c r="B42" s="155" t="s">
        <v>94</v>
      </c>
      <c r="C42" s="156">
        <f>IF(SUM(E41:P41)=0,,SUM(E48:P48)/SUM(E41:P41))</f>
        <v>0</v>
      </c>
      <c r="D42" s="153"/>
      <c r="E42" s="149">
        <f t="shared" ref="E42:P42" si="66">IF(E41=0,,E48/E41)</f>
        <v>0</v>
      </c>
      <c r="F42" s="149">
        <f t="shared" si="66"/>
        <v>0</v>
      </c>
      <c r="G42" s="149">
        <f t="shared" si="66"/>
        <v>0</v>
      </c>
      <c r="H42" s="149">
        <f t="shared" si="66"/>
        <v>0</v>
      </c>
      <c r="I42" s="149">
        <f t="shared" si="66"/>
        <v>0</v>
      </c>
      <c r="J42" s="149">
        <f t="shared" si="66"/>
        <v>0</v>
      </c>
      <c r="K42" s="149">
        <f t="shared" si="66"/>
        <v>0</v>
      </c>
      <c r="L42" s="149">
        <f t="shared" si="66"/>
        <v>0</v>
      </c>
      <c r="M42" s="149">
        <f t="shared" si="66"/>
        <v>0</v>
      </c>
      <c r="N42" s="149">
        <f t="shared" si="66"/>
        <v>0</v>
      </c>
      <c r="O42" s="149">
        <f t="shared" si="66"/>
        <v>0</v>
      </c>
      <c r="P42" s="149">
        <f t="shared" si="66"/>
        <v>0</v>
      </c>
      <c r="W42" s="77">
        <f t="shared" ref="W42:Z42" si="67">IF(W41=0,,W48/W41)</f>
        <v>0</v>
      </c>
      <c r="X42" s="77">
        <f t="shared" si="67"/>
        <v>0</v>
      </c>
      <c r="Y42" s="77">
        <f t="shared" si="67"/>
        <v>0</v>
      </c>
      <c r="Z42" s="77">
        <f t="shared" si="67"/>
        <v>0</v>
      </c>
    </row>
    <row r="43" spans="1:26" ht="13.5" customHeight="1" x14ac:dyDescent="0.2">
      <c r="A43" s="394"/>
      <c r="B43" s="151" t="s">
        <v>95</v>
      </c>
      <c r="C43" s="152">
        <f ca="1">INDIRECT(ADDRESS(ROW(),$T$1+4))</f>
        <v>0</v>
      </c>
      <c r="D43" s="140">
        <f>IF(C32=0,,C43/$C$32)</f>
        <v>0</v>
      </c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W43" s="54">
        <f t="shared" si="62"/>
        <v>0</v>
      </c>
      <c r="X43" s="54">
        <f t="shared" si="63"/>
        <v>0</v>
      </c>
      <c r="Y43" s="54">
        <f t="shared" si="64"/>
        <v>0</v>
      </c>
      <c r="Z43" s="54">
        <f t="shared" si="65"/>
        <v>0</v>
      </c>
    </row>
    <row r="44" spans="1:26" s="117" customFormat="1" ht="13.5" customHeight="1" x14ac:dyDescent="0.2">
      <c r="A44" s="394"/>
      <c r="B44" s="155" t="s">
        <v>96</v>
      </c>
      <c r="C44" s="156">
        <f>IF(SUM(E43:P43)=0,,SUM(E48:P48)/SUM(E43:P43))</f>
        <v>0</v>
      </c>
      <c r="D44" s="153"/>
      <c r="E44" s="149">
        <f t="shared" ref="E44:P44" si="68">IF(E43=0,,E48/E43)</f>
        <v>0</v>
      </c>
      <c r="F44" s="149">
        <f t="shared" si="68"/>
        <v>0</v>
      </c>
      <c r="G44" s="149">
        <f t="shared" si="68"/>
        <v>0</v>
      </c>
      <c r="H44" s="149">
        <f t="shared" si="68"/>
        <v>0</v>
      </c>
      <c r="I44" s="149">
        <f t="shared" si="68"/>
        <v>0</v>
      </c>
      <c r="J44" s="149">
        <f t="shared" si="68"/>
        <v>0</v>
      </c>
      <c r="K44" s="149">
        <f t="shared" si="68"/>
        <v>0</v>
      </c>
      <c r="L44" s="149">
        <f t="shared" si="68"/>
        <v>0</v>
      </c>
      <c r="M44" s="149">
        <f t="shared" si="68"/>
        <v>0</v>
      </c>
      <c r="N44" s="149">
        <f t="shared" si="68"/>
        <v>0</v>
      </c>
      <c r="O44" s="149">
        <f t="shared" si="68"/>
        <v>0</v>
      </c>
      <c r="P44" s="149">
        <f t="shared" si="68"/>
        <v>0</v>
      </c>
      <c r="W44" s="77">
        <f t="shared" ref="W44:Z44" si="69">IF(W43=0,,W48/W43)</f>
        <v>0</v>
      </c>
      <c r="X44" s="77">
        <f t="shared" si="69"/>
        <v>0</v>
      </c>
      <c r="Y44" s="77">
        <f t="shared" si="69"/>
        <v>0</v>
      </c>
      <c r="Z44" s="77">
        <f t="shared" si="69"/>
        <v>0</v>
      </c>
    </row>
    <row r="45" spans="1:26" ht="13.5" customHeight="1" x14ac:dyDescent="0.2">
      <c r="A45" s="394"/>
      <c r="B45" s="151" t="s">
        <v>64</v>
      </c>
      <c r="C45" s="152">
        <f ca="1">INDIRECT(ADDRESS(ROW(),$T$1+4))</f>
        <v>0</v>
      </c>
      <c r="D45" s="153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W45" s="54">
        <f t="shared" si="62"/>
        <v>0</v>
      </c>
      <c r="X45" s="54">
        <f t="shared" si="63"/>
        <v>0</v>
      </c>
      <c r="Y45" s="54">
        <f t="shared" si="64"/>
        <v>0</v>
      </c>
      <c r="Z45" s="54">
        <f t="shared" si="65"/>
        <v>0</v>
      </c>
    </row>
    <row r="46" spans="1:26" ht="13.5" customHeight="1" x14ac:dyDescent="0.2">
      <c r="A46" s="394"/>
      <c r="B46" s="151" t="s">
        <v>65</v>
      </c>
      <c r="C46" s="152">
        <f ca="1">INDIRECT(ADDRESS(ROW(),$T$1+4))</f>
        <v>0</v>
      </c>
      <c r="D46" s="153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W46" s="54">
        <f t="shared" si="62"/>
        <v>0</v>
      </c>
      <c r="X46" s="54">
        <f t="shared" si="63"/>
        <v>0</v>
      </c>
      <c r="Y46" s="54">
        <f t="shared" si="64"/>
        <v>0</v>
      </c>
      <c r="Z46" s="54">
        <f t="shared" si="65"/>
        <v>0</v>
      </c>
    </row>
    <row r="47" spans="1:26" ht="13.5" customHeight="1" x14ac:dyDescent="0.2">
      <c r="A47" s="394"/>
      <c r="B47" s="151" t="s">
        <v>66</v>
      </c>
      <c r="C47" s="152">
        <f>IF(SUM(E45:P45)=0,,C8/SUM(E45:P45))</f>
        <v>0</v>
      </c>
      <c r="D47" s="153"/>
      <c r="E47" s="157">
        <f t="shared" ref="E47:P47" si="70">IF(E45=0,,E8/E45)</f>
        <v>0</v>
      </c>
      <c r="F47" s="157">
        <f t="shared" si="70"/>
        <v>0</v>
      </c>
      <c r="G47" s="157">
        <f t="shared" si="70"/>
        <v>0</v>
      </c>
      <c r="H47" s="157">
        <f t="shared" si="70"/>
        <v>0</v>
      </c>
      <c r="I47" s="157">
        <f t="shared" si="70"/>
        <v>0</v>
      </c>
      <c r="J47" s="157">
        <f t="shared" si="70"/>
        <v>0</v>
      </c>
      <c r="K47" s="157">
        <f t="shared" si="70"/>
        <v>0</v>
      </c>
      <c r="L47" s="157">
        <f t="shared" si="70"/>
        <v>0</v>
      </c>
      <c r="M47" s="157">
        <f t="shared" si="70"/>
        <v>0</v>
      </c>
      <c r="N47" s="157">
        <f t="shared" si="70"/>
        <v>0</v>
      </c>
      <c r="O47" s="157">
        <f t="shared" si="70"/>
        <v>0</v>
      </c>
      <c r="P47" s="157">
        <f t="shared" si="70"/>
        <v>0</v>
      </c>
      <c r="W47" s="54">
        <f t="shared" ref="W47:Z47" si="71">IF(W45=0,,W8/W45)</f>
        <v>0</v>
      </c>
      <c r="X47" s="54">
        <f t="shared" si="71"/>
        <v>0</v>
      </c>
      <c r="Y47" s="54">
        <f t="shared" si="71"/>
        <v>0</v>
      </c>
      <c r="Z47" s="54">
        <f t="shared" si="71"/>
        <v>0</v>
      </c>
    </row>
    <row r="48" spans="1:26" ht="13.5" customHeight="1" x14ac:dyDescent="0.2">
      <c r="A48" s="394"/>
      <c r="B48" s="151" t="s">
        <v>67</v>
      </c>
      <c r="C48" s="152">
        <f ca="1">INDIRECT(ADDRESS(ROW(),$T$1+4))</f>
        <v>0</v>
      </c>
      <c r="D48" s="153"/>
      <c r="E48" s="124">
        <f t="shared" ref="E48:P48" si="72">E49+E50</f>
        <v>0</v>
      </c>
      <c r="F48" s="124">
        <f t="shared" si="72"/>
        <v>0</v>
      </c>
      <c r="G48" s="124">
        <f t="shared" si="72"/>
        <v>0</v>
      </c>
      <c r="H48" s="124">
        <f t="shared" si="72"/>
        <v>0</v>
      </c>
      <c r="I48" s="124">
        <f t="shared" si="72"/>
        <v>0</v>
      </c>
      <c r="J48" s="124">
        <f t="shared" si="72"/>
        <v>0</v>
      </c>
      <c r="K48" s="124">
        <f t="shared" si="72"/>
        <v>0</v>
      </c>
      <c r="L48" s="124">
        <f t="shared" si="72"/>
        <v>0</v>
      </c>
      <c r="M48" s="124">
        <f t="shared" si="72"/>
        <v>0</v>
      </c>
      <c r="N48" s="124">
        <f t="shared" si="72"/>
        <v>0</v>
      </c>
      <c r="O48" s="124">
        <f t="shared" si="72"/>
        <v>0</v>
      </c>
      <c r="P48" s="124">
        <f t="shared" si="72"/>
        <v>0</v>
      </c>
      <c r="W48" s="54">
        <f t="shared" ref="W48:W50" si="73">SUM(E48:G48)</f>
        <v>0</v>
      </c>
      <c r="X48" s="54">
        <f t="shared" ref="X48:X50" si="74">SUM(H48:J48)</f>
        <v>0</v>
      </c>
      <c r="Y48" s="54">
        <f t="shared" ref="Y48:Y50" si="75">SUM(K48:M48)</f>
        <v>0</v>
      </c>
      <c r="Z48" s="54">
        <f t="shared" ref="Z48:Z50" si="76">SUM(N48:P48)</f>
        <v>0</v>
      </c>
    </row>
    <row r="49" spans="1:26" ht="13.5" customHeight="1" x14ac:dyDescent="0.2">
      <c r="A49" s="394"/>
      <c r="B49" s="155" t="s">
        <v>204</v>
      </c>
      <c r="C49" s="152">
        <f ca="1">INDIRECT(ADDRESS(ROW(),$T$1+4))</f>
        <v>0</v>
      </c>
      <c r="D49" s="158">
        <f ca="1">IF(C48=0,,C49/C48)</f>
        <v>0</v>
      </c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W49" s="54">
        <f t="shared" si="73"/>
        <v>0</v>
      </c>
      <c r="X49" s="54">
        <f t="shared" si="74"/>
        <v>0</v>
      </c>
      <c r="Y49" s="54">
        <f t="shared" si="75"/>
        <v>0</v>
      </c>
      <c r="Z49" s="54">
        <f t="shared" si="76"/>
        <v>0</v>
      </c>
    </row>
    <row r="50" spans="1:26" x14ac:dyDescent="0.2">
      <c r="A50" s="394"/>
      <c r="B50" s="155" t="s">
        <v>205</v>
      </c>
      <c r="C50" s="152">
        <f ca="1">INDIRECT(ADDRESS(ROW(),$T$1+4))</f>
        <v>0</v>
      </c>
      <c r="D50" s="158">
        <f ca="1">IF(C48=0,,C50/C48)</f>
        <v>0</v>
      </c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W50" s="54">
        <f t="shared" si="73"/>
        <v>0</v>
      </c>
      <c r="X50" s="54">
        <f t="shared" si="74"/>
        <v>0</v>
      </c>
      <c r="Y50" s="54">
        <f t="shared" si="75"/>
        <v>0</v>
      </c>
      <c r="Z50" s="54">
        <f t="shared" si="76"/>
        <v>0</v>
      </c>
    </row>
    <row r="51" spans="1:26" s="118" customFormat="1" ht="13.5" customHeight="1" x14ac:dyDescent="0.2">
      <c r="A51" s="394"/>
      <c r="B51" s="159" t="s">
        <v>206</v>
      </c>
      <c r="C51" s="160">
        <f>IF(SUM(E46:P46)=0,,SUM(E48:P48)/SUM(E46:P46))</f>
        <v>0</v>
      </c>
      <c r="D51" s="161"/>
      <c r="E51" s="125">
        <f t="shared" ref="E51:P51" si="77">IF(E46=0,,E48/E46)</f>
        <v>0</v>
      </c>
      <c r="F51" s="125">
        <f t="shared" si="77"/>
        <v>0</v>
      </c>
      <c r="G51" s="125">
        <f t="shared" si="77"/>
        <v>0</v>
      </c>
      <c r="H51" s="125">
        <f t="shared" si="77"/>
        <v>0</v>
      </c>
      <c r="I51" s="125">
        <f t="shared" si="77"/>
        <v>0</v>
      </c>
      <c r="J51" s="125">
        <f t="shared" si="77"/>
        <v>0</v>
      </c>
      <c r="K51" s="125">
        <f t="shared" si="77"/>
        <v>0</v>
      </c>
      <c r="L51" s="125">
        <f t="shared" si="77"/>
        <v>0</v>
      </c>
      <c r="M51" s="125">
        <f t="shared" si="77"/>
        <v>0</v>
      </c>
      <c r="N51" s="125">
        <f t="shared" si="77"/>
        <v>0</v>
      </c>
      <c r="O51" s="125">
        <f t="shared" si="77"/>
        <v>0</v>
      </c>
      <c r="P51" s="125">
        <f t="shared" si="77"/>
        <v>0</v>
      </c>
      <c r="W51" s="79">
        <f t="shared" ref="W51:Z51" si="78">IF(W46=0,,W50/W46)</f>
        <v>0</v>
      </c>
      <c r="X51" s="79">
        <f t="shared" si="78"/>
        <v>0</v>
      </c>
      <c r="Y51" s="79">
        <f t="shared" si="78"/>
        <v>0</v>
      </c>
      <c r="Z51" s="79">
        <f t="shared" si="78"/>
        <v>0</v>
      </c>
    </row>
    <row r="52" spans="1:26" ht="13.5" customHeight="1" x14ac:dyDescent="0.2">
      <c r="A52" s="298" t="s">
        <v>207</v>
      </c>
      <c r="B52" s="146" t="s">
        <v>208</v>
      </c>
      <c r="C52" s="17">
        <f t="shared" ref="C52:C57" si="79">SUM(E52:P52)</f>
        <v>0</v>
      </c>
      <c r="D52" s="132"/>
      <c r="E52" s="162">
        <f t="shared" ref="E52:P52" si="80">E53+E54+E55+E56</f>
        <v>0</v>
      </c>
      <c r="F52" s="162">
        <f t="shared" si="80"/>
        <v>0</v>
      </c>
      <c r="G52" s="162">
        <f t="shared" si="80"/>
        <v>0</v>
      </c>
      <c r="H52" s="162">
        <f t="shared" si="80"/>
        <v>0</v>
      </c>
      <c r="I52" s="162">
        <f t="shared" si="80"/>
        <v>0</v>
      </c>
      <c r="J52" s="162">
        <f t="shared" si="80"/>
        <v>0</v>
      </c>
      <c r="K52" s="162">
        <f t="shared" si="80"/>
        <v>0</v>
      </c>
      <c r="L52" s="162">
        <f t="shared" si="80"/>
        <v>0</v>
      </c>
      <c r="M52" s="162">
        <f t="shared" si="80"/>
        <v>0</v>
      </c>
      <c r="N52" s="162">
        <f t="shared" si="80"/>
        <v>0</v>
      </c>
      <c r="O52" s="162">
        <f t="shared" si="80"/>
        <v>0</v>
      </c>
      <c r="P52" s="162">
        <f t="shared" si="80"/>
        <v>0</v>
      </c>
      <c r="W52" s="17">
        <f t="shared" ref="W52:W57" si="81">SUM(E52:G52)</f>
        <v>0</v>
      </c>
      <c r="X52" s="17">
        <f t="shared" ref="X52:X57" si="82">SUM(H52:J52)</f>
        <v>0</v>
      </c>
      <c r="Y52" s="17">
        <f t="shared" ref="Y52:Y57" si="83">SUM(K52:M52)</f>
        <v>0</v>
      </c>
      <c r="Z52" s="17">
        <f t="shared" ref="Z52:Z57" si="84">SUM(N52:P52)</f>
        <v>0</v>
      </c>
    </row>
    <row r="53" spans="1:26" ht="13.5" customHeight="1" x14ac:dyDescent="0.2">
      <c r="A53" s="359"/>
      <c r="B53" s="147" t="s">
        <v>209</v>
      </c>
      <c r="C53" s="17">
        <f t="shared" si="79"/>
        <v>0</v>
      </c>
      <c r="D53" s="150">
        <f>IF(C52=0,,C53/$C$52)</f>
        <v>0</v>
      </c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W53" s="17">
        <f t="shared" si="81"/>
        <v>0</v>
      </c>
      <c r="X53" s="17">
        <f t="shared" si="82"/>
        <v>0</v>
      </c>
      <c r="Y53" s="17">
        <f t="shared" si="83"/>
        <v>0</v>
      </c>
      <c r="Z53" s="17">
        <f t="shared" si="84"/>
        <v>0</v>
      </c>
    </row>
    <row r="54" spans="1:26" ht="13.5" customHeight="1" x14ac:dyDescent="0.2">
      <c r="A54" s="359"/>
      <c r="B54" s="147" t="s">
        <v>210</v>
      </c>
      <c r="C54" s="17">
        <f t="shared" si="79"/>
        <v>0</v>
      </c>
      <c r="D54" s="150">
        <f>IF(C52=0,,C54/$C$52)</f>
        <v>0</v>
      </c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W54" s="17">
        <f t="shared" si="81"/>
        <v>0</v>
      </c>
      <c r="X54" s="17">
        <f t="shared" si="82"/>
        <v>0</v>
      </c>
      <c r="Y54" s="17">
        <f t="shared" si="83"/>
        <v>0</v>
      </c>
      <c r="Z54" s="17">
        <f t="shared" si="84"/>
        <v>0</v>
      </c>
    </row>
    <row r="55" spans="1:26" ht="13.5" customHeight="1" x14ac:dyDescent="0.2">
      <c r="A55" s="359"/>
      <c r="B55" s="147" t="s">
        <v>211</v>
      </c>
      <c r="C55" s="17">
        <f t="shared" si="79"/>
        <v>0</v>
      </c>
      <c r="D55" s="150">
        <f>IF(C52=0,,C55/$C$52)</f>
        <v>0</v>
      </c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W55" s="17">
        <f t="shared" si="81"/>
        <v>0</v>
      </c>
      <c r="X55" s="17">
        <f t="shared" si="82"/>
        <v>0</v>
      </c>
      <c r="Y55" s="17">
        <f t="shared" si="83"/>
        <v>0</v>
      </c>
      <c r="Z55" s="17">
        <f t="shared" si="84"/>
        <v>0</v>
      </c>
    </row>
    <row r="56" spans="1:26" ht="13.5" customHeight="1" x14ac:dyDescent="0.2">
      <c r="A56" s="359"/>
      <c r="B56" s="147" t="s">
        <v>212</v>
      </c>
      <c r="C56" s="17">
        <f t="shared" si="79"/>
        <v>0</v>
      </c>
      <c r="D56" s="150">
        <f>IF(C52=0,,C56/$C$52)</f>
        <v>0</v>
      </c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W56" s="17">
        <f t="shared" si="81"/>
        <v>0</v>
      </c>
      <c r="X56" s="17">
        <f t="shared" si="82"/>
        <v>0</v>
      </c>
      <c r="Y56" s="17">
        <f t="shared" si="83"/>
        <v>0</v>
      </c>
      <c r="Z56" s="17">
        <f t="shared" si="84"/>
        <v>0</v>
      </c>
    </row>
    <row r="57" spans="1:26" x14ac:dyDescent="0.2">
      <c r="A57" s="359"/>
      <c r="B57" s="146" t="s">
        <v>213</v>
      </c>
      <c r="C57" s="17">
        <f t="shared" si="79"/>
        <v>0</v>
      </c>
      <c r="D57" s="132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W57" s="17">
        <f t="shared" si="81"/>
        <v>0</v>
      </c>
      <c r="X57" s="17">
        <f t="shared" si="82"/>
        <v>0</v>
      </c>
      <c r="Y57" s="17">
        <f t="shared" si="83"/>
        <v>0</v>
      </c>
      <c r="Z57" s="17">
        <f t="shared" si="84"/>
        <v>0</v>
      </c>
    </row>
    <row r="58" spans="1:26" s="118" customFormat="1" x14ac:dyDescent="0.2">
      <c r="A58" s="359"/>
      <c r="B58" s="164" t="s">
        <v>214</v>
      </c>
      <c r="C58" s="25">
        <f t="shared" ref="C58:P58" si="85">IF((C55+C56)=0,,C57/(C55+C56))</f>
        <v>0</v>
      </c>
      <c r="D58" s="150"/>
      <c r="E58" s="165">
        <f t="shared" si="85"/>
        <v>0</v>
      </c>
      <c r="F58" s="165">
        <f t="shared" si="85"/>
        <v>0</v>
      </c>
      <c r="G58" s="165">
        <f t="shared" si="85"/>
        <v>0</v>
      </c>
      <c r="H58" s="165">
        <f t="shared" si="85"/>
        <v>0</v>
      </c>
      <c r="I58" s="165">
        <f t="shared" si="85"/>
        <v>0</v>
      </c>
      <c r="J58" s="165">
        <f t="shared" si="85"/>
        <v>0</v>
      </c>
      <c r="K58" s="165">
        <f t="shared" si="85"/>
        <v>0</v>
      </c>
      <c r="L58" s="165">
        <f t="shared" si="85"/>
        <v>0</v>
      </c>
      <c r="M58" s="165">
        <f t="shared" si="85"/>
        <v>0</v>
      </c>
      <c r="N58" s="165">
        <f t="shared" si="85"/>
        <v>0</v>
      </c>
      <c r="O58" s="165">
        <f t="shared" si="85"/>
        <v>0</v>
      </c>
      <c r="P58" s="165">
        <f t="shared" si="85"/>
        <v>0</v>
      </c>
      <c r="W58" s="25">
        <f t="shared" ref="W58:Z58" si="86">IF((W55+W56)=0,,W57/(W55+W56))</f>
        <v>0</v>
      </c>
      <c r="X58" s="25">
        <f t="shared" si="86"/>
        <v>0</v>
      </c>
      <c r="Y58" s="25">
        <f t="shared" si="86"/>
        <v>0</v>
      </c>
      <c r="Z58" s="25">
        <f t="shared" si="86"/>
        <v>0</v>
      </c>
    </row>
    <row r="59" spans="1:26" ht="13.5" customHeight="1" x14ac:dyDescent="0.2">
      <c r="A59" s="359"/>
      <c r="B59" s="146" t="s">
        <v>93</v>
      </c>
      <c r="C59" s="17">
        <f t="shared" ref="C59:C67" si="87">SUM(E59:P59)</f>
        <v>0</v>
      </c>
      <c r="D59" s="150">
        <f>IF(C32=0,,C59/$C$32)</f>
        <v>0</v>
      </c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W59" s="17">
        <f t="shared" ref="W59:W67" si="88">SUM(E59:G59)</f>
        <v>0</v>
      </c>
      <c r="X59" s="17">
        <f t="shared" ref="X59:X67" si="89">SUM(H59:J59)</f>
        <v>0</v>
      </c>
      <c r="Y59" s="17">
        <f t="shared" ref="Y59:Y67" si="90">SUM(K59:M59)</f>
        <v>0</v>
      </c>
      <c r="Z59" s="17">
        <f t="shared" ref="Z59:Z67" si="91">SUM(N59:P59)</f>
        <v>0</v>
      </c>
    </row>
    <row r="60" spans="1:26" s="117" customFormat="1" ht="13.5" customHeight="1" x14ac:dyDescent="0.2">
      <c r="A60" s="359"/>
      <c r="B60" s="147" t="s">
        <v>94</v>
      </c>
      <c r="C60" s="166">
        <f t="shared" ref="C60:P60" si="92">IF(C59=0,,C52/C59)</f>
        <v>0</v>
      </c>
      <c r="D60" s="132"/>
      <c r="E60" s="167">
        <f t="shared" si="92"/>
        <v>0</v>
      </c>
      <c r="F60" s="167">
        <f t="shared" si="92"/>
        <v>0</v>
      </c>
      <c r="G60" s="167">
        <f t="shared" si="92"/>
        <v>0</v>
      </c>
      <c r="H60" s="167">
        <f t="shared" si="92"/>
        <v>0</v>
      </c>
      <c r="I60" s="167">
        <f t="shared" si="92"/>
        <v>0</v>
      </c>
      <c r="J60" s="167">
        <f t="shared" si="92"/>
        <v>0</v>
      </c>
      <c r="K60" s="167">
        <f t="shared" si="92"/>
        <v>0</v>
      </c>
      <c r="L60" s="167">
        <f t="shared" si="92"/>
        <v>0</v>
      </c>
      <c r="M60" s="167">
        <f t="shared" si="92"/>
        <v>0</v>
      </c>
      <c r="N60" s="167">
        <f t="shared" si="92"/>
        <v>0</v>
      </c>
      <c r="O60" s="167">
        <f t="shared" si="92"/>
        <v>0</v>
      </c>
      <c r="P60" s="167">
        <f t="shared" si="92"/>
        <v>0</v>
      </c>
      <c r="W60" s="166">
        <f t="shared" ref="W60:Z60" si="93">IF(W59=0,,W52/W59)</f>
        <v>0</v>
      </c>
      <c r="X60" s="166">
        <f t="shared" si="93"/>
        <v>0</v>
      </c>
      <c r="Y60" s="166">
        <f t="shared" si="93"/>
        <v>0</v>
      </c>
      <c r="Z60" s="166">
        <f t="shared" si="93"/>
        <v>0</v>
      </c>
    </row>
    <row r="61" spans="1:26" ht="13.5" customHeight="1" x14ac:dyDescent="0.2">
      <c r="A61" s="359"/>
      <c r="B61" s="146" t="s">
        <v>95</v>
      </c>
      <c r="C61" s="17">
        <f t="shared" si="87"/>
        <v>0</v>
      </c>
      <c r="D61" s="150">
        <f>IF(C32=0,,C61/$C$32)</f>
        <v>0</v>
      </c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W61" s="17">
        <f t="shared" si="88"/>
        <v>0</v>
      </c>
      <c r="X61" s="17">
        <f t="shared" si="89"/>
        <v>0</v>
      </c>
      <c r="Y61" s="17">
        <f t="shared" si="90"/>
        <v>0</v>
      </c>
      <c r="Z61" s="17">
        <f t="shared" si="91"/>
        <v>0</v>
      </c>
    </row>
    <row r="62" spans="1:26" s="117" customFormat="1" ht="13.5" customHeight="1" x14ac:dyDescent="0.2">
      <c r="A62" s="359"/>
      <c r="B62" s="147" t="s">
        <v>96</v>
      </c>
      <c r="C62" s="166">
        <f t="shared" ref="C62:P62" si="94">IF(C61=0,,C52/C61)</f>
        <v>0</v>
      </c>
      <c r="D62" s="132"/>
      <c r="E62" s="167">
        <f t="shared" si="94"/>
        <v>0</v>
      </c>
      <c r="F62" s="167">
        <f t="shared" si="94"/>
        <v>0</v>
      </c>
      <c r="G62" s="167">
        <f t="shared" si="94"/>
        <v>0</v>
      </c>
      <c r="H62" s="167">
        <f t="shared" si="94"/>
        <v>0</v>
      </c>
      <c r="I62" s="167">
        <f t="shared" si="94"/>
        <v>0</v>
      </c>
      <c r="J62" s="167">
        <f t="shared" si="94"/>
        <v>0</v>
      </c>
      <c r="K62" s="167">
        <f t="shared" si="94"/>
        <v>0</v>
      </c>
      <c r="L62" s="167">
        <f t="shared" si="94"/>
        <v>0</v>
      </c>
      <c r="M62" s="167">
        <f t="shared" si="94"/>
        <v>0</v>
      </c>
      <c r="N62" s="167">
        <f t="shared" si="94"/>
        <v>0</v>
      </c>
      <c r="O62" s="167">
        <f t="shared" si="94"/>
        <v>0</v>
      </c>
      <c r="P62" s="167">
        <f t="shared" si="94"/>
        <v>0</v>
      </c>
      <c r="W62" s="166">
        <f t="shared" ref="W62:Z62" si="95">IF(W61=0,,W52/W61)</f>
        <v>0</v>
      </c>
      <c r="X62" s="166">
        <f t="shared" si="95"/>
        <v>0</v>
      </c>
      <c r="Y62" s="166">
        <f t="shared" si="95"/>
        <v>0</v>
      </c>
      <c r="Z62" s="166">
        <f t="shared" si="95"/>
        <v>0</v>
      </c>
    </row>
    <row r="63" spans="1:26" ht="13.5" customHeight="1" x14ac:dyDescent="0.2">
      <c r="A63" s="390" t="s">
        <v>215</v>
      </c>
      <c r="B63" s="138" t="s">
        <v>102</v>
      </c>
      <c r="C63" s="54">
        <f t="shared" si="87"/>
        <v>0</v>
      </c>
      <c r="D63" s="54"/>
      <c r="E63" s="124">
        <f t="shared" ref="E63:P63" si="96">E127+E132+E137+E142+E147+E152+E157+E162+E167+E172+E177+E182+E187+E192+E197+E202+E207+E212+E217+E222+E227+E232+E237+E242+E247+E252+E257</f>
        <v>0</v>
      </c>
      <c r="F63" s="124">
        <f t="shared" si="96"/>
        <v>0</v>
      </c>
      <c r="G63" s="124">
        <f t="shared" si="96"/>
        <v>0</v>
      </c>
      <c r="H63" s="124">
        <f t="shared" si="96"/>
        <v>0</v>
      </c>
      <c r="I63" s="124">
        <f t="shared" si="96"/>
        <v>0</v>
      </c>
      <c r="J63" s="124">
        <f t="shared" si="96"/>
        <v>0</v>
      </c>
      <c r="K63" s="124">
        <f t="shared" si="96"/>
        <v>0</v>
      </c>
      <c r="L63" s="124">
        <f t="shared" si="96"/>
        <v>0</v>
      </c>
      <c r="M63" s="124">
        <f t="shared" si="96"/>
        <v>0</v>
      </c>
      <c r="N63" s="124">
        <f t="shared" si="96"/>
        <v>0</v>
      </c>
      <c r="O63" s="124">
        <f t="shared" si="96"/>
        <v>0</v>
      </c>
      <c r="P63" s="124">
        <f t="shared" si="96"/>
        <v>0</v>
      </c>
      <c r="W63" s="54">
        <f t="shared" si="88"/>
        <v>0</v>
      </c>
      <c r="X63" s="54">
        <f t="shared" si="89"/>
        <v>0</v>
      </c>
      <c r="Y63" s="54">
        <f t="shared" si="90"/>
        <v>0</v>
      </c>
      <c r="Z63" s="54">
        <f t="shared" si="91"/>
        <v>0</v>
      </c>
    </row>
    <row r="64" spans="1:26" ht="13.5" customHeight="1" x14ac:dyDescent="0.2">
      <c r="A64" s="395"/>
      <c r="B64" s="138" t="s">
        <v>103</v>
      </c>
      <c r="C64" s="54">
        <f t="shared" si="87"/>
        <v>0</v>
      </c>
      <c r="D64" s="54"/>
      <c r="E64" s="124">
        <f t="shared" ref="E64:P64" si="97">E128+E133+E138+E143+E148+E153+E158+E163+E168+E173+E178+E183+E188+E193+E198+E203+E208+E213+E218+E223+E228+E233+E238+E243+E248+E253+E258</f>
        <v>0</v>
      </c>
      <c r="F64" s="124">
        <f t="shared" si="97"/>
        <v>0</v>
      </c>
      <c r="G64" s="124">
        <f t="shared" si="97"/>
        <v>0</v>
      </c>
      <c r="H64" s="124">
        <f t="shared" si="97"/>
        <v>0</v>
      </c>
      <c r="I64" s="124">
        <f t="shared" si="97"/>
        <v>0</v>
      </c>
      <c r="J64" s="124">
        <f t="shared" si="97"/>
        <v>0</v>
      </c>
      <c r="K64" s="124">
        <f t="shared" si="97"/>
        <v>0</v>
      </c>
      <c r="L64" s="124">
        <f t="shared" si="97"/>
        <v>0</v>
      </c>
      <c r="M64" s="124">
        <f t="shared" si="97"/>
        <v>0</v>
      </c>
      <c r="N64" s="124">
        <f t="shared" si="97"/>
        <v>0</v>
      </c>
      <c r="O64" s="124">
        <f t="shared" si="97"/>
        <v>0</v>
      </c>
      <c r="P64" s="124">
        <f t="shared" si="97"/>
        <v>0</v>
      </c>
      <c r="W64" s="54">
        <f t="shared" si="88"/>
        <v>0</v>
      </c>
      <c r="X64" s="54">
        <f t="shared" si="89"/>
        <v>0</v>
      </c>
      <c r="Y64" s="54">
        <f t="shared" si="90"/>
        <v>0</v>
      </c>
      <c r="Z64" s="54">
        <f t="shared" si="91"/>
        <v>0</v>
      </c>
    </row>
    <row r="65" spans="1:26" ht="13.5" customHeight="1" x14ac:dyDescent="0.2">
      <c r="A65" s="395"/>
      <c r="B65" s="171" t="s">
        <v>150</v>
      </c>
      <c r="C65" s="54">
        <f t="shared" si="87"/>
        <v>0</v>
      </c>
      <c r="D65" s="158">
        <f>IF((C65+C66)=0,,C65/(C$65+C$66))</f>
        <v>0</v>
      </c>
      <c r="E65" s="124">
        <f t="shared" ref="E65:P65" si="98">E130+E135+E140+E145+E150+E155+E160+E165+E170+E175+E180+E185+E190+E195+E200+E205+E210+E215+E220+E225+E230+E235+E240+E245+E250+E255+E260</f>
        <v>0</v>
      </c>
      <c r="F65" s="124">
        <f t="shared" si="98"/>
        <v>0</v>
      </c>
      <c r="G65" s="124">
        <f t="shared" si="98"/>
        <v>0</v>
      </c>
      <c r="H65" s="124">
        <f t="shared" si="98"/>
        <v>0</v>
      </c>
      <c r="I65" s="124">
        <f t="shared" si="98"/>
        <v>0</v>
      </c>
      <c r="J65" s="124">
        <f t="shared" si="98"/>
        <v>0</v>
      </c>
      <c r="K65" s="124">
        <f t="shared" si="98"/>
        <v>0</v>
      </c>
      <c r="L65" s="124">
        <f t="shared" si="98"/>
        <v>0</v>
      </c>
      <c r="M65" s="124">
        <f t="shared" si="98"/>
        <v>0</v>
      </c>
      <c r="N65" s="124">
        <f t="shared" si="98"/>
        <v>0</v>
      </c>
      <c r="O65" s="124">
        <f t="shared" si="98"/>
        <v>0</v>
      </c>
      <c r="P65" s="124">
        <f t="shared" si="98"/>
        <v>0</v>
      </c>
      <c r="W65" s="54">
        <f t="shared" si="88"/>
        <v>0</v>
      </c>
      <c r="X65" s="54">
        <f t="shared" si="89"/>
        <v>0</v>
      </c>
      <c r="Y65" s="54">
        <f t="shared" si="90"/>
        <v>0</v>
      </c>
      <c r="Z65" s="54">
        <f t="shared" si="91"/>
        <v>0</v>
      </c>
    </row>
    <row r="66" spans="1:26" ht="13.5" customHeight="1" x14ac:dyDescent="0.2">
      <c r="A66" s="395"/>
      <c r="B66" s="139" t="s">
        <v>151</v>
      </c>
      <c r="C66" s="54">
        <f t="shared" si="87"/>
        <v>0</v>
      </c>
      <c r="D66" s="158">
        <f>IF((C65+C66)=0,,C66/(C$65+C$66))</f>
        <v>0</v>
      </c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W66" s="54">
        <f t="shared" si="88"/>
        <v>0</v>
      </c>
      <c r="X66" s="54">
        <f t="shared" si="89"/>
        <v>0</v>
      </c>
      <c r="Y66" s="54">
        <f t="shared" si="90"/>
        <v>0</v>
      </c>
      <c r="Z66" s="54">
        <f t="shared" si="91"/>
        <v>0</v>
      </c>
    </row>
    <row r="67" spans="1:26" ht="13.5" customHeight="1" x14ac:dyDescent="0.2">
      <c r="A67" s="395"/>
      <c r="B67" s="138" t="s">
        <v>152</v>
      </c>
      <c r="C67" s="54">
        <f t="shared" si="87"/>
        <v>0</v>
      </c>
      <c r="D67" s="54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W67" s="54">
        <f t="shared" si="88"/>
        <v>0</v>
      </c>
      <c r="X67" s="54">
        <f t="shared" si="89"/>
        <v>0</v>
      </c>
      <c r="Y67" s="54">
        <f t="shared" si="90"/>
        <v>0</v>
      </c>
      <c r="Z67" s="54">
        <f t="shared" si="91"/>
        <v>0</v>
      </c>
    </row>
    <row r="68" spans="1:26" ht="13.5" customHeight="1" x14ac:dyDescent="0.2">
      <c r="A68" s="395"/>
      <c r="B68" s="139" t="s">
        <v>153</v>
      </c>
      <c r="C68" s="29">
        <f t="shared" ref="C68:P68" si="99">IF(C63=0,,C64/C63)</f>
        <v>0</v>
      </c>
      <c r="D68" s="54"/>
      <c r="E68" s="124">
        <f t="shared" si="99"/>
        <v>0</v>
      </c>
      <c r="F68" s="124">
        <f t="shared" si="99"/>
        <v>0</v>
      </c>
      <c r="G68" s="124">
        <f t="shared" si="99"/>
        <v>0</v>
      </c>
      <c r="H68" s="124">
        <f t="shared" si="99"/>
        <v>0</v>
      </c>
      <c r="I68" s="124">
        <f t="shared" si="99"/>
        <v>0</v>
      </c>
      <c r="J68" s="124">
        <f t="shared" si="99"/>
        <v>0</v>
      </c>
      <c r="K68" s="124">
        <f t="shared" si="99"/>
        <v>0</v>
      </c>
      <c r="L68" s="124">
        <f t="shared" si="99"/>
        <v>0</v>
      </c>
      <c r="M68" s="124">
        <f t="shared" si="99"/>
        <v>0</v>
      </c>
      <c r="N68" s="124">
        <f t="shared" si="99"/>
        <v>0</v>
      </c>
      <c r="O68" s="124">
        <f t="shared" si="99"/>
        <v>0</v>
      </c>
      <c r="P68" s="124">
        <f t="shared" si="99"/>
        <v>0</v>
      </c>
      <c r="W68" s="29">
        <f t="shared" ref="W68:Z68" si="100">IF(W63=0,,W64/W63)</f>
        <v>0</v>
      </c>
      <c r="X68" s="29">
        <f t="shared" si="100"/>
        <v>0</v>
      </c>
      <c r="Y68" s="29">
        <f t="shared" si="100"/>
        <v>0</v>
      </c>
      <c r="Z68" s="29">
        <f t="shared" si="100"/>
        <v>0</v>
      </c>
    </row>
    <row r="69" spans="1:26" s="118" customFormat="1" ht="13.5" customHeight="1" x14ac:dyDescent="0.2">
      <c r="A69" s="396"/>
      <c r="B69" s="172" t="s">
        <v>154</v>
      </c>
      <c r="C69" s="79">
        <f t="shared" ref="C69:P69" si="101">IF((C64-C461)=0,,C67/(C64-C461))</f>
        <v>0</v>
      </c>
      <c r="D69" s="161"/>
      <c r="E69" s="125">
        <f t="shared" si="101"/>
        <v>0</v>
      </c>
      <c r="F69" s="125">
        <f t="shared" si="101"/>
        <v>0</v>
      </c>
      <c r="G69" s="125">
        <f t="shared" si="101"/>
        <v>0</v>
      </c>
      <c r="H69" s="125">
        <f t="shared" si="101"/>
        <v>0</v>
      </c>
      <c r="I69" s="125">
        <f t="shared" si="101"/>
        <v>0</v>
      </c>
      <c r="J69" s="125">
        <f t="shared" si="101"/>
        <v>0</v>
      </c>
      <c r="K69" s="125">
        <f t="shared" si="101"/>
        <v>0</v>
      </c>
      <c r="L69" s="125">
        <f t="shared" si="101"/>
        <v>0</v>
      </c>
      <c r="M69" s="125">
        <f t="shared" si="101"/>
        <v>0</v>
      </c>
      <c r="N69" s="125">
        <f t="shared" si="101"/>
        <v>0</v>
      </c>
      <c r="O69" s="125">
        <f t="shared" si="101"/>
        <v>0</v>
      </c>
      <c r="P69" s="125">
        <f t="shared" si="101"/>
        <v>0</v>
      </c>
      <c r="W69" s="125">
        <f t="shared" ref="W69:Z69" si="102">IF((W64-W461)=0,,W67/(W64-W461))</f>
        <v>0</v>
      </c>
      <c r="X69" s="125">
        <f t="shared" si="102"/>
        <v>0</v>
      </c>
      <c r="Y69" s="125">
        <f t="shared" si="102"/>
        <v>0</v>
      </c>
      <c r="Z69" s="125">
        <f t="shared" si="102"/>
        <v>0</v>
      </c>
    </row>
    <row r="70" spans="1:26" ht="13.5" customHeight="1" x14ac:dyDescent="0.2">
      <c r="A70" s="365" t="s">
        <v>216</v>
      </c>
      <c r="B70" s="173" t="s">
        <v>102</v>
      </c>
      <c r="C70" s="17">
        <f t="shared" ref="C70:C74" si="103">SUM(E70:P70)</f>
        <v>0</v>
      </c>
      <c r="D70" s="174">
        <f>IF(C2=0,,C70/$C$2)</f>
        <v>0</v>
      </c>
      <c r="E70" s="124">
        <f t="shared" ref="E70:P70" si="104">E268+E273+E278+E283+E288+E293+E298+E303+E308+E313+E318+E323+E328+E333+E338+E343+E348+E353+E358+E363+E368+E373+E378+E383+E388+E393+E398</f>
        <v>0</v>
      </c>
      <c r="F70" s="124">
        <f t="shared" si="104"/>
        <v>0</v>
      </c>
      <c r="G70" s="124">
        <f t="shared" si="104"/>
        <v>0</v>
      </c>
      <c r="H70" s="124">
        <f t="shared" si="104"/>
        <v>0</v>
      </c>
      <c r="I70" s="124">
        <f t="shared" si="104"/>
        <v>0</v>
      </c>
      <c r="J70" s="124">
        <f t="shared" si="104"/>
        <v>0</v>
      </c>
      <c r="K70" s="124">
        <f t="shared" si="104"/>
        <v>0</v>
      </c>
      <c r="L70" s="124">
        <f t="shared" si="104"/>
        <v>0</v>
      </c>
      <c r="M70" s="124">
        <f t="shared" si="104"/>
        <v>0</v>
      </c>
      <c r="N70" s="124">
        <f t="shared" si="104"/>
        <v>0</v>
      </c>
      <c r="O70" s="124">
        <f t="shared" si="104"/>
        <v>0</v>
      </c>
      <c r="P70" s="124">
        <f t="shared" si="104"/>
        <v>0</v>
      </c>
      <c r="W70" s="17">
        <f t="shared" ref="W70:W74" si="105">SUM(E70:G70)</f>
        <v>0</v>
      </c>
      <c r="X70" s="17">
        <f t="shared" ref="X70:X74" si="106">SUM(H70:J70)</f>
        <v>0</v>
      </c>
      <c r="Y70" s="17">
        <f t="shared" ref="Y70:Y74" si="107">SUM(K70:M70)</f>
        <v>0</v>
      </c>
      <c r="Z70" s="17">
        <f t="shared" ref="Z70:Z74" si="108">SUM(N70:P70)</f>
        <v>0</v>
      </c>
    </row>
    <row r="71" spans="1:26" ht="13.5" customHeight="1" x14ac:dyDescent="0.2">
      <c r="A71" s="366"/>
      <c r="B71" s="173" t="s">
        <v>103</v>
      </c>
      <c r="C71" s="17">
        <f t="shared" si="103"/>
        <v>0</v>
      </c>
      <c r="D71" s="175"/>
      <c r="E71" s="124">
        <f t="shared" ref="E71:P71" si="109">E269+E274+E279+E284+E289+E294+E299+E304+E309+E314+E319+E324+E329+E334+E339+E344+E349+E354+E359+E364+E369+E374+E379+E384+E389+E394+E399</f>
        <v>0</v>
      </c>
      <c r="F71" s="124">
        <f t="shared" si="109"/>
        <v>0</v>
      </c>
      <c r="G71" s="124">
        <f t="shared" si="109"/>
        <v>0</v>
      </c>
      <c r="H71" s="124">
        <f t="shared" si="109"/>
        <v>0</v>
      </c>
      <c r="I71" s="124">
        <f t="shared" si="109"/>
        <v>0</v>
      </c>
      <c r="J71" s="124">
        <f t="shared" si="109"/>
        <v>0</v>
      </c>
      <c r="K71" s="124">
        <f t="shared" si="109"/>
        <v>0</v>
      </c>
      <c r="L71" s="124">
        <f t="shared" si="109"/>
        <v>0</v>
      </c>
      <c r="M71" s="124">
        <f t="shared" si="109"/>
        <v>0</v>
      </c>
      <c r="N71" s="124">
        <f t="shared" si="109"/>
        <v>0</v>
      </c>
      <c r="O71" s="124">
        <f t="shared" si="109"/>
        <v>0</v>
      </c>
      <c r="P71" s="124">
        <f t="shared" si="109"/>
        <v>0</v>
      </c>
      <c r="W71" s="17">
        <f t="shared" si="105"/>
        <v>0</v>
      </c>
      <c r="X71" s="17">
        <f t="shared" si="106"/>
        <v>0</v>
      </c>
      <c r="Y71" s="17">
        <f t="shared" si="107"/>
        <v>0</v>
      </c>
      <c r="Z71" s="17">
        <f t="shared" si="108"/>
        <v>0</v>
      </c>
    </row>
    <row r="72" spans="1:26" ht="13.5" customHeight="1" x14ac:dyDescent="0.2">
      <c r="A72" s="366"/>
      <c r="B72" s="176" t="s">
        <v>150</v>
      </c>
      <c r="C72" s="17">
        <f t="shared" si="103"/>
        <v>0</v>
      </c>
      <c r="D72" s="174">
        <f>IF((C$72+C$73)=0,,C72/(C$72+C$73))</f>
        <v>0</v>
      </c>
      <c r="E72" s="124">
        <f t="shared" ref="E72:P72" si="110">E271+E276+E281+E286+E291+E296+E301+E306+E311+E316+E321+E326+E331+E336+E341+E346+E351+E356+E361+E366+E371+E376+E381+E386+E391+E396+E401</f>
        <v>0</v>
      </c>
      <c r="F72" s="124">
        <f t="shared" si="110"/>
        <v>0</v>
      </c>
      <c r="G72" s="124">
        <f t="shared" si="110"/>
        <v>0</v>
      </c>
      <c r="H72" s="124">
        <f t="shared" si="110"/>
        <v>0</v>
      </c>
      <c r="I72" s="124">
        <f t="shared" si="110"/>
        <v>0</v>
      </c>
      <c r="J72" s="124">
        <f t="shared" si="110"/>
        <v>0</v>
      </c>
      <c r="K72" s="124">
        <f t="shared" si="110"/>
        <v>0</v>
      </c>
      <c r="L72" s="124">
        <f t="shared" si="110"/>
        <v>0</v>
      </c>
      <c r="M72" s="124">
        <f t="shared" si="110"/>
        <v>0</v>
      </c>
      <c r="N72" s="124">
        <f t="shared" si="110"/>
        <v>0</v>
      </c>
      <c r="O72" s="124">
        <f t="shared" si="110"/>
        <v>0</v>
      </c>
      <c r="P72" s="124">
        <f t="shared" si="110"/>
        <v>0</v>
      </c>
      <c r="W72" s="17">
        <f t="shared" si="105"/>
        <v>0</v>
      </c>
      <c r="X72" s="17">
        <f t="shared" si="106"/>
        <v>0</v>
      </c>
      <c r="Y72" s="17">
        <f t="shared" si="107"/>
        <v>0</v>
      </c>
      <c r="Z72" s="17">
        <f t="shared" si="108"/>
        <v>0</v>
      </c>
    </row>
    <row r="73" spans="1:26" ht="13.5" customHeight="1" x14ac:dyDescent="0.2">
      <c r="A73" s="366"/>
      <c r="B73" s="177" t="s">
        <v>151</v>
      </c>
      <c r="C73" s="17">
        <f t="shared" si="103"/>
        <v>0</v>
      </c>
      <c r="D73" s="174">
        <f>IF((C$72+C$73)=0,,C73/(C$72+C$73))</f>
        <v>0</v>
      </c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W73" s="17">
        <f t="shared" si="105"/>
        <v>0</v>
      </c>
      <c r="X73" s="17">
        <f t="shared" si="106"/>
        <v>0</v>
      </c>
      <c r="Y73" s="17">
        <f t="shared" si="107"/>
        <v>0</v>
      </c>
      <c r="Z73" s="17">
        <f t="shared" si="108"/>
        <v>0</v>
      </c>
    </row>
    <row r="74" spans="1:26" ht="13.5" customHeight="1" x14ac:dyDescent="0.2">
      <c r="A74" s="366"/>
      <c r="B74" s="173" t="s">
        <v>152</v>
      </c>
      <c r="C74" s="17">
        <f t="shared" si="103"/>
        <v>0</v>
      </c>
      <c r="D74" s="175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W74" s="17">
        <f t="shared" si="105"/>
        <v>0</v>
      </c>
      <c r="X74" s="17">
        <f t="shared" si="106"/>
        <v>0</v>
      </c>
      <c r="Y74" s="17">
        <f t="shared" si="107"/>
        <v>0</v>
      </c>
      <c r="Z74" s="17">
        <f t="shared" si="108"/>
        <v>0</v>
      </c>
    </row>
    <row r="75" spans="1:26" ht="13.5" customHeight="1" x14ac:dyDescent="0.2">
      <c r="A75" s="366"/>
      <c r="B75" s="177" t="s">
        <v>153</v>
      </c>
      <c r="C75" s="16">
        <f t="shared" ref="C75:P75" si="111">IF(C70=0,,C71/C70)</f>
        <v>0</v>
      </c>
      <c r="D75" s="175"/>
      <c r="E75" s="124">
        <f t="shared" si="111"/>
        <v>0</v>
      </c>
      <c r="F75" s="124">
        <f t="shared" si="111"/>
        <v>0</v>
      </c>
      <c r="G75" s="124">
        <f t="shared" si="111"/>
        <v>0</v>
      </c>
      <c r="H75" s="124">
        <f t="shared" si="111"/>
        <v>0</v>
      </c>
      <c r="I75" s="124">
        <f t="shared" si="111"/>
        <v>0</v>
      </c>
      <c r="J75" s="124">
        <f t="shared" si="111"/>
        <v>0</v>
      </c>
      <c r="K75" s="124">
        <f t="shared" si="111"/>
        <v>0</v>
      </c>
      <c r="L75" s="124">
        <f t="shared" si="111"/>
        <v>0</v>
      </c>
      <c r="M75" s="124">
        <f t="shared" si="111"/>
        <v>0</v>
      </c>
      <c r="N75" s="124">
        <f t="shared" si="111"/>
        <v>0</v>
      </c>
      <c r="O75" s="124">
        <f t="shared" si="111"/>
        <v>0</v>
      </c>
      <c r="P75" s="124">
        <f t="shared" si="111"/>
        <v>0</v>
      </c>
      <c r="W75" s="16">
        <f t="shared" ref="W75:Z75" si="112">IF(W70=0,,W71/W70)</f>
        <v>0</v>
      </c>
      <c r="X75" s="16">
        <f t="shared" si="112"/>
        <v>0</v>
      </c>
      <c r="Y75" s="16">
        <f t="shared" si="112"/>
        <v>0</v>
      </c>
      <c r="Z75" s="16">
        <f t="shared" si="112"/>
        <v>0</v>
      </c>
    </row>
    <row r="76" spans="1:26" ht="13.5" customHeight="1" x14ac:dyDescent="0.2">
      <c r="A76" s="367"/>
      <c r="B76" s="177" t="s">
        <v>154</v>
      </c>
      <c r="C76" s="25">
        <f t="shared" ref="C76:P76" si="113">IF((C71-C462)=0,,C74/(C71-C462))</f>
        <v>0</v>
      </c>
      <c r="D76" s="39"/>
      <c r="E76" s="125">
        <f t="shared" si="113"/>
        <v>0</v>
      </c>
      <c r="F76" s="125">
        <f t="shared" si="113"/>
        <v>0</v>
      </c>
      <c r="G76" s="125">
        <f t="shared" si="113"/>
        <v>0</v>
      </c>
      <c r="H76" s="125">
        <f t="shared" si="113"/>
        <v>0</v>
      </c>
      <c r="I76" s="125">
        <f t="shared" si="113"/>
        <v>0</v>
      </c>
      <c r="J76" s="125">
        <f t="shared" si="113"/>
        <v>0</v>
      </c>
      <c r="K76" s="125">
        <f t="shared" si="113"/>
        <v>0</v>
      </c>
      <c r="L76" s="125">
        <f t="shared" si="113"/>
        <v>0</v>
      </c>
      <c r="M76" s="125">
        <f t="shared" si="113"/>
        <v>0</v>
      </c>
      <c r="N76" s="125">
        <f t="shared" si="113"/>
        <v>0</v>
      </c>
      <c r="O76" s="125">
        <f t="shared" si="113"/>
        <v>0</v>
      </c>
      <c r="P76" s="125">
        <f t="shared" si="113"/>
        <v>0</v>
      </c>
      <c r="W76" s="125">
        <f t="shared" ref="W76:Z76" si="114">IF((W71-W462)=0,,W74/(W71-W462))</f>
        <v>0</v>
      </c>
      <c r="X76" s="125">
        <f t="shared" si="114"/>
        <v>0</v>
      </c>
      <c r="Y76" s="125">
        <f t="shared" si="114"/>
        <v>0</v>
      </c>
      <c r="Z76" s="125">
        <f t="shared" si="114"/>
        <v>0</v>
      </c>
    </row>
    <row r="77" spans="1:26" ht="13.5" customHeight="1" x14ac:dyDescent="0.2">
      <c r="A77" s="390" t="s">
        <v>156</v>
      </c>
      <c r="B77" s="138" t="s">
        <v>102</v>
      </c>
      <c r="C77" s="54">
        <f t="shared" ref="C77:C81" si="115">SUM(E77:P77)</f>
        <v>0</v>
      </c>
      <c r="D77" s="158">
        <f>IF(C2=0,,C77/$C$2)</f>
        <v>0</v>
      </c>
      <c r="E77" s="124">
        <f t="shared" ref="E77:P77" si="116">E409+E414+E419+E424+E429+E434+E439</f>
        <v>0</v>
      </c>
      <c r="F77" s="124">
        <f t="shared" si="116"/>
        <v>0</v>
      </c>
      <c r="G77" s="124">
        <f t="shared" si="116"/>
        <v>0</v>
      </c>
      <c r="H77" s="124">
        <f t="shared" si="116"/>
        <v>0</v>
      </c>
      <c r="I77" s="124">
        <f t="shared" si="116"/>
        <v>0</v>
      </c>
      <c r="J77" s="124">
        <f t="shared" si="116"/>
        <v>0</v>
      </c>
      <c r="K77" s="124">
        <f t="shared" si="116"/>
        <v>0</v>
      </c>
      <c r="L77" s="124">
        <f t="shared" si="116"/>
        <v>0</v>
      </c>
      <c r="M77" s="124">
        <f t="shared" si="116"/>
        <v>0</v>
      </c>
      <c r="N77" s="124">
        <f t="shared" si="116"/>
        <v>0</v>
      </c>
      <c r="O77" s="124">
        <f t="shared" si="116"/>
        <v>0</v>
      </c>
      <c r="P77" s="124">
        <f t="shared" si="116"/>
        <v>0</v>
      </c>
      <c r="W77" s="54">
        <f t="shared" ref="W77:W81" si="117">SUM(E77:G77)</f>
        <v>0</v>
      </c>
      <c r="X77" s="54">
        <f t="shared" ref="X77:X81" si="118">SUM(H77:J77)</f>
        <v>0</v>
      </c>
      <c r="Y77" s="54">
        <f t="shared" ref="Y77:Y81" si="119">SUM(K77:M77)</f>
        <v>0</v>
      </c>
      <c r="Z77" s="54">
        <f t="shared" ref="Z77:Z81" si="120">SUM(N77:P77)</f>
        <v>0</v>
      </c>
    </row>
    <row r="78" spans="1:26" ht="13.5" customHeight="1" x14ac:dyDescent="0.2">
      <c r="A78" s="395"/>
      <c r="B78" s="138" t="s">
        <v>103</v>
      </c>
      <c r="C78" s="54">
        <f t="shared" si="115"/>
        <v>0</v>
      </c>
      <c r="D78" s="54"/>
      <c r="E78" s="124">
        <f t="shared" ref="E78:P78" si="121">E410+E415+E420+E425+E430+E435+E440</f>
        <v>0</v>
      </c>
      <c r="F78" s="124">
        <f t="shared" si="121"/>
        <v>0</v>
      </c>
      <c r="G78" s="124">
        <f t="shared" si="121"/>
        <v>0</v>
      </c>
      <c r="H78" s="124">
        <f t="shared" si="121"/>
        <v>0</v>
      </c>
      <c r="I78" s="124">
        <f t="shared" si="121"/>
        <v>0</v>
      </c>
      <c r="J78" s="124">
        <f t="shared" si="121"/>
        <v>0</v>
      </c>
      <c r="K78" s="124">
        <f t="shared" si="121"/>
        <v>0</v>
      </c>
      <c r="L78" s="124">
        <f t="shared" si="121"/>
        <v>0</v>
      </c>
      <c r="M78" s="124">
        <f t="shared" si="121"/>
        <v>0</v>
      </c>
      <c r="N78" s="124">
        <f t="shared" si="121"/>
        <v>0</v>
      </c>
      <c r="O78" s="124">
        <f t="shared" si="121"/>
        <v>0</v>
      </c>
      <c r="P78" s="124">
        <f t="shared" si="121"/>
        <v>0</v>
      </c>
      <c r="W78" s="54">
        <f t="shared" si="117"/>
        <v>0</v>
      </c>
      <c r="X78" s="54">
        <f t="shared" si="118"/>
        <v>0</v>
      </c>
      <c r="Y78" s="54">
        <f t="shared" si="119"/>
        <v>0</v>
      </c>
      <c r="Z78" s="54">
        <f t="shared" si="120"/>
        <v>0</v>
      </c>
    </row>
    <row r="79" spans="1:26" ht="13.5" customHeight="1" x14ac:dyDescent="0.2">
      <c r="A79" s="395"/>
      <c r="B79" s="171" t="s">
        <v>150</v>
      </c>
      <c r="C79" s="54">
        <f t="shared" si="115"/>
        <v>0</v>
      </c>
      <c r="D79" s="158">
        <f>IF((C$79+C$80)=0,,C79/(C$79+C$80))</f>
        <v>0</v>
      </c>
      <c r="E79" s="124">
        <f t="shared" ref="E79:P79" si="122">E412+E417+E422+E427+E432+E437+E442</f>
        <v>0</v>
      </c>
      <c r="F79" s="124">
        <f t="shared" si="122"/>
        <v>0</v>
      </c>
      <c r="G79" s="124">
        <f t="shared" si="122"/>
        <v>0</v>
      </c>
      <c r="H79" s="124">
        <f t="shared" si="122"/>
        <v>0</v>
      </c>
      <c r="I79" s="124">
        <f t="shared" si="122"/>
        <v>0</v>
      </c>
      <c r="J79" s="124">
        <f t="shared" si="122"/>
        <v>0</v>
      </c>
      <c r="K79" s="124">
        <f t="shared" si="122"/>
        <v>0</v>
      </c>
      <c r="L79" s="124">
        <f t="shared" si="122"/>
        <v>0</v>
      </c>
      <c r="M79" s="124">
        <f t="shared" si="122"/>
        <v>0</v>
      </c>
      <c r="N79" s="124">
        <f t="shared" si="122"/>
        <v>0</v>
      </c>
      <c r="O79" s="124">
        <f t="shared" si="122"/>
        <v>0</v>
      </c>
      <c r="P79" s="124">
        <f t="shared" si="122"/>
        <v>0</v>
      </c>
      <c r="W79" s="54">
        <f t="shared" si="117"/>
        <v>0</v>
      </c>
      <c r="X79" s="54">
        <f t="shared" si="118"/>
        <v>0</v>
      </c>
      <c r="Y79" s="54">
        <f t="shared" si="119"/>
        <v>0</v>
      </c>
      <c r="Z79" s="54">
        <f t="shared" si="120"/>
        <v>0</v>
      </c>
    </row>
    <row r="80" spans="1:26" ht="13.5" customHeight="1" x14ac:dyDescent="0.2">
      <c r="A80" s="395"/>
      <c r="B80" s="139" t="s">
        <v>151</v>
      </c>
      <c r="C80" s="54">
        <f t="shared" si="115"/>
        <v>0</v>
      </c>
      <c r="D80" s="158">
        <f>IF((C$79+C$80)=0,,C80/(C$79+C$80))</f>
        <v>0</v>
      </c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W80" s="54">
        <f t="shared" si="117"/>
        <v>0</v>
      </c>
      <c r="X80" s="54">
        <f t="shared" si="118"/>
        <v>0</v>
      </c>
      <c r="Y80" s="54">
        <f t="shared" si="119"/>
        <v>0</v>
      </c>
      <c r="Z80" s="54">
        <f t="shared" si="120"/>
        <v>0</v>
      </c>
    </row>
    <row r="81" spans="1:26" ht="13.5" customHeight="1" x14ac:dyDescent="0.2">
      <c r="A81" s="395"/>
      <c r="B81" s="138" t="s">
        <v>152</v>
      </c>
      <c r="C81" s="54">
        <f t="shared" si="115"/>
        <v>0</v>
      </c>
      <c r="D81" s="54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W81" s="54">
        <f t="shared" si="117"/>
        <v>0</v>
      </c>
      <c r="X81" s="54">
        <f t="shared" si="118"/>
        <v>0</v>
      </c>
      <c r="Y81" s="54">
        <f t="shared" si="119"/>
        <v>0</v>
      </c>
      <c r="Z81" s="54">
        <f t="shared" si="120"/>
        <v>0</v>
      </c>
    </row>
    <row r="82" spans="1:26" ht="13.5" customHeight="1" x14ac:dyDescent="0.2">
      <c r="A82" s="395"/>
      <c r="B82" s="139" t="s">
        <v>153</v>
      </c>
      <c r="C82" s="29">
        <f t="shared" ref="C82:P82" si="123">IF(C77=0,,C78/C77)</f>
        <v>0</v>
      </c>
      <c r="D82" s="54"/>
      <c r="E82" s="124">
        <f t="shared" si="123"/>
        <v>0</v>
      </c>
      <c r="F82" s="124">
        <f t="shared" si="123"/>
        <v>0</v>
      </c>
      <c r="G82" s="124">
        <f t="shared" si="123"/>
        <v>0</v>
      </c>
      <c r="H82" s="124">
        <f t="shared" si="123"/>
        <v>0</v>
      </c>
      <c r="I82" s="124">
        <f t="shared" si="123"/>
        <v>0</v>
      </c>
      <c r="J82" s="124">
        <f t="shared" si="123"/>
        <v>0</v>
      </c>
      <c r="K82" s="124">
        <f t="shared" si="123"/>
        <v>0</v>
      </c>
      <c r="L82" s="124">
        <f t="shared" si="123"/>
        <v>0</v>
      </c>
      <c r="M82" s="124">
        <f t="shared" si="123"/>
        <v>0</v>
      </c>
      <c r="N82" s="124">
        <f t="shared" si="123"/>
        <v>0</v>
      </c>
      <c r="O82" s="124">
        <f t="shared" si="123"/>
        <v>0</v>
      </c>
      <c r="P82" s="124">
        <f t="shared" si="123"/>
        <v>0</v>
      </c>
      <c r="W82" s="29">
        <f t="shared" ref="W82:Z82" si="124">IF(W77=0,,W78/W77)</f>
        <v>0</v>
      </c>
      <c r="X82" s="29">
        <f t="shared" si="124"/>
        <v>0</v>
      </c>
      <c r="Y82" s="29">
        <f t="shared" si="124"/>
        <v>0</v>
      </c>
      <c r="Z82" s="29">
        <f t="shared" si="124"/>
        <v>0</v>
      </c>
    </row>
    <row r="83" spans="1:26" ht="13.5" customHeight="1" x14ac:dyDescent="0.2">
      <c r="A83" s="396"/>
      <c r="B83" s="139" t="s">
        <v>154</v>
      </c>
      <c r="C83" s="79">
        <f t="shared" ref="C83:P83" si="125">IF((C78-C463)=0,,C81/(C78-C463))</f>
        <v>0</v>
      </c>
      <c r="D83" s="161"/>
      <c r="E83" s="125">
        <f t="shared" si="125"/>
        <v>0</v>
      </c>
      <c r="F83" s="125">
        <f t="shared" si="125"/>
        <v>0</v>
      </c>
      <c r="G83" s="125">
        <f t="shared" si="125"/>
        <v>0</v>
      </c>
      <c r="H83" s="125">
        <f t="shared" si="125"/>
        <v>0</v>
      </c>
      <c r="I83" s="125">
        <f t="shared" si="125"/>
        <v>0</v>
      </c>
      <c r="J83" s="125">
        <f t="shared" si="125"/>
        <v>0</v>
      </c>
      <c r="K83" s="125">
        <f t="shared" si="125"/>
        <v>0</v>
      </c>
      <c r="L83" s="125">
        <f t="shared" si="125"/>
        <v>0</v>
      </c>
      <c r="M83" s="125">
        <f t="shared" si="125"/>
        <v>0</v>
      </c>
      <c r="N83" s="125">
        <f t="shared" si="125"/>
        <v>0</v>
      </c>
      <c r="O83" s="125">
        <f t="shared" si="125"/>
        <v>0</v>
      </c>
      <c r="P83" s="125">
        <f t="shared" si="125"/>
        <v>0</v>
      </c>
      <c r="W83" s="125">
        <f t="shared" ref="W83:Z83" si="126">IF((W78-W463)=0,,W81/(W78-W463))</f>
        <v>0</v>
      </c>
      <c r="X83" s="125">
        <f t="shared" si="126"/>
        <v>0</v>
      </c>
      <c r="Y83" s="125">
        <f t="shared" si="126"/>
        <v>0</v>
      </c>
      <c r="Z83" s="125">
        <f t="shared" si="126"/>
        <v>0</v>
      </c>
    </row>
    <row r="84" spans="1:26" ht="13.5" customHeight="1" x14ac:dyDescent="0.2">
      <c r="A84" s="397" t="s">
        <v>91</v>
      </c>
      <c r="B84" s="173" t="s">
        <v>157</v>
      </c>
      <c r="C84" s="17">
        <f t="shared" ref="C84:C94" si="127">SUM(E84:P84)</f>
        <v>0</v>
      </c>
      <c r="D84" s="178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W84" s="17">
        <f t="shared" ref="W84:W94" si="128">SUM(E84:G84)</f>
        <v>0</v>
      </c>
      <c r="X84" s="17">
        <f t="shared" ref="X84:X94" si="129">SUM(H84:J84)</f>
        <v>0</v>
      </c>
      <c r="Y84" s="17">
        <f t="shared" ref="Y84:Y94" si="130">SUM(K84:M84)</f>
        <v>0</v>
      </c>
      <c r="Z84" s="17">
        <f t="shared" ref="Z84:Z94" si="131">SUM(N84:P84)</f>
        <v>0</v>
      </c>
    </row>
    <row r="85" spans="1:26" ht="13.5" customHeight="1" x14ac:dyDescent="0.2">
      <c r="A85" s="398"/>
      <c r="B85" s="173" t="s">
        <v>158</v>
      </c>
      <c r="C85" s="17">
        <f t="shared" si="127"/>
        <v>0</v>
      </c>
      <c r="D85" s="178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W85" s="17">
        <f t="shared" si="128"/>
        <v>0</v>
      </c>
      <c r="X85" s="17">
        <f t="shared" si="129"/>
        <v>0</v>
      </c>
      <c r="Y85" s="17">
        <f t="shared" si="130"/>
        <v>0</v>
      </c>
      <c r="Z85" s="17">
        <f t="shared" si="131"/>
        <v>0</v>
      </c>
    </row>
    <row r="86" spans="1:26" ht="13.5" customHeight="1" x14ac:dyDescent="0.2">
      <c r="A86" s="398"/>
      <c r="B86" s="173" t="s">
        <v>217</v>
      </c>
      <c r="C86" s="17">
        <f t="shared" si="127"/>
        <v>0</v>
      </c>
      <c r="D86" s="178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W86" s="17">
        <f t="shared" si="128"/>
        <v>0</v>
      </c>
      <c r="X86" s="17">
        <f t="shared" si="129"/>
        <v>0</v>
      </c>
      <c r="Y86" s="17">
        <f t="shared" si="130"/>
        <v>0</v>
      </c>
      <c r="Z86" s="17">
        <f t="shared" si="131"/>
        <v>0</v>
      </c>
    </row>
    <row r="87" spans="1:26" ht="13.5" customHeight="1" x14ac:dyDescent="0.2">
      <c r="A87" s="398"/>
      <c r="B87" s="173" t="s">
        <v>218</v>
      </c>
      <c r="C87" s="17">
        <f t="shared" si="127"/>
        <v>0</v>
      </c>
      <c r="D87" s="178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W87" s="17">
        <f t="shared" si="128"/>
        <v>0</v>
      </c>
      <c r="X87" s="17">
        <f t="shared" si="129"/>
        <v>0</v>
      </c>
      <c r="Y87" s="17">
        <f t="shared" si="130"/>
        <v>0</v>
      </c>
      <c r="Z87" s="17">
        <f t="shared" si="131"/>
        <v>0</v>
      </c>
    </row>
    <row r="88" spans="1:26" ht="13.5" customHeight="1" x14ac:dyDescent="0.2">
      <c r="A88" s="398"/>
      <c r="B88" s="173" t="s">
        <v>219</v>
      </c>
      <c r="C88" s="17">
        <f t="shared" si="127"/>
        <v>0</v>
      </c>
      <c r="D88" s="178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W88" s="17">
        <f t="shared" si="128"/>
        <v>0</v>
      </c>
      <c r="X88" s="17">
        <f t="shared" si="129"/>
        <v>0</v>
      </c>
      <c r="Y88" s="17">
        <f t="shared" si="130"/>
        <v>0</v>
      </c>
      <c r="Z88" s="17">
        <f t="shared" si="131"/>
        <v>0</v>
      </c>
    </row>
    <row r="89" spans="1:26" ht="13.5" customHeight="1" x14ac:dyDescent="0.2">
      <c r="A89" s="398"/>
      <c r="B89" s="173" t="s">
        <v>159</v>
      </c>
      <c r="C89" s="17">
        <f t="shared" si="127"/>
        <v>0</v>
      </c>
      <c r="D89" s="178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W89" s="17">
        <f t="shared" si="128"/>
        <v>0</v>
      </c>
      <c r="X89" s="17">
        <f t="shared" si="129"/>
        <v>0</v>
      </c>
      <c r="Y89" s="17">
        <f t="shared" si="130"/>
        <v>0</v>
      </c>
      <c r="Z89" s="17">
        <f t="shared" si="131"/>
        <v>0</v>
      </c>
    </row>
    <row r="90" spans="1:26" ht="13.5" customHeight="1" x14ac:dyDescent="0.2">
      <c r="A90" s="398"/>
      <c r="B90" s="173" t="s">
        <v>160</v>
      </c>
      <c r="C90" s="17">
        <f t="shared" si="127"/>
        <v>0</v>
      </c>
      <c r="D90" s="178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W90" s="17">
        <f t="shared" si="128"/>
        <v>0</v>
      </c>
      <c r="X90" s="17">
        <f t="shared" si="129"/>
        <v>0</v>
      </c>
      <c r="Y90" s="17">
        <f t="shared" si="130"/>
        <v>0</v>
      </c>
      <c r="Z90" s="17">
        <f t="shared" si="131"/>
        <v>0</v>
      </c>
    </row>
    <row r="91" spans="1:26" x14ac:dyDescent="0.2">
      <c r="A91" s="398"/>
      <c r="B91" s="173" t="s">
        <v>161</v>
      </c>
      <c r="C91" s="17">
        <f t="shared" si="127"/>
        <v>0</v>
      </c>
      <c r="D91" s="178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W91" s="17">
        <f t="shared" si="128"/>
        <v>0</v>
      </c>
      <c r="X91" s="17">
        <f t="shared" si="129"/>
        <v>0</v>
      </c>
      <c r="Y91" s="17">
        <f t="shared" si="130"/>
        <v>0</v>
      </c>
      <c r="Z91" s="17">
        <f t="shared" si="131"/>
        <v>0</v>
      </c>
    </row>
    <row r="92" spans="1:26" x14ac:dyDescent="0.2">
      <c r="A92" s="398"/>
      <c r="B92" s="173" t="s">
        <v>162</v>
      </c>
      <c r="C92" s="17">
        <f t="shared" si="127"/>
        <v>0</v>
      </c>
      <c r="D92" s="178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W92" s="17">
        <f t="shared" si="128"/>
        <v>0</v>
      </c>
      <c r="X92" s="17">
        <f t="shared" si="129"/>
        <v>0</v>
      </c>
      <c r="Y92" s="17">
        <f t="shared" si="130"/>
        <v>0</v>
      </c>
      <c r="Z92" s="17">
        <f t="shared" si="131"/>
        <v>0</v>
      </c>
    </row>
    <row r="93" spans="1:26" x14ac:dyDescent="0.2">
      <c r="A93" s="398"/>
      <c r="B93" s="179" t="s">
        <v>220</v>
      </c>
      <c r="C93" s="17">
        <f t="shared" si="127"/>
        <v>0</v>
      </c>
      <c r="D93" s="178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W93" s="17">
        <f t="shared" si="128"/>
        <v>0</v>
      </c>
      <c r="X93" s="17">
        <f t="shared" si="129"/>
        <v>0</v>
      </c>
      <c r="Y93" s="17">
        <f t="shared" si="130"/>
        <v>0</v>
      </c>
      <c r="Z93" s="17">
        <f t="shared" si="131"/>
        <v>0</v>
      </c>
    </row>
    <row r="94" spans="1:26" x14ac:dyDescent="0.2">
      <c r="A94" s="398"/>
      <c r="B94" s="180" t="s">
        <v>163</v>
      </c>
      <c r="C94" s="17">
        <f t="shared" si="127"/>
        <v>0</v>
      </c>
      <c r="D94" s="178"/>
      <c r="E94" s="124">
        <f t="shared" ref="E94:P94" si="132">E85+E88+E90+E91+E92</f>
        <v>0</v>
      </c>
      <c r="F94" s="124">
        <f t="shared" si="132"/>
        <v>0</v>
      </c>
      <c r="G94" s="124">
        <f t="shared" si="132"/>
        <v>0</v>
      </c>
      <c r="H94" s="124">
        <f t="shared" si="132"/>
        <v>0</v>
      </c>
      <c r="I94" s="124">
        <f t="shared" si="132"/>
        <v>0</v>
      </c>
      <c r="J94" s="124">
        <f t="shared" si="132"/>
        <v>0</v>
      </c>
      <c r="K94" s="124">
        <f t="shared" si="132"/>
        <v>0</v>
      </c>
      <c r="L94" s="124">
        <f t="shared" si="132"/>
        <v>0</v>
      </c>
      <c r="M94" s="124">
        <f t="shared" si="132"/>
        <v>0</v>
      </c>
      <c r="N94" s="124">
        <f t="shared" si="132"/>
        <v>0</v>
      </c>
      <c r="O94" s="124">
        <f t="shared" si="132"/>
        <v>0</v>
      </c>
      <c r="P94" s="124">
        <f t="shared" si="132"/>
        <v>0</v>
      </c>
      <c r="W94" s="17">
        <f t="shared" si="128"/>
        <v>0</v>
      </c>
      <c r="X94" s="17">
        <f t="shared" si="129"/>
        <v>0</v>
      </c>
      <c r="Y94" s="17">
        <f t="shared" si="130"/>
        <v>0</v>
      </c>
      <c r="Z94" s="17">
        <f t="shared" si="131"/>
        <v>0</v>
      </c>
    </row>
    <row r="95" spans="1:26" x14ac:dyDescent="0.2">
      <c r="A95" s="399"/>
      <c r="B95" s="181" t="s">
        <v>164</v>
      </c>
      <c r="C95" s="16">
        <f t="shared" ref="C95:P95" si="133">IF(C2=0,,C94/C2)</f>
        <v>0</v>
      </c>
      <c r="D95" s="178"/>
      <c r="E95" s="124">
        <f t="shared" si="133"/>
        <v>0</v>
      </c>
      <c r="F95" s="124">
        <f t="shared" si="133"/>
        <v>0</v>
      </c>
      <c r="G95" s="124">
        <f t="shared" si="133"/>
        <v>0</v>
      </c>
      <c r="H95" s="124">
        <f t="shared" si="133"/>
        <v>0</v>
      </c>
      <c r="I95" s="124">
        <f t="shared" si="133"/>
        <v>0</v>
      </c>
      <c r="J95" s="124">
        <f t="shared" si="133"/>
        <v>0</v>
      </c>
      <c r="K95" s="124">
        <f t="shared" si="133"/>
        <v>0</v>
      </c>
      <c r="L95" s="124">
        <f t="shared" si="133"/>
        <v>0</v>
      </c>
      <c r="M95" s="124">
        <f t="shared" si="133"/>
        <v>0</v>
      </c>
      <c r="N95" s="124">
        <f t="shared" si="133"/>
        <v>0</v>
      </c>
      <c r="O95" s="124">
        <f t="shared" si="133"/>
        <v>0</v>
      </c>
      <c r="P95" s="124">
        <f t="shared" si="133"/>
        <v>0</v>
      </c>
      <c r="W95" s="16">
        <f t="shared" ref="W95:Z95" si="134">IF(W2=0,,W94/W2)</f>
        <v>0</v>
      </c>
      <c r="X95" s="16">
        <f t="shared" si="134"/>
        <v>0</v>
      </c>
      <c r="Y95" s="16">
        <f t="shared" si="134"/>
        <v>0</v>
      </c>
      <c r="Z95" s="16">
        <f t="shared" si="134"/>
        <v>0</v>
      </c>
    </row>
    <row r="96" spans="1:26" x14ac:dyDescent="0.2">
      <c r="A96" s="400" t="s">
        <v>70</v>
      </c>
      <c r="B96" s="183" t="s">
        <v>71</v>
      </c>
      <c r="C96" s="54">
        <f t="shared" ref="C96:C103" si="135">SUM(E96:P96)</f>
        <v>0</v>
      </c>
      <c r="D96" s="153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W96" s="54">
        <f t="shared" ref="W96:W103" si="136">SUM(E96:G96)</f>
        <v>0</v>
      </c>
      <c r="X96" s="54">
        <f t="shared" ref="X96:X103" si="137">SUM(H96:J96)</f>
        <v>0</v>
      </c>
      <c r="Y96" s="54">
        <f t="shared" ref="Y96:Y103" si="138">SUM(K96:M96)</f>
        <v>0</v>
      </c>
      <c r="Z96" s="54">
        <f t="shared" ref="Z96:Z103" si="139">SUM(N96:P96)</f>
        <v>0</v>
      </c>
    </row>
    <row r="97" spans="1:26" s="118" customFormat="1" ht="14.25" customHeight="1" x14ac:dyDescent="0.2">
      <c r="A97" s="400"/>
      <c r="B97" s="184" t="s">
        <v>72</v>
      </c>
      <c r="C97" s="161">
        <f t="shared" ref="C97:P97" si="140">IF(C4=0,,C96/C4)</f>
        <v>0</v>
      </c>
      <c r="D97" s="140"/>
      <c r="E97" s="185">
        <f t="shared" si="140"/>
        <v>0</v>
      </c>
      <c r="F97" s="185">
        <f t="shared" si="140"/>
        <v>0</v>
      </c>
      <c r="G97" s="185">
        <f t="shared" si="140"/>
        <v>0</v>
      </c>
      <c r="H97" s="185">
        <f t="shared" si="140"/>
        <v>0</v>
      </c>
      <c r="I97" s="185">
        <f t="shared" si="140"/>
        <v>0</v>
      </c>
      <c r="J97" s="185">
        <f t="shared" si="140"/>
        <v>0</v>
      </c>
      <c r="K97" s="185">
        <f t="shared" si="140"/>
        <v>0</v>
      </c>
      <c r="L97" s="185">
        <f t="shared" si="140"/>
        <v>0</v>
      </c>
      <c r="M97" s="185">
        <f t="shared" si="140"/>
        <v>0</v>
      </c>
      <c r="N97" s="185">
        <f t="shared" si="140"/>
        <v>0</v>
      </c>
      <c r="O97" s="185">
        <f t="shared" si="140"/>
        <v>0</v>
      </c>
      <c r="P97" s="185">
        <f t="shared" si="140"/>
        <v>0</v>
      </c>
      <c r="W97" s="161">
        <f t="shared" ref="W97:Z97" si="141">IF(W4=0,,W96/W4)</f>
        <v>0</v>
      </c>
      <c r="X97" s="161">
        <f t="shared" si="141"/>
        <v>0</v>
      </c>
      <c r="Y97" s="161">
        <f t="shared" si="141"/>
        <v>0</v>
      </c>
      <c r="Z97" s="161">
        <f t="shared" si="141"/>
        <v>0</v>
      </c>
    </row>
    <row r="98" spans="1:26" x14ac:dyDescent="0.2">
      <c r="A98" s="400"/>
      <c r="B98" s="182" t="s">
        <v>73</v>
      </c>
      <c r="C98" s="54">
        <f t="shared" si="135"/>
        <v>0</v>
      </c>
      <c r="D98" s="153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W98" s="54">
        <f t="shared" si="136"/>
        <v>0</v>
      </c>
      <c r="X98" s="54">
        <f t="shared" si="137"/>
        <v>0</v>
      </c>
      <c r="Y98" s="54">
        <f t="shared" si="138"/>
        <v>0</v>
      </c>
      <c r="Z98" s="54">
        <f t="shared" si="139"/>
        <v>0</v>
      </c>
    </row>
    <row r="99" spans="1:26" s="118" customFormat="1" x14ac:dyDescent="0.2">
      <c r="A99" s="400"/>
      <c r="B99" s="186" t="s">
        <v>74</v>
      </c>
      <c r="C99" s="161">
        <f t="shared" ref="C99:P99" si="142">IF(C20=0,,C98/C20)</f>
        <v>0</v>
      </c>
      <c r="D99" s="140"/>
      <c r="E99" s="185">
        <f t="shared" si="142"/>
        <v>0</v>
      </c>
      <c r="F99" s="185">
        <f t="shared" si="142"/>
        <v>0</v>
      </c>
      <c r="G99" s="185">
        <f t="shared" si="142"/>
        <v>0</v>
      </c>
      <c r="H99" s="185">
        <f t="shared" si="142"/>
        <v>0</v>
      </c>
      <c r="I99" s="185">
        <f t="shared" si="142"/>
        <v>0</v>
      </c>
      <c r="J99" s="185">
        <f t="shared" si="142"/>
        <v>0</v>
      </c>
      <c r="K99" s="185">
        <f t="shared" si="142"/>
        <v>0</v>
      </c>
      <c r="L99" s="185">
        <f t="shared" si="142"/>
        <v>0</v>
      </c>
      <c r="M99" s="185">
        <f t="shared" si="142"/>
        <v>0</v>
      </c>
      <c r="N99" s="185">
        <f t="shared" si="142"/>
        <v>0</v>
      </c>
      <c r="O99" s="185">
        <f t="shared" si="142"/>
        <v>0</v>
      </c>
      <c r="P99" s="185">
        <f t="shared" si="142"/>
        <v>0</v>
      </c>
      <c r="W99" s="161">
        <f t="shared" ref="W99:Z99" si="143">IF(W20=0,,W98/W20)</f>
        <v>0</v>
      </c>
      <c r="X99" s="161">
        <f t="shared" si="143"/>
        <v>0</v>
      </c>
      <c r="Y99" s="161">
        <f t="shared" si="143"/>
        <v>0</v>
      </c>
      <c r="Z99" s="161">
        <f t="shared" si="143"/>
        <v>0</v>
      </c>
    </row>
    <row r="100" spans="1:26" x14ac:dyDescent="0.2">
      <c r="A100" s="349" t="s">
        <v>165</v>
      </c>
      <c r="B100" s="173" t="s">
        <v>166</v>
      </c>
      <c r="C100" s="17">
        <f t="shared" si="135"/>
        <v>0</v>
      </c>
      <c r="D100" s="175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W100" s="17">
        <f t="shared" si="136"/>
        <v>0</v>
      </c>
      <c r="X100" s="17">
        <f t="shared" si="137"/>
        <v>0</v>
      </c>
      <c r="Y100" s="17">
        <f t="shared" si="138"/>
        <v>0</v>
      </c>
      <c r="Z100" s="17">
        <f t="shared" si="139"/>
        <v>0</v>
      </c>
    </row>
    <row r="101" spans="1:26" x14ac:dyDescent="0.2">
      <c r="A101" s="349"/>
      <c r="B101" s="187" t="s">
        <v>167</v>
      </c>
      <c r="C101" s="17">
        <f t="shared" si="135"/>
        <v>0</v>
      </c>
      <c r="D101" s="175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W101" s="17">
        <f t="shared" si="136"/>
        <v>0</v>
      </c>
      <c r="X101" s="17">
        <f t="shared" si="137"/>
        <v>0</v>
      </c>
      <c r="Y101" s="17">
        <f t="shared" si="138"/>
        <v>0</v>
      </c>
      <c r="Z101" s="17">
        <f t="shared" si="139"/>
        <v>0</v>
      </c>
    </row>
    <row r="102" spans="1:26" x14ac:dyDescent="0.2">
      <c r="A102" s="349"/>
      <c r="B102" s="187" t="s">
        <v>168</v>
      </c>
      <c r="C102" s="17">
        <f t="shared" si="135"/>
        <v>0</v>
      </c>
      <c r="D102" s="175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W102" s="17">
        <f t="shared" si="136"/>
        <v>0</v>
      </c>
      <c r="X102" s="17">
        <f t="shared" si="137"/>
        <v>0</v>
      </c>
      <c r="Y102" s="17">
        <f t="shared" si="138"/>
        <v>0</v>
      </c>
      <c r="Z102" s="17">
        <f t="shared" si="139"/>
        <v>0</v>
      </c>
    </row>
    <row r="103" spans="1:26" x14ac:dyDescent="0.2">
      <c r="A103" s="349"/>
      <c r="B103" s="173" t="s">
        <v>169</v>
      </c>
      <c r="C103" s="17">
        <f t="shared" si="135"/>
        <v>0</v>
      </c>
      <c r="D103" s="175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W103" s="17">
        <f t="shared" si="136"/>
        <v>0</v>
      </c>
      <c r="X103" s="17">
        <f t="shared" si="137"/>
        <v>0</v>
      </c>
      <c r="Y103" s="17">
        <f t="shared" si="138"/>
        <v>0</v>
      </c>
      <c r="Z103" s="17">
        <f t="shared" si="139"/>
        <v>0</v>
      </c>
    </row>
    <row r="104" spans="1:26" s="118" customFormat="1" x14ac:dyDescent="0.2">
      <c r="A104" s="349"/>
      <c r="B104" s="188" t="s">
        <v>170</v>
      </c>
      <c r="C104" s="25">
        <f t="shared" ref="C104:P104" si="144">IF((C64+C71+C78)=0,,C103/(C64+C71+C78))</f>
        <v>0</v>
      </c>
      <c r="D104" s="189"/>
      <c r="E104" s="125">
        <f t="shared" si="144"/>
        <v>0</v>
      </c>
      <c r="F104" s="125">
        <f t="shared" si="144"/>
        <v>0</v>
      </c>
      <c r="G104" s="125">
        <f t="shared" si="144"/>
        <v>0</v>
      </c>
      <c r="H104" s="125">
        <f t="shared" si="144"/>
        <v>0</v>
      </c>
      <c r="I104" s="125">
        <f t="shared" si="144"/>
        <v>0</v>
      </c>
      <c r="J104" s="125">
        <f t="shared" si="144"/>
        <v>0</v>
      </c>
      <c r="K104" s="125">
        <f t="shared" si="144"/>
        <v>0</v>
      </c>
      <c r="L104" s="125">
        <f t="shared" si="144"/>
        <v>0</v>
      </c>
      <c r="M104" s="125">
        <f t="shared" si="144"/>
        <v>0</v>
      </c>
      <c r="N104" s="125">
        <f t="shared" si="144"/>
        <v>0</v>
      </c>
      <c r="O104" s="125">
        <f t="shared" si="144"/>
        <v>0</v>
      </c>
      <c r="P104" s="125">
        <f t="shared" si="144"/>
        <v>0</v>
      </c>
      <c r="W104" s="25">
        <f t="shared" ref="W104:Z104" si="145">IF((W64+W71+W78)=0,,W103/(W64+W71+W78))</f>
        <v>0</v>
      </c>
      <c r="X104" s="25">
        <f t="shared" si="145"/>
        <v>0</v>
      </c>
      <c r="Y104" s="25">
        <f t="shared" si="145"/>
        <v>0</v>
      </c>
      <c r="Z104" s="25">
        <f t="shared" si="145"/>
        <v>0</v>
      </c>
    </row>
    <row r="105" spans="1:26" x14ac:dyDescent="0.2">
      <c r="A105" s="349"/>
      <c r="B105" s="173" t="s">
        <v>171</v>
      </c>
      <c r="C105" s="17">
        <f t="shared" ref="C105:C109" si="146">SUM(E105:P105)</f>
        <v>0</v>
      </c>
      <c r="D105" s="175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W105" s="17">
        <f t="shared" ref="W105:W109" si="147">SUM(E105:G105)</f>
        <v>0</v>
      </c>
      <c r="X105" s="17">
        <f t="shared" ref="X105:X109" si="148">SUM(H105:J105)</f>
        <v>0</v>
      </c>
      <c r="Y105" s="17">
        <f t="shared" ref="Y105:Y109" si="149">SUM(K105:M105)</f>
        <v>0</v>
      </c>
      <c r="Z105" s="17">
        <f t="shared" ref="Z105:Z109" si="150">SUM(N105:P105)</f>
        <v>0</v>
      </c>
    </row>
    <row r="106" spans="1:26" x14ac:dyDescent="0.2">
      <c r="A106" s="385" t="s">
        <v>172</v>
      </c>
      <c r="B106" s="138" t="s">
        <v>173</v>
      </c>
      <c r="C106" s="54">
        <f t="shared" si="146"/>
        <v>0</v>
      </c>
      <c r="D106" s="54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W106" s="54">
        <f t="shared" si="147"/>
        <v>0</v>
      </c>
      <c r="X106" s="54">
        <f t="shared" si="148"/>
        <v>0</v>
      </c>
      <c r="Y106" s="54">
        <f t="shared" si="149"/>
        <v>0</v>
      </c>
      <c r="Z106" s="54">
        <f t="shared" si="150"/>
        <v>0</v>
      </c>
    </row>
    <row r="107" spans="1:26" x14ac:dyDescent="0.2">
      <c r="A107" s="385"/>
      <c r="B107" s="190" t="s">
        <v>174</v>
      </c>
      <c r="C107" s="54">
        <f t="shared" si="146"/>
        <v>0</v>
      </c>
      <c r="D107" s="54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W107" s="54">
        <f t="shared" si="147"/>
        <v>0</v>
      </c>
      <c r="X107" s="54">
        <f t="shared" si="148"/>
        <v>0</v>
      </c>
      <c r="Y107" s="54">
        <f t="shared" si="149"/>
        <v>0</v>
      </c>
      <c r="Z107" s="54">
        <f t="shared" si="150"/>
        <v>0</v>
      </c>
    </row>
    <row r="108" spans="1:26" x14ac:dyDescent="0.2">
      <c r="A108" s="385"/>
      <c r="B108" s="190" t="s">
        <v>175</v>
      </c>
      <c r="C108" s="54">
        <f t="shared" si="146"/>
        <v>0</v>
      </c>
      <c r="D108" s="54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W108" s="54">
        <f t="shared" si="147"/>
        <v>0</v>
      </c>
      <c r="X108" s="54">
        <f t="shared" si="148"/>
        <v>0</v>
      </c>
      <c r="Y108" s="54">
        <f t="shared" si="149"/>
        <v>0</v>
      </c>
      <c r="Z108" s="54">
        <f t="shared" si="150"/>
        <v>0</v>
      </c>
    </row>
    <row r="109" spans="1:26" x14ac:dyDescent="0.2">
      <c r="A109" s="385"/>
      <c r="B109" s="138" t="s">
        <v>176</v>
      </c>
      <c r="C109" s="54">
        <f t="shared" si="146"/>
        <v>0</v>
      </c>
      <c r="D109" s="54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W109" s="54">
        <f t="shared" si="147"/>
        <v>0</v>
      </c>
      <c r="X109" s="54">
        <f t="shared" si="148"/>
        <v>0</v>
      </c>
      <c r="Y109" s="54">
        <f t="shared" si="149"/>
        <v>0</v>
      </c>
      <c r="Z109" s="54">
        <f t="shared" si="150"/>
        <v>0</v>
      </c>
    </row>
    <row r="110" spans="1:26" s="118" customFormat="1" x14ac:dyDescent="0.2">
      <c r="A110" s="385"/>
      <c r="B110" s="172" t="s">
        <v>177</v>
      </c>
      <c r="C110" s="161">
        <f t="shared" ref="C110:P110" si="151">IF((C64+C71+C78)=0,,C109/(C64+C71+C78))</f>
        <v>0</v>
      </c>
      <c r="D110" s="140"/>
      <c r="E110" s="185">
        <f t="shared" si="151"/>
        <v>0</v>
      </c>
      <c r="F110" s="185">
        <f t="shared" si="151"/>
        <v>0</v>
      </c>
      <c r="G110" s="185">
        <f t="shared" si="151"/>
        <v>0</v>
      </c>
      <c r="H110" s="185">
        <f t="shared" si="151"/>
        <v>0</v>
      </c>
      <c r="I110" s="185">
        <f t="shared" si="151"/>
        <v>0</v>
      </c>
      <c r="J110" s="185">
        <f t="shared" si="151"/>
        <v>0</v>
      </c>
      <c r="K110" s="185">
        <f t="shared" si="151"/>
        <v>0</v>
      </c>
      <c r="L110" s="185">
        <f t="shared" si="151"/>
        <v>0</v>
      </c>
      <c r="M110" s="185">
        <f t="shared" si="151"/>
        <v>0</v>
      </c>
      <c r="N110" s="185">
        <f t="shared" si="151"/>
        <v>0</v>
      </c>
      <c r="O110" s="185">
        <f t="shared" si="151"/>
        <v>0</v>
      </c>
      <c r="P110" s="185">
        <f t="shared" si="151"/>
        <v>0</v>
      </c>
      <c r="W110" s="161">
        <f t="shared" ref="W110:Z110" si="152">IF((W64+W71+W78)=0,,W109/(W64+W71+W78))</f>
        <v>0</v>
      </c>
      <c r="X110" s="161">
        <f t="shared" si="152"/>
        <v>0</v>
      </c>
      <c r="Y110" s="161">
        <f t="shared" si="152"/>
        <v>0</v>
      </c>
      <c r="Z110" s="161">
        <f t="shared" si="152"/>
        <v>0</v>
      </c>
    </row>
    <row r="111" spans="1:26" x14ac:dyDescent="0.2">
      <c r="A111" s="385"/>
      <c r="B111" s="138" t="s">
        <v>178</v>
      </c>
      <c r="C111" s="54">
        <f t="shared" ref="C111:C118" si="153">SUM(E111:P111)</f>
        <v>0</v>
      </c>
      <c r="D111" s="54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W111" s="54">
        <f t="shared" ref="W111:W118" si="154">SUM(E111:G111)</f>
        <v>0</v>
      </c>
      <c r="X111" s="54">
        <f t="shared" ref="X111:X118" si="155">SUM(H111:J111)</f>
        <v>0</v>
      </c>
      <c r="Y111" s="54">
        <f t="shared" ref="Y111:Y118" si="156">SUM(K111:M111)</f>
        <v>0</v>
      </c>
      <c r="Z111" s="54">
        <f t="shared" ref="Z111:Z118" si="157">SUM(N111:P111)</f>
        <v>0</v>
      </c>
    </row>
    <row r="112" spans="1:26" x14ac:dyDescent="0.2">
      <c r="A112" s="349" t="s">
        <v>179</v>
      </c>
      <c r="B112" s="173" t="s">
        <v>180</v>
      </c>
      <c r="C112" s="17">
        <f t="shared" si="153"/>
        <v>0</v>
      </c>
      <c r="D112" s="175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W112" s="17">
        <f t="shared" si="154"/>
        <v>0</v>
      </c>
      <c r="X112" s="17">
        <f t="shared" si="155"/>
        <v>0</v>
      </c>
      <c r="Y112" s="17">
        <f t="shared" si="156"/>
        <v>0</v>
      </c>
      <c r="Z112" s="17">
        <f t="shared" si="157"/>
        <v>0</v>
      </c>
    </row>
    <row r="113" spans="1:26" x14ac:dyDescent="0.2">
      <c r="A113" s="349"/>
      <c r="B113" s="173" t="s">
        <v>181</v>
      </c>
      <c r="C113" s="17">
        <f t="shared" si="153"/>
        <v>0</v>
      </c>
      <c r="D113" s="175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W113" s="17">
        <f t="shared" si="154"/>
        <v>0</v>
      </c>
      <c r="X113" s="17">
        <f t="shared" si="155"/>
        <v>0</v>
      </c>
      <c r="Y113" s="17">
        <f t="shared" si="156"/>
        <v>0</v>
      </c>
      <c r="Z113" s="17">
        <f t="shared" si="157"/>
        <v>0</v>
      </c>
    </row>
    <row r="114" spans="1:26" x14ac:dyDescent="0.2">
      <c r="A114" s="349"/>
      <c r="B114" s="191" t="s">
        <v>182</v>
      </c>
      <c r="C114" s="17">
        <f t="shared" si="153"/>
        <v>0</v>
      </c>
      <c r="D114" s="175"/>
      <c r="E114" s="124">
        <f t="shared" ref="E114:P114" si="158">IF(E112=0,,E113/E112)</f>
        <v>0</v>
      </c>
      <c r="F114" s="124">
        <f t="shared" si="158"/>
        <v>0</v>
      </c>
      <c r="G114" s="124">
        <f t="shared" si="158"/>
        <v>0</v>
      </c>
      <c r="H114" s="124">
        <f t="shared" si="158"/>
        <v>0</v>
      </c>
      <c r="I114" s="124">
        <f t="shared" si="158"/>
        <v>0</v>
      </c>
      <c r="J114" s="124">
        <f t="shared" si="158"/>
        <v>0</v>
      </c>
      <c r="K114" s="124">
        <f t="shared" si="158"/>
        <v>0</v>
      </c>
      <c r="L114" s="124">
        <f t="shared" si="158"/>
        <v>0</v>
      </c>
      <c r="M114" s="124">
        <f t="shared" si="158"/>
        <v>0</v>
      </c>
      <c r="N114" s="124">
        <f t="shared" si="158"/>
        <v>0</v>
      </c>
      <c r="O114" s="124">
        <f t="shared" si="158"/>
        <v>0</v>
      </c>
      <c r="P114" s="124">
        <f t="shared" si="158"/>
        <v>0</v>
      </c>
      <c r="W114" s="17">
        <f t="shared" si="154"/>
        <v>0</v>
      </c>
      <c r="X114" s="17">
        <f t="shared" si="155"/>
        <v>0</v>
      </c>
      <c r="Y114" s="17">
        <f t="shared" si="156"/>
        <v>0</v>
      </c>
      <c r="Z114" s="17">
        <f t="shared" si="157"/>
        <v>0</v>
      </c>
    </row>
    <row r="115" spans="1:26" x14ac:dyDescent="0.2">
      <c r="A115" s="349"/>
      <c r="B115" s="192" t="s">
        <v>183</v>
      </c>
      <c r="C115" s="17">
        <f t="shared" si="153"/>
        <v>0</v>
      </c>
      <c r="D115" s="175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W115" s="17">
        <f t="shared" si="154"/>
        <v>0</v>
      </c>
      <c r="X115" s="17">
        <f t="shared" si="155"/>
        <v>0</v>
      </c>
      <c r="Y115" s="17">
        <f t="shared" si="156"/>
        <v>0</v>
      </c>
      <c r="Z115" s="17">
        <f t="shared" si="157"/>
        <v>0</v>
      </c>
    </row>
    <row r="116" spans="1:26" x14ac:dyDescent="0.2">
      <c r="A116" s="349"/>
      <c r="B116" s="192" t="s">
        <v>184</v>
      </c>
      <c r="C116" s="17">
        <f t="shared" si="153"/>
        <v>0</v>
      </c>
      <c r="D116" s="175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W116" s="17">
        <f t="shared" si="154"/>
        <v>0</v>
      </c>
      <c r="X116" s="17">
        <f t="shared" si="155"/>
        <v>0</v>
      </c>
      <c r="Y116" s="17">
        <f t="shared" si="156"/>
        <v>0</v>
      </c>
      <c r="Z116" s="17">
        <f t="shared" si="157"/>
        <v>0</v>
      </c>
    </row>
    <row r="117" spans="1:26" ht="14.25" customHeight="1" x14ac:dyDescent="0.2">
      <c r="A117" s="349"/>
      <c r="B117" s="191" t="s">
        <v>185</v>
      </c>
      <c r="C117" s="17">
        <f t="shared" si="153"/>
        <v>0</v>
      </c>
      <c r="D117" s="175"/>
      <c r="E117" s="124">
        <f t="shared" ref="E117:P117" si="159">IF(E115=0,,E116/E115)</f>
        <v>0</v>
      </c>
      <c r="F117" s="124">
        <f t="shared" si="159"/>
        <v>0</v>
      </c>
      <c r="G117" s="124">
        <f t="shared" si="159"/>
        <v>0</v>
      </c>
      <c r="H117" s="124">
        <f t="shared" si="159"/>
        <v>0</v>
      </c>
      <c r="I117" s="124">
        <f t="shared" si="159"/>
        <v>0</v>
      </c>
      <c r="J117" s="124">
        <f t="shared" si="159"/>
        <v>0</v>
      </c>
      <c r="K117" s="124">
        <f t="shared" si="159"/>
        <v>0</v>
      </c>
      <c r="L117" s="124">
        <f t="shared" si="159"/>
        <v>0</v>
      </c>
      <c r="M117" s="124">
        <f t="shared" si="159"/>
        <v>0</v>
      </c>
      <c r="N117" s="124">
        <f t="shared" si="159"/>
        <v>0</v>
      </c>
      <c r="O117" s="124">
        <f t="shared" si="159"/>
        <v>0</v>
      </c>
      <c r="P117" s="124">
        <f t="shared" si="159"/>
        <v>0</v>
      </c>
      <c r="W117" s="17">
        <f t="shared" si="154"/>
        <v>0</v>
      </c>
      <c r="X117" s="17">
        <f t="shared" si="155"/>
        <v>0</v>
      </c>
      <c r="Y117" s="17">
        <f t="shared" si="156"/>
        <v>0</v>
      </c>
      <c r="Z117" s="17">
        <f t="shared" si="157"/>
        <v>0</v>
      </c>
    </row>
    <row r="118" spans="1:26" x14ac:dyDescent="0.2">
      <c r="A118" s="349"/>
      <c r="B118" s="173" t="s">
        <v>221</v>
      </c>
      <c r="C118" s="17">
        <f t="shared" si="153"/>
        <v>0</v>
      </c>
      <c r="D118" s="175"/>
      <c r="E118" s="124">
        <f t="shared" ref="E118:P118" si="160">E113+E116</f>
        <v>0</v>
      </c>
      <c r="F118" s="124">
        <f t="shared" si="160"/>
        <v>0</v>
      </c>
      <c r="G118" s="124">
        <f t="shared" si="160"/>
        <v>0</v>
      </c>
      <c r="H118" s="124">
        <f t="shared" si="160"/>
        <v>0</v>
      </c>
      <c r="I118" s="124">
        <f t="shared" si="160"/>
        <v>0</v>
      </c>
      <c r="J118" s="124">
        <f t="shared" si="160"/>
        <v>0</v>
      </c>
      <c r="K118" s="124">
        <f t="shared" si="160"/>
        <v>0</v>
      </c>
      <c r="L118" s="124">
        <f t="shared" si="160"/>
        <v>0</v>
      </c>
      <c r="M118" s="124">
        <f t="shared" si="160"/>
        <v>0</v>
      </c>
      <c r="N118" s="124">
        <f t="shared" si="160"/>
        <v>0</v>
      </c>
      <c r="O118" s="124">
        <f t="shared" si="160"/>
        <v>0</v>
      </c>
      <c r="P118" s="124">
        <f t="shared" si="160"/>
        <v>0</v>
      </c>
      <c r="W118" s="17">
        <f t="shared" si="154"/>
        <v>0</v>
      </c>
      <c r="X118" s="17">
        <f t="shared" si="155"/>
        <v>0</v>
      </c>
      <c r="Y118" s="17">
        <f t="shared" si="156"/>
        <v>0</v>
      </c>
      <c r="Z118" s="17">
        <f t="shared" si="157"/>
        <v>0</v>
      </c>
    </row>
    <row r="119" spans="1:26" s="118" customFormat="1" x14ac:dyDescent="0.2">
      <c r="A119" s="349"/>
      <c r="B119" s="188" t="s">
        <v>187</v>
      </c>
      <c r="C119" s="193">
        <f t="shared" ref="C119:P119" si="161">IF((C64+C71+C78)=0,,C118/(C64+C71+C78))</f>
        <v>0</v>
      </c>
      <c r="D119" s="189"/>
      <c r="E119" s="194">
        <f t="shared" si="161"/>
        <v>0</v>
      </c>
      <c r="F119" s="194">
        <f t="shared" si="161"/>
        <v>0</v>
      </c>
      <c r="G119" s="194">
        <f t="shared" si="161"/>
        <v>0</v>
      </c>
      <c r="H119" s="194">
        <f t="shared" si="161"/>
        <v>0</v>
      </c>
      <c r="I119" s="194">
        <f t="shared" si="161"/>
        <v>0</v>
      </c>
      <c r="J119" s="194">
        <f t="shared" si="161"/>
        <v>0</v>
      </c>
      <c r="K119" s="194">
        <f t="shared" si="161"/>
        <v>0</v>
      </c>
      <c r="L119" s="194">
        <f t="shared" si="161"/>
        <v>0</v>
      </c>
      <c r="M119" s="194">
        <f t="shared" si="161"/>
        <v>0</v>
      </c>
      <c r="N119" s="194">
        <f t="shared" si="161"/>
        <v>0</v>
      </c>
      <c r="O119" s="194">
        <f t="shared" si="161"/>
        <v>0</v>
      </c>
      <c r="P119" s="194">
        <f t="shared" si="161"/>
        <v>0</v>
      </c>
      <c r="W119" s="193">
        <f t="shared" ref="W119:Z119" si="162">IF((W64+W71+W78)=0,,W118/(W64+W71+W78))</f>
        <v>0</v>
      </c>
      <c r="X119" s="193">
        <f t="shared" si="162"/>
        <v>0</v>
      </c>
      <c r="Y119" s="193">
        <f t="shared" si="162"/>
        <v>0</v>
      </c>
      <c r="Z119" s="193">
        <f t="shared" si="162"/>
        <v>0</v>
      </c>
    </row>
    <row r="120" spans="1:26" ht="14.25" customHeight="1" x14ac:dyDescent="0.2">
      <c r="A120" s="386" t="s">
        <v>188</v>
      </c>
      <c r="B120" s="138" t="s">
        <v>102</v>
      </c>
      <c r="C120" s="54">
        <f t="shared" ref="C120:C125" si="163">SUM(E120:P120)</f>
        <v>0</v>
      </c>
      <c r="D120" s="54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W120" s="54">
        <f t="shared" ref="W120:W125" si="164">SUM(E120:G120)</f>
        <v>0</v>
      </c>
      <c r="X120" s="54">
        <f t="shared" ref="X120:X125" si="165">SUM(H120:J120)</f>
        <v>0</v>
      </c>
      <c r="Y120" s="54">
        <f t="shared" ref="Y120:Y125" si="166">SUM(K120:M120)</f>
        <v>0</v>
      </c>
      <c r="Z120" s="54">
        <f t="shared" ref="Z120:Z125" si="167">SUM(N120:P120)</f>
        <v>0</v>
      </c>
    </row>
    <row r="121" spans="1:26" x14ac:dyDescent="0.2">
      <c r="A121" s="386"/>
      <c r="B121" s="138" t="s">
        <v>103</v>
      </c>
      <c r="C121" s="54">
        <f t="shared" si="163"/>
        <v>0</v>
      </c>
      <c r="D121" s="54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W121" s="54">
        <f t="shared" si="164"/>
        <v>0</v>
      </c>
      <c r="X121" s="54">
        <f t="shared" si="165"/>
        <v>0</v>
      </c>
      <c r="Y121" s="54">
        <f t="shared" si="166"/>
        <v>0</v>
      </c>
      <c r="Z121" s="54">
        <f t="shared" si="167"/>
        <v>0</v>
      </c>
    </row>
    <row r="122" spans="1:26" x14ac:dyDescent="0.2">
      <c r="A122" s="386"/>
      <c r="B122" s="138" t="s">
        <v>105</v>
      </c>
      <c r="C122" s="54">
        <f t="shared" si="163"/>
        <v>0</v>
      </c>
      <c r="D122" s="54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W122" s="54">
        <f t="shared" si="164"/>
        <v>0</v>
      </c>
      <c r="X122" s="54">
        <f t="shared" si="165"/>
        <v>0</v>
      </c>
      <c r="Y122" s="54">
        <f t="shared" si="166"/>
        <v>0</v>
      </c>
      <c r="Z122" s="54">
        <f t="shared" si="167"/>
        <v>0</v>
      </c>
    </row>
    <row r="123" spans="1:26" ht="13.5" customHeight="1" x14ac:dyDescent="0.2">
      <c r="A123" s="349" t="s">
        <v>189</v>
      </c>
      <c r="B123" s="173" t="s">
        <v>102</v>
      </c>
      <c r="C123" s="17">
        <f t="shared" si="163"/>
        <v>0</v>
      </c>
      <c r="D123" s="175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W123" s="17">
        <f t="shared" si="164"/>
        <v>0</v>
      </c>
      <c r="X123" s="17">
        <f t="shared" si="165"/>
        <v>0</v>
      </c>
      <c r="Y123" s="17">
        <f t="shared" si="166"/>
        <v>0</v>
      </c>
      <c r="Z123" s="17">
        <f t="shared" si="167"/>
        <v>0</v>
      </c>
    </row>
    <row r="124" spans="1:26" ht="14.25" customHeight="1" x14ac:dyDescent="0.2">
      <c r="A124" s="349"/>
      <c r="B124" s="173" t="s">
        <v>103</v>
      </c>
      <c r="C124" s="17">
        <f t="shared" si="163"/>
        <v>0</v>
      </c>
      <c r="D124" s="175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W124" s="17">
        <f t="shared" si="164"/>
        <v>0</v>
      </c>
      <c r="X124" s="17">
        <f t="shared" si="165"/>
        <v>0</v>
      </c>
      <c r="Y124" s="17">
        <f t="shared" si="166"/>
        <v>0</v>
      </c>
      <c r="Z124" s="17">
        <f t="shared" si="167"/>
        <v>0</v>
      </c>
    </row>
    <row r="125" spans="1:26" x14ac:dyDescent="0.2">
      <c r="A125" s="349"/>
      <c r="B125" s="173" t="s">
        <v>105</v>
      </c>
      <c r="C125" s="17">
        <f t="shared" si="163"/>
        <v>0</v>
      </c>
      <c r="D125" s="175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W125" s="17">
        <f t="shared" si="164"/>
        <v>0</v>
      </c>
      <c r="X125" s="17">
        <f t="shared" si="165"/>
        <v>0</v>
      </c>
      <c r="Y125" s="17">
        <f t="shared" si="166"/>
        <v>0</v>
      </c>
      <c r="Z125" s="17">
        <f t="shared" si="167"/>
        <v>0</v>
      </c>
    </row>
    <row r="126" spans="1:26" ht="15" customHeight="1" x14ac:dyDescent="0.2">
      <c r="A126" s="387" t="s">
        <v>222</v>
      </c>
      <c r="B126" s="325"/>
      <c r="C126" s="325"/>
      <c r="D126" s="325"/>
      <c r="E126" s="325"/>
      <c r="F126" s="325"/>
      <c r="G126" s="325"/>
      <c r="H126" s="325"/>
      <c r="I126" s="325"/>
      <c r="J126" s="325"/>
      <c r="K126" s="325"/>
      <c r="L126" s="325"/>
      <c r="M126" s="325"/>
      <c r="N126" s="325"/>
      <c r="O126" s="325"/>
      <c r="P126" s="326"/>
      <c r="W126" s="10"/>
      <c r="X126" s="10"/>
      <c r="Y126" s="10"/>
      <c r="Z126" s="10"/>
    </row>
    <row r="127" spans="1:26" ht="15" customHeight="1" x14ac:dyDescent="0.2">
      <c r="A127" s="373" t="s">
        <v>101</v>
      </c>
      <c r="B127" s="196" t="s">
        <v>102</v>
      </c>
      <c r="C127" s="197">
        <f t="shared" ref="C127:C133" si="168">SUM(E127:P127)</f>
        <v>0</v>
      </c>
      <c r="D127" s="198">
        <f>IF($C$2=0,,C127/$C$2)</f>
        <v>0</v>
      </c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W127" s="197">
        <f t="shared" ref="W127:W133" si="169">SUM(E127:G127)</f>
        <v>0</v>
      </c>
      <c r="X127" s="197">
        <f t="shared" ref="X127:X133" si="170">SUM(H127:J127)</f>
        <v>0</v>
      </c>
      <c r="Y127" s="197">
        <f t="shared" ref="Y127:Y133" si="171">SUM(K127:M127)</f>
        <v>0</v>
      </c>
      <c r="Z127" s="197">
        <f t="shared" ref="Z127:Z133" si="172">SUM(N127:P127)</f>
        <v>0</v>
      </c>
    </row>
    <row r="128" spans="1:26" x14ac:dyDescent="0.2">
      <c r="A128" s="374"/>
      <c r="B128" s="196" t="s">
        <v>103</v>
      </c>
      <c r="C128" s="197">
        <f t="shared" si="168"/>
        <v>0</v>
      </c>
      <c r="D128" s="200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W128" s="197">
        <f t="shared" si="169"/>
        <v>0</v>
      </c>
      <c r="X128" s="197">
        <f t="shared" si="170"/>
        <v>0</v>
      </c>
      <c r="Y128" s="197">
        <f t="shared" si="171"/>
        <v>0</v>
      </c>
      <c r="Z128" s="197">
        <f t="shared" si="172"/>
        <v>0</v>
      </c>
    </row>
    <row r="129" spans="1:26" ht="14.25" customHeight="1" x14ac:dyDescent="0.2">
      <c r="A129" s="374"/>
      <c r="B129" s="196" t="s">
        <v>104</v>
      </c>
      <c r="C129" s="163">
        <f t="shared" ref="C129:P129" si="173">IF(C127=0,,(C128-C131)/C127)</f>
        <v>0</v>
      </c>
      <c r="D129" s="200"/>
      <c r="E129" s="162">
        <f t="shared" si="173"/>
        <v>0</v>
      </c>
      <c r="F129" s="162">
        <f t="shared" si="173"/>
        <v>0</v>
      </c>
      <c r="G129" s="162">
        <f t="shared" si="173"/>
        <v>0</v>
      </c>
      <c r="H129" s="162">
        <f t="shared" si="173"/>
        <v>0</v>
      </c>
      <c r="I129" s="162">
        <f t="shared" si="173"/>
        <v>0</v>
      </c>
      <c r="J129" s="162">
        <f t="shared" si="173"/>
        <v>0</v>
      </c>
      <c r="K129" s="162">
        <f t="shared" si="173"/>
        <v>0</v>
      </c>
      <c r="L129" s="162">
        <f t="shared" si="173"/>
        <v>0</v>
      </c>
      <c r="M129" s="162">
        <f t="shared" si="173"/>
        <v>0</v>
      </c>
      <c r="N129" s="162">
        <f t="shared" si="173"/>
        <v>0</v>
      </c>
      <c r="O129" s="162">
        <f t="shared" si="173"/>
        <v>0</v>
      </c>
      <c r="P129" s="162">
        <f t="shared" si="173"/>
        <v>0</v>
      </c>
      <c r="W129" s="163">
        <f t="shared" ref="W129:Z129" si="174">IF(W127=0,,(W128-W131)/W127)</f>
        <v>0</v>
      </c>
      <c r="X129" s="163">
        <f t="shared" si="174"/>
        <v>0</v>
      </c>
      <c r="Y129" s="163">
        <f t="shared" si="174"/>
        <v>0</v>
      </c>
      <c r="Z129" s="163">
        <f t="shared" si="174"/>
        <v>0</v>
      </c>
    </row>
    <row r="130" spans="1:26" x14ac:dyDescent="0.2">
      <c r="A130" s="374"/>
      <c r="B130" s="196" t="s">
        <v>105</v>
      </c>
      <c r="C130" s="197">
        <f t="shared" si="168"/>
        <v>0</v>
      </c>
      <c r="D130" s="200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W130" s="197">
        <f t="shared" si="169"/>
        <v>0</v>
      </c>
      <c r="X130" s="197">
        <f t="shared" si="170"/>
        <v>0</v>
      </c>
      <c r="Y130" s="197">
        <f t="shared" si="171"/>
        <v>0</v>
      </c>
      <c r="Z130" s="197">
        <f t="shared" si="172"/>
        <v>0</v>
      </c>
    </row>
    <row r="131" spans="1:26" x14ac:dyDescent="0.2">
      <c r="A131" s="374"/>
      <c r="B131" s="196" t="s">
        <v>106</v>
      </c>
      <c r="C131" s="197">
        <f t="shared" si="168"/>
        <v>0</v>
      </c>
      <c r="D131" s="200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W131" s="197">
        <f t="shared" si="169"/>
        <v>0</v>
      </c>
      <c r="X131" s="197">
        <f t="shared" si="170"/>
        <v>0</v>
      </c>
      <c r="Y131" s="197">
        <f t="shared" si="171"/>
        <v>0</v>
      </c>
      <c r="Z131" s="197">
        <f t="shared" si="172"/>
        <v>0</v>
      </c>
    </row>
    <row r="132" spans="1:26" ht="15" customHeight="1" x14ac:dyDescent="0.2">
      <c r="A132" s="375" t="s">
        <v>107</v>
      </c>
      <c r="B132" s="201" t="s">
        <v>102</v>
      </c>
      <c r="C132" s="202">
        <f t="shared" si="168"/>
        <v>0</v>
      </c>
      <c r="D132" s="198">
        <f>IF($C$2=0,,C132/$C$2)</f>
        <v>0</v>
      </c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W132" s="202">
        <f t="shared" si="169"/>
        <v>0</v>
      </c>
      <c r="X132" s="202">
        <f t="shared" si="170"/>
        <v>0</v>
      </c>
      <c r="Y132" s="202">
        <f t="shared" si="171"/>
        <v>0</v>
      </c>
      <c r="Z132" s="202">
        <f t="shared" si="172"/>
        <v>0</v>
      </c>
    </row>
    <row r="133" spans="1:26" x14ac:dyDescent="0.2">
      <c r="A133" s="375"/>
      <c r="B133" s="201" t="s">
        <v>103</v>
      </c>
      <c r="C133" s="202">
        <f t="shared" si="168"/>
        <v>0</v>
      </c>
      <c r="D133" s="132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W133" s="202">
        <f t="shared" si="169"/>
        <v>0</v>
      </c>
      <c r="X133" s="202">
        <f t="shared" si="170"/>
        <v>0</v>
      </c>
      <c r="Y133" s="202">
        <f t="shared" si="171"/>
        <v>0</v>
      </c>
      <c r="Z133" s="202">
        <f t="shared" si="172"/>
        <v>0</v>
      </c>
    </row>
    <row r="134" spans="1:26" ht="14.25" customHeight="1" x14ac:dyDescent="0.2">
      <c r="A134" s="375"/>
      <c r="B134" s="201" t="s">
        <v>104</v>
      </c>
      <c r="C134" s="203">
        <f t="shared" ref="C134:P134" si="175">IF(C132=0,,(C133-C136)/C132)</f>
        <v>0</v>
      </c>
      <c r="D134" s="132"/>
      <c r="E134" s="162">
        <f t="shared" si="175"/>
        <v>0</v>
      </c>
      <c r="F134" s="162">
        <f t="shared" si="175"/>
        <v>0</v>
      </c>
      <c r="G134" s="162">
        <f t="shared" si="175"/>
        <v>0</v>
      </c>
      <c r="H134" s="162">
        <f t="shared" si="175"/>
        <v>0</v>
      </c>
      <c r="I134" s="162">
        <f t="shared" si="175"/>
        <v>0</v>
      </c>
      <c r="J134" s="162">
        <f t="shared" si="175"/>
        <v>0</v>
      </c>
      <c r="K134" s="162">
        <f t="shared" si="175"/>
        <v>0</v>
      </c>
      <c r="L134" s="162">
        <f t="shared" si="175"/>
        <v>0</v>
      </c>
      <c r="M134" s="162">
        <f t="shared" si="175"/>
        <v>0</v>
      </c>
      <c r="N134" s="162">
        <f t="shared" si="175"/>
        <v>0</v>
      </c>
      <c r="O134" s="162">
        <f t="shared" si="175"/>
        <v>0</v>
      </c>
      <c r="P134" s="162">
        <f t="shared" si="175"/>
        <v>0</v>
      </c>
      <c r="W134" s="203">
        <f t="shared" ref="W134:Z134" si="176">IF(W132=0,,(W133-W136)/W132)</f>
        <v>0</v>
      </c>
      <c r="X134" s="203">
        <f t="shared" si="176"/>
        <v>0</v>
      </c>
      <c r="Y134" s="203">
        <f t="shared" si="176"/>
        <v>0</v>
      </c>
      <c r="Z134" s="203">
        <f t="shared" si="176"/>
        <v>0</v>
      </c>
    </row>
    <row r="135" spans="1:26" x14ac:dyDescent="0.2">
      <c r="A135" s="375"/>
      <c r="B135" s="201" t="s">
        <v>105</v>
      </c>
      <c r="C135" s="202">
        <f t="shared" ref="C135:C138" si="177">SUM(E135:P135)</f>
        <v>0</v>
      </c>
      <c r="D135" s="132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W135" s="202">
        <f t="shared" ref="W135:W138" si="178">SUM(E135:G135)</f>
        <v>0</v>
      </c>
      <c r="X135" s="202">
        <f t="shared" ref="X135:X138" si="179">SUM(H135:J135)</f>
        <v>0</v>
      </c>
      <c r="Y135" s="202">
        <f t="shared" ref="Y135:Y138" si="180">SUM(K135:M135)</f>
        <v>0</v>
      </c>
      <c r="Z135" s="202">
        <f t="shared" ref="Z135:Z138" si="181">SUM(N135:P135)</f>
        <v>0</v>
      </c>
    </row>
    <row r="136" spans="1:26" x14ac:dyDescent="0.2">
      <c r="A136" s="375"/>
      <c r="B136" s="201" t="s">
        <v>106</v>
      </c>
      <c r="C136" s="202">
        <f t="shared" si="177"/>
        <v>0</v>
      </c>
      <c r="D136" s="132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W136" s="202">
        <f t="shared" si="178"/>
        <v>0</v>
      </c>
      <c r="X136" s="202">
        <f t="shared" si="179"/>
        <v>0</v>
      </c>
      <c r="Y136" s="202">
        <f t="shared" si="180"/>
        <v>0</v>
      </c>
      <c r="Z136" s="202">
        <f t="shared" si="181"/>
        <v>0</v>
      </c>
    </row>
    <row r="137" spans="1:26" ht="15" customHeight="1" x14ac:dyDescent="0.2">
      <c r="A137" s="373" t="s">
        <v>108</v>
      </c>
      <c r="B137" s="196" t="s">
        <v>102</v>
      </c>
      <c r="C137" s="197">
        <f t="shared" si="177"/>
        <v>0</v>
      </c>
      <c r="D137" s="198">
        <f>IF($C$2=0,,C137/$C$2)</f>
        <v>0</v>
      </c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W137" s="197">
        <f t="shared" si="178"/>
        <v>0</v>
      </c>
      <c r="X137" s="197">
        <f t="shared" si="179"/>
        <v>0</v>
      </c>
      <c r="Y137" s="197">
        <f t="shared" si="180"/>
        <v>0</v>
      </c>
      <c r="Z137" s="197">
        <f t="shared" si="181"/>
        <v>0</v>
      </c>
    </row>
    <row r="138" spans="1:26" x14ac:dyDescent="0.2">
      <c r="A138" s="374"/>
      <c r="B138" s="196" t="s">
        <v>103</v>
      </c>
      <c r="C138" s="197">
        <f t="shared" si="177"/>
        <v>0</v>
      </c>
      <c r="D138" s="200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W138" s="197">
        <f t="shared" si="178"/>
        <v>0</v>
      </c>
      <c r="X138" s="197">
        <f t="shared" si="179"/>
        <v>0</v>
      </c>
      <c r="Y138" s="197">
        <f t="shared" si="180"/>
        <v>0</v>
      </c>
      <c r="Z138" s="197">
        <f t="shared" si="181"/>
        <v>0</v>
      </c>
    </row>
    <row r="139" spans="1:26" ht="14.25" customHeight="1" x14ac:dyDescent="0.2">
      <c r="A139" s="374"/>
      <c r="B139" s="196" t="s">
        <v>104</v>
      </c>
      <c r="C139" s="163">
        <f t="shared" ref="C139:P139" si="182">IF(C137=0,,(C138-C141)/C137)</f>
        <v>0</v>
      </c>
      <c r="D139" s="200"/>
      <c r="E139" s="162">
        <f t="shared" si="182"/>
        <v>0</v>
      </c>
      <c r="F139" s="162">
        <f t="shared" si="182"/>
        <v>0</v>
      </c>
      <c r="G139" s="162">
        <f t="shared" si="182"/>
        <v>0</v>
      </c>
      <c r="H139" s="162">
        <f t="shared" si="182"/>
        <v>0</v>
      </c>
      <c r="I139" s="162">
        <f t="shared" si="182"/>
        <v>0</v>
      </c>
      <c r="J139" s="162">
        <f t="shared" si="182"/>
        <v>0</v>
      </c>
      <c r="K139" s="162">
        <f t="shared" si="182"/>
        <v>0</v>
      </c>
      <c r="L139" s="162">
        <f t="shared" si="182"/>
        <v>0</v>
      </c>
      <c r="M139" s="162">
        <f t="shared" si="182"/>
        <v>0</v>
      </c>
      <c r="N139" s="162">
        <f t="shared" si="182"/>
        <v>0</v>
      </c>
      <c r="O139" s="162">
        <f t="shared" si="182"/>
        <v>0</v>
      </c>
      <c r="P139" s="162">
        <f t="shared" si="182"/>
        <v>0</v>
      </c>
      <c r="W139" s="163">
        <f t="shared" ref="W139:Z139" si="183">IF(W137=0,,(W138-W141)/W137)</f>
        <v>0</v>
      </c>
      <c r="X139" s="163">
        <f t="shared" si="183"/>
        <v>0</v>
      </c>
      <c r="Y139" s="163">
        <f t="shared" si="183"/>
        <v>0</v>
      </c>
      <c r="Z139" s="163">
        <f t="shared" si="183"/>
        <v>0</v>
      </c>
    </row>
    <row r="140" spans="1:26" x14ac:dyDescent="0.2">
      <c r="A140" s="374"/>
      <c r="B140" s="196" t="s">
        <v>105</v>
      </c>
      <c r="C140" s="197">
        <f t="shared" ref="C140:C143" si="184">SUM(E140:P140)</f>
        <v>0</v>
      </c>
      <c r="D140" s="200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W140" s="197">
        <f t="shared" ref="W140:W143" si="185">SUM(E140:G140)</f>
        <v>0</v>
      </c>
      <c r="X140" s="197">
        <f t="shared" ref="X140:X143" si="186">SUM(H140:J140)</f>
        <v>0</v>
      </c>
      <c r="Y140" s="197">
        <f t="shared" ref="Y140:Y143" si="187">SUM(K140:M140)</f>
        <v>0</v>
      </c>
      <c r="Z140" s="197">
        <f t="shared" ref="Z140:Z143" si="188">SUM(N140:P140)</f>
        <v>0</v>
      </c>
    </row>
    <row r="141" spans="1:26" x14ac:dyDescent="0.2">
      <c r="A141" s="374"/>
      <c r="B141" s="196" t="s">
        <v>106</v>
      </c>
      <c r="C141" s="197">
        <f t="shared" si="184"/>
        <v>0</v>
      </c>
      <c r="D141" s="200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W141" s="197">
        <f t="shared" si="185"/>
        <v>0</v>
      </c>
      <c r="X141" s="197">
        <f t="shared" si="186"/>
        <v>0</v>
      </c>
      <c r="Y141" s="197">
        <f t="shared" si="187"/>
        <v>0</v>
      </c>
      <c r="Z141" s="197">
        <f t="shared" si="188"/>
        <v>0</v>
      </c>
    </row>
    <row r="142" spans="1:26" ht="15" customHeight="1" x14ac:dyDescent="0.2">
      <c r="A142" s="382" t="s">
        <v>109</v>
      </c>
      <c r="B142" s="201" t="s">
        <v>102</v>
      </c>
      <c r="C142" s="202">
        <f t="shared" si="184"/>
        <v>0</v>
      </c>
      <c r="D142" s="198">
        <f>IF($C$2=0,,C142/$C$2)</f>
        <v>0</v>
      </c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W142" s="202">
        <f t="shared" si="185"/>
        <v>0</v>
      </c>
      <c r="X142" s="202">
        <f t="shared" si="186"/>
        <v>0</v>
      </c>
      <c r="Y142" s="202">
        <f t="shared" si="187"/>
        <v>0</v>
      </c>
      <c r="Z142" s="202">
        <f t="shared" si="188"/>
        <v>0</v>
      </c>
    </row>
    <row r="143" spans="1:26" x14ac:dyDescent="0.2">
      <c r="A143" s="383"/>
      <c r="B143" s="201" t="s">
        <v>103</v>
      </c>
      <c r="C143" s="202">
        <f t="shared" si="184"/>
        <v>0</v>
      </c>
      <c r="D143" s="132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W143" s="202">
        <f t="shared" si="185"/>
        <v>0</v>
      </c>
      <c r="X143" s="202">
        <f t="shared" si="186"/>
        <v>0</v>
      </c>
      <c r="Y143" s="202">
        <f t="shared" si="187"/>
        <v>0</v>
      </c>
      <c r="Z143" s="202">
        <f t="shared" si="188"/>
        <v>0</v>
      </c>
    </row>
    <row r="144" spans="1:26" ht="14.25" customHeight="1" x14ac:dyDescent="0.2">
      <c r="A144" s="383"/>
      <c r="B144" s="201" t="s">
        <v>104</v>
      </c>
      <c r="C144" s="203">
        <f t="shared" ref="C144:P144" si="189">IF(C142=0,,(C143-C146)/C142)</f>
        <v>0</v>
      </c>
      <c r="D144" s="132"/>
      <c r="E144" s="162">
        <f t="shared" si="189"/>
        <v>0</v>
      </c>
      <c r="F144" s="162">
        <f t="shared" si="189"/>
        <v>0</v>
      </c>
      <c r="G144" s="162">
        <f t="shared" si="189"/>
        <v>0</v>
      </c>
      <c r="H144" s="162">
        <f t="shared" si="189"/>
        <v>0</v>
      </c>
      <c r="I144" s="162">
        <f t="shared" si="189"/>
        <v>0</v>
      </c>
      <c r="J144" s="162">
        <f t="shared" si="189"/>
        <v>0</v>
      </c>
      <c r="K144" s="162">
        <f t="shared" si="189"/>
        <v>0</v>
      </c>
      <c r="L144" s="162">
        <f t="shared" si="189"/>
        <v>0</v>
      </c>
      <c r="M144" s="162">
        <f t="shared" si="189"/>
        <v>0</v>
      </c>
      <c r="N144" s="162">
        <f t="shared" si="189"/>
        <v>0</v>
      </c>
      <c r="O144" s="162">
        <f t="shared" si="189"/>
        <v>0</v>
      </c>
      <c r="P144" s="162">
        <f t="shared" si="189"/>
        <v>0</v>
      </c>
      <c r="W144" s="203">
        <f t="shared" ref="W144:Z144" si="190">IF(W142=0,,(W143-W146)/W142)</f>
        <v>0</v>
      </c>
      <c r="X144" s="203">
        <f t="shared" si="190"/>
        <v>0</v>
      </c>
      <c r="Y144" s="203">
        <f t="shared" si="190"/>
        <v>0</v>
      </c>
      <c r="Z144" s="203">
        <f t="shared" si="190"/>
        <v>0</v>
      </c>
    </row>
    <row r="145" spans="1:26" x14ac:dyDescent="0.2">
      <c r="A145" s="383"/>
      <c r="B145" s="201" t="s">
        <v>105</v>
      </c>
      <c r="C145" s="202">
        <f t="shared" ref="C145:C148" si="191">SUM(E145:P145)</f>
        <v>0</v>
      </c>
      <c r="D145" s="132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W145" s="202">
        <f t="shared" ref="W145:W148" si="192">SUM(E145:G145)</f>
        <v>0</v>
      </c>
      <c r="X145" s="202">
        <f t="shared" ref="X145:X148" si="193">SUM(H145:J145)</f>
        <v>0</v>
      </c>
      <c r="Y145" s="202">
        <f t="shared" ref="Y145:Y148" si="194">SUM(K145:M145)</f>
        <v>0</v>
      </c>
      <c r="Z145" s="202">
        <f t="shared" ref="Z145:Z148" si="195">SUM(N145:P145)</f>
        <v>0</v>
      </c>
    </row>
    <row r="146" spans="1:26" x14ac:dyDescent="0.2">
      <c r="A146" s="384"/>
      <c r="B146" s="201" t="s">
        <v>106</v>
      </c>
      <c r="C146" s="202">
        <f t="shared" si="191"/>
        <v>0</v>
      </c>
      <c r="D146" s="132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W146" s="202">
        <f t="shared" si="192"/>
        <v>0</v>
      </c>
      <c r="X146" s="202">
        <f t="shared" si="193"/>
        <v>0</v>
      </c>
      <c r="Y146" s="202">
        <f t="shared" si="194"/>
        <v>0</v>
      </c>
      <c r="Z146" s="202">
        <f t="shared" si="195"/>
        <v>0</v>
      </c>
    </row>
    <row r="147" spans="1:26" ht="15" customHeight="1" x14ac:dyDescent="0.2">
      <c r="A147" s="373" t="s">
        <v>110</v>
      </c>
      <c r="B147" s="196" t="s">
        <v>102</v>
      </c>
      <c r="C147" s="197">
        <f t="shared" si="191"/>
        <v>0</v>
      </c>
      <c r="D147" s="198">
        <f>IF($C$2=0,,C147/$C$2)</f>
        <v>0</v>
      </c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W147" s="197">
        <f t="shared" si="192"/>
        <v>0</v>
      </c>
      <c r="X147" s="197">
        <f t="shared" si="193"/>
        <v>0</v>
      </c>
      <c r="Y147" s="197">
        <f t="shared" si="194"/>
        <v>0</v>
      </c>
      <c r="Z147" s="197">
        <f t="shared" si="195"/>
        <v>0</v>
      </c>
    </row>
    <row r="148" spans="1:26" x14ac:dyDescent="0.2">
      <c r="A148" s="374"/>
      <c r="B148" s="196" t="s">
        <v>103</v>
      </c>
      <c r="C148" s="197">
        <f t="shared" si="191"/>
        <v>0</v>
      </c>
      <c r="D148" s="200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W148" s="197">
        <f t="shared" si="192"/>
        <v>0</v>
      </c>
      <c r="X148" s="197">
        <f t="shared" si="193"/>
        <v>0</v>
      </c>
      <c r="Y148" s="197">
        <f t="shared" si="194"/>
        <v>0</v>
      </c>
      <c r="Z148" s="197">
        <f t="shared" si="195"/>
        <v>0</v>
      </c>
    </row>
    <row r="149" spans="1:26" ht="14.25" customHeight="1" x14ac:dyDescent="0.2">
      <c r="A149" s="374"/>
      <c r="B149" s="196" t="s">
        <v>104</v>
      </c>
      <c r="C149" s="163">
        <f t="shared" ref="C149:P149" si="196">IF(C147=0,,(C148-C151)/C147)</f>
        <v>0</v>
      </c>
      <c r="D149" s="200"/>
      <c r="E149" s="162">
        <f t="shared" si="196"/>
        <v>0</v>
      </c>
      <c r="F149" s="162">
        <f t="shared" si="196"/>
        <v>0</v>
      </c>
      <c r="G149" s="162">
        <f t="shared" si="196"/>
        <v>0</v>
      </c>
      <c r="H149" s="162">
        <f t="shared" si="196"/>
        <v>0</v>
      </c>
      <c r="I149" s="162">
        <f t="shared" si="196"/>
        <v>0</v>
      </c>
      <c r="J149" s="162">
        <f t="shared" si="196"/>
        <v>0</v>
      </c>
      <c r="K149" s="162">
        <f t="shared" si="196"/>
        <v>0</v>
      </c>
      <c r="L149" s="162">
        <f t="shared" si="196"/>
        <v>0</v>
      </c>
      <c r="M149" s="162">
        <f t="shared" si="196"/>
        <v>0</v>
      </c>
      <c r="N149" s="162">
        <f t="shared" si="196"/>
        <v>0</v>
      </c>
      <c r="O149" s="162">
        <f t="shared" si="196"/>
        <v>0</v>
      </c>
      <c r="P149" s="162">
        <f t="shared" si="196"/>
        <v>0</v>
      </c>
      <c r="W149" s="163">
        <f t="shared" ref="W149:Z149" si="197">IF(W147=0,,(W148-W151)/W147)</f>
        <v>0</v>
      </c>
      <c r="X149" s="163">
        <f t="shared" si="197"/>
        <v>0</v>
      </c>
      <c r="Y149" s="163">
        <f t="shared" si="197"/>
        <v>0</v>
      </c>
      <c r="Z149" s="163">
        <f t="shared" si="197"/>
        <v>0</v>
      </c>
    </row>
    <row r="150" spans="1:26" x14ac:dyDescent="0.2">
      <c r="A150" s="374"/>
      <c r="B150" s="196" t="s">
        <v>105</v>
      </c>
      <c r="C150" s="197">
        <f t="shared" ref="C150:C153" si="198">SUM(E150:P150)</f>
        <v>0</v>
      </c>
      <c r="D150" s="200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W150" s="197">
        <f t="shared" ref="W150:W153" si="199">SUM(E150:G150)</f>
        <v>0</v>
      </c>
      <c r="X150" s="197">
        <f t="shared" ref="X150:X153" si="200">SUM(H150:J150)</f>
        <v>0</v>
      </c>
      <c r="Y150" s="197">
        <f t="shared" ref="Y150:Y153" si="201">SUM(K150:M150)</f>
        <v>0</v>
      </c>
      <c r="Z150" s="197">
        <f t="shared" ref="Z150:Z153" si="202">SUM(N150:P150)</f>
        <v>0</v>
      </c>
    </row>
    <row r="151" spans="1:26" x14ac:dyDescent="0.2">
      <c r="A151" s="374"/>
      <c r="B151" s="196" t="s">
        <v>106</v>
      </c>
      <c r="C151" s="197">
        <f t="shared" si="198"/>
        <v>0</v>
      </c>
      <c r="D151" s="200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W151" s="197">
        <f t="shared" si="199"/>
        <v>0</v>
      </c>
      <c r="X151" s="197">
        <f t="shared" si="200"/>
        <v>0</v>
      </c>
      <c r="Y151" s="197">
        <f t="shared" si="201"/>
        <v>0</v>
      </c>
      <c r="Z151" s="197">
        <f t="shared" si="202"/>
        <v>0</v>
      </c>
    </row>
    <row r="152" spans="1:26" ht="15" customHeight="1" x14ac:dyDescent="0.2">
      <c r="A152" s="380" t="s">
        <v>223</v>
      </c>
      <c r="B152" s="201" t="s">
        <v>102</v>
      </c>
      <c r="C152" s="202">
        <f t="shared" si="198"/>
        <v>0</v>
      </c>
      <c r="D152" s="198">
        <f>IF($C$2=0,,C152/$C$2)</f>
        <v>0</v>
      </c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W152" s="202">
        <f t="shared" si="199"/>
        <v>0</v>
      </c>
      <c r="X152" s="202">
        <f t="shared" si="200"/>
        <v>0</v>
      </c>
      <c r="Y152" s="202">
        <f t="shared" si="201"/>
        <v>0</v>
      </c>
      <c r="Z152" s="202">
        <f t="shared" si="202"/>
        <v>0</v>
      </c>
    </row>
    <row r="153" spans="1:26" x14ac:dyDescent="0.2">
      <c r="A153" s="381"/>
      <c r="B153" s="201" t="s">
        <v>103</v>
      </c>
      <c r="C153" s="202">
        <f t="shared" si="198"/>
        <v>0</v>
      </c>
      <c r="D153" s="132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W153" s="202">
        <f t="shared" si="199"/>
        <v>0</v>
      </c>
      <c r="X153" s="202">
        <f t="shared" si="200"/>
        <v>0</v>
      </c>
      <c r="Y153" s="202">
        <f t="shared" si="201"/>
        <v>0</v>
      </c>
      <c r="Z153" s="202">
        <f t="shared" si="202"/>
        <v>0</v>
      </c>
    </row>
    <row r="154" spans="1:26" x14ac:dyDescent="0.2">
      <c r="A154" s="381"/>
      <c r="B154" s="201" t="s">
        <v>104</v>
      </c>
      <c r="C154" s="203">
        <f t="shared" ref="C154:P154" si="203">IF(C152=0,,(C153-C156)/C152)</f>
        <v>0</v>
      </c>
      <c r="D154" s="132"/>
      <c r="E154" s="162">
        <f t="shared" si="203"/>
        <v>0</v>
      </c>
      <c r="F154" s="162">
        <f t="shared" si="203"/>
        <v>0</v>
      </c>
      <c r="G154" s="162">
        <f t="shared" si="203"/>
        <v>0</v>
      </c>
      <c r="H154" s="162">
        <f t="shared" si="203"/>
        <v>0</v>
      </c>
      <c r="I154" s="162">
        <f t="shared" si="203"/>
        <v>0</v>
      </c>
      <c r="J154" s="162">
        <f t="shared" si="203"/>
        <v>0</v>
      </c>
      <c r="K154" s="162">
        <f t="shared" si="203"/>
        <v>0</v>
      </c>
      <c r="L154" s="162">
        <f t="shared" si="203"/>
        <v>0</v>
      </c>
      <c r="M154" s="162">
        <f t="shared" si="203"/>
        <v>0</v>
      </c>
      <c r="N154" s="162">
        <f t="shared" si="203"/>
        <v>0</v>
      </c>
      <c r="O154" s="162">
        <f t="shared" si="203"/>
        <v>0</v>
      </c>
      <c r="P154" s="162">
        <f t="shared" si="203"/>
        <v>0</v>
      </c>
      <c r="W154" s="203">
        <f t="shared" ref="W154:Z154" si="204">IF(W152=0,,(W153-W156)/W152)</f>
        <v>0</v>
      </c>
      <c r="X154" s="203">
        <f t="shared" si="204"/>
        <v>0</v>
      </c>
      <c r="Y154" s="203">
        <f t="shared" si="204"/>
        <v>0</v>
      </c>
      <c r="Z154" s="203">
        <f t="shared" si="204"/>
        <v>0</v>
      </c>
    </row>
    <row r="155" spans="1:26" x14ac:dyDescent="0.2">
      <c r="A155" s="381"/>
      <c r="B155" s="201" t="s">
        <v>105</v>
      </c>
      <c r="C155" s="202">
        <f t="shared" ref="C155:C158" si="205">SUM(E155:P155)</f>
        <v>0</v>
      </c>
      <c r="D155" s="132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W155" s="202">
        <f t="shared" ref="W155:W158" si="206">SUM(E155:G155)</f>
        <v>0</v>
      </c>
      <c r="X155" s="202">
        <f t="shared" ref="X155:X158" si="207">SUM(H155:J155)</f>
        <v>0</v>
      </c>
      <c r="Y155" s="202">
        <f t="shared" ref="Y155:Y158" si="208">SUM(K155:M155)</f>
        <v>0</v>
      </c>
      <c r="Z155" s="202">
        <f t="shared" ref="Z155:Z158" si="209">SUM(N155:P155)</f>
        <v>0</v>
      </c>
    </row>
    <row r="156" spans="1:26" x14ac:dyDescent="0.2">
      <c r="A156" s="381"/>
      <c r="B156" s="201" t="s">
        <v>106</v>
      </c>
      <c r="C156" s="202">
        <f t="shared" si="205"/>
        <v>0</v>
      </c>
      <c r="D156" s="132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W156" s="202">
        <f t="shared" si="206"/>
        <v>0</v>
      </c>
      <c r="X156" s="202">
        <f t="shared" si="207"/>
        <v>0</v>
      </c>
      <c r="Y156" s="202">
        <f t="shared" si="208"/>
        <v>0</v>
      </c>
      <c r="Z156" s="202">
        <f t="shared" si="209"/>
        <v>0</v>
      </c>
    </row>
    <row r="157" spans="1:26" x14ac:dyDescent="0.2">
      <c r="A157" s="379" t="s">
        <v>112</v>
      </c>
      <c r="B157" s="196" t="s">
        <v>102</v>
      </c>
      <c r="C157" s="197">
        <f t="shared" si="205"/>
        <v>0</v>
      </c>
      <c r="D157" s="198">
        <f>IF($C$2=0,,C157/$C$2)</f>
        <v>0</v>
      </c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W157" s="197">
        <f t="shared" si="206"/>
        <v>0</v>
      </c>
      <c r="X157" s="197">
        <f t="shared" si="207"/>
        <v>0</v>
      </c>
      <c r="Y157" s="197">
        <f t="shared" si="208"/>
        <v>0</v>
      </c>
      <c r="Z157" s="197">
        <f t="shared" si="209"/>
        <v>0</v>
      </c>
    </row>
    <row r="158" spans="1:26" x14ac:dyDescent="0.2">
      <c r="A158" s="379"/>
      <c r="B158" s="196" t="s">
        <v>103</v>
      </c>
      <c r="C158" s="197">
        <f t="shared" si="205"/>
        <v>0</v>
      </c>
      <c r="D158" s="200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W158" s="197">
        <f t="shared" si="206"/>
        <v>0</v>
      </c>
      <c r="X158" s="197">
        <f t="shared" si="207"/>
        <v>0</v>
      </c>
      <c r="Y158" s="197">
        <f t="shared" si="208"/>
        <v>0</v>
      </c>
      <c r="Z158" s="197">
        <f t="shared" si="209"/>
        <v>0</v>
      </c>
    </row>
    <row r="159" spans="1:26" x14ac:dyDescent="0.2">
      <c r="A159" s="379"/>
      <c r="B159" s="196" t="s">
        <v>104</v>
      </c>
      <c r="C159" s="163">
        <f t="shared" ref="C159:P159" si="210">IF(C157=0,,(C158-C161)/C157)</f>
        <v>0</v>
      </c>
      <c r="D159" s="200"/>
      <c r="E159" s="162">
        <f t="shared" si="210"/>
        <v>0</v>
      </c>
      <c r="F159" s="162">
        <f t="shared" si="210"/>
        <v>0</v>
      </c>
      <c r="G159" s="162">
        <f t="shared" si="210"/>
        <v>0</v>
      </c>
      <c r="H159" s="162">
        <f t="shared" si="210"/>
        <v>0</v>
      </c>
      <c r="I159" s="162">
        <f t="shared" si="210"/>
        <v>0</v>
      </c>
      <c r="J159" s="162">
        <f t="shared" si="210"/>
        <v>0</v>
      </c>
      <c r="K159" s="162">
        <f t="shared" si="210"/>
        <v>0</v>
      </c>
      <c r="L159" s="162">
        <f t="shared" si="210"/>
        <v>0</v>
      </c>
      <c r="M159" s="162">
        <f t="shared" si="210"/>
        <v>0</v>
      </c>
      <c r="N159" s="162">
        <f t="shared" si="210"/>
        <v>0</v>
      </c>
      <c r="O159" s="162">
        <f t="shared" si="210"/>
        <v>0</v>
      </c>
      <c r="P159" s="162">
        <f t="shared" si="210"/>
        <v>0</v>
      </c>
      <c r="W159" s="163">
        <f t="shared" ref="W159:Z159" si="211">IF(W157=0,,(W158-W161)/W157)</f>
        <v>0</v>
      </c>
      <c r="X159" s="163">
        <f t="shared" si="211"/>
        <v>0</v>
      </c>
      <c r="Y159" s="163">
        <f t="shared" si="211"/>
        <v>0</v>
      </c>
      <c r="Z159" s="163">
        <f t="shared" si="211"/>
        <v>0</v>
      </c>
    </row>
    <row r="160" spans="1:26" x14ac:dyDescent="0.2">
      <c r="A160" s="379"/>
      <c r="B160" s="196" t="s">
        <v>105</v>
      </c>
      <c r="C160" s="197">
        <f t="shared" ref="C160:C163" si="212">SUM(E160:P160)</f>
        <v>0</v>
      </c>
      <c r="D160" s="200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W160" s="197">
        <f t="shared" ref="W160:W163" si="213">SUM(E160:G160)</f>
        <v>0</v>
      </c>
      <c r="X160" s="197">
        <f t="shared" ref="X160:X163" si="214">SUM(H160:J160)</f>
        <v>0</v>
      </c>
      <c r="Y160" s="197">
        <f t="shared" ref="Y160:Y163" si="215">SUM(K160:M160)</f>
        <v>0</v>
      </c>
      <c r="Z160" s="197">
        <f t="shared" ref="Z160:Z163" si="216">SUM(N160:P160)</f>
        <v>0</v>
      </c>
    </row>
    <row r="161" spans="1:26" x14ac:dyDescent="0.2">
      <c r="A161" s="379"/>
      <c r="B161" s="196" t="s">
        <v>106</v>
      </c>
      <c r="C161" s="197">
        <f t="shared" si="212"/>
        <v>0</v>
      </c>
      <c r="D161" s="200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W161" s="197">
        <f t="shared" si="213"/>
        <v>0</v>
      </c>
      <c r="X161" s="197">
        <f t="shared" si="214"/>
        <v>0</v>
      </c>
      <c r="Y161" s="197">
        <f t="shared" si="215"/>
        <v>0</v>
      </c>
      <c r="Z161" s="197">
        <f t="shared" si="216"/>
        <v>0</v>
      </c>
    </row>
    <row r="162" spans="1:26" x14ac:dyDescent="0.2">
      <c r="A162" s="380" t="s">
        <v>113</v>
      </c>
      <c r="B162" s="201" t="s">
        <v>102</v>
      </c>
      <c r="C162" s="202">
        <f t="shared" si="212"/>
        <v>0</v>
      </c>
      <c r="D162" s="198">
        <f>IF($C$2=0,,C162/$C$2)</f>
        <v>0</v>
      </c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W162" s="202">
        <f t="shared" si="213"/>
        <v>0</v>
      </c>
      <c r="X162" s="202">
        <f t="shared" si="214"/>
        <v>0</v>
      </c>
      <c r="Y162" s="202">
        <f t="shared" si="215"/>
        <v>0</v>
      </c>
      <c r="Z162" s="202">
        <f t="shared" si="216"/>
        <v>0</v>
      </c>
    </row>
    <row r="163" spans="1:26" x14ac:dyDescent="0.2">
      <c r="A163" s="381"/>
      <c r="B163" s="201" t="s">
        <v>103</v>
      </c>
      <c r="C163" s="202">
        <f t="shared" si="212"/>
        <v>0</v>
      </c>
      <c r="D163" s="132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W163" s="202">
        <f t="shared" si="213"/>
        <v>0</v>
      </c>
      <c r="X163" s="202">
        <f t="shared" si="214"/>
        <v>0</v>
      </c>
      <c r="Y163" s="202">
        <f t="shared" si="215"/>
        <v>0</v>
      </c>
      <c r="Z163" s="202">
        <f t="shared" si="216"/>
        <v>0</v>
      </c>
    </row>
    <row r="164" spans="1:26" x14ac:dyDescent="0.2">
      <c r="A164" s="381"/>
      <c r="B164" s="201" t="s">
        <v>104</v>
      </c>
      <c r="C164" s="203">
        <f t="shared" ref="C164:P164" si="217">IF(C162=0,,(C163-C166)/C162)</f>
        <v>0</v>
      </c>
      <c r="D164" s="132"/>
      <c r="E164" s="162">
        <f t="shared" si="217"/>
        <v>0</v>
      </c>
      <c r="F164" s="162">
        <f t="shared" si="217"/>
        <v>0</v>
      </c>
      <c r="G164" s="162">
        <f t="shared" si="217"/>
        <v>0</v>
      </c>
      <c r="H164" s="162">
        <f t="shared" si="217"/>
        <v>0</v>
      </c>
      <c r="I164" s="162">
        <f t="shared" si="217"/>
        <v>0</v>
      </c>
      <c r="J164" s="162">
        <f t="shared" si="217"/>
        <v>0</v>
      </c>
      <c r="K164" s="162">
        <f t="shared" si="217"/>
        <v>0</v>
      </c>
      <c r="L164" s="162">
        <f t="shared" si="217"/>
        <v>0</v>
      </c>
      <c r="M164" s="162">
        <f t="shared" si="217"/>
        <v>0</v>
      </c>
      <c r="N164" s="162">
        <f t="shared" si="217"/>
        <v>0</v>
      </c>
      <c r="O164" s="162">
        <f t="shared" si="217"/>
        <v>0</v>
      </c>
      <c r="P164" s="162">
        <f t="shared" si="217"/>
        <v>0</v>
      </c>
      <c r="W164" s="203">
        <f t="shared" ref="W164:Z164" si="218">IF(W162=0,,(W163-W166)/W162)</f>
        <v>0</v>
      </c>
      <c r="X164" s="203">
        <f t="shared" si="218"/>
        <v>0</v>
      </c>
      <c r="Y164" s="203">
        <f t="shared" si="218"/>
        <v>0</v>
      </c>
      <c r="Z164" s="203">
        <f t="shared" si="218"/>
        <v>0</v>
      </c>
    </row>
    <row r="165" spans="1:26" x14ac:dyDescent="0.2">
      <c r="A165" s="381"/>
      <c r="B165" s="201" t="s">
        <v>105</v>
      </c>
      <c r="C165" s="202">
        <f t="shared" ref="C165:C168" si="219">SUM(E165:P165)</f>
        <v>0</v>
      </c>
      <c r="D165" s="132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W165" s="202">
        <f t="shared" ref="W165:W168" si="220">SUM(E165:G165)</f>
        <v>0</v>
      </c>
      <c r="X165" s="202">
        <f t="shared" ref="X165:X168" si="221">SUM(H165:J165)</f>
        <v>0</v>
      </c>
      <c r="Y165" s="202">
        <f t="shared" ref="Y165:Y168" si="222">SUM(K165:M165)</f>
        <v>0</v>
      </c>
      <c r="Z165" s="202">
        <f t="shared" ref="Z165:Z168" si="223">SUM(N165:P165)</f>
        <v>0</v>
      </c>
    </row>
    <row r="166" spans="1:26" x14ac:dyDescent="0.2">
      <c r="A166" s="381"/>
      <c r="B166" s="201" t="s">
        <v>106</v>
      </c>
      <c r="C166" s="202">
        <f t="shared" si="219"/>
        <v>0</v>
      </c>
      <c r="D166" s="132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W166" s="202">
        <f t="shared" si="220"/>
        <v>0</v>
      </c>
      <c r="X166" s="202">
        <f t="shared" si="221"/>
        <v>0</v>
      </c>
      <c r="Y166" s="202">
        <f t="shared" si="222"/>
        <v>0</v>
      </c>
      <c r="Z166" s="202">
        <f t="shared" si="223"/>
        <v>0</v>
      </c>
    </row>
    <row r="167" spans="1:26" x14ac:dyDescent="0.2">
      <c r="A167" s="373" t="s">
        <v>114</v>
      </c>
      <c r="B167" s="196" t="s">
        <v>102</v>
      </c>
      <c r="C167" s="197">
        <f t="shared" si="219"/>
        <v>0</v>
      </c>
      <c r="D167" s="198">
        <f>IF($C$2=0,,C167/$C$2)</f>
        <v>0</v>
      </c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W167" s="197">
        <f t="shared" si="220"/>
        <v>0</v>
      </c>
      <c r="X167" s="197">
        <f t="shared" si="221"/>
        <v>0</v>
      </c>
      <c r="Y167" s="197">
        <f t="shared" si="222"/>
        <v>0</v>
      </c>
      <c r="Z167" s="197">
        <f t="shared" si="223"/>
        <v>0</v>
      </c>
    </row>
    <row r="168" spans="1:26" x14ac:dyDescent="0.2">
      <c r="A168" s="374"/>
      <c r="B168" s="196" t="s">
        <v>103</v>
      </c>
      <c r="C168" s="197">
        <f t="shared" si="219"/>
        <v>0</v>
      </c>
      <c r="D168" s="200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W168" s="197">
        <f t="shared" si="220"/>
        <v>0</v>
      </c>
      <c r="X168" s="197">
        <f t="shared" si="221"/>
        <v>0</v>
      </c>
      <c r="Y168" s="197">
        <f t="shared" si="222"/>
        <v>0</v>
      </c>
      <c r="Z168" s="197">
        <f t="shared" si="223"/>
        <v>0</v>
      </c>
    </row>
    <row r="169" spans="1:26" x14ac:dyDescent="0.2">
      <c r="A169" s="374"/>
      <c r="B169" s="196" t="s">
        <v>104</v>
      </c>
      <c r="C169" s="163">
        <f t="shared" ref="C169:P169" si="224">IF(C167=0,,(C168-C171)/C167)</f>
        <v>0</v>
      </c>
      <c r="D169" s="200"/>
      <c r="E169" s="162">
        <f t="shared" si="224"/>
        <v>0</v>
      </c>
      <c r="F169" s="162">
        <f t="shared" si="224"/>
        <v>0</v>
      </c>
      <c r="G169" s="162">
        <f t="shared" si="224"/>
        <v>0</v>
      </c>
      <c r="H169" s="162">
        <f t="shared" si="224"/>
        <v>0</v>
      </c>
      <c r="I169" s="162">
        <f t="shared" si="224"/>
        <v>0</v>
      </c>
      <c r="J169" s="162">
        <f t="shared" si="224"/>
        <v>0</v>
      </c>
      <c r="K169" s="162">
        <f t="shared" si="224"/>
        <v>0</v>
      </c>
      <c r="L169" s="162">
        <f t="shared" si="224"/>
        <v>0</v>
      </c>
      <c r="M169" s="162">
        <f t="shared" si="224"/>
        <v>0</v>
      </c>
      <c r="N169" s="162">
        <f t="shared" si="224"/>
        <v>0</v>
      </c>
      <c r="O169" s="162">
        <f t="shared" si="224"/>
        <v>0</v>
      </c>
      <c r="P169" s="162">
        <f t="shared" si="224"/>
        <v>0</v>
      </c>
      <c r="W169" s="163">
        <f t="shared" ref="W169:Z169" si="225">IF(W167=0,,(W168-W171)/W167)</f>
        <v>0</v>
      </c>
      <c r="X169" s="163">
        <f t="shared" si="225"/>
        <v>0</v>
      </c>
      <c r="Y169" s="163">
        <f t="shared" si="225"/>
        <v>0</v>
      </c>
      <c r="Z169" s="163">
        <f t="shared" si="225"/>
        <v>0</v>
      </c>
    </row>
    <row r="170" spans="1:26" x14ac:dyDescent="0.2">
      <c r="A170" s="374"/>
      <c r="B170" s="196" t="s">
        <v>105</v>
      </c>
      <c r="C170" s="197">
        <f t="shared" ref="C170:C173" si="226">SUM(E170:P170)</f>
        <v>0</v>
      </c>
      <c r="D170" s="200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W170" s="197">
        <f t="shared" ref="W170:W173" si="227">SUM(E170:G170)</f>
        <v>0</v>
      </c>
      <c r="X170" s="197">
        <f t="shared" ref="X170:X173" si="228">SUM(H170:J170)</f>
        <v>0</v>
      </c>
      <c r="Y170" s="197">
        <f t="shared" ref="Y170:Y173" si="229">SUM(K170:M170)</f>
        <v>0</v>
      </c>
      <c r="Z170" s="197">
        <f t="shared" ref="Z170:Z173" si="230">SUM(N170:P170)</f>
        <v>0</v>
      </c>
    </row>
    <row r="171" spans="1:26" x14ac:dyDescent="0.2">
      <c r="A171" s="374"/>
      <c r="B171" s="196" t="s">
        <v>106</v>
      </c>
      <c r="C171" s="197">
        <f t="shared" si="226"/>
        <v>0</v>
      </c>
      <c r="D171" s="200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W171" s="197">
        <f t="shared" si="227"/>
        <v>0</v>
      </c>
      <c r="X171" s="197">
        <f t="shared" si="228"/>
        <v>0</v>
      </c>
      <c r="Y171" s="197">
        <f t="shared" si="229"/>
        <v>0</v>
      </c>
      <c r="Z171" s="197">
        <f t="shared" si="230"/>
        <v>0</v>
      </c>
    </row>
    <row r="172" spans="1:26" x14ac:dyDescent="0.2">
      <c r="A172" s="380" t="s">
        <v>115</v>
      </c>
      <c r="B172" s="201" t="s">
        <v>102</v>
      </c>
      <c r="C172" s="202">
        <f t="shared" si="226"/>
        <v>0</v>
      </c>
      <c r="D172" s="198">
        <f>IF($C$2=0,,C172/$C$2)</f>
        <v>0</v>
      </c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W172" s="202">
        <f t="shared" si="227"/>
        <v>0</v>
      </c>
      <c r="X172" s="202">
        <f t="shared" si="228"/>
        <v>0</v>
      </c>
      <c r="Y172" s="202">
        <f t="shared" si="229"/>
        <v>0</v>
      </c>
      <c r="Z172" s="202">
        <f t="shared" si="230"/>
        <v>0</v>
      </c>
    </row>
    <row r="173" spans="1:26" x14ac:dyDescent="0.2">
      <c r="A173" s="381"/>
      <c r="B173" s="201" t="s">
        <v>103</v>
      </c>
      <c r="C173" s="202">
        <f t="shared" si="226"/>
        <v>0</v>
      </c>
      <c r="D173" s="132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W173" s="202">
        <f t="shared" si="227"/>
        <v>0</v>
      </c>
      <c r="X173" s="202">
        <f t="shared" si="228"/>
        <v>0</v>
      </c>
      <c r="Y173" s="202">
        <f t="shared" si="229"/>
        <v>0</v>
      </c>
      <c r="Z173" s="202">
        <f t="shared" si="230"/>
        <v>0</v>
      </c>
    </row>
    <row r="174" spans="1:26" x14ac:dyDescent="0.2">
      <c r="A174" s="381"/>
      <c r="B174" s="201" t="s">
        <v>104</v>
      </c>
      <c r="C174" s="203">
        <f t="shared" ref="C174:P174" si="231">IF(C172=0,,(C173-C176)/C172)</f>
        <v>0</v>
      </c>
      <c r="D174" s="132"/>
      <c r="E174" s="162">
        <f t="shared" si="231"/>
        <v>0</v>
      </c>
      <c r="F174" s="162">
        <f t="shared" si="231"/>
        <v>0</v>
      </c>
      <c r="G174" s="162">
        <f t="shared" si="231"/>
        <v>0</v>
      </c>
      <c r="H174" s="162">
        <f t="shared" si="231"/>
        <v>0</v>
      </c>
      <c r="I174" s="162">
        <f t="shared" si="231"/>
        <v>0</v>
      </c>
      <c r="J174" s="162">
        <f t="shared" si="231"/>
        <v>0</v>
      </c>
      <c r="K174" s="162">
        <f t="shared" si="231"/>
        <v>0</v>
      </c>
      <c r="L174" s="162">
        <f t="shared" si="231"/>
        <v>0</v>
      </c>
      <c r="M174" s="162">
        <f t="shared" si="231"/>
        <v>0</v>
      </c>
      <c r="N174" s="162">
        <f t="shared" si="231"/>
        <v>0</v>
      </c>
      <c r="O174" s="162">
        <f t="shared" si="231"/>
        <v>0</v>
      </c>
      <c r="P174" s="162">
        <f t="shared" si="231"/>
        <v>0</v>
      </c>
      <c r="W174" s="203">
        <f t="shared" ref="W174:Z174" si="232">IF(W172=0,,(W173-W176)/W172)</f>
        <v>0</v>
      </c>
      <c r="X174" s="203">
        <f t="shared" si="232"/>
        <v>0</v>
      </c>
      <c r="Y174" s="203">
        <f t="shared" si="232"/>
        <v>0</v>
      </c>
      <c r="Z174" s="203">
        <f t="shared" si="232"/>
        <v>0</v>
      </c>
    </row>
    <row r="175" spans="1:26" x14ac:dyDescent="0.2">
      <c r="A175" s="381"/>
      <c r="B175" s="201" t="s">
        <v>105</v>
      </c>
      <c r="C175" s="202">
        <f t="shared" ref="C175:C178" si="233">SUM(E175:P175)</f>
        <v>0</v>
      </c>
      <c r="D175" s="132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W175" s="202">
        <f t="shared" ref="W175:W178" si="234">SUM(E175:G175)</f>
        <v>0</v>
      </c>
      <c r="X175" s="202">
        <f t="shared" ref="X175:X178" si="235">SUM(H175:J175)</f>
        <v>0</v>
      </c>
      <c r="Y175" s="202">
        <f t="shared" ref="Y175:Y178" si="236">SUM(K175:M175)</f>
        <v>0</v>
      </c>
      <c r="Z175" s="202">
        <f t="shared" ref="Z175:Z178" si="237">SUM(N175:P175)</f>
        <v>0</v>
      </c>
    </row>
    <row r="176" spans="1:26" x14ac:dyDescent="0.2">
      <c r="A176" s="381"/>
      <c r="B176" s="201" t="s">
        <v>106</v>
      </c>
      <c r="C176" s="202">
        <f t="shared" si="233"/>
        <v>0</v>
      </c>
      <c r="D176" s="132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W176" s="202">
        <f t="shared" si="234"/>
        <v>0</v>
      </c>
      <c r="X176" s="202">
        <f t="shared" si="235"/>
        <v>0</v>
      </c>
      <c r="Y176" s="202">
        <f t="shared" si="236"/>
        <v>0</v>
      </c>
      <c r="Z176" s="202">
        <f t="shared" si="237"/>
        <v>0</v>
      </c>
    </row>
    <row r="177" spans="1:26" x14ac:dyDescent="0.2">
      <c r="A177" s="379" t="s">
        <v>116</v>
      </c>
      <c r="B177" s="196" t="s">
        <v>102</v>
      </c>
      <c r="C177" s="197">
        <f t="shared" si="233"/>
        <v>0</v>
      </c>
      <c r="D177" s="198">
        <f>IF($C$2=0,,C177/$C$2)</f>
        <v>0</v>
      </c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W177" s="197">
        <f t="shared" si="234"/>
        <v>0</v>
      </c>
      <c r="X177" s="197">
        <f t="shared" si="235"/>
        <v>0</v>
      </c>
      <c r="Y177" s="197">
        <f t="shared" si="236"/>
        <v>0</v>
      </c>
      <c r="Z177" s="197">
        <f t="shared" si="237"/>
        <v>0</v>
      </c>
    </row>
    <row r="178" spans="1:26" x14ac:dyDescent="0.2">
      <c r="A178" s="379"/>
      <c r="B178" s="196" t="s">
        <v>103</v>
      </c>
      <c r="C178" s="197">
        <f t="shared" si="233"/>
        <v>0</v>
      </c>
      <c r="D178" s="200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W178" s="197">
        <f t="shared" si="234"/>
        <v>0</v>
      </c>
      <c r="X178" s="197">
        <f t="shared" si="235"/>
        <v>0</v>
      </c>
      <c r="Y178" s="197">
        <f t="shared" si="236"/>
        <v>0</v>
      </c>
      <c r="Z178" s="197">
        <f t="shared" si="237"/>
        <v>0</v>
      </c>
    </row>
    <row r="179" spans="1:26" x14ac:dyDescent="0.2">
      <c r="A179" s="379"/>
      <c r="B179" s="196" t="s">
        <v>104</v>
      </c>
      <c r="C179" s="163">
        <f t="shared" ref="C179:P179" si="238">IF(C177=0,,(C178-C181)/C177)</f>
        <v>0</v>
      </c>
      <c r="D179" s="200"/>
      <c r="E179" s="162">
        <f t="shared" si="238"/>
        <v>0</v>
      </c>
      <c r="F179" s="162">
        <f t="shared" si="238"/>
        <v>0</v>
      </c>
      <c r="G179" s="162">
        <f t="shared" si="238"/>
        <v>0</v>
      </c>
      <c r="H179" s="162">
        <f t="shared" si="238"/>
        <v>0</v>
      </c>
      <c r="I179" s="162">
        <f t="shared" si="238"/>
        <v>0</v>
      </c>
      <c r="J179" s="162">
        <f t="shared" si="238"/>
        <v>0</v>
      </c>
      <c r="K179" s="162">
        <f t="shared" si="238"/>
        <v>0</v>
      </c>
      <c r="L179" s="162">
        <f t="shared" si="238"/>
        <v>0</v>
      </c>
      <c r="M179" s="162">
        <f t="shared" si="238"/>
        <v>0</v>
      </c>
      <c r="N179" s="162">
        <f t="shared" si="238"/>
        <v>0</v>
      </c>
      <c r="O179" s="162">
        <f t="shared" si="238"/>
        <v>0</v>
      </c>
      <c r="P179" s="162">
        <f t="shared" si="238"/>
        <v>0</v>
      </c>
      <c r="W179" s="163">
        <f t="shared" ref="W179:Z179" si="239">IF(W177=0,,(W178-W181)/W177)</f>
        <v>0</v>
      </c>
      <c r="X179" s="163">
        <f t="shared" si="239"/>
        <v>0</v>
      </c>
      <c r="Y179" s="163">
        <f t="shared" si="239"/>
        <v>0</v>
      </c>
      <c r="Z179" s="163">
        <f t="shared" si="239"/>
        <v>0</v>
      </c>
    </row>
    <row r="180" spans="1:26" x14ac:dyDescent="0.2">
      <c r="A180" s="379"/>
      <c r="B180" s="196" t="s">
        <v>105</v>
      </c>
      <c r="C180" s="197">
        <f t="shared" ref="C180:C183" si="240">SUM(E180:P180)</f>
        <v>0</v>
      </c>
      <c r="D180" s="200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W180" s="197">
        <f t="shared" ref="W180:W183" si="241">SUM(E180:G180)</f>
        <v>0</v>
      </c>
      <c r="X180" s="197">
        <f t="shared" ref="X180:X183" si="242">SUM(H180:J180)</f>
        <v>0</v>
      </c>
      <c r="Y180" s="197">
        <f t="shared" ref="Y180:Y183" si="243">SUM(K180:M180)</f>
        <v>0</v>
      </c>
      <c r="Z180" s="197">
        <f t="shared" ref="Z180:Z183" si="244">SUM(N180:P180)</f>
        <v>0</v>
      </c>
    </row>
    <row r="181" spans="1:26" x14ac:dyDescent="0.2">
      <c r="A181" s="379"/>
      <c r="B181" s="196" t="s">
        <v>106</v>
      </c>
      <c r="C181" s="197">
        <f t="shared" si="240"/>
        <v>0</v>
      </c>
      <c r="D181" s="200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W181" s="197">
        <f t="shared" si="241"/>
        <v>0</v>
      </c>
      <c r="X181" s="197">
        <f t="shared" si="242"/>
        <v>0</v>
      </c>
      <c r="Y181" s="197">
        <f t="shared" si="243"/>
        <v>0</v>
      </c>
      <c r="Z181" s="197">
        <f t="shared" si="244"/>
        <v>0</v>
      </c>
    </row>
    <row r="182" spans="1:26" x14ac:dyDescent="0.2">
      <c r="A182" s="380" t="s">
        <v>117</v>
      </c>
      <c r="B182" s="201" t="s">
        <v>102</v>
      </c>
      <c r="C182" s="202">
        <f t="shared" si="240"/>
        <v>0</v>
      </c>
      <c r="D182" s="198">
        <f>IF($C$2=0,,C182/$C$2)</f>
        <v>0</v>
      </c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W182" s="202">
        <f t="shared" si="241"/>
        <v>0</v>
      </c>
      <c r="X182" s="202">
        <f t="shared" si="242"/>
        <v>0</v>
      </c>
      <c r="Y182" s="202">
        <f t="shared" si="243"/>
        <v>0</v>
      </c>
      <c r="Z182" s="202">
        <f t="shared" si="244"/>
        <v>0</v>
      </c>
    </row>
    <row r="183" spans="1:26" x14ac:dyDescent="0.2">
      <c r="A183" s="381"/>
      <c r="B183" s="201" t="s">
        <v>103</v>
      </c>
      <c r="C183" s="202">
        <f t="shared" si="240"/>
        <v>0</v>
      </c>
      <c r="D183" s="132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W183" s="202">
        <f t="shared" si="241"/>
        <v>0</v>
      </c>
      <c r="X183" s="202">
        <f t="shared" si="242"/>
        <v>0</v>
      </c>
      <c r="Y183" s="202">
        <f t="shared" si="243"/>
        <v>0</v>
      </c>
      <c r="Z183" s="202">
        <f t="shared" si="244"/>
        <v>0</v>
      </c>
    </row>
    <row r="184" spans="1:26" x14ac:dyDescent="0.2">
      <c r="A184" s="381"/>
      <c r="B184" s="201" t="s">
        <v>104</v>
      </c>
      <c r="C184" s="203">
        <f t="shared" ref="C184:P184" si="245">IF(C182=0,,(C183-C186)/C182)</f>
        <v>0</v>
      </c>
      <c r="D184" s="132"/>
      <c r="E184" s="162">
        <f t="shared" si="245"/>
        <v>0</v>
      </c>
      <c r="F184" s="162">
        <f t="shared" si="245"/>
        <v>0</v>
      </c>
      <c r="G184" s="162">
        <f t="shared" si="245"/>
        <v>0</v>
      </c>
      <c r="H184" s="162">
        <f t="shared" si="245"/>
        <v>0</v>
      </c>
      <c r="I184" s="162">
        <f t="shared" si="245"/>
        <v>0</v>
      </c>
      <c r="J184" s="162">
        <f t="shared" si="245"/>
        <v>0</v>
      </c>
      <c r="K184" s="162">
        <f t="shared" si="245"/>
        <v>0</v>
      </c>
      <c r="L184" s="162">
        <f t="shared" si="245"/>
        <v>0</v>
      </c>
      <c r="M184" s="162">
        <f t="shared" si="245"/>
        <v>0</v>
      </c>
      <c r="N184" s="162">
        <f t="shared" si="245"/>
        <v>0</v>
      </c>
      <c r="O184" s="162">
        <f t="shared" si="245"/>
        <v>0</v>
      </c>
      <c r="P184" s="162">
        <f t="shared" si="245"/>
        <v>0</v>
      </c>
      <c r="W184" s="203">
        <f t="shared" ref="W184:Z184" si="246">IF(W182=0,,(W183-W186)/W182)</f>
        <v>0</v>
      </c>
      <c r="X184" s="203">
        <f t="shared" si="246"/>
        <v>0</v>
      </c>
      <c r="Y184" s="203">
        <f t="shared" si="246"/>
        <v>0</v>
      </c>
      <c r="Z184" s="203">
        <f t="shared" si="246"/>
        <v>0</v>
      </c>
    </row>
    <row r="185" spans="1:26" x14ac:dyDescent="0.2">
      <c r="A185" s="381"/>
      <c r="B185" s="201" t="s">
        <v>105</v>
      </c>
      <c r="C185" s="202">
        <f t="shared" ref="C185:C188" si="247">SUM(E185:P185)</f>
        <v>0</v>
      </c>
      <c r="D185" s="132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W185" s="202">
        <f t="shared" ref="W185:W188" si="248">SUM(E185:G185)</f>
        <v>0</v>
      </c>
      <c r="X185" s="202">
        <f t="shared" ref="X185:X188" si="249">SUM(H185:J185)</f>
        <v>0</v>
      </c>
      <c r="Y185" s="202">
        <f t="shared" ref="Y185:Y188" si="250">SUM(K185:M185)</f>
        <v>0</v>
      </c>
      <c r="Z185" s="202">
        <f t="shared" ref="Z185:Z188" si="251">SUM(N185:P185)</f>
        <v>0</v>
      </c>
    </row>
    <row r="186" spans="1:26" x14ac:dyDescent="0.2">
      <c r="A186" s="381"/>
      <c r="B186" s="201" t="s">
        <v>106</v>
      </c>
      <c r="C186" s="202">
        <f t="shared" si="247"/>
        <v>0</v>
      </c>
      <c r="D186" s="132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W186" s="202">
        <f t="shared" si="248"/>
        <v>0</v>
      </c>
      <c r="X186" s="202">
        <f t="shared" si="249"/>
        <v>0</v>
      </c>
      <c r="Y186" s="202">
        <f t="shared" si="250"/>
        <v>0</v>
      </c>
      <c r="Z186" s="202">
        <f t="shared" si="251"/>
        <v>0</v>
      </c>
    </row>
    <row r="187" spans="1:26" x14ac:dyDescent="0.2">
      <c r="A187" s="373" t="s">
        <v>118</v>
      </c>
      <c r="B187" s="196" t="s">
        <v>102</v>
      </c>
      <c r="C187" s="197">
        <f t="shared" si="247"/>
        <v>0</v>
      </c>
      <c r="D187" s="198">
        <f>IF($C$2=0,,C187/$C$2)</f>
        <v>0</v>
      </c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W187" s="197">
        <f t="shared" si="248"/>
        <v>0</v>
      </c>
      <c r="X187" s="197">
        <f t="shared" si="249"/>
        <v>0</v>
      </c>
      <c r="Y187" s="197">
        <f t="shared" si="250"/>
        <v>0</v>
      </c>
      <c r="Z187" s="197">
        <f t="shared" si="251"/>
        <v>0</v>
      </c>
    </row>
    <row r="188" spans="1:26" x14ac:dyDescent="0.2">
      <c r="A188" s="374"/>
      <c r="B188" s="196" t="s">
        <v>103</v>
      </c>
      <c r="C188" s="197">
        <f t="shared" si="247"/>
        <v>0</v>
      </c>
      <c r="D188" s="200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W188" s="197">
        <f t="shared" si="248"/>
        <v>0</v>
      </c>
      <c r="X188" s="197">
        <f t="shared" si="249"/>
        <v>0</v>
      </c>
      <c r="Y188" s="197">
        <f t="shared" si="250"/>
        <v>0</v>
      </c>
      <c r="Z188" s="197">
        <f t="shared" si="251"/>
        <v>0</v>
      </c>
    </row>
    <row r="189" spans="1:26" x14ac:dyDescent="0.2">
      <c r="A189" s="374"/>
      <c r="B189" s="196" t="s">
        <v>104</v>
      </c>
      <c r="C189" s="163">
        <f t="shared" ref="C189:P189" si="252">IF(C187=0,,(C188-C191)/C187)</f>
        <v>0</v>
      </c>
      <c r="D189" s="200"/>
      <c r="E189" s="162">
        <f t="shared" si="252"/>
        <v>0</v>
      </c>
      <c r="F189" s="162">
        <f t="shared" si="252"/>
        <v>0</v>
      </c>
      <c r="G189" s="162">
        <f t="shared" si="252"/>
        <v>0</v>
      </c>
      <c r="H189" s="162">
        <f t="shared" si="252"/>
        <v>0</v>
      </c>
      <c r="I189" s="162">
        <f t="shared" si="252"/>
        <v>0</v>
      </c>
      <c r="J189" s="162">
        <f t="shared" si="252"/>
        <v>0</v>
      </c>
      <c r="K189" s="162">
        <f t="shared" si="252"/>
        <v>0</v>
      </c>
      <c r="L189" s="162">
        <f t="shared" si="252"/>
        <v>0</v>
      </c>
      <c r="M189" s="162">
        <f t="shared" si="252"/>
        <v>0</v>
      </c>
      <c r="N189" s="162">
        <f t="shared" si="252"/>
        <v>0</v>
      </c>
      <c r="O189" s="162">
        <f t="shared" si="252"/>
        <v>0</v>
      </c>
      <c r="P189" s="162">
        <f t="shared" si="252"/>
        <v>0</v>
      </c>
      <c r="W189" s="163">
        <f t="shared" ref="W189:Z189" si="253">IF(W187=0,,(W188-W191)/W187)</f>
        <v>0</v>
      </c>
      <c r="X189" s="163">
        <f t="shared" si="253"/>
        <v>0</v>
      </c>
      <c r="Y189" s="163">
        <f t="shared" si="253"/>
        <v>0</v>
      </c>
      <c r="Z189" s="163">
        <f t="shared" si="253"/>
        <v>0</v>
      </c>
    </row>
    <row r="190" spans="1:26" x14ac:dyDescent="0.2">
      <c r="A190" s="374"/>
      <c r="B190" s="196" t="s">
        <v>105</v>
      </c>
      <c r="C190" s="197">
        <f t="shared" ref="C190:C193" si="254">SUM(E190:P190)</f>
        <v>0</v>
      </c>
      <c r="D190" s="200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W190" s="197">
        <f t="shared" ref="W190:W193" si="255">SUM(E190:G190)</f>
        <v>0</v>
      </c>
      <c r="X190" s="197">
        <f t="shared" ref="X190:X193" si="256">SUM(H190:J190)</f>
        <v>0</v>
      </c>
      <c r="Y190" s="197">
        <f t="shared" ref="Y190:Y193" si="257">SUM(K190:M190)</f>
        <v>0</v>
      </c>
      <c r="Z190" s="197">
        <f t="shared" ref="Z190:Z193" si="258">SUM(N190:P190)</f>
        <v>0</v>
      </c>
    </row>
    <row r="191" spans="1:26" x14ac:dyDescent="0.2">
      <c r="A191" s="374"/>
      <c r="B191" s="196" t="s">
        <v>106</v>
      </c>
      <c r="C191" s="197">
        <f t="shared" si="254"/>
        <v>0</v>
      </c>
      <c r="D191" s="200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W191" s="197">
        <f t="shared" si="255"/>
        <v>0</v>
      </c>
      <c r="X191" s="197">
        <f t="shared" si="256"/>
        <v>0</v>
      </c>
      <c r="Y191" s="197">
        <f t="shared" si="257"/>
        <v>0</v>
      </c>
      <c r="Z191" s="197">
        <f t="shared" si="258"/>
        <v>0</v>
      </c>
    </row>
    <row r="192" spans="1:26" x14ac:dyDescent="0.2">
      <c r="A192" s="380" t="s">
        <v>119</v>
      </c>
      <c r="B192" s="201" t="s">
        <v>102</v>
      </c>
      <c r="C192" s="202">
        <f t="shared" si="254"/>
        <v>0</v>
      </c>
      <c r="D192" s="198">
        <f>IF($C$2=0,,C192/$C$2)</f>
        <v>0</v>
      </c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W192" s="202">
        <f t="shared" si="255"/>
        <v>0</v>
      </c>
      <c r="X192" s="202">
        <f t="shared" si="256"/>
        <v>0</v>
      </c>
      <c r="Y192" s="202">
        <f t="shared" si="257"/>
        <v>0</v>
      </c>
      <c r="Z192" s="202">
        <f t="shared" si="258"/>
        <v>0</v>
      </c>
    </row>
    <row r="193" spans="1:26" x14ac:dyDescent="0.2">
      <c r="A193" s="381"/>
      <c r="B193" s="201" t="s">
        <v>103</v>
      </c>
      <c r="C193" s="202">
        <f t="shared" si="254"/>
        <v>0</v>
      </c>
      <c r="D193" s="132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W193" s="202">
        <f t="shared" si="255"/>
        <v>0</v>
      </c>
      <c r="X193" s="202">
        <f t="shared" si="256"/>
        <v>0</v>
      </c>
      <c r="Y193" s="202">
        <f t="shared" si="257"/>
        <v>0</v>
      </c>
      <c r="Z193" s="202">
        <f t="shared" si="258"/>
        <v>0</v>
      </c>
    </row>
    <row r="194" spans="1:26" x14ac:dyDescent="0.2">
      <c r="A194" s="381"/>
      <c r="B194" s="201" t="s">
        <v>104</v>
      </c>
      <c r="C194" s="203">
        <f t="shared" ref="C194:P194" si="259">IF(C192=0,,(C193-C196)/C192)</f>
        <v>0</v>
      </c>
      <c r="D194" s="132"/>
      <c r="E194" s="162">
        <f t="shared" si="259"/>
        <v>0</v>
      </c>
      <c r="F194" s="162">
        <f t="shared" si="259"/>
        <v>0</v>
      </c>
      <c r="G194" s="162">
        <f t="shared" si="259"/>
        <v>0</v>
      </c>
      <c r="H194" s="162">
        <f t="shared" si="259"/>
        <v>0</v>
      </c>
      <c r="I194" s="162">
        <f t="shared" si="259"/>
        <v>0</v>
      </c>
      <c r="J194" s="162">
        <f t="shared" si="259"/>
        <v>0</v>
      </c>
      <c r="K194" s="162">
        <f t="shared" si="259"/>
        <v>0</v>
      </c>
      <c r="L194" s="162">
        <f t="shared" si="259"/>
        <v>0</v>
      </c>
      <c r="M194" s="162">
        <f t="shared" si="259"/>
        <v>0</v>
      </c>
      <c r="N194" s="162">
        <f t="shared" si="259"/>
        <v>0</v>
      </c>
      <c r="O194" s="162">
        <f t="shared" si="259"/>
        <v>0</v>
      </c>
      <c r="P194" s="162">
        <f t="shared" si="259"/>
        <v>0</v>
      </c>
      <c r="W194" s="203">
        <f t="shared" ref="W194:Z194" si="260">IF(W192=0,,(W193-W196)/W192)</f>
        <v>0</v>
      </c>
      <c r="X194" s="203">
        <f t="shared" si="260"/>
        <v>0</v>
      </c>
      <c r="Y194" s="203">
        <f t="shared" si="260"/>
        <v>0</v>
      </c>
      <c r="Z194" s="203">
        <f t="shared" si="260"/>
        <v>0</v>
      </c>
    </row>
    <row r="195" spans="1:26" x14ac:dyDescent="0.2">
      <c r="A195" s="381"/>
      <c r="B195" s="201" t="s">
        <v>105</v>
      </c>
      <c r="C195" s="202">
        <f t="shared" ref="C195:C198" si="261">SUM(E195:P195)</f>
        <v>0</v>
      </c>
      <c r="D195" s="132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W195" s="202">
        <f t="shared" ref="W195:W198" si="262">SUM(E195:G195)</f>
        <v>0</v>
      </c>
      <c r="X195" s="202">
        <f t="shared" ref="X195:X198" si="263">SUM(H195:J195)</f>
        <v>0</v>
      </c>
      <c r="Y195" s="202">
        <f t="shared" ref="Y195:Y198" si="264">SUM(K195:M195)</f>
        <v>0</v>
      </c>
      <c r="Z195" s="202">
        <f t="shared" ref="Z195:Z198" si="265">SUM(N195:P195)</f>
        <v>0</v>
      </c>
    </row>
    <row r="196" spans="1:26" x14ac:dyDescent="0.2">
      <c r="A196" s="381"/>
      <c r="B196" s="201" t="s">
        <v>106</v>
      </c>
      <c r="C196" s="202">
        <f t="shared" si="261"/>
        <v>0</v>
      </c>
      <c r="D196" s="132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W196" s="202">
        <f t="shared" si="262"/>
        <v>0</v>
      </c>
      <c r="X196" s="202">
        <f t="shared" si="263"/>
        <v>0</v>
      </c>
      <c r="Y196" s="202">
        <f t="shared" si="264"/>
        <v>0</v>
      </c>
      <c r="Z196" s="202">
        <f t="shared" si="265"/>
        <v>0</v>
      </c>
    </row>
    <row r="197" spans="1:26" x14ac:dyDescent="0.2">
      <c r="A197" s="379" t="s">
        <v>120</v>
      </c>
      <c r="B197" s="196" t="s">
        <v>102</v>
      </c>
      <c r="C197" s="197">
        <f t="shared" si="261"/>
        <v>0</v>
      </c>
      <c r="D197" s="198">
        <f>IF($C$2=0,,C197/$C$2)</f>
        <v>0</v>
      </c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W197" s="197">
        <f t="shared" si="262"/>
        <v>0</v>
      </c>
      <c r="X197" s="197">
        <f t="shared" si="263"/>
        <v>0</v>
      </c>
      <c r="Y197" s="197">
        <f t="shared" si="264"/>
        <v>0</v>
      </c>
      <c r="Z197" s="197">
        <f t="shared" si="265"/>
        <v>0</v>
      </c>
    </row>
    <row r="198" spans="1:26" x14ac:dyDescent="0.2">
      <c r="A198" s="379"/>
      <c r="B198" s="196" t="s">
        <v>103</v>
      </c>
      <c r="C198" s="197">
        <f t="shared" si="261"/>
        <v>0</v>
      </c>
      <c r="D198" s="200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W198" s="197">
        <f t="shared" si="262"/>
        <v>0</v>
      </c>
      <c r="X198" s="197">
        <f t="shared" si="263"/>
        <v>0</v>
      </c>
      <c r="Y198" s="197">
        <f t="shared" si="264"/>
        <v>0</v>
      </c>
      <c r="Z198" s="197">
        <f t="shared" si="265"/>
        <v>0</v>
      </c>
    </row>
    <row r="199" spans="1:26" x14ac:dyDescent="0.2">
      <c r="A199" s="379"/>
      <c r="B199" s="196" t="s">
        <v>104</v>
      </c>
      <c r="C199" s="163">
        <f t="shared" ref="C199:P199" si="266">IF(C197=0,,(C198-C201)/C197)</f>
        <v>0</v>
      </c>
      <c r="D199" s="200"/>
      <c r="E199" s="162">
        <f t="shared" si="266"/>
        <v>0</v>
      </c>
      <c r="F199" s="162">
        <f t="shared" si="266"/>
        <v>0</v>
      </c>
      <c r="G199" s="162">
        <f t="shared" si="266"/>
        <v>0</v>
      </c>
      <c r="H199" s="162">
        <f t="shared" si="266"/>
        <v>0</v>
      </c>
      <c r="I199" s="162">
        <f t="shared" si="266"/>
        <v>0</v>
      </c>
      <c r="J199" s="162">
        <f t="shared" si="266"/>
        <v>0</v>
      </c>
      <c r="K199" s="162">
        <f t="shared" si="266"/>
        <v>0</v>
      </c>
      <c r="L199" s="162">
        <f t="shared" si="266"/>
        <v>0</v>
      </c>
      <c r="M199" s="162">
        <f t="shared" si="266"/>
        <v>0</v>
      </c>
      <c r="N199" s="162">
        <f t="shared" si="266"/>
        <v>0</v>
      </c>
      <c r="O199" s="162">
        <f t="shared" si="266"/>
        <v>0</v>
      </c>
      <c r="P199" s="162">
        <f t="shared" si="266"/>
        <v>0</v>
      </c>
      <c r="W199" s="163">
        <f t="shared" ref="W199:Z199" si="267">IF(W197=0,,(W198-W201)/W197)</f>
        <v>0</v>
      </c>
      <c r="X199" s="163">
        <f t="shared" si="267"/>
        <v>0</v>
      </c>
      <c r="Y199" s="163">
        <f t="shared" si="267"/>
        <v>0</v>
      </c>
      <c r="Z199" s="163">
        <f t="shared" si="267"/>
        <v>0</v>
      </c>
    </row>
    <row r="200" spans="1:26" x14ac:dyDescent="0.2">
      <c r="A200" s="379"/>
      <c r="B200" s="196" t="s">
        <v>105</v>
      </c>
      <c r="C200" s="197">
        <f t="shared" ref="C200:C203" si="268">SUM(E200:P200)</f>
        <v>0</v>
      </c>
      <c r="D200" s="200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W200" s="197">
        <f t="shared" ref="W200:W203" si="269">SUM(E200:G200)</f>
        <v>0</v>
      </c>
      <c r="X200" s="197">
        <f t="shared" ref="X200:X203" si="270">SUM(H200:J200)</f>
        <v>0</v>
      </c>
      <c r="Y200" s="197">
        <f t="shared" ref="Y200:Y203" si="271">SUM(K200:M200)</f>
        <v>0</v>
      </c>
      <c r="Z200" s="197">
        <f t="shared" ref="Z200:Z203" si="272">SUM(N200:P200)</f>
        <v>0</v>
      </c>
    </row>
    <row r="201" spans="1:26" x14ac:dyDescent="0.2">
      <c r="A201" s="379"/>
      <c r="B201" s="196" t="s">
        <v>106</v>
      </c>
      <c r="C201" s="197">
        <f t="shared" si="268"/>
        <v>0</v>
      </c>
      <c r="D201" s="200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W201" s="197">
        <f t="shared" si="269"/>
        <v>0</v>
      </c>
      <c r="X201" s="197">
        <f t="shared" si="270"/>
        <v>0</v>
      </c>
      <c r="Y201" s="197">
        <f t="shared" si="271"/>
        <v>0</v>
      </c>
      <c r="Z201" s="197">
        <f t="shared" si="272"/>
        <v>0</v>
      </c>
    </row>
    <row r="202" spans="1:26" x14ac:dyDescent="0.2">
      <c r="A202" s="380" t="s">
        <v>121</v>
      </c>
      <c r="B202" s="201" t="s">
        <v>102</v>
      </c>
      <c r="C202" s="202">
        <f t="shared" si="268"/>
        <v>0</v>
      </c>
      <c r="D202" s="198">
        <f>IF($C$2=0,,C202/$C$2)</f>
        <v>0</v>
      </c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W202" s="202">
        <f t="shared" si="269"/>
        <v>0</v>
      </c>
      <c r="X202" s="202">
        <f t="shared" si="270"/>
        <v>0</v>
      </c>
      <c r="Y202" s="202">
        <f t="shared" si="271"/>
        <v>0</v>
      </c>
      <c r="Z202" s="202">
        <f t="shared" si="272"/>
        <v>0</v>
      </c>
    </row>
    <row r="203" spans="1:26" x14ac:dyDescent="0.2">
      <c r="A203" s="381"/>
      <c r="B203" s="201" t="s">
        <v>103</v>
      </c>
      <c r="C203" s="202">
        <f t="shared" si="268"/>
        <v>0</v>
      </c>
      <c r="D203" s="132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W203" s="202">
        <f t="shared" si="269"/>
        <v>0</v>
      </c>
      <c r="X203" s="202">
        <f t="shared" si="270"/>
        <v>0</v>
      </c>
      <c r="Y203" s="202">
        <f t="shared" si="271"/>
        <v>0</v>
      </c>
      <c r="Z203" s="202">
        <f t="shared" si="272"/>
        <v>0</v>
      </c>
    </row>
    <row r="204" spans="1:26" x14ac:dyDescent="0.2">
      <c r="A204" s="381"/>
      <c r="B204" s="201" t="s">
        <v>104</v>
      </c>
      <c r="C204" s="203">
        <f t="shared" ref="C204:P204" si="273">IF(C202=0,,(C203-C206)/C202)</f>
        <v>0</v>
      </c>
      <c r="D204" s="132"/>
      <c r="E204" s="162">
        <f t="shared" si="273"/>
        <v>0</v>
      </c>
      <c r="F204" s="162">
        <f t="shared" si="273"/>
        <v>0</v>
      </c>
      <c r="G204" s="162">
        <f t="shared" si="273"/>
        <v>0</v>
      </c>
      <c r="H204" s="162">
        <f t="shared" si="273"/>
        <v>0</v>
      </c>
      <c r="I204" s="162">
        <f t="shared" si="273"/>
        <v>0</v>
      </c>
      <c r="J204" s="162">
        <f t="shared" si="273"/>
        <v>0</v>
      </c>
      <c r="K204" s="162">
        <f t="shared" si="273"/>
        <v>0</v>
      </c>
      <c r="L204" s="162">
        <f t="shared" si="273"/>
        <v>0</v>
      </c>
      <c r="M204" s="162">
        <f t="shared" si="273"/>
        <v>0</v>
      </c>
      <c r="N204" s="162">
        <f t="shared" si="273"/>
        <v>0</v>
      </c>
      <c r="O204" s="162">
        <f t="shared" si="273"/>
        <v>0</v>
      </c>
      <c r="P204" s="162">
        <f t="shared" si="273"/>
        <v>0</v>
      </c>
      <c r="W204" s="203">
        <f t="shared" ref="W204:Z204" si="274">IF(W202=0,,(W203-W206)/W202)</f>
        <v>0</v>
      </c>
      <c r="X204" s="203">
        <f t="shared" si="274"/>
        <v>0</v>
      </c>
      <c r="Y204" s="203">
        <f t="shared" si="274"/>
        <v>0</v>
      </c>
      <c r="Z204" s="203">
        <f t="shared" si="274"/>
        <v>0</v>
      </c>
    </row>
    <row r="205" spans="1:26" x14ac:dyDescent="0.2">
      <c r="A205" s="381"/>
      <c r="B205" s="201" t="s">
        <v>105</v>
      </c>
      <c r="C205" s="202">
        <f t="shared" ref="C205:C208" si="275">SUM(E205:P205)</f>
        <v>0</v>
      </c>
      <c r="D205" s="132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W205" s="202">
        <f t="shared" ref="W205:W208" si="276">SUM(E205:G205)</f>
        <v>0</v>
      </c>
      <c r="X205" s="202">
        <f t="shared" ref="X205:X208" si="277">SUM(H205:J205)</f>
        <v>0</v>
      </c>
      <c r="Y205" s="202">
        <f t="shared" ref="Y205:Y208" si="278">SUM(K205:M205)</f>
        <v>0</v>
      </c>
      <c r="Z205" s="202">
        <f t="shared" ref="Z205:Z208" si="279">SUM(N205:P205)</f>
        <v>0</v>
      </c>
    </row>
    <row r="206" spans="1:26" x14ac:dyDescent="0.2">
      <c r="A206" s="381"/>
      <c r="B206" s="201" t="s">
        <v>106</v>
      </c>
      <c r="C206" s="202">
        <f t="shared" si="275"/>
        <v>0</v>
      </c>
      <c r="D206" s="132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W206" s="202">
        <f t="shared" si="276"/>
        <v>0</v>
      </c>
      <c r="X206" s="202">
        <f t="shared" si="277"/>
        <v>0</v>
      </c>
      <c r="Y206" s="202">
        <f t="shared" si="278"/>
        <v>0</v>
      </c>
      <c r="Z206" s="202">
        <f t="shared" si="279"/>
        <v>0</v>
      </c>
    </row>
    <row r="207" spans="1:26" x14ac:dyDescent="0.2">
      <c r="A207" s="373" t="s">
        <v>122</v>
      </c>
      <c r="B207" s="196" t="s">
        <v>102</v>
      </c>
      <c r="C207" s="197">
        <f t="shared" si="275"/>
        <v>0</v>
      </c>
      <c r="D207" s="198">
        <f>IF($C$2=0,,C207/$C$2)</f>
        <v>0</v>
      </c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W207" s="197">
        <f t="shared" si="276"/>
        <v>0</v>
      </c>
      <c r="X207" s="197">
        <f t="shared" si="277"/>
        <v>0</v>
      </c>
      <c r="Y207" s="197">
        <f t="shared" si="278"/>
        <v>0</v>
      </c>
      <c r="Z207" s="197">
        <f t="shared" si="279"/>
        <v>0</v>
      </c>
    </row>
    <row r="208" spans="1:26" x14ac:dyDescent="0.2">
      <c r="A208" s="374"/>
      <c r="B208" s="196" t="s">
        <v>103</v>
      </c>
      <c r="C208" s="197">
        <f t="shared" si="275"/>
        <v>0</v>
      </c>
      <c r="D208" s="200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W208" s="197">
        <f t="shared" si="276"/>
        <v>0</v>
      </c>
      <c r="X208" s="197">
        <f t="shared" si="277"/>
        <v>0</v>
      </c>
      <c r="Y208" s="197">
        <f t="shared" si="278"/>
        <v>0</v>
      </c>
      <c r="Z208" s="197">
        <f t="shared" si="279"/>
        <v>0</v>
      </c>
    </row>
    <row r="209" spans="1:26" x14ac:dyDescent="0.2">
      <c r="A209" s="374"/>
      <c r="B209" s="196" t="s">
        <v>104</v>
      </c>
      <c r="C209" s="163">
        <f t="shared" ref="C209:P209" si="280">IF(C207=0,,(C208-C211)/C207)</f>
        <v>0</v>
      </c>
      <c r="D209" s="200"/>
      <c r="E209" s="162">
        <f t="shared" si="280"/>
        <v>0</v>
      </c>
      <c r="F209" s="162">
        <f t="shared" si="280"/>
        <v>0</v>
      </c>
      <c r="G209" s="162">
        <f t="shared" si="280"/>
        <v>0</v>
      </c>
      <c r="H209" s="162">
        <f t="shared" si="280"/>
        <v>0</v>
      </c>
      <c r="I209" s="162">
        <f t="shared" si="280"/>
        <v>0</v>
      </c>
      <c r="J209" s="162">
        <f t="shared" si="280"/>
        <v>0</v>
      </c>
      <c r="K209" s="162">
        <f t="shared" si="280"/>
        <v>0</v>
      </c>
      <c r="L209" s="162">
        <f t="shared" si="280"/>
        <v>0</v>
      </c>
      <c r="M209" s="162">
        <f t="shared" si="280"/>
        <v>0</v>
      </c>
      <c r="N209" s="162">
        <f t="shared" si="280"/>
        <v>0</v>
      </c>
      <c r="O209" s="162">
        <f t="shared" si="280"/>
        <v>0</v>
      </c>
      <c r="P209" s="162">
        <f t="shared" si="280"/>
        <v>0</v>
      </c>
      <c r="W209" s="163">
        <f t="shared" ref="W209:Z209" si="281">IF(W207=0,,(W208-W211)/W207)</f>
        <v>0</v>
      </c>
      <c r="X209" s="163">
        <f t="shared" si="281"/>
        <v>0</v>
      </c>
      <c r="Y209" s="163">
        <f t="shared" si="281"/>
        <v>0</v>
      </c>
      <c r="Z209" s="163">
        <f t="shared" si="281"/>
        <v>0</v>
      </c>
    </row>
    <row r="210" spans="1:26" x14ac:dyDescent="0.2">
      <c r="A210" s="374"/>
      <c r="B210" s="196" t="s">
        <v>105</v>
      </c>
      <c r="C210" s="197">
        <f t="shared" ref="C210:C213" si="282">SUM(E210:P210)</f>
        <v>0</v>
      </c>
      <c r="D210" s="200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W210" s="197">
        <f t="shared" ref="W210:W213" si="283">SUM(E210:G210)</f>
        <v>0</v>
      </c>
      <c r="X210" s="197">
        <f t="shared" ref="X210:X213" si="284">SUM(H210:J210)</f>
        <v>0</v>
      </c>
      <c r="Y210" s="197">
        <f t="shared" ref="Y210:Y213" si="285">SUM(K210:M210)</f>
        <v>0</v>
      </c>
      <c r="Z210" s="197">
        <f t="shared" ref="Z210:Z213" si="286">SUM(N210:P210)</f>
        <v>0</v>
      </c>
    </row>
    <row r="211" spans="1:26" x14ac:dyDescent="0.2">
      <c r="A211" s="374"/>
      <c r="B211" s="196" t="s">
        <v>106</v>
      </c>
      <c r="C211" s="197">
        <f t="shared" si="282"/>
        <v>0</v>
      </c>
      <c r="D211" s="200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W211" s="197">
        <f t="shared" si="283"/>
        <v>0</v>
      </c>
      <c r="X211" s="197">
        <f t="shared" si="284"/>
        <v>0</v>
      </c>
      <c r="Y211" s="197">
        <f t="shared" si="285"/>
        <v>0</v>
      </c>
      <c r="Z211" s="197">
        <f t="shared" si="286"/>
        <v>0</v>
      </c>
    </row>
    <row r="212" spans="1:26" ht="15" customHeight="1" x14ac:dyDescent="0.2">
      <c r="A212" s="380" t="s">
        <v>123</v>
      </c>
      <c r="B212" s="201" t="s">
        <v>102</v>
      </c>
      <c r="C212" s="202">
        <f t="shared" si="282"/>
        <v>0</v>
      </c>
      <c r="D212" s="198">
        <f>IF($C$2=0,,C212/$C$2)</f>
        <v>0</v>
      </c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W212" s="202">
        <f t="shared" si="283"/>
        <v>0</v>
      </c>
      <c r="X212" s="202">
        <f t="shared" si="284"/>
        <v>0</v>
      </c>
      <c r="Y212" s="202">
        <f t="shared" si="285"/>
        <v>0</v>
      </c>
      <c r="Z212" s="202">
        <f t="shared" si="286"/>
        <v>0</v>
      </c>
    </row>
    <row r="213" spans="1:26" x14ac:dyDescent="0.2">
      <c r="A213" s="381"/>
      <c r="B213" s="201" t="s">
        <v>103</v>
      </c>
      <c r="C213" s="202">
        <f t="shared" si="282"/>
        <v>0</v>
      </c>
      <c r="D213" s="132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W213" s="202">
        <f t="shared" si="283"/>
        <v>0</v>
      </c>
      <c r="X213" s="202">
        <f t="shared" si="284"/>
        <v>0</v>
      </c>
      <c r="Y213" s="202">
        <f t="shared" si="285"/>
        <v>0</v>
      </c>
      <c r="Z213" s="202">
        <f t="shared" si="286"/>
        <v>0</v>
      </c>
    </row>
    <row r="214" spans="1:26" x14ac:dyDescent="0.2">
      <c r="A214" s="381"/>
      <c r="B214" s="201" t="s">
        <v>104</v>
      </c>
      <c r="C214" s="203">
        <f t="shared" ref="C214:P214" si="287">IF(C212=0,,(C213-C216)/C212)</f>
        <v>0</v>
      </c>
      <c r="D214" s="132"/>
      <c r="E214" s="162">
        <f t="shared" si="287"/>
        <v>0</v>
      </c>
      <c r="F214" s="162">
        <f t="shared" si="287"/>
        <v>0</v>
      </c>
      <c r="G214" s="162">
        <f t="shared" si="287"/>
        <v>0</v>
      </c>
      <c r="H214" s="162">
        <f t="shared" si="287"/>
        <v>0</v>
      </c>
      <c r="I214" s="162">
        <f t="shared" si="287"/>
        <v>0</v>
      </c>
      <c r="J214" s="162">
        <f t="shared" si="287"/>
        <v>0</v>
      </c>
      <c r="K214" s="162">
        <f t="shared" si="287"/>
        <v>0</v>
      </c>
      <c r="L214" s="162">
        <f t="shared" si="287"/>
        <v>0</v>
      </c>
      <c r="M214" s="162">
        <f t="shared" si="287"/>
        <v>0</v>
      </c>
      <c r="N214" s="162">
        <f t="shared" si="287"/>
        <v>0</v>
      </c>
      <c r="O214" s="162">
        <f t="shared" si="287"/>
        <v>0</v>
      </c>
      <c r="P214" s="162">
        <f t="shared" si="287"/>
        <v>0</v>
      </c>
      <c r="W214" s="203">
        <f t="shared" ref="W214:Z214" si="288">IF(W212=0,,(W213-W216)/W212)</f>
        <v>0</v>
      </c>
      <c r="X214" s="203">
        <f t="shared" si="288"/>
        <v>0</v>
      </c>
      <c r="Y214" s="203">
        <f t="shared" si="288"/>
        <v>0</v>
      </c>
      <c r="Z214" s="203">
        <f t="shared" si="288"/>
        <v>0</v>
      </c>
    </row>
    <row r="215" spans="1:26" x14ac:dyDescent="0.2">
      <c r="A215" s="381"/>
      <c r="B215" s="201" t="s">
        <v>105</v>
      </c>
      <c r="C215" s="202">
        <f t="shared" ref="C215:C218" si="289">SUM(E215:P215)</f>
        <v>0</v>
      </c>
      <c r="D215" s="132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W215" s="202">
        <f t="shared" ref="W215:W218" si="290">SUM(E215:G215)</f>
        <v>0</v>
      </c>
      <c r="X215" s="202">
        <f t="shared" ref="X215:X218" si="291">SUM(H215:J215)</f>
        <v>0</v>
      </c>
      <c r="Y215" s="202">
        <f t="shared" ref="Y215:Y218" si="292">SUM(K215:M215)</f>
        <v>0</v>
      </c>
      <c r="Z215" s="202">
        <f t="shared" ref="Z215:Z218" si="293">SUM(N215:P215)</f>
        <v>0</v>
      </c>
    </row>
    <row r="216" spans="1:26" x14ac:dyDescent="0.2">
      <c r="A216" s="381"/>
      <c r="B216" s="201" t="s">
        <v>106</v>
      </c>
      <c r="C216" s="202">
        <f t="shared" si="289"/>
        <v>0</v>
      </c>
      <c r="D216" s="132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W216" s="202">
        <f t="shared" si="290"/>
        <v>0</v>
      </c>
      <c r="X216" s="202">
        <f t="shared" si="291"/>
        <v>0</v>
      </c>
      <c r="Y216" s="202">
        <f t="shared" si="292"/>
        <v>0</v>
      </c>
      <c r="Z216" s="202">
        <f t="shared" si="293"/>
        <v>0</v>
      </c>
    </row>
    <row r="217" spans="1:26" ht="15" customHeight="1" x14ac:dyDescent="0.2">
      <c r="A217" s="379" t="s">
        <v>124</v>
      </c>
      <c r="B217" s="196" t="s">
        <v>102</v>
      </c>
      <c r="C217" s="197">
        <f t="shared" si="289"/>
        <v>0</v>
      </c>
      <c r="D217" s="198">
        <f>IF($C$2=0,,C217/$C$2)</f>
        <v>0</v>
      </c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W217" s="197">
        <f t="shared" si="290"/>
        <v>0</v>
      </c>
      <c r="X217" s="197">
        <f t="shared" si="291"/>
        <v>0</v>
      </c>
      <c r="Y217" s="197">
        <f t="shared" si="292"/>
        <v>0</v>
      </c>
      <c r="Z217" s="197">
        <f t="shared" si="293"/>
        <v>0</v>
      </c>
    </row>
    <row r="218" spans="1:26" x14ac:dyDescent="0.2">
      <c r="A218" s="379"/>
      <c r="B218" s="196" t="s">
        <v>103</v>
      </c>
      <c r="C218" s="197">
        <f t="shared" si="289"/>
        <v>0</v>
      </c>
      <c r="D218" s="200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W218" s="197">
        <f t="shared" si="290"/>
        <v>0</v>
      </c>
      <c r="X218" s="197">
        <f t="shared" si="291"/>
        <v>0</v>
      </c>
      <c r="Y218" s="197">
        <f t="shared" si="292"/>
        <v>0</v>
      </c>
      <c r="Z218" s="197">
        <f t="shared" si="293"/>
        <v>0</v>
      </c>
    </row>
    <row r="219" spans="1:26" x14ac:dyDescent="0.2">
      <c r="A219" s="379"/>
      <c r="B219" s="196" t="s">
        <v>104</v>
      </c>
      <c r="C219" s="163">
        <f t="shared" ref="C219:P219" si="294">IF(C217=0,,(C218-C221)/C217)</f>
        <v>0</v>
      </c>
      <c r="D219" s="200"/>
      <c r="E219" s="162">
        <f t="shared" si="294"/>
        <v>0</v>
      </c>
      <c r="F219" s="162">
        <f t="shared" si="294"/>
        <v>0</v>
      </c>
      <c r="G219" s="162">
        <f t="shared" si="294"/>
        <v>0</v>
      </c>
      <c r="H219" s="162">
        <f t="shared" si="294"/>
        <v>0</v>
      </c>
      <c r="I219" s="162">
        <f t="shared" si="294"/>
        <v>0</v>
      </c>
      <c r="J219" s="162">
        <f t="shared" si="294"/>
        <v>0</v>
      </c>
      <c r="K219" s="162">
        <f t="shared" si="294"/>
        <v>0</v>
      </c>
      <c r="L219" s="162">
        <f t="shared" si="294"/>
        <v>0</v>
      </c>
      <c r="M219" s="162">
        <f t="shared" si="294"/>
        <v>0</v>
      </c>
      <c r="N219" s="162">
        <f t="shared" si="294"/>
        <v>0</v>
      </c>
      <c r="O219" s="162">
        <f t="shared" si="294"/>
        <v>0</v>
      </c>
      <c r="P219" s="162">
        <f t="shared" si="294"/>
        <v>0</v>
      </c>
      <c r="W219" s="163">
        <f t="shared" ref="W219:Z219" si="295">IF(W217=0,,(W218-W221)/W217)</f>
        <v>0</v>
      </c>
      <c r="X219" s="163">
        <f t="shared" si="295"/>
        <v>0</v>
      </c>
      <c r="Y219" s="163">
        <f t="shared" si="295"/>
        <v>0</v>
      </c>
      <c r="Z219" s="163">
        <f t="shared" si="295"/>
        <v>0</v>
      </c>
    </row>
    <row r="220" spans="1:26" x14ac:dyDescent="0.2">
      <c r="A220" s="379"/>
      <c r="B220" s="196" t="s">
        <v>105</v>
      </c>
      <c r="C220" s="197">
        <f t="shared" ref="C220:C223" si="296">SUM(E220:P220)</f>
        <v>0</v>
      </c>
      <c r="D220" s="200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W220" s="197">
        <f t="shared" ref="W220:W223" si="297">SUM(E220:G220)</f>
        <v>0</v>
      </c>
      <c r="X220" s="197">
        <f t="shared" ref="X220:X223" si="298">SUM(H220:J220)</f>
        <v>0</v>
      </c>
      <c r="Y220" s="197">
        <f t="shared" ref="Y220:Y223" si="299">SUM(K220:M220)</f>
        <v>0</v>
      </c>
      <c r="Z220" s="197">
        <f t="shared" ref="Z220:Z223" si="300">SUM(N220:P220)</f>
        <v>0</v>
      </c>
    </row>
    <row r="221" spans="1:26" x14ac:dyDescent="0.2">
      <c r="A221" s="379"/>
      <c r="B221" s="196" t="s">
        <v>106</v>
      </c>
      <c r="C221" s="197">
        <f t="shared" si="296"/>
        <v>0</v>
      </c>
      <c r="D221" s="200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W221" s="197">
        <f t="shared" si="297"/>
        <v>0</v>
      </c>
      <c r="X221" s="197">
        <f t="shared" si="298"/>
        <v>0</v>
      </c>
      <c r="Y221" s="197">
        <f t="shared" si="299"/>
        <v>0</v>
      </c>
      <c r="Z221" s="197">
        <f t="shared" si="300"/>
        <v>0</v>
      </c>
    </row>
    <row r="222" spans="1:26" x14ac:dyDescent="0.2">
      <c r="A222" s="380" t="s">
        <v>125</v>
      </c>
      <c r="B222" s="201" t="s">
        <v>102</v>
      </c>
      <c r="C222" s="202">
        <f t="shared" si="296"/>
        <v>0</v>
      </c>
      <c r="D222" s="198">
        <f>IF($C$2=0,,C222/$C$2)</f>
        <v>0</v>
      </c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W222" s="202">
        <f t="shared" si="297"/>
        <v>0</v>
      </c>
      <c r="X222" s="202">
        <f t="shared" si="298"/>
        <v>0</v>
      </c>
      <c r="Y222" s="202">
        <f t="shared" si="299"/>
        <v>0</v>
      </c>
      <c r="Z222" s="202">
        <f t="shared" si="300"/>
        <v>0</v>
      </c>
    </row>
    <row r="223" spans="1:26" x14ac:dyDescent="0.2">
      <c r="A223" s="381"/>
      <c r="B223" s="201" t="s">
        <v>103</v>
      </c>
      <c r="C223" s="202">
        <f t="shared" si="296"/>
        <v>0</v>
      </c>
      <c r="D223" s="132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W223" s="202">
        <f t="shared" si="297"/>
        <v>0</v>
      </c>
      <c r="X223" s="202">
        <f t="shared" si="298"/>
        <v>0</v>
      </c>
      <c r="Y223" s="202">
        <f t="shared" si="299"/>
        <v>0</v>
      </c>
      <c r="Z223" s="202">
        <f t="shared" si="300"/>
        <v>0</v>
      </c>
    </row>
    <row r="224" spans="1:26" x14ac:dyDescent="0.2">
      <c r="A224" s="381"/>
      <c r="B224" s="201" t="s">
        <v>104</v>
      </c>
      <c r="C224" s="203">
        <f t="shared" ref="C224:P224" si="301">IF(C222=0,,(C223-C226)/C222)</f>
        <v>0</v>
      </c>
      <c r="D224" s="132"/>
      <c r="E224" s="162">
        <f t="shared" si="301"/>
        <v>0</v>
      </c>
      <c r="F224" s="162">
        <f t="shared" si="301"/>
        <v>0</v>
      </c>
      <c r="G224" s="162">
        <f t="shared" si="301"/>
        <v>0</v>
      </c>
      <c r="H224" s="162">
        <f t="shared" si="301"/>
        <v>0</v>
      </c>
      <c r="I224" s="162">
        <f t="shared" si="301"/>
        <v>0</v>
      </c>
      <c r="J224" s="162">
        <f t="shared" si="301"/>
        <v>0</v>
      </c>
      <c r="K224" s="162">
        <f t="shared" si="301"/>
        <v>0</v>
      </c>
      <c r="L224" s="162">
        <f t="shared" si="301"/>
        <v>0</v>
      </c>
      <c r="M224" s="162">
        <f t="shared" si="301"/>
        <v>0</v>
      </c>
      <c r="N224" s="162">
        <f t="shared" si="301"/>
        <v>0</v>
      </c>
      <c r="O224" s="162">
        <f t="shared" si="301"/>
        <v>0</v>
      </c>
      <c r="P224" s="162">
        <f t="shared" si="301"/>
        <v>0</v>
      </c>
      <c r="W224" s="203">
        <f t="shared" ref="W224:Z224" si="302">IF(W222=0,,(W223-W226)/W222)</f>
        <v>0</v>
      </c>
      <c r="X224" s="203">
        <f t="shared" si="302"/>
        <v>0</v>
      </c>
      <c r="Y224" s="203">
        <f t="shared" si="302"/>
        <v>0</v>
      </c>
      <c r="Z224" s="203">
        <f t="shared" si="302"/>
        <v>0</v>
      </c>
    </row>
    <row r="225" spans="1:26" x14ac:dyDescent="0.2">
      <c r="A225" s="381"/>
      <c r="B225" s="201" t="s">
        <v>105</v>
      </c>
      <c r="C225" s="202">
        <f t="shared" ref="C225:C228" si="303">SUM(E225:P225)</f>
        <v>0</v>
      </c>
      <c r="D225" s="132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W225" s="202">
        <f t="shared" ref="W225:W228" si="304">SUM(E225:G225)</f>
        <v>0</v>
      </c>
      <c r="X225" s="202">
        <f t="shared" ref="X225:X228" si="305">SUM(H225:J225)</f>
        <v>0</v>
      </c>
      <c r="Y225" s="202">
        <f t="shared" ref="Y225:Y228" si="306">SUM(K225:M225)</f>
        <v>0</v>
      </c>
      <c r="Z225" s="202">
        <f t="shared" ref="Z225:Z228" si="307">SUM(N225:P225)</f>
        <v>0</v>
      </c>
    </row>
    <row r="226" spans="1:26" x14ac:dyDescent="0.2">
      <c r="A226" s="381"/>
      <c r="B226" s="201" t="s">
        <v>106</v>
      </c>
      <c r="C226" s="202">
        <f t="shared" si="303"/>
        <v>0</v>
      </c>
      <c r="D226" s="132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W226" s="202">
        <f t="shared" si="304"/>
        <v>0</v>
      </c>
      <c r="X226" s="202">
        <f t="shared" si="305"/>
        <v>0</v>
      </c>
      <c r="Y226" s="202">
        <f t="shared" si="306"/>
        <v>0</v>
      </c>
      <c r="Z226" s="202">
        <f t="shared" si="307"/>
        <v>0</v>
      </c>
    </row>
    <row r="227" spans="1:26" x14ac:dyDescent="0.2">
      <c r="A227" s="373" t="s">
        <v>126</v>
      </c>
      <c r="B227" s="196" t="s">
        <v>102</v>
      </c>
      <c r="C227" s="197">
        <f t="shared" si="303"/>
        <v>0</v>
      </c>
      <c r="D227" s="198">
        <f>IF($C$2=0,,C227/$C$2)</f>
        <v>0</v>
      </c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W227" s="197">
        <f t="shared" si="304"/>
        <v>0</v>
      </c>
      <c r="X227" s="197">
        <f t="shared" si="305"/>
        <v>0</v>
      </c>
      <c r="Y227" s="197">
        <f t="shared" si="306"/>
        <v>0</v>
      </c>
      <c r="Z227" s="197">
        <f t="shared" si="307"/>
        <v>0</v>
      </c>
    </row>
    <row r="228" spans="1:26" x14ac:dyDescent="0.2">
      <c r="A228" s="374"/>
      <c r="B228" s="196" t="s">
        <v>103</v>
      </c>
      <c r="C228" s="197">
        <f t="shared" si="303"/>
        <v>0</v>
      </c>
      <c r="D228" s="200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W228" s="197">
        <f t="shared" si="304"/>
        <v>0</v>
      </c>
      <c r="X228" s="197">
        <f t="shared" si="305"/>
        <v>0</v>
      </c>
      <c r="Y228" s="197">
        <f t="shared" si="306"/>
        <v>0</v>
      </c>
      <c r="Z228" s="197">
        <f t="shared" si="307"/>
        <v>0</v>
      </c>
    </row>
    <row r="229" spans="1:26" x14ac:dyDescent="0.2">
      <c r="A229" s="374"/>
      <c r="B229" s="196" t="s">
        <v>104</v>
      </c>
      <c r="C229" s="163">
        <f t="shared" ref="C229:P229" si="308">IF(C227=0,,(C228-C231)/C227)</f>
        <v>0</v>
      </c>
      <c r="D229" s="200"/>
      <c r="E229" s="162">
        <f t="shared" si="308"/>
        <v>0</v>
      </c>
      <c r="F229" s="162">
        <f t="shared" si="308"/>
        <v>0</v>
      </c>
      <c r="G229" s="162">
        <f t="shared" si="308"/>
        <v>0</v>
      </c>
      <c r="H229" s="162">
        <f t="shared" si="308"/>
        <v>0</v>
      </c>
      <c r="I229" s="162">
        <f t="shared" si="308"/>
        <v>0</v>
      </c>
      <c r="J229" s="162">
        <f t="shared" si="308"/>
        <v>0</v>
      </c>
      <c r="K229" s="162">
        <f t="shared" si="308"/>
        <v>0</v>
      </c>
      <c r="L229" s="162">
        <f t="shared" si="308"/>
        <v>0</v>
      </c>
      <c r="M229" s="162">
        <f t="shared" si="308"/>
        <v>0</v>
      </c>
      <c r="N229" s="162">
        <f t="shared" si="308"/>
        <v>0</v>
      </c>
      <c r="O229" s="162">
        <f t="shared" si="308"/>
        <v>0</v>
      </c>
      <c r="P229" s="162">
        <f t="shared" si="308"/>
        <v>0</v>
      </c>
      <c r="W229" s="163">
        <f t="shared" ref="W229:Z229" si="309">IF(W227=0,,(W228-W231)/W227)</f>
        <v>0</v>
      </c>
      <c r="X229" s="163">
        <f t="shared" si="309"/>
        <v>0</v>
      </c>
      <c r="Y229" s="163">
        <f t="shared" si="309"/>
        <v>0</v>
      </c>
      <c r="Z229" s="163">
        <f t="shared" si="309"/>
        <v>0</v>
      </c>
    </row>
    <row r="230" spans="1:26" x14ac:dyDescent="0.2">
      <c r="A230" s="374"/>
      <c r="B230" s="196" t="s">
        <v>105</v>
      </c>
      <c r="C230" s="197">
        <f t="shared" ref="C230:C233" si="310">SUM(E230:P230)</f>
        <v>0</v>
      </c>
      <c r="D230" s="200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W230" s="197">
        <f t="shared" ref="W230:W233" si="311">SUM(E230:G230)</f>
        <v>0</v>
      </c>
      <c r="X230" s="197">
        <f t="shared" ref="X230:X233" si="312">SUM(H230:J230)</f>
        <v>0</v>
      </c>
      <c r="Y230" s="197">
        <f t="shared" ref="Y230:Y233" si="313">SUM(K230:M230)</f>
        <v>0</v>
      </c>
      <c r="Z230" s="197">
        <f t="shared" ref="Z230:Z233" si="314">SUM(N230:P230)</f>
        <v>0</v>
      </c>
    </row>
    <row r="231" spans="1:26" x14ac:dyDescent="0.2">
      <c r="A231" s="374"/>
      <c r="B231" s="196" t="s">
        <v>106</v>
      </c>
      <c r="C231" s="197">
        <f t="shared" si="310"/>
        <v>0</v>
      </c>
      <c r="D231" s="200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W231" s="197">
        <f t="shared" si="311"/>
        <v>0</v>
      </c>
      <c r="X231" s="197">
        <f t="shared" si="312"/>
        <v>0</v>
      </c>
      <c r="Y231" s="197">
        <f t="shared" si="313"/>
        <v>0</v>
      </c>
      <c r="Z231" s="197">
        <f t="shared" si="314"/>
        <v>0</v>
      </c>
    </row>
    <row r="232" spans="1:26" x14ac:dyDescent="0.2">
      <c r="A232" s="380" t="s">
        <v>127</v>
      </c>
      <c r="B232" s="201" t="s">
        <v>102</v>
      </c>
      <c r="C232" s="202">
        <f t="shared" si="310"/>
        <v>0</v>
      </c>
      <c r="D232" s="198">
        <f>IF($C$2=0,,C232/$C$2)</f>
        <v>0</v>
      </c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W232" s="202">
        <f t="shared" si="311"/>
        <v>0</v>
      </c>
      <c r="X232" s="202">
        <f t="shared" si="312"/>
        <v>0</v>
      </c>
      <c r="Y232" s="202">
        <f t="shared" si="313"/>
        <v>0</v>
      </c>
      <c r="Z232" s="202">
        <f t="shared" si="314"/>
        <v>0</v>
      </c>
    </row>
    <row r="233" spans="1:26" x14ac:dyDescent="0.2">
      <c r="A233" s="381"/>
      <c r="B233" s="201" t="s">
        <v>103</v>
      </c>
      <c r="C233" s="202">
        <f t="shared" si="310"/>
        <v>0</v>
      </c>
      <c r="D233" s="132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W233" s="202">
        <f t="shared" si="311"/>
        <v>0</v>
      </c>
      <c r="X233" s="202">
        <f t="shared" si="312"/>
        <v>0</v>
      </c>
      <c r="Y233" s="202">
        <f t="shared" si="313"/>
        <v>0</v>
      </c>
      <c r="Z233" s="202">
        <f t="shared" si="314"/>
        <v>0</v>
      </c>
    </row>
    <row r="234" spans="1:26" x14ac:dyDescent="0.2">
      <c r="A234" s="381"/>
      <c r="B234" s="201" t="s">
        <v>104</v>
      </c>
      <c r="C234" s="203">
        <f t="shared" ref="C234:P234" si="315">IF(C232=0,,(C233-C236)/C232)</f>
        <v>0</v>
      </c>
      <c r="D234" s="132"/>
      <c r="E234" s="162">
        <f t="shared" si="315"/>
        <v>0</v>
      </c>
      <c r="F234" s="162">
        <f t="shared" si="315"/>
        <v>0</v>
      </c>
      <c r="G234" s="162">
        <f t="shared" si="315"/>
        <v>0</v>
      </c>
      <c r="H234" s="162">
        <f t="shared" si="315"/>
        <v>0</v>
      </c>
      <c r="I234" s="162">
        <f t="shared" si="315"/>
        <v>0</v>
      </c>
      <c r="J234" s="162">
        <f t="shared" si="315"/>
        <v>0</v>
      </c>
      <c r="K234" s="162">
        <f t="shared" si="315"/>
        <v>0</v>
      </c>
      <c r="L234" s="162">
        <f t="shared" si="315"/>
        <v>0</v>
      </c>
      <c r="M234" s="162">
        <f t="shared" si="315"/>
        <v>0</v>
      </c>
      <c r="N234" s="162">
        <f t="shared" si="315"/>
        <v>0</v>
      </c>
      <c r="O234" s="162">
        <f t="shared" si="315"/>
        <v>0</v>
      </c>
      <c r="P234" s="162">
        <f t="shared" si="315"/>
        <v>0</v>
      </c>
      <c r="W234" s="203">
        <f t="shared" ref="W234:Z234" si="316">IF(W232=0,,(W233-W236)/W232)</f>
        <v>0</v>
      </c>
      <c r="X234" s="203">
        <f t="shared" si="316"/>
        <v>0</v>
      </c>
      <c r="Y234" s="203">
        <f t="shared" si="316"/>
        <v>0</v>
      </c>
      <c r="Z234" s="203">
        <f t="shared" si="316"/>
        <v>0</v>
      </c>
    </row>
    <row r="235" spans="1:26" x14ac:dyDescent="0.2">
      <c r="A235" s="381"/>
      <c r="B235" s="201" t="s">
        <v>105</v>
      </c>
      <c r="C235" s="202">
        <f t="shared" ref="C235:C238" si="317">SUM(E235:P235)</f>
        <v>0</v>
      </c>
      <c r="D235" s="132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W235" s="202">
        <f t="shared" ref="W235:W238" si="318">SUM(E235:G235)</f>
        <v>0</v>
      </c>
      <c r="X235" s="202">
        <f t="shared" ref="X235:X238" si="319">SUM(H235:J235)</f>
        <v>0</v>
      </c>
      <c r="Y235" s="202">
        <f t="shared" ref="Y235:Y238" si="320">SUM(K235:M235)</f>
        <v>0</v>
      </c>
      <c r="Z235" s="202">
        <f t="shared" ref="Z235:Z238" si="321">SUM(N235:P235)</f>
        <v>0</v>
      </c>
    </row>
    <row r="236" spans="1:26" x14ac:dyDescent="0.2">
      <c r="A236" s="381"/>
      <c r="B236" s="201" t="s">
        <v>106</v>
      </c>
      <c r="C236" s="202">
        <f t="shared" si="317"/>
        <v>0</v>
      </c>
      <c r="D236" s="132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W236" s="202">
        <f t="shared" si="318"/>
        <v>0</v>
      </c>
      <c r="X236" s="202">
        <f t="shared" si="319"/>
        <v>0</v>
      </c>
      <c r="Y236" s="202">
        <f t="shared" si="320"/>
        <v>0</v>
      </c>
      <c r="Z236" s="202">
        <f t="shared" si="321"/>
        <v>0</v>
      </c>
    </row>
    <row r="237" spans="1:26" x14ac:dyDescent="0.2">
      <c r="A237" s="313" t="s">
        <v>128</v>
      </c>
      <c r="B237" s="196" t="s">
        <v>102</v>
      </c>
      <c r="C237" s="197">
        <f t="shared" si="317"/>
        <v>0</v>
      </c>
      <c r="D237" s="198">
        <f>IF($C$2=0,,C237/$C$2)</f>
        <v>0</v>
      </c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W237" s="197">
        <f t="shared" si="318"/>
        <v>0</v>
      </c>
      <c r="X237" s="197">
        <f t="shared" si="319"/>
        <v>0</v>
      </c>
      <c r="Y237" s="197">
        <f t="shared" si="320"/>
        <v>0</v>
      </c>
      <c r="Z237" s="197">
        <f t="shared" si="321"/>
        <v>0</v>
      </c>
    </row>
    <row r="238" spans="1:26" x14ac:dyDescent="0.2">
      <c r="A238" s="314"/>
      <c r="B238" s="196" t="s">
        <v>103</v>
      </c>
      <c r="C238" s="197">
        <f t="shared" si="317"/>
        <v>0</v>
      </c>
      <c r="D238" s="200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W238" s="197">
        <f t="shared" si="318"/>
        <v>0</v>
      </c>
      <c r="X238" s="197">
        <f t="shared" si="319"/>
        <v>0</v>
      </c>
      <c r="Y238" s="197">
        <f t="shared" si="320"/>
        <v>0</v>
      </c>
      <c r="Z238" s="197">
        <f t="shared" si="321"/>
        <v>0</v>
      </c>
    </row>
    <row r="239" spans="1:26" x14ac:dyDescent="0.2">
      <c r="A239" s="314"/>
      <c r="B239" s="196" t="s">
        <v>104</v>
      </c>
      <c r="C239" s="163">
        <f t="shared" ref="C239:P239" si="322">IF(C237=0,,(C238-C241)/C237)</f>
        <v>0</v>
      </c>
      <c r="D239" s="200"/>
      <c r="E239" s="162">
        <f t="shared" si="322"/>
        <v>0</v>
      </c>
      <c r="F239" s="162">
        <f t="shared" si="322"/>
        <v>0</v>
      </c>
      <c r="G239" s="162">
        <f t="shared" si="322"/>
        <v>0</v>
      </c>
      <c r="H239" s="162">
        <f t="shared" si="322"/>
        <v>0</v>
      </c>
      <c r="I239" s="162">
        <f t="shared" si="322"/>
        <v>0</v>
      </c>
      <c r="J239" s="162">
        <f t="shared" si="322"/>
        <v>0</v>
      </c>
      <c r="K239" s="162">
        <f t="shared" si="322"/>
        <v>0</v>
      </c>
      <c r="L239" s="162">
        <f t="shared" si="322"/>
        <v>0</v>
      </c>
      <c r="M239" s="162">
        <f t="shared" si="322"/>
        <v>0</v>
      </c>
      <c r="N239" s="162">
        <f t="shared" si="322"/>
        <v>0</v>
      </c>
      <c r="O239" s="162">
        <f t="shared" si="322"/>
        <v>0</v>
      </c>
      <c r="P239" s="162">
        <f t="shared" si="322"/>
        <v>0</v>
      </c>
      <c r="W239" s="163">
        <f t="shared" ref="W239:Z239" si="323">IF(W237=0,,(W238-W241)/W237)</f>
        <v>0</v>
      </c>
      <c r="X239" s="163">
        <f t="shared" si="323"/>
        <v>0</v>
      </c>
      <c r="Y239" s="163">
        <f t="shared" si="323"/>
        <v>0</v>
      </c>
      <c r="Z239" s="163">
        <f t="shared" si="323"/>
        <v>0</v>
      </c>
    </row>
    <row r="240" spans="1:26" x14ac:dyDescent="0.2">
      <c r="A240" s="314"/>
      <c r="B240" s="196" t="s">
        <v>105</v>
      </c>
      <c r="C240" s="197">
        <f t="shared" ref="C240:C243" si="324">SUM(E240:P240)</f>
        <v>0</v>
      </c>
      <c r="D240" s="200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W240" s="197">
        <f t="shared" ref="W240:W243" si="325">SUM(E240:G240)</f>
        <v>0</v>
      </c>
      <c r="X240" s="197">
        <f t="shared" ref="X240:X243" si="326">SUM(H240:J240)</f>
        <v>0</v>
      </c>
      <c r="Y240" s="197">
        <f t="shared" ref="Y240:Y243" si="327">SUM(K240:M240)</f>
        <v>0</v>
      </c>
      <c r="Z240" s="197">
        <f t="shared" ref="Z240:Z243" si="328">SUM(N240:P240)</f>
        <v>0</v>
      </c>
    </row>
    <row r="241" spans="1:26" x14ac:dyDescent="0.2">
      <c r="A241" s="314"/>
      <c r="B241" s="196" t="s">
        <v>106</v>
      </c>
      <c r="C241" s="197">
        <f t="shared" si="324"/>
        <v>0</v>
      </c>
      <c r="D241" s="200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W241" s="197">
        <f t="shared" si="325"/>
        <v>0</v>
      </c>
      <c r="X241" s="197">
        <f t="shared" si="326"/>
        <v>0</v>
      </c>
      <c r="Y241" s="197">
        <f t="shared" si="327"/>
        <v>0</v>
      </c>
      <c r="Z241" s="197">
        <f t="shared" si="328"/>
        <v>0</v>
      </c>
    </row>
    <row r="242" spans="1:26" ht="15" customHeight="1" x14ac:dyDescent="0.2">
      <c r="A242" s="320" t="s">
        <v>129</v>
      </c>
      <c r="B242" s="201" t="s">
        <v>102</v>
      </c>
      <c r="C242" s="202">
        <f t="shared" si="324"/>
        <v>0</v>
      </c>
      <c r="D242" s="198">
        <f>IF($C$2=0,,C242/$C$2)</f>
        <v>0</v>
      </c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W242" s="202">
        <f t="shared" si="325"/>
        <v>0</v>
      </c>
      <c r="X242" s="202">
        <f t="shared" si="326"/>
        <v>0</v>
      </c>
      <c r="Y242" s="202">
        <f t="shared" si="327"/>
        <v>0</v>
      </c>
      <c r="Z242" s="202">
        <f t="shared" si="328"/>
        <v>0</v>
      </c>
    </row>
    <row r="243" spans="1:26" x14ac:dyDescent="0.2">
      <c r="A243" s="319"/>
      <c r="B243" s="201" t="s">
        <v>103</v>
      </c>
      <c r="C243" s="202">
        <f t="shared" si="324"/>
        <v>0</v>
      </c>
      <c r="D243" s="132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W243" s="202">
        <f t="shared" si="325"/>
        <v>0</v>
      </c>
      <c r="X243" s="202">
        <f t="shared" si="326"/>
        <v>0</v>
      </c>
      <c r="Y243" s="202">
        <f t="shared" si="327"/>
        <v>0</v>
      </c>
      <c r="Z243" s="202">
        <f t="shared" si="328"/>
        <v>0</v>
      </c>
    </row>
    <row r="244" spans="1:26" x14ac:dyDescent="0.2">
      <c r="A244" s="319"/>
      <c r="B244" s="201" t="s">
        <v>104</v>
      </c>
      <c r="C244" s="203">
        <f t="shared" ref="C244:P244" si="329">IF(C242=0,,(C243-C246)/C242)</f>
        <v>0</v>
      </c>
      <c r="D244" s="132"/>
      <c r="E244" s="162">
        <f t="shared" si="329"/>
        <v>0</v>
      </c>
      <c r="F244" s="162">
        <f t="shared" si="329"/>
        <v>0</v>
      </c>
      <c r="G244" s="162">
        <f t="shared" si="329"/>
        <v>0</v>
      </c>
      <c r="H244" s="162">
        <f t="shared" si="329"/>
        <v>0</v>
      </c>
      <c r="I244" s="162">
        <f t="shared" si="329"/>
        <v>0</v>
      </c>
      <c r="J244" s="162">
        <f t="shared" si="329"/>
        <v>0</v>
      </c>
      <c r="K244" s="162">
        <f t="shared" si="329"/>
        <v>0</v>
      </c>
      <c r="L244" s="162">
        <f t="shared" si="329"/>
        <v>0</v>
      </c>
      <c r="M244" s="162">
        <f t="shared" si="329"/>
        <v>0</v>
      </c>
      <c r="N244" s="162">
        <f t="shared" si="329"/>
        <v>0</v>
      </c>
      <c r="O244" s="162">
        <f t="shared" si="329"/>
        <v>0</v>
      </c>
      <c r="P244" s="162">
        <f t="shared" si="329"/>
        <v>0</v>
      </c>
      <c r="W244" s="203">
        <f t="shared" ref="W244:Z244" si="330">IF(W242=0,,(W243-W246)/W242)</f>
        <v>0</v>
      </c>
      <c r="X244" s="203">
        <f t="shared" si="330"/>
        <v>0</v>
      </c>
      <c r="Y244" s="203">
        <f t="shared" si="330"/>
        <v>0</v>
      </c>
      <c r="Z244" s="203">
        <f t="shared" si="330"/>
        <v>0</v>
      </c>
    </row>
    <row r="245" spans="1:26" x14ac:dyDescent="0.2">
      <c r="A245" s="319"/>
      <c r="B245" s="201" t="s">
        <v>105</v>
      </c>
      <c r="C245" s="202">
        <f t="shared" ref="C245:C248" si="331">SUM(E245:P245)</f>
        <v>0</v>
      </c>
      <c r="D245" s="132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W245" s="202">
        <f t="shared" ref="W245:W248" si="332">SUM(E245:G245)</f>
        <v>0</v>
      </c>
      <c r="X245" s="202">
        <f t="shared" ref="X245:X248" si="333">SUM(H245:J245)</f>
        <v>0</v>
      </c>
      <c r="Y245" s="202">
        <f t="shared" ref="Y245:Y248" si="334">SUM(K245:M245)</f>
        <v>0</v>
      </c>
      <c r="Z245" s="202">
        <f t="shared" ref="Z245:Z248" si="335">SUM(N245:P245)</f>
        <v>0</v>
      </c>
    </row>
    <row r="246" spans="1:26" x14ac:dyDescent="0.2">
      <c r="A246" s="319"/>
      <c r="B246" s="201" t="s">
        <v>106</v>
      </c>
      <c r="C246" s="202">
        <f t="shared" si="331"/>
        <v>0</v>
      </c>
      <c r="D246" s="132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W246" s="202">
        <f t="shared" si="332"/>
        <v>0</v>
      </c>
      <c r="X246" s="202">
        <f t="shared" si="333"/>
        <v>0</v>
      </c>
      <c r="Y246" s="202">
        <f t="shared" si="334"/>
        <v>0</v>
      </c>
      <c r="Z246" s="202">
        <f t="shared" si="335"/>
        <v>0</v>
      </c>
    </row>
    <row r="247" spans="1:26" x14ac:dyDescent="0.2">
      <c r="A247" s="379" t="s">
        <v>130</v>
      </c>
      <c r="B247" s="196" t="s">
        <v>102</v>
      </c>
      <c r="C247" s="197">
        <f t="shared" si="331"/>
        <v>0</v>
      </c>
      <c r="D247" s="198">
        <f>IF($C$2=0,,C247/$C$2)</f>
        <v>0</v>
      </c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W247" s="197">
        <f t="shared" si="332"/>
        <v>0</v>
      </c>
      <c r="X247" s="197">
        <f t="shared" si="333"/>
        <v>0</v>
      </c>
      <c r="Y247" s="197">
        <f t="shared" si="334"/>
        <v>0</v>
      </c>
      <c r="Z247" s="197">
        <f t="shared" si="335"/>
        <v>0</v>
      </c>
    </row>
    <row r="248" spans="1:26" x14ac:dyDescent="0.2">
      <c r="A248" s="379"/>
      <c r="B248" s="196" t="s">
        <v>103</v>
      </c>
      <c r="C248" s="197">
        <f t="shared" si="331"/>
        <v>0</v>
      </c>
      <c r="D248" s="200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W248" s="197">
        <f t="shared" si="332"/>
        <v>0</v>
      </c>
      <c r="X248" s="197">
        <f t="shared" si="333"/>
        <v>0</v>
      </c>
      <c r="Y248" s="197">
        <f t="shared" si="334"/>
        <v>0</v>
      </c>
      <c r="Z248" s="197">
        <f t="shared" si="335"/>
        <v>0</v>
      </c>
    </row>
    <row r="249" spans="1:26" x14ac:dyDescent="0.2">
      <c r="A249" s="379"/>
      <c r="B249" s="196" t="s">
        <v>104</v>
      </c>
      <c r="C249" s="163">
        <f t="shared" ref="C249:P249" si="336">IF(C247=0,,(C248-C251)/C247)</f>
        <v>0</v>
      </c>
      <c r="D249" s="200"/>
      <c r="E249" s="162">
        <f t="shared" si="336"/>
        <v>0</v>
      </c>
      <c r="F249" s="162">
        <f t="shared" si="336"/>
        <v>0</v>
      </c>
      <c r="G249" s="162">
        <f t="shared" si="336"/>
        <v>0</v>
      </c>
      <c r="H249" s="162">
        <f t="shared" si="336"/>
        <v>0</v>
      </c>
      <c r="I249" s="162">
        <f t="shared" si="336"/>
        <v>0</v>
      </c>
      <c r="J249" s="162">
        <f t="shared" si="336"/>
        <v>0</v>
      </c>
      <c r="K249" s="162">
        <f t="shared" si="336"/>
        <v>0</v>
      </c>
      <c r="L249" s="162">
        <f t="shared" si="336"/>
        <v>0</v>
      </c>
      <c r="M249" s="162">
        <f t="shared" si="336"/>
        <v>0</v>
      </c>
      <c r="N249" s="162">
        <f t="shared" si="336"/>
        <v>0</v>
      </c>
      <c r="O249" s="162">
        <f t="shared" si="336"/>
        <v>0</v>
      </c>
      <c r="P249" s="162">
        <f t="shared" si="336"/>
        <v>0</v>
      </c>
      <c r="W249" s="163">
        <f t="shared" ref="W249:Z249" si="337">IF(W247=0,,(W248-W251)/W247)</f>
        <v>0</v>
      </c>
      <c r="X249" s="163">
        <f t="shared" si="337"/>
        <v>0</v>
      </c>
      <c r="Y249" s="163">
        <f t="shared" si="337"/>
        <v>0</v>
      </c>
      <c r="Z249" s="163">
        <f t="shared" si="337"/>
        <v>0</v>
      </c>
    </row>
    <row r="250" spans="1:26" x14ac:dyDescent="0.2">
      <c r="A250" s="379"/>
      <c r="B250" s="196" t="s">
        <v>105</v>
      </c>
      <c r="C250" s="197">
        <f t="shared" ref="C250:C253" si="338">SUM(E250:P250)</f>
        <v>0</v>
      </c>
      <c r="D250" s="200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W250" s="197">
        <f t="shared" ref="W250:W253" si="339">SUM(E250:G250)</f>
        <v>0</v>
      </c>
      <c r="X250" s="197">
        <f t="shared" ref="X250:X253" si="340">SUM(H250:J250)</f>
        <v>0</v>
      </c>
      <c r="Y250" s="197">
        <f t="shared" ref="Y250:Y253" si="341">SUM(K250:M250)</f>
        <v>0</v>
      </c>
      <c r="Z250" s="197">
        <f t="shared" ref="Z250:Z253" si="342">SUM(N250:P250)</f>
        <v>0</v>
      </c>
    </row>
    <row r="251" spans="1:26" x14ac:dyDescent="0.2">
      <c r="A251" s="379"/>
      <c r="B251" s="196" t="s">
        <v>106</v>
      </c>
      <c r="C251" s="197">
        <f t="shared" si="338"/>
        <v>0</v>
      </c>
      <c r="D251" s="200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W251" s="197">
        <f t="shared" si="339"/>
        <v>0</v>
      </c>
      <c r="X251" s="197">
        <f t="shared" si="340"/>
        <v>0</v>
      </c>
      <c r="Y251" s="197">
        <f t="shared" si="341"/>
        <v>0</v>
      </c>
      <c r="Z251" s="197">
        <f t="shared" si="342"/>
        <v>0</v>
      </c>
    </row>
    <row r="252" spans="1:26" x14ac:dyDescent="0.2">
      <c r="A252" s="380" t="s">
        <v>131</v>
      </c>
      <c r="B252" s="201" t="s">
        <v>102</v>
      </c>
      <c r="C252" s="202">
        <f t="shared" si="338"/>
        <v>0</v>
      </c>
      <c r="D252" s="198">
        <f>IF($C$2=0,,C252/$C$2)</f>
        <v>0</v>
      </c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W252" s="202">
        <f t="shared" si="339"/>
        <v>0</v>
      </c>
      <c r="X252" s="202">
        <f t="shared" si="340"/>
        <v>0</v>
      </c>
      <c r="Y252" s="202">
        <f t="shared" si="341"/>
        <v>0</v>
      </c>
      <c r="Z252" s="202">
        <f t="shared" si="342"/>
        <v>0</v>
      </c>
    </row>
    <row r="253" spans="1:26" x14ac:dyDescent="0.2">
      <c r="A253" s="381"/>
      <c r="B253" s="201" t="s">
        <v>103</v>
      </c>
      <c r="C253" s="202">
        <f t="shared" si="338"/>
        <v>0</v>
      </c>
      <c r="D253" s="132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W253" s="202">
        <f t="shared" si="339"/>
        <v>0</v>
      </c>
      <c r="X253" s="202">
        <f t="shared" si="340"/>
        <v>0</v>
      </c>
      <c r="Y253" s="202">
        <f t="shared" si="341"/>
        <v>0</v>
      </c>
      <c r="Z253" s="202">
        <f t="shared" si="342"/>
        <v>0</v>
      </c>
    </row>
    <row r="254" spans="1:26" x14ac:dyDescent="0.2">
      <c r="A254" s="381"/>
      <c r="B254" s="201" t="s">
        <v>104</v>
      </c>
      <c r="C254" s="203">
        <f t="shared" ref="C254:P254" si="343">IF(C252=0,,(C253-C256)/C252)</f>
        <v>0</v>
      </c>
      <c r="D254" s="132"/>
      <c r="E254" s="162">
        <f t="shared" si="343"/>
        <v>0</v>
      </c>
      <c r="F254" s="162">
        <f t="shared" si="343"/>
        <v>0</v>
      </c>
      <c r="G254" s="162">
        <f t="shared" si="343"/>
        <v>0</v>
      </c>
      <c r="H254" s="162">
        <f t="shared" si="343"/>
        <v>0</v>
      </c>
      <c r="I254" s="162">
        <f t="shared" si="343"/>
        <v>0</v>
      </c>
      <c r="J254" s="162">
        <f t="shared" si="343"/>
        <v>0</v>
      </c>
      <c r="K254" s="162">
        <f t="shared" si="343"/>
        <v>0</v>
      </c>
      <c r="L254" s="162">
        <f t="shared" si="343"/>
        <v>0</v>
      </c>
      <c r="M254" s="162">
        <f t="shared" si="343"/>
        <v>0</v>
      </c>
      <c r="N254" s="162">
        <f t="shared" si="343"/>
        <v>0</v>
      </c>
      <c r="O254" s="162">
        <f t="shared" si="343"/>
        <v>0</v>
      </c>
      <c r="P254" s="162">
        <f t="shared" si="343"/>
        <v>0</v>
      </c>
      <c r="W254" s="203">
        <f t="shared" ref="W254:Z254" si="344">IF(W252=0,,(W253-W256)/W252)</f>
        <v>0</v>
      </c>
      <c r="X254" s="203">
        <f t="shared" si="344"/>
        <v>0</v>
      </c>
      <c r="Y254" s="203">
        <f t="shared" si="344"/>
        <v>0</v>
      </c>
      <c r="Z254" s="203">
        <f t="shared" si="344"/>
        <v>0</v>
      </c>
    </row>
    <row r="255" spans="1:26" x14ac:dyDescent="0.2">
      <c r="A255" s="381"/>
      <c r="B255" s="201" t="s">
        <v>105</v>
      </c>
      <c r="C255" s="202">
        <f t="shared" ref="C255:C258" si="345">SUM(E255:P255)</f>
        <v>0</v>
      </c>
      <c r="D255" s="132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W255" s="202">
        <f t="shared" ref="W255:W258" si="346">SUM(E255:G255)</f>
        <v>0</v>
      </c>
      <c r="X255" s="202">
        <f t="shared" ref="X255:X258" si="347">SUM(H255:J255)</f>
        <v>0</v>
      </c>
      <c r="Y255" s="202">
        <f t="shared" ref="Y255:Y258" si="348">SUM(K255:M255)</f>
        <v>0</v>
      </c>
      <c r="Z255" s="202">
        <f t="shared" ref="Z255:Z258" si="349">SUM(N255:P255)</f>
        <v>0</v>
      </c>
    </row>
    <row r="256" spans="1:26" x14ac:dyDescent="0.2">
      <c r="A256" s="381"/>
      <c r="B256" s="201" t="s">
        <v>106</v>
      </c>
      <c r="C256" s="202">
        <f t="shared" si="345"/>
        <v>0</v>
      </c>
      <c r="D256" s="132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W256" s="202">
        <f t="shared" si="346"/>
        <v>0</v>
      </c>
      <c r="X256" s="202">
        <f t="shared" si="347"/>
        <v>0</v>
      </c>
      <c r="Y256" s="202">
        <f t="shared" si="348"/>
        <v>0</v>
      </c>
      <c r="Z256" s="202">
        <f t="shared" si="349"/>
        <v>0</v>
      </c>
    </row>
    <row r="257" spans="1:26" x14ac:dyDescent="0.2">
      <c r="A257" s="373" t="s">
        <v>132</v>
      </c>
      <c r="B257" s="196" t="s">
        <v>102</v>
      </c>
      <c r="C257" s="197">
        <f t="shared" si="345"/>
        <v>0</v>
      </c>
      <c r="D257" s="198">
        <f>IF($C$2=0,,C257/$C$2)</f>
        <v>0</v>
      </c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W257" s="197">
        <f t="shared" si="346"/>
        <v>0</v>
      </c>
      <c r="X257" s="197">
        <f t="shared" si="347"/>
        <v>0</v>
      </c>
      <c r="Y257" s="197">
        <f t="shared" si="348"/>
        <v>0</v>
      </c>
      <c r="Z257" s="197">
        <f t="shared" si="349"/>
        <v>0</v>
      </c>
    </row>
    <row r="258" spans="1:26" x14ac:dyDescent="0.2">
      <c r="A258" s="374"/>
      <c r="B258" s="196" t="s">
        <v>103</v>
      </c>
      <c r="C258" s="197">
        <f t="shared" si="345"/>
        <v>0</v>
      </c>
      <c r="D258" s="200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W258" s="197">
        <f t="shared" si="346"/>
        <v>0</v>
      </c>
      <c r="X258" s="197">
        <f t="shared" si="347"/>
        <v>0</v>
      </c>
      <c r="Y258" s="197">
        <f t="shared" si="348"/>
        <v>0</v>
      </c>
      <c r="Z258" s="197">
        <f t="shared" si="349"/>
        <v>0</v>
      </c>
    </row>
    <row r="259" spans="1:26" x14ac:dyDescent="0.2">
      <c r="A259" s="374"/>
      <c r="B259" s="196" t="s">
        <v>104</v>
      </c>
      <c r="C259" s="163">
        <f t="shared" ref="C259:P259" si="350">IF(C257=0,,(C258-C261)/C257)</f>
        <v>0</v>
      </c>
      <c r="D259" s="200"/>
      <c r="E259" s="162">
        <f t="shared" si="350"/>
        <v>0</v>
      </c>
      <c r="F259" s="162">
        <f t="shared" si="350"/>
        <v>0</v>
      </c>
      <c r="G259" s="162">
        <f t="shared" si="350"/>
        <v>0</v>
      </c>
      <c r="H259" s="162">
        <f t="shared" si="350"/>
        <v>0</v>
      </c>
      <c r="I259" s="162">
        <f t="shared" si="350"/>
        <v>0</v>
      </c>
      <c r="J259" s="162">
        <f t="shared" si="350"/>
        <v>0</v>
      </c>
      <c r="K259" s="162">
        <f t="shared" si="350"/>
        <v>0</v>
      </c>
      <c r="L259" s="162">
        <f t="shared" si="350"/>
        <v>0</v>
      </c>
      <c r="M259" s="162">
        <f t="shared" si="350"/>
        <v>0</v>
      </c>
      <c r="N259" s="162">
        <f t="shared" si="350"/>
        <v>0</v>
      </c>
      <c r="O259" s="162">
        <f t="shared" si="350"/>
        <v>0</v>
      </c>
      <c r="P259" s="162">
        <f t="shared" si="350"/>
        <v>0</v>
      </c>
      <c r="W259" s="163">
        <f t="shared" ref="W259:Z259" si="351">IF(W257=0,,(W258-W261)/W257)</f>
        <v>0</v>
      </c>
      <c r="X259" s="163">
        <f t="shared" si="351"/>
        <v>0</v>
      </c>
      <c r="Y259" s="163">
        <f t="shared" si="351"/>
        <v>0</v>
      </c>
      <c r="Z259" s="163">
        <f t="shared" si="351"/>
        <v>0</v>
      </c>
    </row>
    <row r="260" spans="1:26" x14ac:dyDescent="0.2">
      <c r="A260" s="374"/>
      <c r="B260" s="196" t="s">
        <v>105</v>
      </c>
      <c r="C260" s="197">
        <f t="shared" ref="C260:C263" si="352">SUM(E260:P260)</f>
        <v>0</v>
      </c>
      <c r="D260" s="200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W260" s="197">
        <f t="shared" ref="W260:W263" si="353">SUM(E260:G260)</f>
        <v>0</v>
      </c>
      <c r="X260" s="197">
        <f t="shared" ref="X260:X263" si="354">SUM(H260:J260)</f>
        <v>0</v>
      </c>
      <c r="Y260" s="197">
        <f t="shared" ref="Y260:Y263" si="355">SUM(K260:M260)</f>
        <v>0</v>
      </c>
      <c r="Z260" s="197">
        <f t="shared" ref="Z260:Z263" si="356">SUM(N260:P260)</f>
        <v>0</v>
      </c>
    </row>
    <row r="261" spans="1:26" x14ac:dyDescent="0.2">
      <c r="A261" s="374"/>
      <c r="B261" s="196" t="s">
        <v>106</v>
      </c>
      <c r="C261" s="197">
        <f t="shared" si="352"/>
        <v>0</v>
      </c>
      <c r="D261" s="200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W261" s="197">
        <f t="shared" si="353"/>
        <v>0</v>
      </c>
      <c r="X261" s="197">
        <f t="shared" si="354"/>
        <v>0</v>
      </c>
      <c r="Y261" s="197">
        <f t="shared" si="355"/>
        <v>0</v>
      </c>
      <c r="Z261" s="197">
        <f t="shared" si="356"/>
        <v>0</v>
      </c>
    </row>
    <row r="262" spans="1:26" ht="15" customHeight="1" x14ac:dyDescent="0.2">
      <c r="A262" s="377" t="s">
        <v>194</v>
      </c>
      <c r="B262" s="201" t="s">
        <v>102</v>
      </c>
      <c r="C262" s="202">
        <f t="shared" si="352"/>
        <v>0</v>
      </c>
      <c r="D262" s="198">
        <f>IF($C$2=0,,C262/$C$2)</f>
        <v>0</v>
      </c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W262" s="202">
        <f t="shared" si="353"/>
        <v>0</v>
      </c>
      <c r="X262" s="202">
        <f t="shared" si="354"/>
        <v>0</v>
      </c>
      <c r="Y262" s="202">
        <f t="shared" si="355"/>
        <v>0</v>
      </c>
      <c r="Z262" s="202">
        <f t="shared" si="356"/>
        <v>0</v>
      </c>
    </row>
    <row r="263" spans="1:26" x14ac:dyDescent="0.2">
      <c r="A263" s="378"/>
      <c r="B263" s="201" t="s">
        <v>103</v>
      </c>
      <c r="C263" s="202">
        <f t="shared" si="352"/>
        <v>0</v>
      </c>
      <c r="D263" s="132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W263" s="202">
        <f t="shared" si="353"/>
        <v>0</v>
      </c>
      <c r="X263" s="202">
        <f t="shared" si="354"/>
        <v>0</v>
      </c>
      <c r="Y263" s="202">
        <f t="shared" si="355"/>
        <v>0</v>
      </c>
      <c r="Z263" s="202">
        <f t="shared" si="356"/>
        <v>0</v>
      </c>
    </row>
    <row r="264" spans="1:26" x14ac:dyDescent="0.2">
      <c r="A264" s="378"/>
      <c r="B264" s="201" t="s">
        <v>104</v>
      </c>
      <c r="C264" s="203">
        <f t="shared" ref="C264:P264" si="357">IF(C262=0,,(C263-C266)/C262)</f>
        <v>0</v>
      </c>
      <c r="D264" s="132"/>
      <c r="E264" s="162">
        <f t="shared" si="357"/>
        <v>0</v>
      </c>
      <c r="F264" s="162">
        <f t="shared" si="357"/>
        <v>0</v>
      </c>
      <c r="G264" s="162">
        <f t="shared" si="357"/>
        <v>0</v>
      </c>
      <c r="H264" s="162">
        <f t="shared" si="357"/>
        <v>0</v>
      </c>
      <c r="I264" s="162">
        <f t="shared" si="357"/>
        <v>0</v>
      </c>
      <c r="J264" s="162">
        <f t="shared" si="357"/>
        <v>0</v>
      </c>
      <c r="K264" s="162">
        <f t="shared" si="357"/>
        <v>0</v>
      </c>
      <c r="L264" s="162">
        <f t="shared" si="357"/>
        <v>0</v>
      </c>
      <c r="M264" s="162">
        <f t="shared" si="357"/>
        <v>0</v>
      </c>
      <c r="N264" s="162">
        <f t="shared" si="357"/>
        <v>0</v>
      </c>
      <c r="O264" s="162">
        <f t="shared" si="357"/>
        <v>0</v>
      </c>
      <c r="P264" s="162">
        <f t="shared" si="357"/>
        <v>0</v>
      </c>
      <c r="W264" s="203">
        <f t="shared" ref="W264:Z264" si="358">IF(W262=0,,(W263-W266)/W262)</f>
        <v>0</v>
      </c>
      <c r="X264" s="203">
        <f t="shared" si="358"/>
        <v>0</v>
      </c>
      <c r="Y264" s="203">
        <f t="shared" si="358"/>
        <v>0</v>
      </c>
      <c r="Z264" s="203">
        <f t="shared" si="358"/>
        <v>0</v>
      </c>
    </row>
    <row r="265" spans="1:26" x14ac:dyDescent="0.2">
      <c r="A265" s="378"/>
      <c r="B265" s="201" t="s">
        <v>105</v>
      </c>
      <c r="C265" s="202">
        <f t="shared" ref="C265:C269" si="359">SUM(E265:P265)</f>
        <v>0</v>
      </c>
      <c r="D265" s="132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W265" s="202">
        <f t="shared" ref="W265:W269" si="360">SUM(E265:G265)</f>
        <v>0</v>
      </c>
      <c r="X265" s="202">
        <f t="shared" ref="X265:X269" si="361">SUM(H265:J265)</f>
        <v>0</v>
      </c>
      <c r="Y265" s="202">
        <f t="shared" ref="Y265:Y269" si="362">SUM(K265:M265)</f>
        <v>0</v>
      </c>
      <c r="Z265" s="202">
        <f t="shared" ref="Z265:Z269" si="363">SUM(N265:P265)</f>
        <v>0</v>
      </c>
    </row>
    <row r="266" spans="1:26" x14ac:dyDescent="0.2">
      <c r="A266" s="378"/>
      <c r="B266" s="201" t="s">
        <v>106</v>
      </c>
      <c r="C266" s="202">
        <f t="shared" si="359"/>
        <v>0</v>
      </c>
      <c r="D266" s="132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W266" s="202">
        <f t="shared" si="360"/>
        <v>0</v>
      </c>
      <c r="X266" s="202">
        <f t="shared" si="361"/>
        <v>0</v>
      </c>
      <c r="Y266" s="202">
        <f t="shared" si="362"/>
        <v>0</v>
      </c>
      <c r="Z266" s="202">
        <f t="shared" si="363"/>
        <v>0</v>
      </c>
    </row>
    <row r="267" spans="1:26" ht="15" customHeight="1" x14ac:dyDescent="0.2">
      <c r="A267" s="387" t="s">
        <v>224</v>
      </c>
      <c r="B267" s="325"/>
      <c r="C267" s="325"/>
      <c r="D267" s="325"/>
      <c r="E267" s="325"/>
      <c r="F267" s="325"/>
      <c r="G267" s="325"/>
      <c r="H267" s="325"/>
      <c r="I267" s="325"/>
      <c r="J267" s="325"/>
      <c r="K267" s="325"/>
      <c r="L267" s="325"/>
      <c r="M267" s="325"/>
      <c r="N267" s="325"/>
      <c r="O267" s="325"/>
      <c r="P267" s="326"/>
      <c r="W267" s="10"/>
      <c r="X267" s="10"/>
      <c r="Y267" s="10"/>
      <c r="Z267" s="10"/>
    </row>
    <row r="268" spans="1:26" ht="15" customHeight="1" x14ac:dyDescent="0.2">
      <c r="A268" s="373" t="s">
        <v>101</v>
      </c>
      <c r="B268" s="196" t="s">
        <v>102</v>
      </c>
      <c r="C268" s="197">
        <f t="shared" si="359"/>
        <v>0</v>
      </c>
      <c r="D268" s="198">
        <f>IF($C$2=0,,C268/$C$2)</f>
        <v>0</v>
      </c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W268" s="197">
        <f t="shared" si="360"/>
        <v>0</v>
      </c>
      <c r="X268" s="197">
        <f t="shared" si="361"/>
        <v>0</v>
      </c>
      <c r="Y268" s="197">
        <f t="shared" si="362"/>
        <v>0</v>
      </c>
      <c r="Z268" s="197">
        <f t="shared" si="363"/>
        <v>0</v>
      </c>
    </row>
    <row r="269" spans="1:26" x14ac:dyDescent="0.2">
      <c r="A269" s="374"/>
      <c r="B269" s="196" t="s">
        <v>103</v>
      </c>
      <c r="C269" s="197">
        <f t="shared" si="359"/>
        <v>0</v>
      </c>
      <c r="D269" s="200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W269" s="197">
        <f t="shared" si="360"/>
        <v>0</v>
      </c>
      <c r="X269" s="197">
        <f t="shared" si="361"/>
        <v>0</v>
      </c>
      <c r="Y269" s="197">
        <f t="shared" si="362"/>
        <v>0</v>
      </c>
      <c r="Z269" s="197">
        <f t="shared" si="363"/>
        <v>0</v>
      </c>
    </row>
    <row r="270" spans="1:26" ht="14.25" customHeight="1" x14ac:dyDescent="0.2">
      <c r="A270" s="374"/>
      <c r="B270" s="196" t="s">
        <v>104</v>
      </c>
      <c r="C270" s="163">
        <f t="shared" ref="C270:P270" si="364">IF(C268=0,,(C269-C272)/C268)</f>
        <v>0</v>
      </c>
      <c r="D270" s="200"/>
      <c r="E270" s="162">
        <f t="shared" si="364"/>
        <v>0</v>
      </c>
      <c r="F270" s="162">
        <f t="shared" si="364"/>
        <v>0</v>
      </c>
      <c r="G270" s="162">
        <f t="shared" si="364"/>
        <v>0</v>
      </c>
      <c r="H270" s="162">
        <f t="shared" si="364"/>
        <v>0</v>
      </c>
      <c r="I270" s="162">
        <f t="shared" si="364"/>
        <v>0</v>
      </c>
      <c r="J270" s="162">
        <f t="shared" si="364"/>
        <v>0</v>
      </c>
      <c r="K270" s="162">
        <f t="shared" si="364"/>
        <v>0</v>
      </c>
      <c r="L270" s="162">
        <f t="shared" si="364"/>
        <v>0</v>
      </c>
      <c r="M270" s="162">
        <f t="shared" si="364"/>
        <v>0</v>
      </c>
      <c r="N270" s="162">
        <f t="shared" si="364"/>
        <v>0</v>
      </c>
      <c r="O270" s="162">
        <f t="shared" si="364"/>
        <v>0</v>
      </c>
      <c r="P270" s="162">
        <f t="shared" si="364"/>
        <v>0</v>
      </c>
      <c r="W270" s="163">
        <f t="shared" ref="W270:Z270" si="365">IF(W268=0,,(W269-W272)/W268)</f>
        <v>0</v>
      </c>
      <c r="X270" s="163">
        <f t="shared" si="365"/>
        <v>0</v>
      </c>
      <c r="Y270" s="163">
        <f t="shared" si="365"/>
        <v>0</v>
      </c>
      <c r="Z270" s="163">
        <f t="shared" si="365"/>
        <v>0</v>
      </c>
    </row>
    <row r="271" spans="1:26" x14ac:dyDescent="0.2">
      <c r="A271" s="374"/>
      <c r="B271" s="196" t="s">
        <v>105</v>
      </c>
      <c r="C271" s="197">
        <f t="shared" ref="C271:C274" si="366">SUM(E271:P271)</f>
        <v>0</v>
      </c>
      <c r="D271" s="200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W271" s="197">
        <f t="shared" ref="W271:W274" si="367">SUM(E271:G271)</f>
        <v>0</v>
      </c>
      <c r="X271" s="197">
        <f t="shared" ref="X271:X274" si="368">SUM(H271:J271)</f>
        <v>0</v>
      </c>
      <c r="Y271" s="197">
        <f t="shared" ref="Y271:Y274" si="369">SUM(K271:M271)</f>
        <v>0</v>
      </c>
      <c r="Z271" s="197">
        <f t="shared" ref="Z271:Z274" si="370">SUM(N271:P271)</f>
        <v>0</v>
      </c>
    </row>
    <row r="272" spans="1:26" x14ac:dyDescent="0.2">
      <c r="A272" s="374"/>
      <c r="B272" s="196" t="s">
        <v>106</v>
      </c>
      <c r="C272" s="197">
        <f t="shared" si="366"/>
        <v>0</v>
      </c>
      <c r="D272" s="200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W272" s="197">
        <f t="shared" si="367"/>
        <v>0</v>
      </c>
      <c r="X272" s="197">
        <f t="shared" si="368"/>
        <v>0</v>
      </c>
      <c r="Y272" s="197">
        <f t="shared" si="369"/>
        <v>0</v>
      </c>
      <c r="Z272" s="197">
        <f t="shared" si="370"/>
        <v>0</v>
      </c>
    </row>
    <row r="273" spans="1:26" ht="15" customHeight="1" x14ac:dyDescent="0.2">
      <c r="A273" s="375" t="s">
        <v>107</v>
      </c>
      <c r="B273" s="201" t="s">
        <v>102</v>
      </c>
      <c r="C273" s="202">
        <f t="shared" si="366"/>
        <v>0</v>
      </c>
      <c r="D273" s="198">
        <f>IF($C$2=0,,C273/$C$2)</f>
        <v>0</v>
      </c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W273" s="202">
        <f t="shared" si="367"/>
        <v>0</v>
      </c>
      <c r="X273" s="202">
        <f t="shared" si="368"/>
        <v>0</v>
      </c>
      <c r="Y273" s="202">
        <f t="shared" si="369"/>
        <v>0</v>
      </c>
      <c r="Z273" s="202">
        <f t="shared" si="370"/>
        <v>0</v>
      </c>
    </row>
    <row r="274" spans="1:26" x14ac:dyDescent="0.2">
      <c r="A274" s="375"/>
      <c r="B274" s="201" t="s">
        <v>103</v>
      </c>
      <c r="C274" s="202">
        <f t="shared" si="366"/>
        <v>0</v>
      </c>
      <c r="D274" s="132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W274" s="202">
        <f t="shared" si="367"/>
        <v>0</v>
      </c>
      <c r="X274" s="202">
        <f t="shared" si="368"/>
        <v>0</v>
      </c>
      <c r="Y274" s="202">
        <f t="shared" si="369"/>
        <v>0</v>
      </c>
      <c r="Z274" s="202">
        <f t="shared" si="370"/>
        <v>0</v>
      </c>
    </row>
    <row r="275" spans="1:26" ht="14.25" customHeight="1" x14ac:dyDescent="0.2">
      <c r="A275" s="375"/>
      <c r="B275" s="201" t="s">
        <v>104</v>
      </c>
      <c r="C275" s="203">
        <f t="shared" ref="C275:P275" si="371">IF(C273=0,,(C274-C277)/C273)</f>
        <v>0</v>
      </c>
      <c r="D275" s="132"/>
      <c r="E275" s="162">
        <f t="shared" si="371"/>
        <v>0</v>
      </c>
      <c r="F275" s="162">
        <f t="shared" si="371"/>
        <v>0</v>
      </c>
      <c r="G275" s="162">
        <f t="shared" si="371"/>
        <v>0</v>
      </c>
      <c r="H275" s="162">
        <f t="shared" si="371"/>
        <v>0</v>
      </c>
      <c r="I275" s="162">
        <f t="shared" si="371"/>
        <v>0</v>
      </c>
      <c r="J275" s="162">
        <f t="shared" si="371"/>
        <v>0</v>
      </c>
      <c r="K275" s="162">
        <f t="shared" si="371"/>
        <v>0</v>
      </c>
      <c r="L275" s="162">
        <f t="shared" si="371"/>
        <v>0</v>
      </c>
      <c r="M275" s="162">
        <f t="shared" si="371"/>
        <v>0</v>
      </c>
      <c r="N275" s="162">
        <f t="shared" si="371"/>
        <v>0</v>
      </c>
      <c r="O275" s="162">
        <f t="shared" si="371"/>
        <v>0</v>
      </c>
      <c r="P275" s="162">
        <f t="shared" si="371"/>
        <v>0</v>
      </c>
      <c r="W275" s="203">
        <f t="shared" ref="W275:Z275" si="372">IF(W273=0,,(W274-W277)/W273)</f>
        <v>0</v>
      </c>
      <c r="X275" s="203">
        <f t="shared" si="372"/>
        <v>0</v>
      </c>
      <c r="Y275" s="203">
        <f t="shared" si="372"/>
        <v>0</v>
      </c>
      <c r="Z275" s="203">
        <f t="shared" si="372"/>
        <v>0</v>
      </c>
    </row>
    <row r="276" spans="1:26" x14ac:dyDescent="0.2">
      <c r="A276" s="375"/>
      <c r="B276" s="201" t="s">
        <v>105</v>
      </c>
      <c r="C276" s="202">
        <f t="shared" ref="C276:C279" si="373">SUM(E276:P276)</f>
        <v>0</v>
      </c>
      <c r="D276" s="132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W276" s="202">
        <f t="shared" ref="W276:W279" si="374">SUM(E276:G276)</f>
        <v>0</v>
      </c>
      <c r="X276" s="202">
        <f t="shared" ref="X276:X279" si="375">SUM(H276:J276)</f>
        <v>0</v>
      </c>
      <c r="Y276" s="202">
        <f t="shared" ref="Y276:Y279" si="376">SUM(K276:M276)</f>
        <v>0</v>
      </c>
      <c r="Z276" s="202">
        <f t="shared" ref="Z276:Z279" si="377">SUM(N276:P276)</f>
        <v>0</v>
      </c>
    </row>
    <row r="277" spans="1:26" x14ac:dyDescent="0.2">
      <c r="A277" s="375"/>
      <c r="B277" s="201" t="s">
        <v>106</v>
      </c>
      <c r="C277" s="202">
        <f t="shared" si="373"/>
        <v>0</v>
      </c>
      <c r="D277" s="132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W277" s="202">
        <f t="shared" si="374"/>
        <v>0</v>
      </c>
      <c r="X277" s="202">
        <f t="shared" si="375"/>
        <v>0</v>
      </c>
      <c r="Y277" s="202">
        <f t="shared" si="376"/>
        <v>0</v>
      </c>
      <c r="Z277" s="202">
        <f t="shared" si="377"/>
        <v>0</v>
      </c>
    </row>
    <row r="278" spans="1:26" ht="15" customHeight="1" x14ac:dyDescent="0.2">
      <c r="A278" s="373" t="s">
        <v>108</v>
      </c>
      <c r="B278" s="196" t="s">
        <v>102</v>
      </c>
      <c r="C278" s="197">
        <f t="shared" si="373"/>
        <v>0</v>
      </c>
      <c r="D278" s="198">
        <f>IF($C$2=0,,C278/$C$2)</f>
        <v>0</v>
      </c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W278" s="197">
        <f t="shared" si="374"/>
        <v>0</v>
      </c>
      <c r="X278" s="197">
        <f t="shared" si="375"/>
        <v>0</v>
      </c>
      <c r="Y278" s="197">
        <f t="shared" si="376"/>
        <v>0</v>
      </c>
      <c r="Z278" s="197">
        <f t="shared" si="377"/>
        <v>0</v>
      </c>
    </row>
    <row r="279" spans="1:26" x14ac:dyDescent="0.2">
      <c r="A279" s="374"/>
      <c r="B279" s="196" t="s">
        <v>103</v>
      </c>
      <c r="C279" s="197">
        <f t="shared" si="373"/>
        <v>0</v>
      </c>
      <c r="D279" s="200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W279" s="197">
        <f t="shared" si="374"/>
        <v>0</v>
      </c>
      <c r="X279" s="197">
        <f t="shared" si="375"/>
        <v>0</v>
      </c>
      <c r="Y279" s="197">
        <f t="shared" si="376"/>
        <v>0</v>
      </c>
      <c r="Z279" s="197">
        <f t="shared" si="377"/>
        <v>0</v>
      </c>
    </row>
    <row r="280" spans="1:26" ht="14.25" customHeight="1" x14ac:dyDescent="0.2">
      <c r="A280" s="374"/>
      <c r="B280" s="196" t="s">
        <v>104</v>
      </c>
      <c r="C280" s="163">
        <f t="shared" ref="C280:P280" si="378">IF(C278=0,,(C279-C282)/C278)</f>
        <v>0</v>
      </c>
      <c r="D280" s="200"/>
      <c r="E280" s="162">
        <f t="shared" si="378"/>
        <v>0</v>
      </c>
      <c r="F280" s="162">
        <f t="shared" si="378"/>
        <v>0</v>
      </c>
      <c r="G280" s="162">
        <f t="shared" si="378"/>
        <v>0</v>
      </c>
      <c r="H280" s="162">
        <f t="shared" si="378"/>
        <v>0</v>
      </c>
      <c r="I280" s="162">
        <f t="shared" si="378"/>
        <v>0</v>
      </c>
      <c r="J280" s="162">
        <f t="shared" si="378"/>
        <v>0</v>
      </c>
      <c r="K280" s="162">
        <f t="shared" si="378"/>
        <v>0</v>
      </c>
      <c r="L280" s="162">
        <f t="shared" si="378"/>
        <v>0</v>
      </c>
      <c r="M280" s="162">
        <f t="shared" si="378"/>
        <v>0</v>
      </c>
      <c r="N280" s="162">
        <f t="shared" si="378"/>
        <v>0</v>
      </c>
      <c r="O280" s="162">
        <f t="shared" si="378"/>
        <v>0</v>
      </c>
      <c r="P280" s="162">
        <f t="shared" si="378"/>
        <v>0</v>
      </c>
      <c r="W280" s="163">
        <f t="shared" ref="W280:Z280" si="379">IF(W278=0,,(W279-W282)/W278)</f>
        <v>0</v>
      </c>
      <c r="X280" s="163">
        <f t="shared" si="379"/>
        <v>0</v>
      </c>
      <c r="Y280" s="163">
        <f t="shared" si="379"/>
        <v>0</v>
      </c>
      <c r="Z280" s="163">
        <f t="shared" si="379"/>
        <v>0</v>
      </c>
    </row>
    <row r="281" spans="1:26" x14ac:dyDescent="0.2">
      <c r="A281" s="374"/>
      <c r="B281" s="196" t="s">
        <v>105</v>
      </c>
      <c r="C281" s="197">
        <f t="shared" ref="C281:C284" si="380">SUM(E281:P281)</f>
        <v>0</v>
      </c>
      <c r="D281" s="200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W281" s="197">
        <f t="shared" ref="W281:W284" si="381">SUM(E281:G281)</f>
        <v>0</v>
      </c>
      <c r="X281" s="197">
        <f t="shared" ref="X281:X284" si="382">SUM(H281:J281)</f>
        <v>0</v>
      </c>
      <c r="Y281" s="197">
        <f t="shared" ref="Y281:Y284" si="383">SUM(K281:M281)</f>
        <v>0</v>
      </c>
      <c r="Z281" s="197">
        <f t="shared" ref="Z281:Z284" si="384">SUM(N281:P281)</f>
        <v>0</v>
      </c>
    </row>
    <row r="282" spans="1:26" x14ac:dyDescent="0.2">
      <c r="A282" s="374"/>
      <c r="B282" s="196" t="s">
        <v>106</v>
      </c>
      <c r="C282" s="197">
        <f t="shared" si="380"/>
        <v>0</v>
      </c>
      <c r="D282" s="200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W282" s="197">
        <f t="shared" si="381"/>
        <v>0</v>
      </c>
      <c r="X282" s="197">
        <f t="shared" si="382"/>
        <v>0</v>
      </c>
      <c r="Y282" s="197">
        <f t="shared" si="383"/>
        <v>0</v>
      </c>
      <c r="Z282" s="197">
        <f t="shared" si="384"/>
        <v>0</v>
      </c>
    </row>
    <row r="283" spans="1:26" ht="15" customHeight="1" x14ac:dyDescent="0.2">
      <c r="A283" s="382" t="s">
        <v>109</v>
      </c>
      <c r="B283" s="201" t="s">
        <v>102</v>
      </c>
      <c r="C283" s="202">
        <f t="shared" si="380"/>
        <v>0</v>
      </c>
      <c r="D283" s="198">
        <f>IF($C$2=0,,C283/$C$2)</f>
        <v>0</v>
      </c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W283" s="202">
        <f t="shared" si="381"/>
        <v>0</v>
      </c>
      <c r="X283" s="202">
        <f t="shared" si="382"/>
        <v>0</v>
      </c>
      <c r="Y283" s="202">
        <f t="shared" si="383"/>
        <v>0</v>
      </c>
      <c r="Z283" s="202">
        <f t="shared" si="384"/>
        <v>0</v>
      </c>
    </row>
    <row r="284" spans="1:26" x14ac:dyDescent="0.2">
      <c r="A284" s="383"/>
      <c r="B284" s="201" t="s">
        <v>103</v>
      </c>
      <c r="C284" s="202">
        <f t="shared" si="380"/>
        <v>0</v>
      </c>
      <c r="D284" s="132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W284" s="202">
        <f t="shared" si="381"/>
        <v>0</v>
      </c>
      <c r="X284" s="202">
        <f t="shared" si="382"/>
        <v>0</v>
      </c>
      <c r="Y284" s="202">
        <f t="shared" si="383"/>
        <v>0</v>
      </c>
      <c r="Z284" s="202">
        <f t="shared" si="384"/>
        <v>0</v>
      </c>
    </row>
    <row r="285" spans="1:26" ht="14.25" customHeight="1" x14ac:dyDescent="0.2">
      <c r="A285" s="383"/>
      <c r="B285" s="201" t="s">
        <v>104</v>
      </c>
      <c r="C285" s="203">
        <f t="shared" ref="C285:P285" si="385">IF(C283=0,,(C284-C287)/C283)</f>
        <v>0</v>
      </c>
      <c r="D285" s="132"/>
      <c r="E285" s="162">
        <f t="shared" si="385"/>
        <v>0</v>
      </c>
      <c r="F285" s="162">
        <f t="shared" si="385"/>
        <v>0</v>
      </c>
      <c r="G285" s="162">
        <f t="shared" si="385"/>
        <v>0</v>
      </c>
      <c r="H285" s="162">
        <f t="shared" si="385"/>
        <v>0</v>
      </c>
      <c r="I285" s="162">
        <f t="shared" si="385"/>
        <v>0</v>
      </c>
      <c r="J285" s="162">
        <f t="shared" si="385"/>
        <v>0</v>
      </c>
      <c r="K285" s="162">
        <f t="shared" si="385"/>
        <v>0</v>
      </c>
      <c r="L285" s="162">
        <f t="shared" si="385"/>
        <v>0</v>
      </c>
      <c r="M285" s="162">
        <f t="shared" si="385"/>
        <v>0</v>
      </c>
      <c r="N285" s="162">
        <f t="shared" si="385"/>
        <v>0</v>
      </c>
      <c r="O285" s="162">
        <f t="shared" si="385"/>
        <v>0</v>
      </c>
      <c r="P285" s="162">
        <f t="shared" si="385"/>
        <v>0</v>
      </c>
      <c r="W285" s="203">
        <f t="shared" ref="W285:Z285" si="386">IF(W283=0,,(W284-W287)/W283)</f>
        <v>0</v>
      </c>
      <c r="X285" s="203">
        <f t="shared" si="386"/>
        <v>0</v>
      </c>
      <c r="Y285" s="203">
        <f t="shared" si="386"/>
        <v>0</v>
      </c>
      <c r="Z285" s="203">
        <f t="shared" si="386"/>
        <v>0</v>
      </c>
    </row>
    <row r="286" spans="1:26" x14ac:dyDescent="0.2">
      <c r="A286" s="383"/>
      <c r="B286" s="201" t="s">
        <v>105</v>
      </c>
      <c r="C286" s="202">
        <f t="shared" ref="C286:C289" si="387">SUM(E286:P286)</f>
        <v>0</v>
      </c>
      <c r="D286" s="132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W286" s="202">
        <f t="shared" ref="W286:W289" si="388">SUM(E286:G286)</f>
        <v>0</v>
      </c>
      <c r="X286" s="202">
        <f t="shared" ref="X286:X289" si="389">SUM(H286:J286)</f>
        <v>0</v>
      </c>
      <c r="Y286" s="202">
        <f t="shared" ref="Y286:Y289" si="390">SUM(K286:M286)</f>
        <v>0</v>
      </c>
      <c r="Z286" s="202">
        <f t="shared" ref="Z286:Z289" si="391">SUM(N286:P286)</f>
        <v>0</v>
      </c>
    </row>
    <row r="287" spans="1:26" x14ac:dyDescent="0.2">
      <c r="A287" s="384"/>
      <c r="B287" s="201" t="s">
        <v>106</v>
      </c>
      <c r="C287" s="202">
        <f t="shared" si="387"/>
        <v>0</v>
      </c>
      <c r="D287" s="132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W287" s="202">
        <f t="shared" si="388"/>
        <v>0</v>
      </c>
      <c r="X287" s="202">
        <f t="shared" si="389"/>
        <v>0</v>
      </c>
      <c r="Y287" s="202">
        <f t="shared" si="390"/>
        <v>0</v>
      </c>
      <c r="Z287" s="202">
        <f t="shared" si="391"/>
        <v>0</v>
      </c>
    </row>
    <row r="288" spans="1:26" ht="15" customHeight="1" x14ac:dyDescent="0.2">
      <c r="A288" s="373" t="s">
        <v>110</v>
      </c>
      <c r="B288" s="196" t="s">
        <v>102</v>
      </c>
      <c r="C288" s="197">
        <f t="shared" si="387"/>
        <v>0</v>
      </c>
      <c r="D288" s="198">
        <f>IF($C$2=0,,C288/$C$2)</f>
        <v>0</v>
      </c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W288" s="197">
        <f t="shared" si="388"/>
        <v>0</v>
      </c>
      <c r="X288" s="197">
        <f t="shared" si="389"/>
        <v>0</v>
      </c>
      <c r="Y288" s="197">
        <f t="shared" si="390"/>
        <v>0</v>
      </c>
      <c r="Z288" s="197">
        <f t="shared" si="391"/>
        <v>0</v>
      </c>
    </row>
    <row r="289" spans="1:26" x14ac:dyDescent="0.2">
      <c r="A289" s="374"/>
      <c r="B289" s="196" t="s">
        <v>103</v>
      </c>
      <c r="C289" s="197">
        <f t="shared" si="387"/>
        <v>0</v>
      </c>
      <c r="D289" s="200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W289" s="197">
        <f t="shared" si="388"/>
        <v>0</v>
      </c>
      <c r="X289" s="197">
        <f t="shared" si="389"/>
        <v>0</v>
      </c>
      <c r="Y289" s="197">
        <f t="shared" si="390"/>
        <v>0</v>
      </c>
      <c r="Z289" s="197">
        <f t="shared" si="391"/>
        <v>0</v>
      </c>
    </row>
    <row r="290" spans="1:26" ht="14.25" customHeight="1" x14ac:dyDescent="0.2">
      <c r="A290" s="374"/>
      <c r="B290" s="196" t="s">
        <v>104</v>
      </c>
      <c r="C290" s="163">
        <f t="shared" ref="C290:P290" si="392">IF(C288=0,,(C289-C292)/C288)</f>
        <v>0</v>
      </c>
      <c r="D290" s="200"/>
      <c r="E290" s="162">
        <f t="shared" si="392"/>
        <v>0</v>
      </c>
      <c r="F290" s="162">
        <f t="shared" si="392"/>
        <v>0</v>
      </c>
      <c r="G290" s="162">
        <f t="shared" si="392"/>
        <v>0</v>
      </c>
      <c r="H290" s="162">
        <f t="shared" si="392"/>
        <v>0</v>
      </c>
      <c r="I290" s="162">
        <f t="shared" si="392"/>
        <v>0</v>
      </c>
      <c r="J290" s="162">
        <f t="shared" si="392"/>
        <v>0</v>
      </c>
      <c r="K290" s="162">
        <f t="shared" si="392"/>
        <v>0</v>
      </c>
      <c r="L290" s="162">
        <f t="shared" si="392"/>
        <v>0</v>
      </c>
      <c r="M290" s="162">
        <f t="shared" si="392"/>
        <v>0</v>
      </c>
      <c r="N290" s="162">
        <f t="shared" si="392"/>
        <v>0</v>
      </c>
      <c r="O290" s="162">
        <f t="shared" si="392"/>
        <v>0</v>
      </c>
      <c r="P290" s="162">
        <f t="shared" si="392"/>
        <v>0</v>
      </c>
      <c r="W290" s="163">
        <f t="shared" ref="W290:Z290" si="393">IF(W288=0,,(W289-W292)/W288)</f>
        <v>0</v>
      </c>
      <c r="X290" s="163">
        <f t="shared" si="393"/>
        <v>0</v>
      </c>
      <c r="Y290" s="163">
        <f t="shared" si="393"/>
        <v>0</v>
      </c>
      <c r="Z290" s="163">
        <f t="shared" si="393"/>
        <v>0</v>
      </c>
    </row>
    <row r="291" spans="1:26" x14ac:dyDescent="0.2">
      <c r="A291" s="374"/>
      <c r="B291" s="196" t="s">
        <v>105</v>
      </c>
      <c r="C291" s="197">
        <f t="shared" ref="C291:C294" si="394">SUM(E291:P291)</f>
        <v>0</v>
      </c>
      <c r="D291" s="200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W291" s="197">
        <f t="shared" ref="W291:W294" si="395">SUM(E291:G291)</f>
        <v>0</v>
      </c>
      <c r="X291" s="197">
        <f t="shared" ref="X291:X294" si="396">SUM(H291:J291)</f>
        <v>0</v>
      </c>
      <c r="Y291" s="197">
        <f t="shared" ref="Y291:Y294" si="397">SUM(K291:M291)</f>
        <v>0</v>
      </c>
      <c r="Z291" s="197">
        <f t="shared" ref="Z291:Z294" si="398">SUM(N291:P291)</f>
        <v>0</v>
      </c>
    </row>
    <row r="292" spans="1:26" x14ac:dyDescent="0.2">
      <c r="A292" s="374"/>
      <c r="B292" s="196" t="s">
        <v>106</v>
      </c>
      <c r="C292" s="197">
        <f t="shared" si="394"/>
        <v>0</v>
      </c>
      <c r="D292" s="200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W292" s="197">
        <f t="shared" si="395"/>
        <v>0</v>
      </c>
      <c r="X292" s="197">
        <f t="shared" si="396"/>
        <v>0</v>
      </c>
      <c r="Y292" s="197">
        <f t="shared" si="397"/>
        <v>0</v>
      </c>
      <c r="Z292" s="197">
        <f t="shared" si="398"/>
        <v>0</v>
      </c>
    </row>
    <row r="293" spans="1:26" ht="15" customHeight="1" x14ac:dyDescent="0.2">
      <c r="A293" s="380" t="s">
        <v>223</v>
      </c>
      <c r="B293" s="201" t="s">
        <v>102</v>
      </c>
      <c r="C293" s="202">
        <f t="shared" si="394"/>
        <v>0</v>
      </c>
      <c r="D293" s="198">
        <f>IF($C$2=0,,C293/$C$2)</f>
        <v>0</v>
      </c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W293" s="202">
        <f t="shared" si="395"/>
        <v>0</v>
      </c>
      <c r="X293" s="202">
        <f t="shared" si="396"/>
        <v>0</v>
      </c>
      <c r="Y293" s="202">
        <f t="shared" si="397"/>
        <v>0</v>
      </c>
      <c r="Z293" s="202">
        <f t="shared" si="398"/>
        <v>0</v>
      </c>
    </row>
    <row r="294" spans="1:26" x14ac:dyDescent="0.2">
      <c r="A294" s="381"/>
      <c r="B294" s="201" t="s">
        <v>103</v>
      </c>
      <c r="C294" s="202">
        <f t="shared" si="394"/>
        <v>0</v>
      </c>
      <c r="D294" s="132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W294" s="202">
        <f t="shared" si="395"/>
        <v>0</v>
      </c>
      <c r="X294" s="202">
        <f t="shared" si="396"/>
        <v>0</v>
      </c>
      <c r="Y294" s="202">
        <f t="shared" si="397"/>
        <v>0</v>
      </c>
      <c r="Z294" s="202">
        <f t="shared" si="398"/>
        <v>0</v>
      </c>
    </row>
    <row r="295" spans="1:26" x14ac:dyDescent="0.2">
      <c r="A295" s="381"/>
      <c r="B295" s="201" t="s">
        <v>104</v>
      </c>
      <c r="C295" s="203">
        <f t="shared" ref="C295:P295" si="399">IF(C293=0,,(C294-C297)/C293)</f>
        <v>0</v>
      </c>
      <c r="D295" s="132"/>
      <c r="E295" s="162">
        <f t="shared" si="399"/>
        <v>0</v>
      </c>
      <c r="F295" s="162">
        <f t="shared" si="399"/>
        <v>0</v>
      </c>
      <c r="G295" s="162">
        <f t="shared" si="399"/>
        <v>0</v>
      </c>
      <c r="H295" s="162">
        <f t="shared" si="399"/>
        <v>0</v>
      </c>
      <c r="I295" s="162">
        <f t="shared" si="399"/>
        <v>0</v>
      </c>
      <c r="J295" s="162">
        <f t="shared" si="399"/>
        <v>0</v>
      </c>
      <c r="K295" s="162">
        <f t="shared" si="399"/>
        <v>0</v>
      </c>
      <c r="L295" s="162">
        <f t="shared" si="399"/>
        <v>0</v>
      </c>
      <c r="M295" s="162">
        <f t="shared" si="399"/>
        <v>0</v>
      </c>
      <c r="N295" s="162">
        <f t="shared" si="399"/>
        <v>0</v>
      </c>
      <c r="O295" s="162">
        <f t="shared" si="399"/>
        <v>0</v>
      </c>
      <c r="P295" s="162">
        <f t="shared" si="399"/>
        <v>0</v>
      </c>
      <c r="W295" s="203">
        <f t="shared" ref="W295:Z295" si="400">IF(W293=0,,(W294-W297)/W293)</f>
        <v>0</v>
      </c>
      <c r="X295" s="203">
        <f t="shared" si="400"/>
        <v>0</v>
      </c>
      <c r="Y295" s="203">
        <f t="shared" si="400"/>
        <v>0</v>
      </c>
      <c r="Z295" s="203">
        <f t="shared" si="400"/>
        <v>0</v>
      </c>
    </row>
    <row r="296" spans="1:26" x14ac:dyDescent="0.2">
      <c r="A296" s="381"/>
      <c r="B296" s="201" t="s">
        <v>105</v>
      </c>
      <c r="C296" s="202">
        <f t="shared" ref="C296:C299" si="401">SUM(E296:P296)</f>
        <v>0</v>
      </c>
      <c r="D296" s="132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W296" s="202">
        <f t="shared" ref="W296:W299" si="402">SUM(E296:G296)</f>
        <v>0</v>
      </c>
      <c r="X296" s="202">
        <f t="shared" ref="X296:X299" si="403">SUM(H296:J296)</f>
        <v>0</v>
      </c>
      <c r="Y296" s="202">
        <f t="shared" ref="Y296:Y299" si="404">SUM(K296:M296)</f>
        <v>0</v>
      </c>
      <c r="Z296" s="202">
        <f t="shared" ref="Z296:Z299" si="405">SUM(N296:P296)</f>
        <v>0</v>
      </c>
    </row>
    <row r="297" spans="1:26" x14ac:dyDescent="0.2">
      <c r="A297" s="381"/>
      <c r="B297" s="201" t="s">
        <v>106</v>
      </c>
      <c r="C297" s="202">
        <f t="shared" si="401"/>
        <v>0</v>
      </c>
      <c r="D297" s="132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W297" s="202">
        <f t="shared" si="402"/>
        <v>0</v>
      </c>
      <c r="X297" s="202">
        <f t="shared" si="403"/>
        <v>0</v>
      </c>
      <c r="Y297" s="202">
        <f t="shared" si="404"/>
        <v>0</v>
      </c>
      <c r="Z297" s="202">
        <f t="shared" si="405"/>
        <v>0</v>
      </c>
    </row>
    <row r="298" spans="1:26" x14ac:dyDescent="0.2">
      <c r="A298" s="379" t="s">
        <v>112</v>
      </c>
      <c r="B298" s="196" t="s">
        <v>102</v>
      </c>
      <c r="C298" s="197">
        <f t="shared" si="401"/>
        <v>0</v>
      </c>
      <c r="D298" s="198">
        <f>IF($C$2=0,,C298/$C$2)</f>
        <v>0</v>
      </c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W298" s="197">
        <f t="shared" si="402"/>
        <v>0</v>
      </c>
      <c r="X298" s="197">
        <f t="shared" si="403"/>
        <v>0</v>
      </c>
      <c r="Y298" s="197">
        <f t="shared" si="404"/>
        <v>0</v>
      </c>
      <c r="Z298" s="197">
        <f t="shared" si="405"/>
        <v>0</v>
      </c>
    </row>
    <row r="299" spans="1:26" x14ac:dyDescent="0.2">
      <c r="A299" s="379"/>
      <c r="B299" s="196" t="s">
        <v>103</v>
      </c>
      <c r="C299" s="197">
        <f t="shared" si="401"/>
        <v>0</v>
      </c>
      <c r="D299" s="200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W299" s="197">
        <f t="shared" si="402"/>
        <v>0</v>
      </c>
      <c r="X299" s="197">
        <f t="shared" si="403"/>
        <v>0</v>
      </c>
      <c r="Y299" s="197">
        <f t="shared" si="404"/>
        <v>0</v>
      </c>
      <c r="Z299" s="197">
        <f t="shared" si="405"/>
        <v>0</v>
      </c>
    </row>
    <row r="300" spans="1:26" x14ac:dyDescent="0.2">
      <c r="A300" s="379"/>
      <c r="B300" s="196" t="s">
        <v>104</v>
      </c>
      <c r="C300" s="163">
        <f t="shared" ref="C300:P300" si="406">IF(C298=0,,(C299-C302)/C298)</f>
        <v>0</v>
      </c>
      <c r="D300" s="200"/>
      <c r="E300" s="162">
        <f t="shared" si="406"/>
        <v>0</v>
      </c>
      <c r="F300" s="162">
        <f t="shared" si="406"/>
        <v>0</v>
      </c>
      <c r="G300" s="162">
        <f t="shared" si="406"/>
        <v>0</v>
      </c>
      <c r="H300" s="162">
        <f t="shared" si="406"/>
        <v>0</v>
      </c>
      <c r="I300" s="162">
        <f t="shared" si="406"/>
        <v>0</v>
      </c>
      <c r="J300" s="162">
        <f t="shared" si="406"/>
        <v>0</v>
      </c>
      <c r="K300" s="162">
        <f t="shared" si="406"/>
        <v>0</v>
      </c>
      <c r="L300" s="162">
        <f t="shared" si="406"/>
        <v>0</v>
      </c>
      <c r="M300" s="162">
        <f t="shared" si="406"/>
        <v>0</v>
      </c>
      <c r="N300" s="162">
        <f t="shared" si="406"/>
        <v>0</v>
      </c>
      <c r="O300" s="162">
        <f t="shared" si="406"/>
        <v>0</v>
      </c>
      <c r="P300" s="162">
        <f t="shared" si="406"/>
        <v>0</v>
      </c>
      <c r="W300" s="163">
        <f t="shared" ref="W300:Z300" si="407">IF(W298=0,,(W299-W302)/W298)</f>
        <v>0</v>
      </c>
      <c r="X300" s="163">
        <f t="shared" si="407"/>
        <v>0</v>
      </c>
      <c r="Y300" s="163">
        <f t="shared" si="407"/>
        <v>0</v>
      </c>
      <c r="Z300" s="163">
        <f t="shared" si="407"/>
        <v>0</v>
      </c>
    </row>
    <row r="301" spans="1:26" x14ac:dyDescent="0.2">
      <c r="A301" s="379"/>
      <c r="B301" s="196" t="s">
        <v>105</v>
      </c>
      <c r="C301" s="197">
        <f t="shared" ref="C301:C304" si="408">SUM(E301:P301)</f>
        <v>0</v>
      </c>
      <c r="D301" s="200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W301" s="197">
        <f t="shared" ref="W301:W304" si="409">SUM(E301:G301)</f>
        <v>0</v>
      </c>
      <c r="X301" s="197">
        <f t="shared" ref="X301:X304" si="410">SUM(H301:J301)</f>
        <v>0</v>
      </c>
      <c r="Y301" s="197">
        <f t="shared" ref="Y301:Y304" si="411">SUM(K301:M301)</f>
        <v>0</v>
      </c>
      <c r="Z301" s="197">
        <f t="shared" ref="Z301:Z304" si="412">SUM(N301:P301)</f>
        <v>0</v>
      </c>
    </row>
    <row r="302" spans="1:26" x14ac:dyDescent="0.2">
      <c r="A302" s="379"/>
      <c r="B302" s="196" t="s">
        <v>106</v>
      </c>
      <c r="C302" s="197">
        <f t="shared" si="408"/>
        <v>0</v>
      </c>
      <c r="D302" s="200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W302" s="197">
        <f t="shared" si="409"/>
        <v>0</v>
      </c>
      <c r="X302" s="197">
        <f t="shared" si="410"/>
        <v>0</v>
      </c>
      <c r="Y302" s="197">
        <f t="shared" si="411"/>
        <v>0</v>
      </c>
      <c r="Z302" s="197">
        <f t="shared" si="412"/>
        <v>0</v>
      </c>
    </row>
    <row r="303" spans="1:26" x14ac:dyDescent="0.2">
      <c r="A303" s="380" t="s">
        <v>113</v>
      </c>
      <c r="B303" s="201" t="s">
        <v>102</v>
      </c>
      <c r="C303" s="202">
        <f t="shared" si="408"/>
        <v>0</v>
      </c>
      <c r="D303" s="198">
        <f>IF($C$2=0,,C303/$C$2)</f>
        <v>0</v>
      </c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W303" s="202">
        <f t="shared" si="409"/>
        <v>0</v>
      </c>
      <c r="X303" s="202">
        <f t="shared" si="410"/>
        <v>0</v>
      </c>
      <c r="Y303" s="202">
        <f t="shared" si="411"/>
        <v>0</v>
      </c>
      <c r="Z303" s="202">
        <f t="shared" si="412"/>
        <v>0</v>
      </c>
    </row>
    <row r="304" spans="1:26" x14ac:dyDescent="0.2">
      <c r="A304" s="381"/>
      <c r="B304" s="201" t="s">
        <v>103</v>
      </c>
      <c r="C304" s="202">
        <f t="shared" si="408"/>
        <v>0</v>
      </c>
      <c r="D304" s="132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W304" s="202">
        <f t="shared" si="409"/>
        <v>0</v>
      </c>
      <c r="X304" s="202">
        <f t="shared" si="410"/>
        <v>0</v>
      </c>
      <c r="Y304" s="202">
        <f t="shared" si="411"/>
        <v>0</v>
      </c>
      <c r="Z304" s="202">
        <f t="shared" si="412"/>
        <v>0</v>
      </c>
    </row>
    <row r="305" spans="1:26" x14ac:dyDescent="0.2">
      <c r="A305" s="381"/>
      <c r="B305" s="201" t="s">
        <v>104</v>
      </c>
      <c r="C305" s="203">
        <f t="shared" ref="C305:P305" si="413">IF(C303=0,,(C304-C307)/C303)</f>
        <v>0</v>
      </c>
      <c r="D305" s="132"/>
      <c r="E305" s="162">
        <f t="shared" si="413"/>
        <v>0</v>
      </c>
      <c r="F305" s="162">
        <f t="shared" si="413"/>
        <v>0</v>
      </c>
      <c r="G305" s="162">
        <f t="shared" si="413"/>
        <v>0</v>
      </c>
      <c r="H305" s="162">
        <f t="shared" si="413"/>
        <v>0</v>
      </c>
      <c r="I305" s="162">
        <f t="shared" si="413"/>
        <v>0</v>
      </c>
      <c r="J305" s="162">
        <f t="shared" si="413"/>
        <v>0</v>
      </c>
      <c r="K305" s="162">
        <f t="shared" si="413"/>
        <v>0</v>
      </c>
      <c r="L305" s="162">
        <f t="shared" si="413"/>
        <v>0</v>
      </c>
      <c r="M305" s="162">
        <f t="shared" si="413"/>
        <v>0</v>
      </c>
      <c r="N305" s="162">
        <f t="shared" si="413"/>
        <v>0</v>
      </c>
      <c r="O305" s="162">
        <f t="shared" si="413"/>
        <v>0</v>
      </c>
      <c r="P305" s="162">
        <f t="shared" si="413"/>
        <v>0</v>
      </c>
      <c r="W305" s="203">
        <f t="shared" ref="W305:Z305" si="414">IF(W303=0,,(W304-W307)/W303)</f>
        <v>0</v>
      </c>
      <c r="X305" s="203">
        <f t="shared" si="414"/>
        <v>0</v>
      </c>
      <c r="Y305" s="203">
        <f t="shared" si="414"/>
        <v>0</v>
      </c>
      <c r="Z305" s="203">
        <f t="shared" si="414"/>
        <v>0</v>
      </c>
    </row>
    <row r="306" spans="1:26" x14ac:dyDescent="0.2">
      <c r="A306" s="381"/>
      <c r="B306" s="201" t="s">
        <v>105</v>
      </c>
      <c r="C306" s="202">
        <f t="shared" ref="C306:C309" si="415">SUM(E306:P306)</f>
        <v>0</v>
      </c>
      <c r="D306" s="132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W306" s="202">
        <f t="shared" ref="W306:W309" si="416">SUM(E306:G306)</f>
        <v>0</v>
      </c>
      <c r="X306" s="202">
        <f t="shared" ref="X306:X309" si="417">SUM(H306:J306)</f>
        <v>0</v>
      </c>
      <c r="Y306" s="202">
        <f t="shared" ref="Y306:Y309" si="418">SUM(K306:M306)</f>
        <v>0</v>
      </c>
      <c r="Z306" s="202">
        <f t="shared" ref="Z306:Z309" si="419">SUM(N306:P306)</f>
        <v>0</v>
      </c>
    </row>
    <row r="307" spans="1:26" x14ac:dyDescent="0.2">
      <c r="A307" s="381"/>
      <c r="B307" s="201" t="s">
        <v>106</v>
      </c>
      <c r="C307" s="202">
        <f t="shared" si="415"/>
        <v>0</v>
      </c>
      <c r="D307" s="132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W307" s="202">
        <f t="shared" si="416"/>
        <v>0</v>
      </c>
      <c r="X307" s="202">
        <f t="shared" si="417"/>
        <v>0</v>
      </c>
      <c r="Y307" s="202">
        <f t="shared" si="418"/>
        <v>0</v>
      </c>
      <c r="Z307" s="202">
        <f t="shared" si="419"/>
        <v>0</v>
      </c>
    </row>
    <row r="308" spans="1:26" x14ac:dyDescent="0.2">
      <c r="A308" s="373" t="s">
        <v>114</v>
      </c>
      <c r="B308" s="196" t="s">
        <v>102</v>
      </c>
      <c r="C308" s="197">
        <f t="shared" si="415"/>
        <v>0</v>
      </c>
      <c r="D308" s="198">
        <f>IF($C$2=0,,C308/$C$2)</f>
        <v>0</v>
      </c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W308" s="197">
        <f t="shared" si="416"/>
        <v>0</v>
      </c>
      <c r="X308" s="197">
        <f t="shared" si="417"/>
        <v>0</v>
      </c>
      <c r="Y308" s="197">
        <f t="shared" si="418"/>
        <v>0</v>
      </c>
      <c r="Z308" s="197">
        <f t="shared" si="419"/>
        <v>0</v>
      </c>
    </row>
    <row r="309" spans="1:26" x14ac:dyDescent="0.2">
      <c r="A309" s="374"/>
      <c r="B309" s="196" t="s">
        <v>103</v>
      </c>
      <c r="C309" s="197">
        <f t="shared" si="415"/>
        <v>0</v>
      </c>
      <c r="D309" s="200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W309" s="197">
        <f t="shared" si="416"/>
        <v>0</v>
      </c>
      <c r="X309" s="197">
        <f t="shared" si="417"/>
        <v>0</v>
      </c>
      <c r="Y309" s="197">
        <f t="shared" si="418"/>
        <v>0</v>
      </c>
      <c r="Z309" s="197">
        <f t="shared" si="419"/>
        <v>0</v>
      </c>
    </row>
    <row r="310" spans="1:26" x14ac:dyDescent="0.2">
      <c r="A310" s="374"/>
      <c r="B310" s="196" t="s">
        <v>104</v>
      </c>
      <c r="C310" s="163">
        <f t="shared" ref="C310:P310" si="420">IF(C308=0,,(C309-C312)/C308)</f>
        <v>0</v>
      </c>
      <c r="D310" s="200"/>
      <c r="E310" s="162">
        <f t="shared" si="420"/>
        <v>0</v>
      </c>
      <c r="F310" s="162">
        <f t="shared" si="420"/>
        <v>0</v>
      </c>
      <c r="G310" s="162">
        <f t="shared" si="420"/>
        <v>0</v>
      </c>
      <c r="H310" s="162">
        <f t="shared" si="420"/>
        <v>0</v>
      </c>
      <c r="I310" s="162">
        <f t="shared" si="420"/>
        <v>0</v>
      </c>
      <c r="J310" s="162">
        <f t="shared" si="420"/>
        <v>0</v>
      </c>
      <c r="K310" s="162">
        <f t="shared" si="420"/>
        <v>0</v>
      </c>
      <c r="L310" s="162">
        <f t="shared" si="420"/>
        <v>0</v>
      </c>
      <c r="M310" s="162">
        <f t="shared" si="420"/>
        <v>0</v>
      </c>
      <c r="N310" s="162">
        <f t="shared" si="420"/>
        <v>0</v>
      </c>
      <c r="O310" s="162">
        <f t="shared" si="420"/>
        <v>0</v>
      </c>
      <c r="P310" s="162">
        <f t="shared" si="420"/>
        <v>0</v>
      </c>
      <c r="W310" s="163">
        <f t="shared" ref="W310:Z310" si="421">IF(W308=0,,(W309-W312)/W308)</f>
        <v>0</v>
      </c>
      <c r="X310" s="163">
        <f t="shared" si="421"/>
        <v>0</v>
      </c>
      <c r="Y310" s="163">
        <f t="shared" si="421"/>
        <v>0</v>
      </c>
      <c r="Z310" s="163">
        <f t="shared" si="421"/>
        <v>0</v>
      </c>
    </row>
    <row r="311" spans="1:26" x14ac:dyDescent="0.2">
      <c r="A311" s="374"/>
      <c r="B311" s="196" t="s">
        <v>105</v>
      </c>
      <c r="C311" s="197">
        <f t="shared" ref="C311:C314" si="422">SUM(E311:P311)</f>
        <v>0</v>
      </c>
      <c r="D311" s="200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W311" s="197">
        <f t="shared" ref="W311:W314" si="423">SUM(E311:G311)</f>
        <v>0</v>
      </c>
      <c r="X311" s="197">
        <f t="shared" ref="X311:X314" si="424">SUM(H311:J311)</f>
        <v>0</v>
      </c>
      <c r="Y311" s="197">
        <f t="shared" ref="Y311:Y314" si="425">SUM(K311:M311)</f>
        <v>0</v>
      </c>
      <c r="Z311" s="197">
        <f t="shared" ref="Z311:Z314" si="426">SUM(N311:P311)</f>
        <v>0</v>
      </c>
    </row>
    <row r="312" spans="1:26" x14ac:dyDescent="0.2">
      <c r="A312" s="374"/>
      <c r="B312" s="196" t="s">
        <v>106</v>
      </c>
      <c r="C312" s="197">
        <f t="shared" si="422"/>
        <v>0</v>
      </c>
      <c r="D312" s="200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W312" s="197">
        <f t="shared" si="423"/>
        <v>0</v>
      </c>
      <c r="X312" s="197">
        <f t="shared" si="424"/>
        <v>0</v>
      </c>
      <c r="Y312" s="197">
        <f t="shared" si="425"/>
        <v>0</v>
      </c>
      <c r="Z312" s="197">
        <f t="shared" si="426"/>
        <v>0</v>
      </c>
    </row>
    <row r="313" spans="1:26" x14ac:dyDescent="0.2">
      <c r="A313" s="380" t="s">
        <v>115</v>
      </c>
      <c r="B313" s="201" t="s">
        <v>102</v>
      </c>
      <c r="C313" s="202">
        <f t="shared" si="422"/>
        <v>0</v>
      </c>
      <c r="D313" s="198">
        <f>IF($C$2=0,,C313/$C$2)</f>
        <v>0</v>
      </c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W313" s="202">
        <f t="shared" si="423"/>
        <v>0</v>
      </c>
      <c r="X313" s="202">
        <f t="shared" si="424"/>
        <v>0</v>
      </c>
      <c r="Y313" s="202">
        <f t="shared" si="425"/>
        <v>0</v>
      </c>
      <c r="Z313" s="202">
        <f t="shared" si="426"/>
        <v>0</v>
      </c>
    </row>
    <row r="314" spans="1:26" x14ac:dyDescent="0.2">
      <c r="A314" s="381"/>
      <c r="B314" s="201" t="s">
        <v>103</v>
      </c>
      <c r="C314" s="202">
        <f t="shared" si="422"/>
        <v>0</v>
      </c>
      <c r="D314" s="132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W314" s="202">
        <f t="shared" si="423"/>
        <v>0</v>
      </c>
      <c r="X314" s="202">
        <f t="shared" si="424"/>
        <v>0</v>
      </c>
      <c r="Y314" s="202">
        <f t="shared" si="425"/>
        <v>0</v>
      </c>
      <c r="Z314" s="202">
        <f t="shared" si="426"/>
        <v>0</v>
      </c>
    </row>
    <row r="315" spans="1:26" x14ac:dyDescent="0.2">
      <c r="A315" s="381"/>
      <c r="B315" s="201" t="s">
        <v>104</v>
      </c>
      <c r="C315" s="203">
        <f t="shared" ref="C315:P315" si="427">IF(C313=0,,(C314-C317)/C313)</f>
        <v>0</v>
      </c>
      <c r="D315" s="132"/>
      <c r="E315" s="162">
        <f t="shared" si="427"/>
        <v>0</v>
      </c>
      <c r="F315" s="162">
        <f t="shared" si="427"/>
        <v>0</v>
      </c>
      <c r="G315" s="162">
        <f t="shared" si="427"/>
        <v>0</v>
      </c>
      <c r="H315" s="162">
        <f t="shared" si="427"/>
        <v>0</v>
      </c>
      <c r="I315" s="162">
        <f t="shared" si="427"/>
        <v>0</v>
      </c>
      <c r="J315" s="162">
        <f t="shared" si="427"/>
        <v>0</v>
      </c>
      <c r="K315" s="162">
        <f t="shared" si="427"/>
        <v>0</v>
      </c>
      <c r="L315" s="162">
        <f t="shared" si="427"/>
        <v>0</v>
      </c>
      <c r="M315" s="162">
        <f t="shared" si="427"/>
        <v>0</v>
      </c>
      <c r="N315" s="162">
        <f t="shared" si="427"/>
        <v>0</v>
      </c>
      <c r="O315" s="162">
        <f t="shared" si="427"/>
        <v>0</v>
      </c>
      <c r="P315" s="162">
        <f t="shared" si="427"/>
        <v>0</v>
      </c>
      <c r="W315" s="203">
        <f t="shared" ref="W315:Z315" si="428">IF(W313=0,,(W314-W317)/W313)</f>
        <v>0</v>
      </c>
      <c r="X315" s="203">
        <f t="shared" si="428"/>
        <v>0</v>
      </c>
      <c r="Y315" s="203">
        <f t="shared" si="428"/>
        <v>0</v>
      </c>
      <c r="Z315" s="203">
        <f t="shared" si="428"/>
        <v>0</v>
      </c>
    </row>
    <row r="316" spans="1:26" x14ac:dyDescent="0.2">
      <c r="A316" s="381"/>
      <c r="B316" s="201" t="s">
        <v>105</v>
      </c>
      <c r="C316" s="202">
        <f t="shared" ref="C316:C319" si="429">SUM(E316:P316)</f>
        <v>0</v>
      </c>
      <c r="D316" s="132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W316" s="202">
        <f t="shared" ref="W316:W319" si="430">SUM(E316:G316)</f>
        <v>0</v>
      </c>
      <c r="X316" s="202">
        <f t="shared" ref="X316:X319" si="431">SUM(H316:J316)</f>
        <v>0</v>
      </c>
      <c r="Y316" s="202">
        <f t="shared" ref="Y316:Y319" si="432">SUM(K316:M316)</f>
        <v>0</v>
      </c>
      <c r="Z316" s="202">
        <f t="shared" ref="Z316:Z319" si="433">SUM(N316:P316)</f>
        <v>0</v>
      </c>
    </row>
    <row r="317" spans="1:26" x14ac:dyDescent="0.2">
      <c r="A317" s="381"/>
      <c r="B317" s="201" t="s">
        <v>106</v>
      </c>
      <c r="C317" s="202">
        <f t="shared" si="429"/>
        <v>0</v>
      </c>
      <c r="D317" s="132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W317" s="202">
        <f t="shared" si="430"/>
        <v>0</v>
      </c>
      <c r="X317" s="202">
        <f t="shared" si="431"/>
        <v>0</v>
      </c>
      <c r="Y317" s="202">
        <f t="shared" si="432"/>
        <v>0</v>
      </c>
      <c r="Z317" s="202">
        <f t="shared" si="433"/>
        <v>0</v>
      </c>
    </row>
    <row r="318" spans="1:26" x14ac:dyDescent="0.2">
      <c r="A318" s="379" t="s">
        <v>116</v>
      </c>
      <c r="B318" s="196" t="s">
        <v>102</v>
      </c>
      <c r="C318" s="197">
        <f t="shared" si="429"/>
        <v>0</v>
      </c>
      <c r="D318" s="198">
        <f>IF($C$2=0,,C318/$C$2)</f>
        <v>0</v>
      </c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W318" s="197">
        <f t="shared" si="430"/>
        <v>0</v>
      </c>
      <c r="X318" s="197">
        <f t="shared" si="431"/>
        <v>0</v>
      </c>
      <c r="Y318" s="197">
        <f t="shared" si="432"/>
        <v>0</v>
      </c>
      <c r="Z318" s="197">
        <f t="shared" si="433"/>
        <v>0</v>
      </c>
    </row>
    <row r="319" spans="1:26" x14ac:dyDescent="0.2">
      <c r="A319" s="379"/>
      <c r="B319" s="196" t="s">
        <v>103</v>
      </c>
      <c r="C319" s="197">
        <f t="shared" si="429"/>
        <v>0</v>
      </c>
      <c r="D319" s="200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W319" s="197">
        <f t="shared" si="430"/>
        <v>0</v>
      </c>
      <c r="X319" s="197">
        <f t="shared" si="431"/>
        <v>0</v>
      </c>
      <c r="Y319" s="197">
        <f t="shared" si="432"/>
        <v>0</v>
      </c>
      <c r="Z319" s="197">
        <f t="shared" si="433"/>
        <v>0</v>
      </c>
    </row>
    <row r="320" spans="1:26" x14ac:dyDescent="0.2">
      <c r="A320" s="379"/>
      <c r="B320" s="196" t="s">
        <v>104</v>
      </c>
      <c r="C320" s="163">
        <f t="shared" ref="C320:P320" si="434">IF(C318=0,,(C319-C322)/C318)</f>
        <v>0</v>
      </c>
      <c r="D320" s="200"/>
      <c r="E320" s="162">
        <f t="shared" si="434"/>
        <v>0</v>
      </c>
      <c r="F320" s="162">
        <f t="shared" si="434"/>
        <v>0</v>
      </c>
      <c r="G320" s="162">
        <f t="shared" si="434"/>
        <v>0</v>
      </c>
      <c r="H320" s="162">
        <f t="shared" si="434"/>
        <v>0</v>
      </c>
      <c r="I320" s="162">
        <f t="shared" si="434"/>
        <v>0</v>
      </c>
      <c r="J320" s="162">
        <f t="shared" si="434"/>
        <v>0</v>
      </c>
      <c r="K320" s="162">
        <f t="shared" si="434"/>
        <v>0</v>
      </c>
      <c r="L320" s="162">
        <f t="shared" si="434"/>
        <v>0</v>
      </c>
      <c r="M320" s="162">
        <f t="shared" si="434"/>
        <v>0</v>
      </c>
      <c r="N320" s="162">
        <f t="shared" si="434"/>
        <v>0</v>
      </c>
      <c r="O320" s="162">
        <f t="shared" si="434"/>
        <v>0</v>
      </c>
      <c r="P320" s="162">
        <f t="shared" si="434"/>
        <v>0</v>
      </c>
      <c r="W320" s="163">
        <f t="shared" ref="W320:Z320" si="435">IF(W318=0,,(W319-W322)/W318)</f>
        <v>0</v>
      </c>
      <c r="X320" s="163">
        <f t="shared" si="435"/>
        <v>0</v>
      </c>
      <c r="Y320" s="163">
        <f t="shared" si="435"/>
        <v>0</v>
      </c>
      <c r="Z320" s="163">
        <f t="shared" si="435"/>
        <v>0</v>
      </c>
    </row>
    <row r="321" spans="1:26" x14ac:dyDescent="0.2">
      <c r="A321" s="379"/>
      <c r="B321" s="196" t="s">
        <v>105</v>
      </c>
      <c r="C321" s="197">
        <f t="shared" ref="C321:C324" si="436">SUM(E321:P321)</f>
        <v>0</v>
      </c>
      <c r="D321" s="200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W321" s="197">
        <f t="shared" ref="W321:W324" si="437">SUM(E321:G321)</f>
        <v>0</v>
      </c>
      <c r="X321" s="197">
        <f t="shared" ref="X321:X324" si="438">SUM(H321:J321)</f>
        <v>0</v>
      </c>
      <c r="Y321" s="197">
        <f t="shared" ref="Y321:Y324" si="439">SUM(K321:M321)</f>
        <v>0</v>
      </c>
      <c r="Z321" s="197">
        <f t="shared" ref="Z321:Z324" si="440">SUM(N321:P321)</f>
        <v>0</v>
      </c>
    </row>
    <row r="322" spans="1:26" x14ac:dyDescent="0.2">
      <c r="A322" s="379"/>
      <c r="B322" s="196" t="s">
        <v>106</v>
      </c>
      <c r="C322" s="197">
        <f t="shared" si="436"/>
        <v>0</v>
      </c>
      <c r="D322" s="200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W322" s="197">
        <f t="shared" si="437"/>
        <v>0</v>
      </c>
      <c r="X322" s="197">
        <f t="shared" si="438"/>
        <v>0</v>
      </c>
      <c r="Y322" s="197">
        <f t="shared" si="439"/>
        <v>0</v>
      </c>
      <c r="Z322" s="197">
        <f t="shared" si="440"/>
        <v>0</v>
      </c>
    </row>
    <row r="323" spans="1:26" x14ac:dyDescent="0.2">
      <c r="A323" s="380" t="s">
        <v>117</v>
      </c>
      <c r="B323" s="201" t="s">
        <v>102</v>
      </c>
      <c r="C323" s="202">
        <f t="shared" si="436"/>
        <v>0</v>
      </c>
      <c r="D323" s="198">
        <f>IF($C$2=0,,C323/$C$2)</f>
        <v>0</v>
      </c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W323" s="202">
        <f t="shared" si="437"/>
        <v>0</v>
      </c>
      <c r="X323" s="202">
        <f t="shared" si="438"/>
        <v>0</v>
      </c>
      <c r="Y323" s="202">
        <f t="shared" si="439"/>
        <v>0</v>
      </c>
      <c r="Z323" s="202">
        <f t="shared" si="440"/>
        <v>0</v>
      </c>
    </row>
    <row r="324" spans="1:26" x14ac:dyDescent="0.2">
      <c r="A324" s="381"/>
      <c r="B324" s="201" t="s">
        <v>103</v>
      </c>
      <c r="C324" s="202">
        <f t="shared" si="436"/>
        <v>0</v>
      </c>
      <c r="D324" s="132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W324" s="202">
        <f t="shared" si="437"/>
        <v>0</v>
      </c>
      <c r="X324" s="202">
        <f t="shared" si="438"/>
        <v>0</v>
      </c>
      <c r="Y324" s="202">
        <f t="shared" si="439"/>
        <v>0</v>
      </c>
      <c r="Z324" s="202">
        <f t="shared" si="440"/>
        <v>0</v>
      </c>
    </row>
    <row r="325" spans="1:26" x14ac:dyDescent="0.2">
      <c r="A325" s="381"/>
      <c r="B325" s="201" t="s">
        <v>104</v>
      </c>
      <c r="C325" s="203">
        <f t="shared" ref="C325:P325" si="441">IF(C323=0,,(C324-C327)/C323)</f>
        <v>0</v>
      </c>
      <c r="D325" s="132"/>
      <c r="E325" s="162">
        <f t="shared" si="441"/>
        <v>0</v>
      </c>
      <c r="F325" s="162">
        <f t="shared" si="441"/>
        <v>0</v>
      </c>
      <c r="G325" s="162">
        <f t="shared" si="441"/>
        <v>0</v>
      </c>
      <c r="H325" s="162">
        <f t="shared" si="441"/>
        <v>0</v>
      </c>
      <c r="I325" s="162">
        <f t="shared" si="441"/>
        <v>0</v>
      </c>
      <c r="J325" s="162">
        <f t="shared" si="441"/>
        <v>0</v>
      </c>
      <c r="K325" s="162">
        <f t="shared" si="441"/>
        <v>0</v>
      </c>
      <c r="L325" s="162">
        <f t="shared" si="441"/>
        <v>0</v>
      </c>
      <c r="M325" s="162">
        <f t="shared" si="441"/>
        <v>0</v>
      </c>
      <c r="N325" s="162">
        <f t="shared" si="441"/>
        <v>0</v>
      </c>
      <c r="O325" s="162">
        <f t="shared" si="441"/>
        <v>0</v>
      </c>
      <c r="P325" s="162">
        <f t="shared" si="441"/>
        <v>0</v>
      </c>
      <c r="W325" s="203">
        <f t="shared" ref="W325:Z325" si="442">IF(W323=0,,(W324-W327)/W323)</f>
        <v>0</v>
      </c>
      <c r="X325" s="203">
        <f t="shared" si="442"/>
        <v>0</v>
      </c>
      <c r="Y325" s="203">
        <f t="shared" si="442"/>
        <v>0</v>
      </c>
      <c r="Z325" s="203">
        <f t="shared" si="442"/>
        <v>0</v>
      </c>
    </row>
    <row r="326" spans="1:26" x14ac:dyDescent="0.2">
      <c r="A326" s="381"/>
      <c r="B326" s="201" t="s">
        <v>105</v>
      </c>
      <c r="C326" s="202">
        <f t="shared" ref="C326:C329" si="443">SUM(E326:P326)</f>
        <v>0</v>
      </c>
      <c r="D326" s="132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W326" s="202">
        <f t="shared" ref="W326:W329" si="444">SUM(E326:G326)</f>
        <v>0</v>
      </c>
      <c r="X326" s="202">
        <f t="shared" ref="X326:X329" si="445">SUM(H326:J326)</f>
        <v>0</v>
      </c>
      <c r="Y326" s="202">
        <f t="shared" ref="Y326:Y329" si="446">SUM(K326:M326)</f>
        <v>0</v>
      </c>
      <c r="Z326" s="202">
        <f t="shared" ref="Z326:Z329" si="447">SUM(N326:P326)</f>
        <v>0</v>
      </c>
    </row>
    <row r="327" spans="1:26" x14ac:dyDescent="0.2">
      <c r="A327" s="381"/>
      <c r="B327" s="201" t="s">
        <v>106</v>
      </c>
      <c r="C327" s="202">
        <f t="shared" si="443"/>
        <v>0</v>
      </c>
      <c r="D327" s="132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W327" s="202">
        <f t="shared" si="444"/>
        <v>0</v>
      </c>
      <c r="X327" s="202">
        <f t="shared" si="445"/>
        <v>0</v>
      </c>
      <c r="Y327" s="202">
        <f t="shared" si="446"/>
        <v>0</v>
      </c>
      <c r="Z327" s="202">
        <f t="shared" si="447"/>
        <v>0</v>
      </c>
    </row>
    <row r="328" spans="1:26" x14ac:dyDescent="0.2">
      <c r="A328" s="373" t="s">
        <v>118</v>
      </c>
      <c r="B328" s="196" t="s">
        <v>102</v>
      </c>
      <c r="C328" s="197">
        <f t="shared" si="443"/>
        <v>0</v>
      </c>
      <c r="D328" s="198">
        <f>IF($C$2=0,,C328/$C$2)</f>
        <v>0</v>
      </c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W328" s="197">
        <f t="shared" si="444"/>
        <v>0</v>
      </c>
      <c r="X328" s="197">
        <f t="shared" si="445"/>
        <v>0</v>
      </c>
      <c r="Y328" s="197">
        <f t="shared" si="446"/>
        <v>0</v>
      </c>
      <c r="Z328" s="197">
        <f t="shared" si="447"/>
        <v>0</v>
      </c>
    </row>
    <row r="329" spans="1:26" x14ac:dyDescent="0.2">
      <c r="A329" s="374"/>
      <c r="B329" s="196" t="s">
        <v>103</v>
      </c>
      <c r="C329" s="197">
        <f t="shared" si="443"/>
        <v>0</v>
      </c>
      <c r="D329" s="200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W329" s="197">
        <f t="shared" si="444"/>
        <v>0</v>
      </c>
      <c r="X329" s="197">
        <f t="shared" si="445"/>
        <v>0</v>
      </c>
      <c r="Y329" s="197">
        <f t="shared" si="446"/>
        <v>0</v>
      </c>
      <c r="Z329" s="197">
        <f t="shared" si="447"/>
        <v>0</v>
      </c>
    </row>
    <row r="330" spans="1:26" x14ac:dyDescent="0.2">
      <c r="A330" s="374"/>
      <c r="B330" s="196" t="s">
        <v>104</v>
      </c>
      <c r="C330" s="163">
        <f t="shared" ref="C330:P330" si="448">IF(C328=0,,(C329-C332)/C328)</f>
        <v>0</v>
      </c>
      <c r="D330" s="200"/>
      <c r="E330" s="162">
        <f t="shared" si="448"/>
        <v>0</v>
      </c>
      <c r="F330" s="162">
        <f t="shared" si="448"/>
        <v>0</v>
      </c>
      <c r="G330" s="162">
        <f t="shared" si="448"/>
        <v>0</v>
      </c>
      <c r="H330" s="162">
        <f t="shared" si="448"/>
        <v>0</v>
      </c>
      <c r="I330" s="162">
        <f t="shared" si="448"/>
        <v>0</v>
      </c>
      <c r="J330" s="162">
        <f t="shared" si="448"/>
        <v>0</v>
      </c>
      <c r="K330" s="162">
        <f t="shared" si="448"/>
        <v>0</v>
      </c>
      <c r="L330" s="162">
        <f t="shared" si="448"/>
        <v>0</v>
      </c>
      <c r="M330" s="162">
        <f t="shared" si="448"/>
        <v>0</v>
      </c>
      <c r="N330" s="162">
        <f t="shared" si="448"/>
        <v>0</v>
      </c>
      <c r="O330" s="162">
        <f t="shared" si="448"/>
        <v>0</v>
      </c>
      <c r="P330" s="162">
        <f t="shared" si="448"/>
        <v>0</v>
      </c>
      <c r="W330" s="163">
        <f t="shared" ref="W330:Z330" si="449">IF(W328=0,,(W329-W332)/W328)</f>
        <v>0</v>
      </c>
      <c r="X330" s="163">
        <f t="shared" si="449"/>
        <v>0</v>
      </c>
      <c r="Y330" s="163">
        <f t="shared" si="449"/>
        <v>0</v>
      </c>
      <c r="Z330" s="163">
        <f t="shared" si="449"/>
        <v>0</v>
      </c>
    </row>
    <row r="331" spans="1:26" x14ac:dyDescent="0.2">
      <c r="A331" s="374"/>
      <c r="B331" s="196" t="s">
        <v>105</v>
      </c>
      <c r="C331" s="197">
        <f t="shared" ref="C331:C334" si="450">SUM(E331:P331)</f>
        <v>0</v>
      </c>
      <c r="D331" s="200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W331" s="197">
        <f t="shared" ref="W331:W334" si="451">SUM(E331:G331)</f>
        <v>0</v>
      </c>
      <c r="X331" s="197">
        <f t="shared" ref="X331:X334" si="452">SUM(H331:J331)</f>
        <v>0</v>
      </c>
      <c r="Y331" s="197">
        <f t="shared" ref="Y331:Y334" si="453">SUM(K331:M331)</f>
        <v>0</v>
      </c>
      <c r="Z331" s="197">
        <f t="shared" ref="Z331:Z334" si="454">SUM(N331:P331)</f>
        <v>0</v>
      </c>
    </row>
    <row r="332" spans="1:26" x14ac:dyDescent="0.2">
      <c r="A332" s="374"/>
      <c r="B332" s="196" t="s">
        <v>106</v>
      </c>
      <c r="C332" s="197">
        <f t="shared" si="450"/>
        <v>0</v>
      </c>
      <c r="D332" s="200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W332" s="197">
        <f t="shared" si="451"/>
        <v>0</v>
      </c>
      <c r="X332" s="197">
        <f t="shared" si="452"/>
        <v>0</v>
      </c>
      <c r="Y332" s="197">
        <f t="shared" si="453"/>
        <v>0</v>
      </c>
      <c r="Z332" s="197">
        <f t="shared" si="454"/>
        <v>0</v>
      </c>
    </row>
    <row r="333" spans="1:26" x14ac:dyDescent="0.2">
      <c r="A333" s="380" t="s">
        <v>119</v>
      </c>
      <c r="B333" s="201" t="s">
        <v>102</v>
      </c>
      <c r="C333" s="202">
        <f t="shared" si="450"/>
        <v>0</v>
      </c>
      <c r="D333" s="198">
        <f>IF($C$2=0,,C333/$C$2)</f>
        <v>0</v>
      </c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W333" s="202">
        <f t="shared" si="451"/>
        <v>0</v>
      </c>
      <c r="X333" s="202">
        <f t="shared" si="452"/>
        <v>0</v>
      </c>
      <c r="Y333" s="202">
        <f t="shared" si="453"/>
        <v>0</v>
      </c>
      <c r="Z333" s="202">
        <f t="shared" si="454"/>
        <v>0</v>
      </c>
    </row>
    <row r="334" spans="1:26" x14ac:dyDescent="0.2">
      <c r="A334" s="381"/>
      <c r="B334" s="201" t="s">
        <v>103</v>
      </c>
      <c r="C334" s="202">
        <f t="shared" si="450"/>
        <v>0</v>
      </c>
      <c r="D334" s="132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W334" s="202">
        <f t="shared" si="451"/>
        <v>0</v>
      </c>
      <c r="X334" s="202">
        <f t="shared" si="452"/>
        <v>0</v>
      </c>
      <c r="Y334" s="202">
        <f t="shared" si="453"/>
        <v>0</v>
      </c>
      <c r="Z334" s="202">
        <f t="shared" si="454"/>
        <v>0</v>
      </c>
    </row>
    <row r="335" spans="1:26" x14ac:dyDescent="0.2">
      <c r="A335" s="381"/>
      <c r="B335" s="201" t="s">
        <v>104</v>
      </c>
      <c r="C335" s="203">
        <f t="shared" ref="C335:P335" si="455">IF(C333=0,,(C334-C337)/C333)</f>
        <v>0</v>
      </c>
      <c r="D335" s="132"/>
      <c r="E335" s="162">
        <f t="shared" si="455"/>
        <v>0</v>
      </c>
      <c r="F335" s="162">
        <f t="shared" si="455"/>
        <v>0</v>
      </c>
      <c r="G335" s="162">
        <f t="shared" si="455"/>
        <v>0</v>
      </c>
      <c r="H335" s="162">
        <f t="shared" si="455"/>
        <v>0</v>
      </c>
      <c r="I335" s="162">
        <f t="shared" si="455"/>
        <v>0</v>
      </c>
      <c r="J335" s="162">
        <f t="shared" si="455"/>
        <v>0</v>
      </c>
      <c r="K335" s="162">
        <f t="shared" si="455"/>
        <v>0</v>
      </c>
      <c r="L335" s="162">
        <f t="shared" si="455"/>
        <v>0</v>
      </c>
      <c r="M335" s="162">
        <f t="shared" si="455"/>
        <v>0</v>
      </c>
      <c r="N335" s="162">
        <f t="shared" si="455"/>
        <v>0</v>
      </c>
      <c r="O335" s="162">
        <f t="shared" si="455"/>
        <v>0</v>
      </c>
      <c r="P335" s="162">
        <f t="shared" si="455"/>
        <v>0</v>
      </c>
      <c r="W335" s="203">
        <f t="shared" ref="W335:Z335" si="456">IF(W333=0,,(W334-W337)/W333)</f>
        <v>0</v>
      </c>
      <c r="X335" s="203">
        <f t="shared" si="456"/>
        <v>0</v>
      </c>
      <c r="Y335" s="203">
        <f t="shared" si="456"/>
        <v>0</v>
      </c>
      <c r="Z335" s="203">
        <f t="shared" si="456"/>
        <v>0</v>
      </c>
    </row>
    <row r="336" spans="1:26" x14ac:dyDescent="0.2">
      <c r="A336" s="381"/>
      <c r="B336" s="201" t="s">
        <v>105</v>
      </c>
      <c r="C336" s="202">
        <f t="shared" ref="C336:C339" si="457">SUM(E336:P336)</f>
        <v>0</v>
      </c>
      <c r="D336" s="132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W336" s="202">
        <f t="shared" ref="W336:W339" si="458">SUM(E336:G336)</f>
        <v>0</v>
      </c>
      <c r="X336" s="202">
        <f t="shared" ref="X336:X339" si="459">SUM(H336:J336)</f>
        <v>0</v>
      </c>
      <c r="Y336" s="202">
        <f t="shared" ref="Y336:Y339" si="460">SUM(K336:M336)</f>
        <v>0</v>
      </c>
      <c r="Z336" s="202">
        <f t="shared" ref="Z336:Z339" si="461">SUM(N336:P336)</f>
        <v>0</v>
      </c>
    </row>
    <row r="337" spans="1:26" x14ac:dyDescent="0.2">
      <c r="A337" s="381"/>
      <c r="B337" s="201" t="s">
        <v>106</v>
      </c>
      <c r="C337" s="202">
        <f t="shared" si="457"/>
        <v>0</v>
      </c>
      <c r="D337" s="132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W337" s="202">
        <f t="shared" si="458"/>
        <v>0</v>
      </c>
      <c r="X337" s="202">
        <f t="shared" si="459"/>
        <v>0</v>
      </c>
      <c r="Y337" s="202">
        <f t="shared" si="460"/>
        <v>0</v>
      </c>
      <c r="Z337" s="202">
        <f t="shared" si="461"/>
        <v>0</v>
      </c>
    </row>
    <row r="338" spans="1:26" x14ac:dyDescent="0.2">
      <c r="A338" s="379" t="s">
        <v>120</v>
      </c>
      <c r="B338" s="196" t="s">
        <v>102</v>
      </c>
      <c r="C338" s="197">
        <f t="shared" si="457"/>
        <v>0</v>
      </c>
      <c r="D338" s="198">
        <f>IF($C$2=0,,C338/$C$2)</f>
        <v>0</v>
      </c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W338" s="197">
        <f t="shared" si="458"/>
        <v>0</v>
      </c>
      <c r="X338" s="197">
        <f t="shared" si="459"/>
        <v>0</v>
      </c>
      <c r="Y338" s="197">
        <f t="shared" si="460"/>
        <v>0</v>
      </c>
      <c r="Z338" s="197">
        <f t="shared" si="461"/>
        <v>0</v>
      </c>
    </row>
    <row r="339" spans="1:26" x14ac:dyDescent="0.2">
      <c r="A339" s="379"/>
      <c r="B339" s="196" t="s">
        <v>103</v>
      </c>
      <c r="C339" s="197">
        <f t="shared" si="457"/>
        <v>0</v>
      </c>
      <c r="D339" s="200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W339" s="197">
        <f t="shared" si="458"/>
        <v>0</v>
      </c>
      <c r="X339" s="197">
        <f t="shared" si="459"/>
        <v>0</v>
      </c>
      <c r="Y339" s="197">
        <f t="shared" si="460"/>
        <v>0</v>
      </c>
      <c r="Z339" s="197">
        <f t="shared" si="461"/>
        <v>0</v>
      </c>
    </row>
    <row r="340" spans="1:26" x14ac:dyDescent="0.2">
      <c r="A340" s="379"/>
      <c r="B340" s="196" t="s">
        <v>104</v>
      </c>
      <c r="C340" s="163">
        <f t="shared" ref="C340:P340" si="462">IF(C338=0,,(C339-C342)/C338)</f>
        <v>0</v>
      </c>
      <c r="D340" s="200"/>
      <c r="E340" s="162">
        <f t="shared" si="462"/>
        <v>0</v>
      </c>
      <c r="F340" s="162">
        <f t="shared" si="462"/>
        <v>0</v>
      </c>
      <c r="G340" s="162">
        <f t="shared" si="462"/>
        <v>0</v>
      </c>
      <c r="H340" s="162">
        <f t="shared" si="462"/>
        <v>0</v>
      </c>
      <c r="I340" s="162">
        <f t="shared" si="462"/>
        <v>0</v>
      </c>
      <c r="J340" s="162">
        <f t="shared" si="462"/>
        <v>0</v>
      </c>
      <c r="K340" s="162">
        <f t="shared" si="462"/>
        <v>0</v>
      </c>
      <c r="L340" s="162">
        <f t="shared" si="462"/>
        <v>0</v>
      </c>
      <c r="M340" s="162">
        <f t="shared" si="462"/>
        <v>0</v>
      </c>
      <c r="N340" s="162">
        <f t="shared" si="462"/>
        <v>0</v>
      </c>
      <c r="O340" s="162">
        <f t="shared" si="462"/>
        <v>0</v>
      </c>
      <c r="P340" s="162">
        <f t="shared" si="462"/>
        <v>0</v>
      </c>
      <c r="W340" s="163">
        <f t="shared" ref="W340:Z340" si="463">IF(W338=0,,(W339-W342)/W338)</f>
        <v>0</v>
      </c>
      <c r="X340" s="163">
        <f t="shared" si="463"/>
        <v>0</v>
      </c>
      <c r="Y340" s="163">
        <f t="shared" si="463"/>
        <v>0</v>
      </c>
      <c r="Z340" s="163">
        <f t="shared" si="463"/>
        <v>0</v>
      </c>
    </row>
    <row r="341" spans="1:26" x14ac:dyDescent="0.2">
      <c r="A341" s="379"/>
      <c r="B341" s="196" t="s">
        <v>105</v>
      </c>
      <c r="C341" s="197">
        <f t="shared" ref="C341:C344" si="464">SUM(E341:P341)</f>
        <v>0</v>
      </c>
      <c r="D341" s="200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W341" s="197">
        <f t="shared" ref="W341:W344" si="465">SUM(E341:G341)</f>
        <v>0</v>
      </c>
      <c r="X341" s="197">
        <f t="shared" ref="X341:X344" si="466">SUM(H341:J341)</f>
        <v>0</v>
      </c>
      <c r="Y341" s="197">
        <f t="shared" ref="Y341:Y344" si="467">SUM(K341:M341)</f>
        <v>0</v>
      </c>
      <c r="Z341" s="197">
        <f t="shared" ref="Z341:Z344" si="468">SUM(N341:P341)</f>
        <v>0</v>
      </c>
    </row>
    <row r="342" spans="1:26" x14ac:dyDescent="0.2">
      <c r="A342" s="379"/>
      <c r="B342" s="196" t="s">
        <v>106</v>
      </c>
      <c r="C342" s="197">
        <f t="shared" si="464"/>
        <v>0</v>
      </c>
      <c r="D342" s="200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W342" s="197">
        <f t="shared" si="465"/>
        <v>0</v>
      </c>
      <c r="X342" s="197">
        <f t="shared" si="466"/>
        <v>0</v>
      </c>
      <c r="Y342" s="197">
        <f t="shared" si="467"/>
        <v>0</v>
      </c>
      <c r="Z342" s="197">
        <f t="shared" si="468"/>
        <v>0</v>
      </c>
    </row>
    <row r="343" spans="1:26" x14ac:dyDescent="0.2">
      <c r="A343" s="380" t="s">
        <v>121</v>
      </c>
      <c r="B343" s="201" t="s">
        <v>102</v>
      </c>
      <c r="C343" s="202">
        <f t="shared" si="464"/>
        <v>0</v>
      </c>
      <c r="D343" s="198">
        <f>IF($C$2=0,,C343/$C$2)</f>
        <v>0</v>
      </c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W343" s="202">
        <f t="shared" si="465"/>
        <v>0</v>
      </c>
      <c r="X343" s="202">
        <f t="shared" si="466"/>
        <v>0</v>
      </c>
      <c r="Y343" s="202">
        <f t="shared" si="467"/>
        <v>0</v>
      </c>
      <c r="Z343" s="202">
        <f t="shared" si="468"/>
        <v>0</v>
      </c>
    </row>
    <row r="344" spans="1:26" x14ac:dyDescent="0.2">
      <c r="A344" s="381"/>
      <c r="B344" s="201" t="s">
        <v>103</v>
      </c>
      <c r="C344" s="202">
        <f t="shared" si="464"/>
        <v>0</v>
      </c>
      <c r="D344" s="132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W344" s="202">
        <f t="shared" si="465"/>
        <v>0</v>
      </c>
      <c r="X344" s="202">
        <f t="shared" si="466"/>
        <v>0</v>
      </c>
      <c r="Y344" s="202">
        <f t="shared" si="467"/>
        <v>0</v>
      </c>
      <c r="Z344" s="202">
        <f t="shared" si="468"/>
        <v>0</v>
      </c>
    </row>
    <row r="345" spans="1:26" x14ac:dyDescent="0.2">
      <c r="A345" s="381"/>
      <c r="B345" s="201" t="s">
        <v>104</v>
      </c>
      <c r="C345" s="203">
        <f t="shared" ref="C345:P345" si="469">IF(C343=0,,(C344-C347)/C343)</f>
        <v>0</v>
      </c>
      <c r="D345" s="132"/>
      <c r="E345" s="162">
        <f t="shared" si="469"/>
        <v>0</v>
      </c>
      <c r="F345" s="162">
        <f t="shared" si="469"/>
        <v>0</v>
      </c>
      <c r="G345" s="162">
        <f t="shared" si="469"/>
        <v>0</v>
      </c>
      <c r="H345" s="162">
        <f t="shared" si="469"/>
        <v>0</v>
      </c>
      <c r="I345" s="162">
        <f t="shared" si="469"/>
        <v>0</v>
      </c>
      <c r="J345" s="162">
        <f t="shared" si="469"/>
        <v>0</v>
      </c>
      <c r="K345" s="162">
        <f t="shared" si="469"/>
        <v>0</v>
      </c>
      <c r="L345" s="162">
        <f t="shared" si="469"/>
        <v>0</v>
      </c>
      <c r="M345" s="162">
        <f t="shared" si="469"/>
        <v>0</v>
      </c>
      <c r="N345" s="162">
        <f t="shared" si="469"/>
        <v>0</v>
      </c>
      <c r="O345" s="162">
        <f t="shared" si="469"/>
        <v>0</v>
      </c>
      <c r="P345" s="162">
        <f t="shared" si="469"/>
        <v>0</v>
      </c>
      <c r="W345" s="203">
        <f t="shared" ref="W345:Z345" si="470">IF(W343=0,,(W344-W347)/W343)</f>
        <v>0</v>
      </c>
      <c r="X345" s="203">
        <f t="shared" si="470"/>
        <v>0</v>
      </c>
      <c r="Y345" s="203">
        <f t="shared" si="470"/>
        <v>0</v>
      </c>
      <c r="Z345" s="203">
        <f t="shared" si="470"/>
        <v>0</v>
      </c>
    </row>
    <row r="346" spans="1:26" x14ac:dyDescent="0.2">
      <c r="A346" s="381"/>
      <c r="B346" s="201" t="s">
        <v>105</v>
      </c>
      <c r="C346" s="202">
        <f t="shared" ref="C346:C349" si="471">SUM(E346:P346)</f>
        <v>0</v>
      </c>
      <c r="D346" s="132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W346" s="202">
        <f t="shared" ref="W346:W349" si="472">SUM(E346:G346)</f>
        <v>0</v>
      </c>
      <c r="X346" s="202">
        <f t="shared" ref="X346:X349" si="473">SUM(H346:J346)</f>
        <v>0</v>
      </c>
      <c r="Y346" s="202">
        <f t="shared" ref="Y346:Y349" si="474">SUM(K346:M346)</f>
        <v>0</v>
      </c>
      <c r="Z346" s="202">
        <f t="shared" ref="Z346:Z349" si="475">SUM(N346:P346)</f>
        <v>0</v>
      </c>
    </row>
    <row r="347" spans="1:26" x14ac:dyDescent="0.2">
      <c r="A347" s="381"/>
      <c r="B347" s="201" t="s">
        <v>106</v>
      </c>
      <c r="C347" s="202">
        <f t="shared" si="471"/>
        <v>0</v>
      </c>
      <c r="D347" s="132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W347" s="202">
        <f t="shared" si="472"/>
        <v>0</v>
      </c>
      <c r="X347" s="202">
        <f t="shared" si="473"/>
        <v>0</v>
      </c>
      <c r="Y347" s="202">
        <f t="shared" si="474"/>
        <v>0</v>
      </c>
      <c r="Z347" s="202">
        <f t="shared" si="475"/>
        <v>0</v>
      </c>
    </row>
    <row r="348" spans="1:26" x14ac:dyDescent="0.2">
      <c r="A348" s="373" t="s">
        <v>122</v>
      </c>
      <c r="B348" s="196" t="s">
        <v>102</v>
      </c>
      <c r="C348" s="197">
        <f t="shared" si="471"/>
        <v>0</v>
      </c>
      <c r="D348" s="198">
        <f>IF($C$2=0,,C348/$C$2)</f>
        <v>0</v>
      </c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W348" s="197">
        <f t="shared" si="472"/>
        <v>0</v>
      </c>
      <c r="X348" s="197">
        <f t="shared" si="473"/>
        <v>0</v>
      </c>
      <c r="Y348" s="197">
        <f t="shared" si="474"/>
        <v>0</v>
      </c>
      <c r="Z348" s="197">
        <f t="shared" si="475"/>
        <v>0</v>
      </c>
    </row>
    <row r="349" spans="1:26" x14ac:dyDescent="0.2">
      <c r="A349" s="374"/>
      <c r="B349" s="196" t="s">
        <v>103</v>
      </c>
      <c r="C349" s="197">
        <f t="shared" si="471"/>
        <v>0</v>
      </c>
      <c r="D349" s="200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W349" s="197">
        <f t="shared" si="472"/>
        <v>0</v>
      </c>
      <c r="X349" s="197">
        <f t="shared" si="473"/>
        <v>0</v>
      </c>
      <c r="Y349" s="197">
        <f t="shared" si="474"/>
        <v>0</v>
      </c>
      <c r="Z349" s="197">
        <f t="shared" si="475"/>
        <v>0</v>
      </c>
    </row>
    <row r="350" spans="1:26" x14ac:dyDescent="0.2">
      <c r="A350" s="374"/>
      <c r="B350" s="196" t="s">
        <v>104</v>
      </c>
      <c r="C350" s="163">
        <f t="shared" ref="C350:P350" si="476">IF(C348=0,,(C349-C352)/C348)</f>
        <v>0</v>
      </c>
      <c r="D350" s="200"/>
      <c r="E350" s="162">
        <f t="shared" si="476"/>
        <v>0</v>
      </c>
      <c r="F350" s="162">
        <f t="shared" si="476"/>
        <v>0</v>
      </c>
      <c r="G350" s="162">
        <f t="shared" si="476"/>
        <v>0</v>
      </c>
      <c r="H350" s="162">
        <f t="shared" si="476"/>
        <v>0</v>
      </c>
      <c r="I350" s="162">
        <f t="shared" si="476"/>
        <v>0</v>
      </c>
      <c r="J350" s="162">
        <f t="shared" si="476"/>
        <v>0</v>
      </c>
      <c r="K350" s="162">
        <f t="shared" si="476"/>
        <v>0</v>
      </c>
      <c r="L350" s="162">
        <f t="shared" si="476"/>
        <v>0</v>
      </c>
      <c r="M350" s="162">
        <f t="shared" si="476"/>
        <v>0</v>
      </c>
      <c r="N350" s="162">
        <f t="shared" si="476"/>
        <v>0</v>
      </c>
      <c r="O350" s="162">
        <f t="shared" si="476"/>
        <v>0</v>
      </c>
      <c r="P350" s="162">
        <f t="shared" si="476"/>
        <v>0</v>
      </c>
      <c r="W350" s="163">
        <f t="shared" ref="W350:Z350" si="477">IF(W348=0,,(W349-W352)/W348)</f>
        <v>0</v>
      </c>
      <c r="X350" s="163">
        <f t="shared" si="477"/>
        <v>0</v>
      </c>
      <c r="Y350" s="163">
        <f t="shared" si="477"/>
        <v>0</v>
      </c>
      <c r="Z350" s="163">
        <f t="shared" si="477"/>
        <v>0</v>
      </c>
    </row>
    <row r="351" spans="1:26" x14ac:dyDescent="0.2">
      <c r="A351" s="374"/>
      <c r="B351" s="196" t="s">
        <v>105</v>
      </c>
      <c r="C351" s="197">
        <f t="shared" ref="C351:C354" si="478">SUM(E351:P351)</f>
        <v>0</v>
      </c>
      <c r="D351" s="200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W351" s="197">
        <f t="shared" ref="W351:W354" si="479">SUM(E351:G351)</f>
        <v>0</v>
      </c>
      <c r="X351" s="197">
        <f t="shared" ref="X351:X354" si="480">SUM(H351:J351)</f>
        <v>0</v>
      </c>
      <c r="Y351" s="197">
        <f t="shared" ref="Y351:Y354" si="481">SUM(K351:M351)</f>
        <v>0</v>
      </c>
      <c r="Z351" s="197">
        <f t="shared" ref="Z351:Z354" si="482">SUM(N351:P351)</f>
        <v>0</v>
      </c>
    </row>
    <row r="352" spans="1:26" x14ac:dyDescent="0.2">
      <c r="A352" s="374"/>
      <c r="B352" s="196" t="s">
        <v>106</v>
      </c>
      <c r="C352" s="197">
        <f t="shared" si="478"/>
        <v>0</v>
      </c>
      <c r="D352" s="200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W352" s="197">
        <f t="shared" si="479"/>
        <v>0</v>
      </c>
      <c r="X352" s="197">
        <f t="shared" si="480"/>
        <v>0</v>
      </c>
      <c r="Y352" s="197">
        <f t="shared" si="481"/>
        <v>0</v>
      </c>
      <c r="Z352" s="197">
        <f t="shared" si="482"/>
        <v>0</v>
      </c>
    </row>
    <row r="353" spans="1:26" ht="15" customHeight="1" x14ac:dyDescent="0.2">
      <c r="A353" s="380" t="s">
        <v>123</v>
      </c>
      <c r="B353" s="201" t="s">
        <v>102</v>
      </c>
      <c r="C353" s="202">
        <f t="shared" si="478"/>
        <v>0</v>
      </c>
      <c r="D353" s="198">
        <f>IF($C$2=0,,C353/$C$2)</f>
        <v>0</v>
      </c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W353" s="202">
        <f t="shared" si="479"/>
        <v>0</v>
      </c>
      <c r="X353" s="202">
        <f t="shared" si="480"/>
        <v>0</v>
      </c>
      <c r="Y353" s="202">
        <f t="shared" si="481"/>
        <v>0</v>
      </c>
      <c r="Z353" s="202">
        <f t="shared" si="482"/>
        <v>0</v>
      </c>
    </row>
    <row r="354" spans="1:26" x14ac:dyDescent="0.2">
      <c r="A354" s="381"/>
      <c r="B354" s="201" t="s">
        <v>103</v>
      </c>
      <c r="C354" s="202">
        <f t="shared" si="478"/>
        <v>0</v>
      </c>
      <c r="D354" s="132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W354" s="202">
        <f t="shared" si="479"/>
        <v>0</v>
      </c>
      <c r="X354" s="202">
        <f t="shared" si="480"/>
        <v>0</v>
      </c>
      <c r="Y354" s="202">
        <f t="shared" si="481"/>
        <v>0</v>
      </c>
      <c r="Z354" s="202">
        <f t="shared" si="482"/>
        <v>0</v>
      </c>
    </row>
    <row r="355" spans="1:26" x14ac:dyDescent="0.2">
      <c r="A355" s="381"/>
      <c r="B355" s="201" t="s">
        <v>104</v>
      </c>
      <c r="C355" s="203">
        <f t="shared" ref="C355:P355" si="483">IF(C353=0,,(C354-C357)/C353)</f>
        <v>0</v>
      </c>
      <c r="D355" s="132"/>
      <c r="E355" s="162">
        <f t="shared" si="483"/>
        <v>0</v>
      </c>
      <c r="F355" s="162">
        <f t="shared" si="483"/>
        <v>0</v>
      </c>
      <c r="G355" s="162">
        <f t="shared" si="483"/>
        <v>0</v>
      </c>
      <c r="H355" s="162">
        <f t="shared" si="483"/>
        <v>0</v>
      </c>
      <c r="I355" s="162">
        <f t="shared" si="483"/>
        <v>0</v>
      </c>
      <c r="J355" s="162">
        <f t="shared" si="483"/>
        <v>0</v>
      </c>
      <c r="K355" s="162">
        <f t="shared" si="483"/>
        <v>0</v>
      </c>
      <c r="L355" s="162">
        <f t="shared" si="483"/>
        <v>0</v>
      </c>
      <c r="M355" s="162">
        <f t="shared" si="483"/>
        <v>0</v>
      </c>
      <c r="N355" s="162">
        <f t="shared" si="483"/>
        <v>0</v>
      </c>
      <c r="O355" s="162">
        <f t="shared" si="483"/>
        <v>0</v>
      </c>
      <c r="P355" s="162">
        <f t="shared" si="483"/>
        <v>0</v>
      </c>
      <c r="W355" s="203">
        <f t="shared" ref="W355:Z355" si="484">IF(W353=0,,(W354-W357)/W353)</f>
        <v>0</v>
      </c>
      <c r="X355" s="203">
        <f t="shared" si="484"/>
        <v>0</v>
      </c>
      <c r="Y355" s="203">
        <f t="shared" si="484"/>
        <v>0</v>
      </c>
      <c r="Z355" s="203">
        <f t="shared" si="484"/>
        <v>0</v>
      </c>
    </row>
    <row r="356" spans="1:26" x14ac:dyDescent="0.2">
      <c r="A356" s="381"/>
      <c r="B356" s="201" t="s">
        <v>105</v>
      </c>
      <c r="C356" s="202">
        <f t="shared" ref="C356:C359" si="485">SUM(E356:P356)</f>
        <v>0</v>
      </c>
      <c r="D356" s="132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W356" s="202">
        <f t="shared" ref="W356:W359" si="486">SUM(E356:G356)</f>
        <v>0</v>
      </c>
      <c r="X356" s="202">
        <f t="shared" ref="X356:X359" si="487">SUM(H356:J356)</f>
        <v>0</v>
      </c>
      <c r="Y356" s="202">
        <f t="shared" ref="Y356:Y359" si="488">SUM(K356:M356)</f>
        <v>0</v>
      </c>
      <c r="Z356" s="202">
        <f t="shared" ref="Z356:Z359" si="489">SUM(N356:P356)</f>
        <v>0</v>
      </c>
    </row>
    <row r="357" spans="1:26" x14ac:dyDescent="0.2">
      <c r="A357" s="381"/>
      <c r="B357" s="201" t="s">
        <v>106</v>
      </c>
      <c r="C357" s="202">
        <f t="shared" si="485"/>
        <v>0</v>
      </c>
      <c r="D357" s="132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W357" s="202">
        <f t="shared" si="486"/>
        <v>0</v>
      </c>
      <c r="X357" s="202">
        <f t="shared" si="487"/>
        <v>0</v>
      </c>
      <c r="Y357" s="202">
        <f t="shared" si="488"/>
        <v>0</v>
      </c>
      <c r="Z357" s="202">
        <f t="shared" si="489"/>
        <v>0</v>
      </c>
    </row>
    <row r="358" spans="1:26" ht="15" customHeight="1" x14ac:dyDescent="0.2">
      <c r="A358" s="379" t="s">
        <v>124</v>
      </c>
      <c r="B358" s="196" t="s">
        <v>102</v>
      </c>
      <c r="C358" s="197">
        <f t="shared" si="485"/>
        <v>0</v>
      </c>
      <c r="D358" s="198">
        <f>IF($C$2=0,,C358/$C$2)</f>
        <v>0</v>
      </c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W358" s="197">
        <f t="shared" si="486"/>
        <v>0</v>
      </c>
      <c r="X358" s="197">
        <f t="shared" si="487"/>
        <v>0</v>
      </c>
      <c r="Y358" s="197">
        <f t="shared" si="488"/>
        <v>0</v>
      </c>
      <c r="Z358" s="197">
        <f t="shared" si="489"/>
        <v>0</v>
      </c>
    </row>
    <row r="359" spans="1:26" x14ac:dyDescent="0.2">
      <c r="A359" s="379"/>
      <c r="B359" s="196" t="s">
        <v>103</v>
      </c>
      <c r="C359" s="197">
        <f t="shared" si="485"/>
        <v>0</v>
      </c>
      <c r="D359" s="200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W359" s="197">
        <f t="shared" si="486"/>
        <v>0</v>
      </c>
      <c r="X359" s="197">
        <f t="shared" si="487"/>
        <v>0</v>
      </c>
      <c r="Y359" s="197">
        <f t="shared" si="488"/>
        <v>0</v>
      </c>
      <c r="Z359" s="197">
        <f t="shared" si="489"/>
        <v>0</v>
      </c>
    </row>
    <row r="360" spans="1:26" x14ac:dyDescent="0.2">
      <c r="A360" s="379"/>
      <c r="B360" s="196" t="s">
        <v>104</v>
      </c>
      <c r="C360" s="163">
        <f t="shared" ref="C360:P360" si="490">IF(C358=0,,(C359-C362)/C358)</f>
        <v>0</v>
      </c>
      <c r="D360" s="200"/>
      <c r="E360" s="162">
        <f t="shared" si="490"/>
        <v>0</v>
      </c>
      <c r="F360" s="162">
        <f t="shared" si="490"/>
        <v>0</v>
      </c>
      <c r="G360" s="162">
        <f t="shared" si="490"/>
        <v>0</v>
      </c>
      <c r="H360" s="162">
        <f t="shared" si="490"/>
        <v>0</v>
      </c>
      <c r="I360" s="162">
        <f t="shared" si="490"/>
        <v>0</v>
      </c>
      <c r="J360" s="162">
        <f t="shared" si="490"/>
        <v>0</v>
      </c>
      <c r="K360" s="162">
        <f t="shared" si="490"/>
        <v>0</v>
      </c>
      <c r="L360" s="162">
        <f t="shared" si="490"/>
        <v>0</v>
      </c>
      <c r="M360" s="162">
        <f t="shared" si="490"/>
        <v>0</v>
      </c>
      <c r="N360" s="162">
        <f t="shared" si="490"/>
        <v>0</v>
      </c>
      <c r="O360" s="162">
        <f t="shared" si="490"/>
        <v>0</v>
      </c>
      <c r="P360" s="162">
        <f t="shared" si="490"/>
        <v>0</v>
      </c>
      <c r="W360" s="163">
        <f t="shared" ref="W360:Z360" si="491">IF(W358=0,,(W359-W362)/W358)</f>
        <v>0</v>
      </c>
      <c r="X360" s="163">
        <f t="shared" si="491"/>
        <v>0</v>
      </c>
      <c r="Y360" s="163">
        <f t="shared" si="491"/>
        <v>0</v>
      </c>
      <c r="Z360" s="163">
        <f t="shared" si="491"/>
        <v>0</v>
      </c>
    </row>
    <row r="361" spans="1:26" x14ac:dyDescent="0.2">
      <c r="A361" s="379"/>
      <c r="B361" s="196" t="s">
        <v>105</v>
      </c>
      <c r="C361" s="197">
        <f t="shared" ref="C361:C364" si="492">SUM(E361:P361)</f>
        <v>0</v>
      </c>
      <c r="D361" s="200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W361" s="197">
        <f t="shared" ref="W361:W364" si="493">SUM(E361:G361)</f>
        <v>0</v>
      </c>
      <c r="X361" s="197">
        <f t="shared" ref="X361:X364" si="494">SUM(H361:J361)</f>
        <v>0</v>
      </c>
      <c r="Y361" s="197">
        <f t="shared" ref="Y361:Y364" si="495">SUM(K361:M361)</f>
        <v>0</v>
      </c>
      <c r="Z361" s="197">
        <f t="shared" ref="Z361:Z364" si="496">SUM(N361:P361)</f>
        <v>0</v>
      </c>
    </row>
    <row r="362" spans="1:26" x14ac:dyDescent="0.2">
      <c r="A362" s="379"/>
      <c r="B362" s="196" t="s">
        <v>106</v>
      </c>
      <c r="C362" s="197">
        <f t="shared" si="492"/>
        <v>0</v>
      </c>
      <c r="D362" s="200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W362" s="197">
        <f t="shared" si="493"/>
        <v>0</v>
      </c>
      <c r="X362" s="197">
        <f t="shared" si="494"/>
        <v>0</v>
      </c>
      <c r="Y362" s="197">
        <f t="shared" si="495"/>
        <v>0</v>
      </c>
      <c r="Z362" s="197">
        <f t="shared" si="496"/>
        <v>0</v>
      </c>
    </row>
    <row r="363" spans="1:26" x14ac:dyDescent="0.2">
      <c r="A363" s="380" t="s">
        <v>125</v>
      </c>
      <c r="B363" s="201" t="s">
        <v>102</v>
      </c>
      <c r="C363" s="202">
        <f t="shared" si="492"/>
        <v>0</v>
      </c>
      <c r="D363" s="198">
        <f>IF($C$2=0,,C363/$C$2)</f>
        <v>0</v>
      </c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W363" s="202">
        <f t="shared" si="493"/>
        <v>0</v>
      </c>
      <c r="X363" s="202">
        <f t="shared" si="494"/>
        <v>0</v>
      </c>
      <c r="Y363" s="202">
        <f t="shared" si="495"/>
        <v>0</v>
      </c>
      <c r="Z363" s="202">
        <f t="shared" si="496"/>
        <v>0</v>
      </c>
    </row>
    <row r="364" spans="1:26" x14ac:dyDescent="0.2">
      <c r="A364" s="381"/>
      <c r="B364" s="201" t="s">
        <v>103</v>
      </c>
      <c r="C364" s="202">
        <f t="shared" si="492"/>
        <v>0</v>
      </c>
      <c r="D364" s="132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W364" s="202">
        <f t="shared" si="493"/>
        <v>0</v>
      </c>
      <c r="X364" s="202">
        <f t="shared" si="494"/>
        <v>0</v>
      </c>
      <c r="Y364" s="202">
        <f t="shared" si="495"/>
        <v>0</v>
      </c>
      <c r="Z364" s="202">
        <f t="shared" si="496"/>
        <v>0</v>
      </c>
    </row>
    <row r="365" spans="1:26" x14ac:dyDescent="0.2">
      <c r="A365" s="381"/>
      <c r="B365" s="201" t="s">
        <v>104</v>
      </c>
      <c r="C365" s="203">
        <f t="shared" ref="C365:P365" si="497">IF(C363=0,,(C364-C367)/C363)</f>
        <v>0</v>
      </c>
      <c r="D365" s="132"/>
      <c r="E365" s="162">
        <f t="shared" si="497"/>
        <v>0</v>
      </c>
      <c r="F365" s="162">
        <f t="shared" si="497"/>
        <v>0</v>
      </c>
      <c r="G365" s="162">
        <f t="shared" si="497"/>
        <v>0</v>
      </c>
      <c r="H365" s="162">
        <f t="shared" si="497"/>
        <v>0</v>
      </c>
      <c r="I365" s="162">
        <f t="shared" si="497"/>
        <v>0</v>
      </c>
      <c r="J365" s="162">
        <f t="shared" si="497"/>
        <v>0</v>
      </c>
      <c r="K365" s="162">
        <f t="shared" si="497"/>
        <v>0</v>
      </c>
      <c r="L365" s="162">
        <f t="shared" si="497"/>
        <v>0</v>
      </c>
      <c r="M365" s="162">
        <f t="shared" si="497"/>
        <v>0</v>
      </c>
      <c r="N365" s="162">
        <f t="shared" si="497"/>
        <v>0</v>
      </c>
      <c r="O365" s="162">
        <f t="shared" si="497"/>
        <v>0</v>
      </c>
      <c r="P365" s="162">
        <f t="shared" si="497"/>
        <v>0</v>
      </c>
      <c r="W365" s="203">
        <f t="shared" ref="W365:Z365" si="498">IF(W363=0,,(W364-W367)/W363)</f>
        <v>0</v>
      </c>
      <c r="X365" s="203">
        <f t="shared" si="498"/>
        <v>0</v>
      </c>
      <c r="Y365" s="203">
        <f t="shared" si="498"/>
        <v>0</v>
      </c>
      <c r="Z365" s="203">
        <f t="shared" si="498"/>
        <v>0</v>
      </c>
    </row>
    <row r="366" spans="1:26" x14ac:dyDescent="0.2">
      <c r="A366" s="381"/>
      <c r="B366" s="201" t="s">
        <v>105</v>
      </c>
      <c r="C366" s="202">
        <f t="shared" ref="C366:C369" si="499">SUM(E366:P366)</f>
        <v>0</v>
      </c>
      <c r="D366" s="132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W366" s="202">
        <f t="shared" ref="W366:W369" si="500">SUM(E366:G366)</f>
        <v>0</v>
      </c>
      <c r="X366" s="202">
        <f t="shared" ref="X366:X369" si="501">SUM(H366:J366)</f>
        <v>0</v>
      </c>
      <c r="Y366" s="202">
        <f t="shared" ref="Y366:Y369" si="502">SUM(K366:M366)</f>
        <v>0</v>
      </c>
      <c r="Z366" s="202">
        <f t="shared" ref="Z366:Z369" si="503">SUM(N366:P366)</f>
        <v>0</v>
      </c>
    </row>
    <row r="367" spans="1:26" x14ac:dyDescent="0.2">
      <c r="A367" s="381"/>
      <c r="B367" s="201" t="s">
        <v>106</v>
      </c>
      <c r="C367" s="202">
        <f t="shared" si="499"/>
        <v>0</v>
      </c>
      <c r="D367" s="132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W367" s="202">
        <f t="shared" si="500"/>
        <v>0</v>
      </c>
      <c r="X367" s="202">
        <f t="shared" si="501"/>
        <v>0</v>
      </c>
      <c r="Y367" s="202">
        <f t="shared" si="502"/>
        <v>0</v>
      </c>
      <c r="Z367" s="202">
        <f t="shared" si="503"/>
        <v>0</v>
      </c>
    </row>
    <row r="368" spans="1:26" x14ac:dyDescent="0.2">
      <c r="A368" s="373" t="s">
        <v>126</v>
      </c>
      <c r="B368" s="196" t="s">
        <v>102</v>
      </c>
      <c r="C368" s="197">
        <f t="shared" si="499"/>
        <v>0</v>
      </c>
      <c r="D368" s="198">
        <f>IF($C$2=0,,C368/$C$2)</f>
        <v>0</v>
      </c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W368" s="197">
        <f t="shared" si="500"/>
        <v>0</v>
      </c>
      <c r="X368" s="197">
        <f t="shared" si="501"/>
        <v>0</v>
      </c>
      <c r="Y368" s="197">
        <f t="shared" si="502"/>
        <v>0</v>
      </c>
      <c r="Z368" s="197">
        <f t="shared" si="503"/>
        <v>0</v>
      </c>
    </row>
    <row r="369" spans="1:26" x14ac:dyDescent="0.2">
      <c r="A369" s="374"/>
      <c r="B369" s="196" t="s">
        <v>103</v>
      </c>
      <c r="C369" s="197">
        <f t="shared" si="499"/>
        <v>0</v>
      </c>
      <c r="D369" s="200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W369" s="197">
        <f t="shared" si="500"/>
        <v>0</v>
      </c>
      <c r="X369" s="197">
        <f t="shared" si="501"/>
        <v>0</v>
      </c>
      <c r="Y369" s="197">
        <f t="shared" si="502"/>
        <v>0</v>
      </c>
      <c r="Z369" s="197">
        <f t="shared" si="503"/>
        <v>0</v>
      </c>
    </row>
    <row r="370" spans="1:26" x14ac:dyDescent="0.2">
      <c r="A370" s="374"/>
      <c r="B370" s="196" t="s">
        <v>104</v>
      </c>
      <c r="C370" s="163">
        <f t="shared" ref="C370:P370" si="504">IF(C368=0,,(C369-C372)/C368)</f>
        <v>0</v>
      </c>
      <c r="D370" s="200"/>
      <c r="E370" s="162">
        <f t="shared" si="504"/>
        <v>0</v>
      </c>
      <c r="F370" s="162">
        <f t="shared" si="504"/>
        <v>0</v>
      </c>
      <c r="G370" s="162">
        <f t="shared" si="504"/>
        <v>0</v>
      </c>
      <c r="H370" s="162">
        <f t="shared" si="504"/>
        <v>0</v>
      </c>
      <c r="I370" s="162">
        <f t="shared" si="504"/>
        <v>0</v>
      </c>
      <c r="J370" s="162">
        <f t="shared" si="504"/>
        <v>0</v>
      </c>
      <c r="K370" s="162">
        <f t="shared" si="504"/>
        <v>0</v>
      </c>
      <c r="L370" s="162">
        <f t="shared" si="504"/>
        <v>0</v>
      </c>
      <c r="M370" s="162">
        <f t="shared" si="504"/>
        <v>0</v>
      </c>
      <c r="N370" s="162">
        <f t="shared" si="504"/>
        <v>0</v>
      </c>
      <c r="O370" s="162">
        <f t="shared" si="504"/>
        <v>0</v>
      </c>
      <c r="P370" s="162">
        <f t="shared" si="504"/>
        <v>0</v>
      </c>
      <c r="W370" s="163">
        <f t="shared" ref="W370:Z370" si="505">IF(W368=0,,(W369-W372)/W368)</f>
        <v>0</v>
      </c>
      <c r="X370" s="163">
        <f t="shared" si="505"/>
        <v>0</v>
      </c>
      <c r="Y370" s="163">
        <f t="shared" si="505"/>
        <v>0</v>
      </c>
      <c r="Z370" s="163">
        <f t="shared" si="505"/>
        <v>0</v>
      </c>
    </row>
    <row r="371" spans="1:26" x14ac:dyDescent="0.2">
      <c r="A371" s="374"/>
      <c r="B371" s="196" t="s">
        <v>105</v>
      </c>
      <c r="C371" s="197">
        <f t="shared" ref="C371:C374" si="506">SUM(E371:P371)</f>
        <v>0</v>
      </c>
      <c r="D371" s="200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W371" s="197">
        <f t="shared" ref="W371:W374" si="507">SUM(E371:G371)</f>
        <v>0</v>
      </c>
      <c r="X371" s="197">
        <f t="shared" ref="X371:X374" si="508">SUM(H371:J371)</f>
        <v>0</v>
      </c>
      <c r="Y371" s="197">
        <f t="shared" ref="Y371:Y374" si="509">SUM(K371:M371)</f>
        <v>0</v>
      </c>
      <c r="Z371" s="197">
        <f t="shared" ref="Z371:Z374" si="510">SUM(N371:P371)</f>
        <v>0</v>
      </c>
    </row>
    <row r="372" spans="1:26" x14ac:dyDescent="0.2">
      <c r="A372" s="374"/>
      <c r="B372" s="196" t="s">
        <v>106</v>
      </c>
      <c r="C372" s="197">
        <f t="shared" si="506"/>
        <v>0</v>
      </c>
      <c r="D372" s="200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W372" s="197">
        <f t="shared" si="507"/>
        <v>0</v>
      </c>
      <c r="X372" s="197">
        <f t="shared" si="508"/>
        <v>0</v>
      </c>
      <c r="Y372" s="197">
        <f t="shared" si="509"/>
        <v>0</v>
      </c>
      <c r="Z372" s="197">
        <f t="shared" si="510"/>
        <v>0</v>
      </c>
    </row>
    <row r="373" spans="1:26" x14ac:dyDescent="0.2">
      <c r="A373" s="380" t="s">
        <v>127</v>
      </c>
      <c r="B373" s="201" t="s">
        <v>102</v>
      </c>
      <c r="C373" s="202">
        <f t="shared" si="506"/>
        <v>0</v>
      </c>
      <c r="D373" s="198">
        <f>IF($C$2=0,,C373/$C$2)</f>
        <v>0</v>
      </c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W373" s="202">
        <f t="shared" si="507"/>
        <v>0</v>
      </c>
      <c r="X373" s="202">
        <f t="shared" si="508"/>
        <v>0</v>
      </c>
      <c r="Y373" s="202">
        <f t="shared" si="509"/>
        <v>0</v>
      </c>
      <c r="Z373" s="202">
        <f t="shared" si="510"/>
        <v>0</v>
      </c>
    </row>
    <row r="374" spans="1:26" x14ac:dyDescent="0.2">
      <c r="A374" s="381"/>
      <c r="B374" s="201" t="s">
        <v>103</v>
      </c>
      <c r="C374" s="202">
        <f t="shared" si="506"/>
        <v>0</v>
      </c>
      <c r="D374" s="132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W374" s="202">
        <f t="shared" si="507"/>
        <v>0</v>
      </c>
      <c r="X374" s="202">
        <f t="shared" si="508"/>
        <v>0</v>
      </c>
      <c r="Y374" s="202">
        <f t="shared" si="509"/>
        <v>0</v>
      </c>
      <c r="Z374" s="202">
        <f t="shared" si="510"/>
        <v>0</v>
      </c>
    </row>
    <row r="375" spans="1:26" x14ac:dyDescent="0.2">
      <c r="A375" s="381"/>
      <c r="B375" s="201" t="s">
        <v>104</v>
      </c>
      <c r="C375" s="203">
        <f t="shared" ref="C375:P375" si="511">IF(C373=0,,(C374-C377)/C373)</f>
        <v>0</v>
      </c>
      <c r="D375" s="132"/>
      <c r="E375" s="162">
        <f t="shared" si="511"/>
        <v>0</v>
      </c>
      <c r="F375" s="162">
        <f t="shared" si="511"/>
        <v>0</v>
      </c>
      <c r="G375" s="162">
        <f t="shared" si="511"/>
        <v>0</v>
      </c>
      <c r="H375" s="162">
        <f t="shared" si="511"/>
        <v>0</v>
      </c>
      <c r="I375" s="162">
        <f t="shared" si="511"/>
        <v>0</v>
      </c>
      <c r="J375" s="162">
        <f t="shared" si="511"/>
        <v>0</v>
      </c>
      <c r="K375" s="162">
        <f t="shared" si="511"/>
        <v>0</v>
      </c>
      <c r="L375" s="162">
        <f t="shared" si="511"/>
        <v>0</v>
      </c>
      <c r="M375" s="162">
        <f t="shared" si="511"/>
        <v>0</v>
      </c>
      <c r="N375" s="162">
        <f t="shared" si="511"/>
        <v>0</v>
      </c>
      <c r="O375" s="162">
        <f t="shared" si="511"/>
        <v>0</v>
      </c>
      <c r="P375" s="162">
        <f t="shared" si="511"/>
        <v>0</v>
      </c>
      <c r="W375" s="203">
        <f t="shared" ref="W375:Z375" si="512">IF(W373=0,,(W374-W377)/W373)</f>
        <v>0</v>
      </c>
      <c r="X375" s="203">
        <f t="shared" si="512"/>
        <v>0</v>
      </c>
      <c r="Y375" s="203">
        <f t="shared" si="512"/>
        <v>0</v>
      </c>
      <c r="Z375" s="203">
        <f t="shared" si="512"/>
        <v>0</v>
      </c>
    </row>
    <row r="376" spans="1:26" x14ac:dyDescent="0.2">
      <c r="A376" s="381"/>
      <c r="B376" s="201" t="s">
        <v>105</v>
      </c>
      <c r="C376" s="202">
        <f t="shared" ref="C376:C379" si="513">SUM(E376:P376)</f>
        <v>0</v>
      </c>
      <c r="D376" s="132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W376" s="202">
        <f t="shared" ref="W376:W379" si="514">SUM(E376:G376)</f>
        <v>0</v>
      </c>
      <c r="X376" s="202">
        <f t="shared" ref="X376:X379" si="515">SUM(H376:J376)</f>
        <v>0</v>
      </c>
      <c r="Y376" s="202">
        <f t="shared" ref="Y376:Y379" si="516">SUM(K376:M376)</f>
        <v>0</v>
      </c>
      <c r="Z376" s="202">
        <f t="shared" ref="Z376:Z379" si="517">SUM(N376:P376)</f>
        <v>0</v>
      </c>
    </row>
    <row r="377" spans="1:26" x14ac:dyDescent="0.2">
      <c r="A377" s="381"/>
      <c r="B377" s="201" t="s">
        <v>106</v>
      </c>
      <c r="C377" s="202">
        <f t="shared" si="513"/>
        <v>0</v>
      </c>
      <c r="D377" s="132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W377" s="202">
        <f t="shared" si="514"/>
        <v>0</v>
      </c>
      <c r="X377" s="202">
        <f t="shared" si="515"/>
        <v>0</v>
      </c>
      <c r="Y377" s="202">
        <f t="shared" si="516"/>
        <v>0</v>
      </c>
      <c r="Z377" s="202">
        <f t="shared" si="517"/>
        <v>0</v>
      </c>
    </row>
    <row r="378" spans="1:26" x14ac:dyDescent="0.2">
      <c r="A378" s="313" t="s">
        <v>128</v>
      </c>
      <c r="B378" s="196" t="s">
        <v>102</v>
      </c>
      <c r="C378" s="197">
        <f t="shared" si="513"/>
        <v>0</v>
      </c>
      <c r="D378" s="198">
        <f>IF($C$2=0,,C378/$C$2)</f>
        <v>0</v>
      </c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W378" s="197">
        <f t="shared" si="514"/>
        <v>0</v>
      </c>
      <c r="X378" s="197">
        <f t="shared" si="515"/>
        <v>0</v>
      </c>
      <c r="Y378" s="197">
        <f t="shared" si="516"/>
        <v>0</v>
      </c>
      <c r="Z378" s="197">
        <f t="shared" si="517"/>
        <v>0</v>
      </c>
    </row>
    <row r="379" spans="1:26" x14ac:dyDescent="0.2">
      <c r="A379" s="314"/>
      <c r="B379" s="196" t="s">
        <v>103</v>
      </c>
      <c r="C379" s="197">
        <f t="shared" si="513"/>
        <v>0</v>
      </c>
      <c r="D379" s="200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W379" s="197">
        <f t="shared" si="514"/>
        <v>0</v>
      </c>
      <c r="X379" s="197">
        <f t="shared" si="515"/>
        <v>0</v>
      </c>
      <c r="Y379" s="197">
        <f t="shared" si="516"/>
        <v>0</v>
      </c>
      <c r="Z379" s="197">
        <f t="shared" si="517"/>
        <v>0</v>
      </c>
    </row>
    <row r="380" spans="1:26" x14ac:dyDescent="0.2">
      <c r="A380" s="314"/>
      <c r="B380" s="196" t="s">
        <v>104</v>
      </c>
      <c r="C380" s="163">
        <f t="shared" ref="C380:P380" si="518">IF(C378=0,,(C379-C382)/C378)</f>
        <v>0</v>
      </c>
      <c r="D380" s="200"/>
      <c r="E380" s="162">
        <f t="shared" si="518"/>
        <v>0</v>
      </c>
      <c r="F380" s="162">
        <f t="shared" si="518"/>
        <v>0</v>
      </c>
      <c r="G380" s="162">
        <f t="shared" si="518"/>
        <v>0</v>
      </c>
      <c r="H380" s="162">
        <f t="shared" si="518"/>
        <v>0</v>
      </c>
      <c r="I380" s="162">
        <f t="shared" si="518"/>
        <v>0</v>
      </c>
      <c r="J380" s="162">
        <f t="shared" si="518"/>
        <v>0</v>
      </c>
      <c r="K380" s="162">
        <f t="shared" si="518"/>
        <v>0</v>
      </c>
      <c r="L380" s="162">
        <f t="shared" si="518"/>
        <v>0</v>
      </c>
      <c r="M380" s="162">
        <f t="shared" si="518"/>
        <v>0</v>
      </c>
      <c r="N380" s="162">
        <f t="shared" si="518"/>
        <v>0</v>
      </c>
      <c r="O380" s="162">
        <f t="shared" si="518"/>
        <v>0</v>
      </c>
      <c r="P380" s="162">
        <f t="shared" si="518"/>
        <v>0</v>
      </c>
      <c r="W380" s="163">
        <f t="shared" ref="W380:Z380" si="519">IF(W378=0,,(W379-W382)/W378)</f>
        <v>0</v>
      </c>
      <c r="X380" s="163">
        <f t="shared" si="519"/>
        <v>0</v>
      </c>
      <c r="Y380" s="163">
        <f t="shared" si="519"/>
        <v>0</v>
      </c>
      <c r="Z380" s="163">
        <f t="shared" si="519"/>
        <v>0</v>
      </c>
    </row>
    <row r="381" spans="1:26" x14ac:dyDescent="0.2">
      <c r="A381" s="314"/>
      <c r="B381" s="196" t="s">
        <v>105</v>
      </c>
      <c r="C381" s="197">
        <f t="shared" ref="C381:C384" si="520">SUM(E381:P381)</f>
        <v>0</v>
      </c>
      <c r="D381" s="200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W381" s="197">
        <f t="shared" ref="W381:W384" si="521">SUM(E381:G381)</f>
        <v>0</v>
      </c>
      <c r="X381" s="197">
        <f t="shared" ref="X381:X384" si="522">SUM(H381:J381)</f>
        <v>0</v>
      </c>
      <c r="Y381" s="197">
        <f t="shared" ref="Y381:Y384" si="523">SUM(K381:M381)</f>
        <v>0</v>
      </c>
      <c r="Z381" s="197">
        <f t="shared" ref="Z381:Z384" si="524">SUM(N381:P381)</f>
        <v>0</v>
      </c>
    </row>
    <row r="382" spans="1:26" x14ac:dyDescent="0.2">
      <c r="A382" s="314"/>
      <c r="B382" s="196" t="s">
        <v>106</v>
      </c>
      <c r="C382" s="197">
        <f t="shared" si="520"/>
        <v>0</v>
      </c>
      <c r="D382" s="200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W382" s="197">
        <f t="shared" si="521"/>
        <v>0</v>
      </c>
      <c r="X382" s="197">
        <f t="shared" si="522"/>
        <v>0</v>
      </c>
      <c r="Y382" s="197">
        <f t="shared" si="523"/>
        <v>0</v>
      </c>
      <c r="Z382" s="197">
        <f t="shared" si="524"/>
        <v>0</v>
      </c>
    </row>
    <row r="383" spans="1:26" ht="15" customHeight="1" x14ac:dyDescent="0.2">
      <c r="A383" s="320" t="s">
        <v>129</v>
      </c>
      <c r="B383" s="201" t="s">
        <v>102</v>
      </c>
      <c r="C383" s="202">
        <f t="shared" si="520"/>
        <v>0</v>
      </c>
      <c r="D383" s="198">
        <f>IF($C$2=0,,C383/$C$2)</f>
        <v>0</v>
      </c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W383" s="202">
        <f t="shared" si="521"/>
        <v>0</v>
      </c>
      <c r="X383" s="202">
        <f t="shared" si="522"/>
        <v>0</v>
      </c>
      <c r="Y383" s="202">
        <f t="shared" si="523"/>
        <v>0</v>
      </c>
      <c r="Z383" s="202">
        <f t="shared" si="524"/>
        <v>0</v>
      </c>
    </row>
    <row r="384" spans="1:26" x14ac:dyDescent="0.2">
      <c r="A384" s="319"/>
      <c r="B384" s="201" t="s">
        <v>103</v>
      </c>
      <c r="C384" s="202">
        <f t="shared" si="520"/>
        <v>0</v>
      </c>
      <c r="D384" s="132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W384" s="202">
        <f t="shared" si="521"/>
        <v>0</v>
      </c>
      <c r="X384" s="202">
        <f t="shared" si="522"/>
        <v>0</v>
      </c>
      <c r="Y384" s="202">
        <f t="shared" si="523"/>
        <v>0</v>
      </c>
      <c r="Z384" s="202">
        <f t="shared" si="524"/>
        <v>0</v>
      </c>
    </row>
    <row r="385" spans="1:26" x14ac:dyDescent="0.2">
      <c r="A385" s="319"/>
      <c r="B385" s="201" t="s">
        <v>104</v>
      </c>
      <c r="C385" s="203">
        <f t="shared" ref="C385:P385" si="525">IF(C383=0,,(C384-C387)/C383)</f>
        <v>0</v>
      </c>
      <c r="D385" s="132"/>
      <c r="E385" s="162">
        <f t="shared" si="525"/>
        <v>0</v>
      </c>
      <c r="F385" s="162">
        <f t="shared" si="525"/>
        <v>0</v>
      </c>
      <c r="G385" s="162">
        <f t="shared" si="525"/>
        <v>0</v>
      </c>
      <c r="H385" s="162">
        <f t="shared" si="525"/>
        <v>0</v>
      </c>
      <c r="I385" s="162">
        <f t="shared" si="525"/>
        <v>0</v>
      </c>
      <c r="J385" s="162">
        <f t="shared" si="525"/>
        <v>0</v>
      </c>
      <c r="K385" s="162">
        <f t="shared" si="525"/>
        <v>0</v>
      </c>
      <c r="L385" s="162">
        <f t="shared" si="525"/>
        <v>0</v>
      </c>
      <c r="M385" s="162">
        <f t="shared" si="525"/>
        <v>0</v>
      </c>
      <c r="N385" s="162">
        <f t="shared" si="525"/>
        <v>0</v>
      </c>
      <c r="O385" s="162">
        <f t="shared" si="525"/>
        <v>0</v>
      </c>
      <c r="P385" s="162">
        <f t="shared" si="525"/>
        <v>0</v>
      </c>
      <c r="W385" s="203">
        <f t="shared" ref="W385:Z385" si="526">IF(W383=0,,(W384-W387)/W383)</f>
        <v>0</v>
      </c>
      <c r="X385" s="203">
        <f t="shared" si="526"/>
        <v>0</v>
      </c>
      <c r="Y385" s="203">
        <f t="shared" si="526"/>
        <v>0</v>
      </c>
      <c r="Z385" s="203">
        <f t="shared" si="526"/>
        <v>0</v>
      </c>
    </row>
    <row r="386" spans="1:26" x14ac:dyDescent="0.2">
      <c r="A386" s="319"/>
      <c r="B386" s="201" t="s">
        <v>105</v>
      </c>
      <c r="C386" s="202">
        <f t="shared" ref="C386:C389" si="527">SUM(E386:P386)</f>
        <v>0</v>
      </c>
      <c r="D386" s="132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W386" s="202">
        <f t="shared" ref="W386:W389" si="528">SUM(E386:G386)</f>
        <v>0</v>
      </c>
      <c r="X386" s="202">
        <f t="shared" ref="X386:X389" si="529">SUM(H386:J386)</f>
        <v>0</v>
      </c>
      <c r="Y386" s="202">
        <f t="shared" ref="Y386:Y389" si="530">SUM(K386:M386)</f>
        <v>0</v>
      </c>
      <c r="Z386" s="202">
        <f t="shared" ref="Z386:Z389" si="531">SUM(N386:P386)</f>
        <v>0</v>
      </c>
    </row>
    <row r="387" spans="1:26" x14ac:dyDescent="0.2">
      <c r="A387" s="319"/>
      <c r="B387" s="201" t="s">
        <v>106</v>
      </c>
      <c r="C387" s="202">
        <f t="shared" si="527"/>
        <v>0</v>
      </c>
      <c r="D387" s="132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W387" s="202">
        <f t="shared" si="528"/>
        <v>0</v>
      </c>
      <c r="X387" s="202">
        <f t="shared" si="529"/>
        <v>0</v>
      </c>
      <c r="Y387" s="202">
        <f t="shared" si="530"/>
        <v>0</v>
      </c>
      <c r="Z387" s="202">
        <f t="shared" si="531"/>
        <v>0</v>
      </c>
    </row>
    <row r="388" spans="1:26" x14ac:dyDescent="0.2">
      <c r="A388" s="379" t="s">
        <v>130</v>
      </c>
      <c r="B388" s="196" t="s">
        <v>102</v>
      </c>
      <c r="C388" s="197">
        <f t="shared" si="527"/>
        <v>0</v>
      </c>
      <c r="D388" s="198">
        <f>IF($C$2=0,,C388/$C$2)</f>
        <v>0</v>
      </c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W388" s="197">
        <f t="shared" si="528"/>
        <v>0</v>
      </c>
      <c r="X388" s="197">
        <f t="shared" si="529"/>
        <v>0</v>
      </c>
      <c r="Y388" s="197">
        <f t="shared" si="530"/>
        <v>0</v>
      </c>
      <c r="Z388" s="197">
        <f t="shared" si="531"/>
        <v>0</v>
      </c>
    </row>
    <row r="389" spans="1:26" x14ac:dyDescent="0.2">
      <c r="A389" s="379"/>
      <c r="B389" s="196" t="s">
        <v>103</v>
      </c>
      <c r="C389" s="197">
        <f t="shared" si="527"/>
        <v>0</v>
      </c>
      <c r="D389" s="200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W389" s="197">
        <f t="shared" si="528"/>
        <v>0</v>
      </c>
      <c r="X389" s="197">
        <f t="shared" si="529"/>
        <v>0</v>
      </c>
      <c r="Y389" s="197">
        <f t="shared" si="530"/>
        <v>0</v>
      </c>
      <c r="Z389" s="197">
        <f t="shared" si="531"/>
        <v>0</v>
      </c>
    </row>
    <row r="390" spans="1:26" x14ac:dyDescent="0.2">
      <c r="A390" s="379"/>
      <c r="B390" s="196" t="s">
        <v>104</v>
      </c>
      <c r="C390" s="163">
        <f t="shared" ref="C390:P390" si="532">IF(C388=0,,(C389-C392)/C388)</f>
        <v>0</v>
      </c>
      <c r="D390" s="200"/>
      <c r="E390" s="162">
        <f t="shared" si="532"/>
        <v>0</v>
      </c>
      <c r="F390" s="162">
        <f t="shared" si="532"/>
        <v>0</v>
      </c>
      <c r="G390" s="162">
        <f t="shared" si="532"/>
        <v>0</v>
      </c>
      <c r="H390" s="162">
        <f t="shared" si="532"/>
        <v>0</v>
      </c>
      <c r="I390" s="162">
        <f t="shared" si="532"/>
        <v>0</v>
      </c>
      <c r="J390" s="162">
        <f t="shared" si="532"/>
        <v>0</v>
      </c>
      <c r="K390" s="162">
        <f t="shared" si="532"/>
        <v>0</v>
      </c>
      <c r="L390" s="162">
        <f t="shared" si="532"/>
        <v>0</v>
      </c>
      <c r="M390" s="162">
        <f t="shared" si="532"/>
        <v>0</v>
      </c>
      <c r="N390" s="162">
        <f t="shared" si="532"/>
        <v>0</v>
      </c>
      <c r="O390" s="162">
        <f t="shared" si="532"/>
        <v>0</v>
      </c>
      <c r="P390" s="162">
        <f t="shared" si="532"/>
        <v>0</v>
      </c>
      <c r="W390" s="163">
        <f t="shared" ref="W390:Z390" si="533">IF(W388=0,,(W389-W392)/W388)</f>
        <v>0</v>
      </c>
      <c r="X390" s="163">
        <f t="shared" si="533"/>
        <v>0</v>
      </c>
      <c r="Y390" s="163">
        <f t="shared" si="533"/>
        <v>0</v>
      </c>
      <c r="Z390" s="163">
        <f t="shared" si="533"/>
        <v>0</v>
      </c>
    </row>
    <row r="391" spans="1:26" x14ac:dyDescent="0.2">
      <c r="A391" s="379"/>
      <c r="B391" s="196" t="s">
        <v>105</v>
      </c>
      <c r="C391" s="197">
        <f t="shared" ref="C391:C394" si="534">SUM(E391:P391)</f>
        <v>0</v>
      </c>
      <c r="D391" s="200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W391" s="197">
        <f t="shared" ref="W391:W394" si="535">SUM(E391:G391)</f>
        <v>0</v>
      </c>
      <c r="X391" s="197">
        <f t="shared" ref="X391:X394" si="536">SUM(H391:J391)</f>
        <v>0</v>
      </c>
      <c r="Y391" s="197">
        <f t="shared" ref="Y391:Y394" si="537">SUM(K391:M391)</f>
        <v>0</v>
      </c>
      <c r="Z391" s="197">
        <f t="shared" ref="Z391:Z394" si="538">SUM(N391:P391)</f>
        <v>0</v>
      </c>
    </row>
    <row r="392" spans="1:26" x14ac:dyDescent="0.2">
      <c r="A392" s="379"/>
      <c r="B392" s="196" t="s">
        <v>106</v>
      </c>
      <c r="C392" s="197">
        <f t="shared" si="534"/>
        <v>0</v>
      </c>
      <c r="D392" s="200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W392" s="197">
        <f t="shared" si="535"/>
        <v>0</v>
      </c>
      <c r="X392" s="197">
        <f t="shared" si="536"/>
        <v>0</v>
      </c>
      <c r="Y392" s="197">
        <f t="shared" si="537"/>
        <v>0</v>
      </c>
      <c r="Z392" s="197">
        <f t="shared" si="538"/>
        <v>0</v>
      </c>
    </row>
    <row r="393" spans="1:26" x14ac:dyDescent="0.2">
      <c r="A393" s="380" t="s">
        <v>131</v>
      </c>
      <c r="B393" s="201" t="s">
        <v>102</v>
      </c>
      <c r="C393" s="202">
        <f t="shared" si="534"/>
        <v>0</v>
      </c>
      <c r="D393" s="198">
        <f>IF($C$2=0,,C393/$C$2)</f>
        <v>0</v>
      </c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W393" s="202">
        <f t="shared" si="535"/>
        <v>0</v>
      </c>
      <c r="X393" s="202">
        <f t="shared" si="536"/>
        <v>0</v>
      </c>
      <c r="Y393" s="202">
        <f t="shared" si="537"/>
        <v>0</v>
      </c>
      <c r="Z393" s="202">
        <f t="shared" si="538"/>
        <v>0</v>
      </c>
    </row>
    <row r="394" spans="1:26" x14ac:dyDescent="0.2">
      <c r="A394" s="381"/>
      <c r="B394" s="201" t="s">
        <v>103</v>
      </c>
      <c r="C394" s="202">
        <f t="shared" si="534"/>
        <v>0</v>
      </c>
      <c r="D394" s="132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W394" s="202">
        <f t="shared" si="535"/>
        <v>0</v>
      </c>
      <c r="X394" s="202">
        <f t="shared" si="536"/>
        <v>0</v>
      </c>
      <c r="Y394" s="202">
        <f t="shared" si="537"/>
        <v>0</v>
      </c>
      <c r="Z394" s="202">
        <f t="shared" si="538"/>
        <v>0</v>
      </c>
    </row>
    <row r="395" spans="1:26" x14ac:dyDescent="0.2">
      <c r="A395" s="381"/>
      <c r="B395" s="201" t="s">
        <v>104</v>
      </c>
      <c r="C395" s="203">
        <f t="shared" ref="C395:P395" si="539">IF(C393=0,,(C394-C397)/C393)</f>
        <v>0</v>
      </c>
      <c r="D395" s="132"/>
      <c r="E395" s="162">
        <f t="shared" si="539"/>
        <v>0</v>
      </c>
      <c r="F395" s="162">
        <f t="shared" si="539"/>
        <v>0</v>
      </c>
      <c r="G395" s="162">
        <f t="shared" si="539"/>
        <v>0</v>
      </c>
      <c r="H395" s="162">
        <f t="shared" si="539"/>
        <v>0</v>
      </c>
      <c r="I395" s="162">
        <f t="shared" si="539"/>
        <v>0</v>
      </c>
      <c r="J395" s="162">
        <f t="shared" si="539"/>
        <v>0</v>
      </c>
      <c r="K395" s="162">
        <f t="shared" si="539"/>
        <v>0</v>
      </c>
      <c r="L395" s="162">
        <f t="shared" si="539"/>
        <v>0</v>
      </c>
      <c r="M395" s="162">
        <f t="shared" si="539"/>
        <v>0</v>
      </c>
      <c r="N395" s="162">
        <f t="shared" si="539"/>
        <v>0</v>
      </c>
      <c r="O395" s="162">
        <f t="shared" si="539"/>
        <v>0</v>
      </c>
      <c r="P395" s="162">
        <f t="shared" si="539"/>
        <v>0</v>
      </c>
      <c r="W395" s="203">
        <f t="shared" ref="W395:Z395" si="540">IF(W393=0,,(W394-W397)/W393)</f>
        <v>0</v>
      </c>
      <c r="X395" s="203">
        <f t="shared" si="540"/>
        <v>0</v>
      </c>
      <c r="Y395" s="203">
        <f t="shared" si="540"/>
        <v>0</v>
      </c>
      <c r="Z395" s="203">
        <f t="shared" si="540"/>
        <v>0</v>
      </c>
    </row>
    <row r="396" spans="1:26" x14ac:dyDescent="0.2">
      <c r="A396" s="381"/>
      <c r="B396" s="201" t="s">
        <v>105</v>
      </c>
      <c r="C396" s="202">
        <f t="shared" ref="C396:C399" si="541">SUM(E396:P396)</f>
        <v>0</v>
      </c>
      <c r="D396" s="132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W396" s="202">
        <f t="shared" ref="W396:W399" si="542">SUM(E396:G396)</f>
        <v>0</v>
      </c>
      <c r="X396" s="202">
        <f t="shared" ref="X396:X399" si="543">SUM(H396:J396)</f>
        <v>0</v>
      </c>
      <c r="Y396" s="202">
        <f t="shared" ref="Y396:Y399" si="544">SUM(K396:M396)</f>
        <v>0</v>
      </c>
      <c r="Z396" s="202">
        <f t="shared" ref="Z396:Z399" si="545">SUM(N396:P396)</f>
        <v>0</v>
      </c>
    </row>
    <row r="397" spans="1:26" x14ac:dyDescent="0.2">
      <c r="A397" s="381"/>
      <c r="B397" s="201" t="s">
        <v>106</v>
      </c>
      <c r="C397" s="202">
        <f t="shared" si="541"/>
        <v>0</v>
      </c>
      <c r="D397" s="132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W397" s="202">
        <f t="shared" si="542"/>
        <v>0</v>
      </c>
      <c r="X397" s="202">
        <f t="shared" si="543"/>
        <v>0</v>
      </c>
      <c r="Y397" s="202">
        <f t="shared" si="544"/>
        <v>0</v>
      </c>
      <c r="Z397" s="202">
        <f t="shared" si="545"/>
        <v>0</v>
      </c>
    </row>
    <row r="398" spans="1:26" x14ac:dyDescent="0.2">
      <c r="A398" s="373" t="s">
        <v>132</v>
      </c>
      <c r="B398" s="196" t="s">
        <v>102</v>
      </c>
      <c r="C398" s="197">
        <f t="shared" si="541"/>
        <v>0</v>
      </c>
      <c r="D398" s="198">
        <f>IF($C$2=0,,C398/$C$2)</f>
        <v>0</v>
      </c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W398" s="197">
        <f t="shared" si="542"/>
        <v>0</v>
      </c>
      <c r="X398" s="197">
        <f t="shared" si="543"/>
        <v>0</v>
      </c>
      <c r="Y398" s="197">
        <f t="shared" si="544"/>
        <v>0</v>
      </c>
      <c r="Z398" s="197">
        <f t="shared" si="545"/>
        <v>0</v>
      </c>
    </row>
    <row r="399" spans="1:26" x14ac:dyDescent="0.2">
      <c r="A399" s="374"/>
      <c r="B399" s="196" t="s">
        <v>103</v>
      </c>
      <c r="C399" s="197">
        <f t="shared" si="541"/>
        <v>0</v>
      </c>
      <c r="D399" s="200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W399" s="197">
        <f t="shared" si="542"/>
        <v>0</v>
      </c>
      <c r="X399" s="197">
        <f t="shared" si="543"/>
        <v>0</v>
      </c>
      <c r="Y399" s="197">
        <f t="shared" si="544"/>
        <v>0</v>
      </c>
      <c r="Z399" s="197">
        <f t="shared" si="545"/>
        <v>0</v>
      </c>
    </row>
    <row r="400" spans="1:26" x14ac:dyDescent="0.2">
      <c r="A400" s="374"/>
      <c r="B400" s="196" t="s">
        <v>104</v>
      </c>
      <c r="C400" s="163">
        <f t="shared" ref="C400:P400" si="546">IF(C398=0,,(C399-C402)/C398)</f>
        <v>0</v>
      </c>
      <c r="D400" s="200"/>
      <c r="E400" s="162">
        <f t="shared" si="546"/>
        <v>0</v>
      </c>
      <c r="F400" s="162">
        <f t="shared" si="546"/>
        <v>0</v>
      </c>
      <c r="G400" s="162">
        <f t="shared" si="546"/>
        <v>0</v>
      </c>
      <c r="H400" s="162">
        <f t="shared" si="546"/>
        <v>0</v>
      </c>
      <c r="I400" s="162">
        <f t="shared" si="546"/>
        <v>0</v>
      </c>
      <c r="J400" s="162">
        <f t="shared" si="546"/>
        <v>0</v>
      </c>
      <c r="K400" s="162">
        <f t="shared" si="546"/>
        <v>0</v>
      </c>
      <c r="L400" s="162">
        <f t="shared" si="546"/>
        <v>0</v>
      </c>
      <c r="M400" s="162">
        <f t="shared" si="546"/>
        <v>0</v>
      </c>
      <c r="N400" s="162">
        <f t="shared" si="546"/>
        <v>0</v>
      </c>
      <c r="O400" s="162">
        <f t="shared" si="546"/>
        <v>0</v>
      </c>
      <c r="P400" s="162">
        <f t="shared" si="546"/>
        <v>0</v>
      </c>
      <c r="W400" s="163">
        <f t="shared" ref="W400:Z400" si="547">IF(W398=0,,(W399-W402)/W398)</f>
        <v>0</v>
      </c>
      <c r="X400" s="163">
        <f t="shared" si="547"/>
        <v>0</v>
      </c>
      <c r="Y400" s="163">
        <f t="shared" si="547"/>
        <v>0</v>
      </c>
      <c r="Z400" s="163">
        <f t="shared" si="547"/>
        <v>0</v>
      </c>
    </row>
    <row r="401" spans="1:26" x14ac:dyDescent="0.2">
      <c r="A401" s="374"/>
      <c r="B401" s="196" t="s">
        <v>105</v>
      </c>
      <c r="C401" s="197">
        <f t="shared" ref="C401:C404" si="548">SUM(E401:P401)</f>
        <v>0</v>
      </c>
      <c r="D401" s="200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W401" s="197">
        <f t="shared" ref="W401:W404" si="549">SUM(E401:G401)</f>
        <v>0</v>
      </c>
      <c r="X401" s="197">
        <f t="shared" ref="X401:X404" si="550">SUM(H401:J401)</f>
        <v>0</v>
      </c>
      <c r="Y401" s="197">
        <f t="shared" ref="Y401:Y404" si="551">SUM(K401:M401)</f>
        <v>0</v>
      </c>
      <c r="Z401" s="197">
        <f t="shared" ref="Z401:Z404" si="552">SUM(N401:P401)</f>
        <v>0</v>
      </c>
    </row>
    <row r="402" spans="1:26" x14ac:dyDescent="0.2">
      <c r="A402" s="374"/>
      <c r="B402" s="196" t="s">
        <v>106</v>
      </c>
      <c r="C402" s="197">
        <f t="shared" si="548"/>
        <v>0</v>
      </c>
      <c r="D402" s="200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W402" s="197">
        <f t="shared" si="549"/>
        <v>0</v>
      </c>
      <c r="X402" s="197">
        <f t="shared" si="550"/>
        <v>0</v>
      </c>
      <c r="Y402" s="197">
        <f t="shared" si="551"/>
        <v>0</v>
      </c>
      <c r="Z402" s="197">
        <f t="shared" si="552"/>
        <v>0</v>
      </c>
    </row>
    <row r="403" spans="1:26" ht="15" customHeight="1" x14ac:dyDescent="0.2">
      <c r="A403" s="377" t="s">
        <v>194</v>
      </c>
      <c r="B403" s="201" t="s">
        <v>102</v>
      </c>
      <c r="C403" s="202">
        <f t="shared" si="548"/>
        <v>0</v>
      </c>
      <c r="D403" s="198">
        <f>IF($C$2=0,,C403/$C$2)</f>
        <v>0</v>
      </c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W403" s="202">
        <f t="shared" si="549"/>
        <v>0</v>
      </c>
      <c r="X403" s="202">
        <f t="shared" si="550"/>
        <v>0</v>
      </c>
      <c r="Y403" s="202">
        <f t="shared" si="551"/>
        <v>0</v>
      </c>
      <c r="Z403" s="202">
        <f t="shared" si="552"/>
        <v>0</v>
      </c>
    </row>
    <row r="404" spans="1:26" x14ac:dyDescent="0.2">
      <c r="A404" s="378"/>
      <c r="B404" s="201" t="s">
        <v>103</v>
      </c>
      <c r="C404" s="202">
        <f t="shared" si="548"/>
        <v>0</v>
      </c>
      <c r="D404" s="132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W404" s="202">
        <f t="shared" si="549"/>
        <v>0</v>
      </c>
      <c r="X404" s="202">
        <f t="shared" si="550"/>
        <v>0</v>
      </c>
      <c r="Y404" s="202">
        <f t="shared" si="551"/>
        <v>0</v>
      </c>
      <c r="Z404" s="202">
        <f t="shared" si="552"/>
        <v>0</v>
      </c>
    </row>
    <row r="405" spans="1:26" x14ac:dyDescent="0.2">
      <c r="A405" s="378"/>
      <c r="B405" s="201" t="s">
        <v>104</v>
      </c>
      <c r="C405" s="203">
        <f t="shared" ref="C405:P405" si="553">IF(C403=0,,(C404-C407)/C403)</f>
        <v>0</v>
      </c>
      <c r="D405" s="132"/>
      <c r="E405" s="162">
        <f t="shared" si="553"/>
        <v>0</v>
      </c>
      <c r="F405" s="162">
        <f t="shared" si="553"/>
        <v>0</v>
      </c>
      <c r="G405" s="162">
        <f t="shared" si="553"/>
        <v>0</v>
      </c>
      <c r="H405" s="162">
        <f t="shared" si="553"/>
        <v>0</v>
      </c>
      <c r="I405" s="162">
        <f t="shared" si="553"/>
        <v>0</v>
      </c>
      <c r="J405" s="162">
        <f t="shared" si="553"/>
        <v>0</v>
      </c>
      <c r="K405" s="162">
        <f t="shared" si="553"/>
        <v>0</v>
      </c>
      <c r="L405" s="162">
        <f t="shared" si="553"/>
        <v>0</v>
      </c>
      <c r="M405" s="162">
        <f t="shared" si="553"/>
        <v>0</v>
      </c>
      <c r="N405" s="162">
        <f t="shared" si="553"/>
        <v>0</v>
      </c>
      <c r="O405" s="162">
        <f t="shared" si="553"/>
        <v>0</v>
      </c>
      <c r="P405" s="162">
        <f t="shared" si="553"/>
        <v>0</v>
      </c>
      <c r="W405" s="203">
        <f t="shared" ref="W405:Z405" si="554">IF(W403=0,,(W404-W407)/W403)</f>
        <v>0</v>
      </c>
      <c r="X405" s="203">
        <f t="shared" si="554"/>
        <v>0</v>
      </c>
      <c r="Y405" s="203">
        <f t="shared" si="554"/>
        <v>0</v>
      </c>
      <c r="Z405" s="203">
        <f t="shared" si="554"/>
        <v>0</v>
      </c>
    </row>
    <row r="406" spans="1:26" x14ac:dyDescent="0.2">
      <c r="A406" s="378"/>
      <c r="B406" s="201" t="s">
        <v>105</v>
      </c>
      <c r="C406" s="202">
        <f t="shared" ref="C406:C410" si="555">SUM(E406:P406)</f>
        <v>0</v>
      </c>
      <c r="D406" s="132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W406" s="202">
        <f t="shared" ref="W406:W410" si="556">SUM(E406:G406)</f>
        <v>0</v>
      </c>
      <c r="X406" s="202">
        <f t="shared" ref="X406:X410" si="557">SUM(H406:J406)</f>
        <v>0</v>
      </c>
      <c r="Y406" s="202">
        <f t="shared" ref="Y406:Y410" si="558">SUM(K406:M406)</f>
        <v>0</v>
      </c>
      <c r="Z406" s="202">
        <f t="shared" ref="Z406:Z410" si="559">SUM(N406:P406)</f>
        <v>0</v>
      </c>
    </row>
    <row r="407" spans="1:26" x14ac:dyDescent="0.2">
      <c r="A407" s="378"/>
      <c r="B407" s="201" t="s">
        <v>106</v>
      </c>
      <c r="C407" s="202">
        <f t="shared" si="555"/>
        <v>0</v>
      </c>
      <c r="D407" s="132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W407" s="202">
        <f t="shared" si="556"/>
        <v>0</v>
      </c>
      <c r="X407" s="202">
        <f t="shared" si="557"/>
        <v>0</v>
      </c>
      <c r="Y407" s="202">
        <f t="shared" si="558"/>
        <v>0</v>
      </c>
      <c r="Z407" s="202">
        <f t="shared" si="559"/>
        <v>0</v>
      </c>
    </row>
    <row r="408" spans="1:26" ht="15" customHeight="1" x14ac:dyDescent="0.2">
      <c r="A408" s="324" t="s">
        <v>133</v>
      </c>
      <c r="B408" s="325"/>
      <c r="C408" s="325"/>
      <c r="D408" s="325"/>
      <c r="E408" s="325"/>
      <c r="F408" s="325"/>
      <c r="G408" s="325"/>
      <c r="H408" s="325"/>
      <c r="I408" s="325"/>
      <c r="J408" s="325"/>
      <c r="K408" s="325"/>
      <c r="L408" s="325"/>
      <c r="M408" s="325"/>
      <c r="N408" s="325"/>
      <c r="O408" s="325"/>
      <c r="P408" s="326"/>
      <c r="W408" s="10"/>
      <c r="X408" s="10"/>
      <c r="Y408" s="10"/>
      <c r="Z408" s="10"/>
    </row>
    <row r="409" spans="1:26" ht="13.5" customHeight="1" x14ac:dyDescent="0.2">
      <c r="A409" s="373" t="s">
        <v>134</v>
      </c>
      <c r="B409" s="196" t="s">
        <v>102</v>
      </c>
      <c r="C409" s="197">
        <f t="shared" si="555"/>
        <v>0</v>
      </c>
      <c r="D409" s="198">
        <f>IF($C$2=0,,C409/$C$2)</f>
        <v>0</v>
      </c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W409" s="197">
        <f t="shared" si="556"/>
        <v>0</v>
      </c>
      <c r="X409" s="197">
        <f t="shared" si="557"/>
        <v>0</v>
      </c>
      <c r="Y409" s="197">
        <f t="shared" si="558"/>
        <v>0</v>
      </c>
      <c r="Z409" s="197">
        <f t="shared" si="559"/>
        <v>0</v>
      </c>
    </row>
    <row r="410" spans="1:26" x14ac:dyDescent="0.2">
      <c r="A410" s="374"/>
      <c r="B410" s="196" t="s">
        <v>103</v>
      </c>
      <c r="C410" s="197">
        <f t="shared" si="555"/>
        <v>0</v>
      </c>
      <c r="D410" s="200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W410" s="197">
        <f t="shared" si="556"/>
        <v>0</v>
      </c>
      <c r="X410" s="197">
        <f t="shared" si="557"/>
        <v>0</v>
      </c>
      <c r="Y410" s="197">
        <f t="shared" si="558"/>
        <v>0</v>
      </c>
      <c r="Z410" s="197">
        <f t="shared" si="559"/>
        <v>0</v>
      </c>
    </row>
    <row r="411" spans="1:26" x14ac:dyDescent="0.2">
      <c r="A411" s="374"/>
      <c r="B411" s="196" t="s">
        <v>104</v>
      </c>
      <c r="C411" s="163">
        <f t="shared" ref="C411:P411" si="560">IF(C409=0,,(C410-C413)/C409)</f>
        <v>0</v>
      </c>
      <c r="D411" s="200"/>
      <c r="E411" s="162">
        <f t="shared" si="560"/>
        <v>0</v>
      </c>
      <c r="F411" s="162">
        <f t="shared" si="560"/>
        <v>0</v>
      </c>
      <c r="G411" s="162">
        <f t="shared" si="560"/>
        <v>0</v>
      </c>
      <c r="H411" s="162">
        <f t="shared" si="560"/>
        <v>0</v>
      </c>
      <c r="I411" s="162">
        <f t="shared" si="560"/>
        <v>0</v>
      </c>
      <c r="J411" s="162">
        <f t="shared" si="560"/>
        <v>0</v>
      </c>
      <c r="K411" s="162">
        <f t="shared" si="560"/>
        <v>0</v>
      </c>
      <c r="L411" s="162">
        <f t="shared" si="560"/>
        <v>0</v>
      </c>
      <c r="M411" s="162">
        <f t="shared" si="560"/>
        <v>0</v>
      </c>
      <c r="N411" s="162">
        <f t="shared" si="560"/>
        <v>0</v>
      </c>
      <c r="O411" s="162">
        <f t="shared" si="560"/>
        <v>0</v>
      </c>
      <c r="P411" s="162">
        <f t="shared" si="560"/>
        <v>0</v>
      </c>
      <c r="W411" s="163">
        <f t="shared" ref="W411:Z411" si="561">IF(W409=0,,(W410-W413)/W409)</f>
        <v>0</v>
      </c>
      <c r="X411" s="163">
        <f t="shared" si="561"/>
        <v>0</v>
      </c>
      <c r="Y411" s="163">
        <f t="shared" si="561"/>
        <v>0</v>
      </c>
      <c r="Z411" s="163">
        <f t="shared" si="561"/>
        <v>0</v>
      </c>
    </row>
    <row r="412" spans="1:26" x14ac:dyDescent="0.2">
      <c r="A412" s="374"/>
      <c r="B412" s="196" t="s">
        <v>105</v>
      </c>
      <c r="C412" s="197">
        <f t="shared" ref="C412:C415" si="562">SUM(E412:P412)</f>
        <v>0</v>
      </c>
      <c r="D412" s="200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W412" s="197">
        <f t="shared" ref="W412:W415" si="563">SUM(E412:G412)</f>
        <v>0</v>
      </c>
      <c r="X412" s="197">
        <f t="shared" ref="X412:X415" si="564">SUM(H412:J412)</f>
        <v>0</v>
      </c>
      <c r="Y412" s="197">
        <f t="shared" ref="Y412:Y415" si="565">SUM(K412:M412)</f>
        <v>0</v>
      </c>
      <c r="Z412" s="197">
        <f t="shared" ref="Z412:Z415" si="566">SUM(N412:P412)</f>
        <v>0</v>
      </c>
    </row>
    <row r="413" spans="1:26" x14ac:dyDescent="0.2">
      <c r="A413" s="374"/>
      <c r="B413" s="196" t="s">
        <v>106</v>
      </c>
      <c r="C413" s="197">
        <f t="shared" si="562"/>
        <v>0</v>
      </c>
      <c r="D413" s="200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W413" s="197">
        <f t="shared" si="563"/>
        <v>0</v>
      </c>
      <c r="X413" s="197">
        <f t="shared" si="564"/>
        <v>0</v>
      </c>
      <c r="Y413" s="197">
        <f t="shared" si="565"/>
        <v>0</v>
      </c>
      <c r="Z413" s="197">
        <f t="shared" si="566"/>
        <v>0</v>
      </c>
    </row>
    <row r="414" spans="1:26" ht="13.5" customHeight="1" x14ac:dyDescent="0.2">
      <c r="A414" s="375" t="s">
        <v>135</v>
      </c>
      <c r="B414" s="201" t="s">
        <v>102</v>
      </c>
      <c r="C414" s="202">
        <f t="shared" si="562"/>
        <v>0</v>
      </c>
      <c r="D414" s="198">
        <f>IF($C$2=0,,C414/$C$2)</f>
        <v>0</v>
      </c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W414" s="202">
        <f t="shared" si="563"/>
        <v>0</v>
      </c>
      <c r="X414" s="202">
        <f t="shared" si="564"/>
        <v>0</v>
      </c>
      <c r="Y414" s="202">
        <f t="shared" si="565"/>
        <v>0</v>
      </c>
      <c r="Z414" s="202">
        <f t="shared" si="566"/>
        <v>0</v>
      </c>
    </row>
    <row r="415" spans="1:26" x14ac:dyDescent="0.2">
      <c r="A415" s="375"/>
      <c r="B415" s="201" t="s">
        <v>103</v>
      </c>
      <c r="C415" s="202">
        <f t="shared" si="562"/>
        <v>0</v>
      </c>
      <c r="D415" s="132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W415" s="202">
        <f t="shared" si="563"/>
        <v>0</v>
      </c>
      <c r="X415" s="202">
        <f t="shared" si="564"/>
        <v>0</v>
      </c>
      <c r="Y415" s="202">
        <f t="shared" si="565"/>
        <v>0</v>
      </c>
      <c r="Z415" s="202">
        <f t="shared" si="566"/>
        <v>0</v>
      </c>
    </row>
    <row r="416" spans="1:26" x14ac:dyDescent="0.2">
      <c r="A416" s="375"/>
      <c r="B416" s="201" t="s">
        <v>104</v>
      </c>
      <c r="C416" s="203">
        <f t="shared" ref="C416:P416" si="567">IF(C414=0,,(C415-C418)/C414)</f>
        <v>0</v>
      </c>
      <c r="D416" s="132"/>
      <c r="E416" s="162">
        <f t="shared" si="567"/>
        <v>0</v>
      </c>
      <c r="F416" s="162">
        <f t="shared" si="567"/>
        <v>0</v>
      </c>
      <c r="G416" s="162">
        <f t="shared" si="567"/>
        <v>0</v>
      </c>
      <c r="H416" s="162">
        <f t="shared" si="567"/>
        <v>0</v>
      </c>
      <c r="I416" s="162">
        <f t="shared" si="567"/>
        <v>0</v>
      </c>
      <c r="J416" s="162">
        <f t="shared" si="567"/>
        <v>0</v>
      </c>
      <c r="K416" s="162">
        <f t="shared" si="567"/>
        <v>0</v>
      </c>
      <c r="L416" s="162">
        <f t="shared" si="567"/>
        <v>0</v>
      </c>
      <c r="M416" s="162">
        <f t="shared" si="567"/>
        <v>0</v>
      </c>
      <c r="N416" s="162">
        <f t="shared" si="567"/>
        <v>0</v>
      </c>
      <c r="O416" s="162">
        <f t="shared" si="567"/>
        <v>0</v>
      </c>
      <c r="P416" s="162">
        <f t="shared" si="567"/>
        <v>0</v>
      </c>
      <c r="W416" s="203">
        <f t="shared" ref="W416:Z416" si="568">IF(W414=0,,(W415-W418)/W414)</f>
        <v>0</v>
      </c>
      <c r="X416" s="203">
        <f t="shared" si="568"/>
        <v>0</v>
      </c>
      <c r="Y416" s="203">
        <f t="shared" si="568"/>
        <v>0</v>
      </c>
      <c r="Z416" s="203">
        <f t="shared" si="568"/>
        <v>0</v>
      </c>
    </row>
    <row r="417" spans="1:26" x14ac:dyDescent="0.2">
      <c r="A417" s="375"/>
      <c r="B417" s="201" t="s">
        <v>105</v>
      </c>
      <c r="C417" s="202">
        <f t="shared" ref="C417:C420" si="569">SUM(E417:P417)</f>
        <v>0</v>
      </c>
      <c r="D417" s="132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W417" s="202">
        <f t="shared" ref="W417:W420" si="570">SUM(E417:G417)</f>
        <v>0</v>
      </c>
      <c r="X417" s="202">
        <f t="shared" ref="X417:X420" si="571">SUM(H417:J417)</f>
        <v>0</v>
      </c>
      <c r="Y417" s="202">
        <f t="shared" ref="Y417:Y420" si="572">SUM(K417:M417)</f>
        <v>0</v>
      </c>
      <c r="Z417" s="202">
        <f t="shared" ref="Z417:Z420" si="573">SUM(N417:P417)</f>
        <v>0</v>
      </c>
    </row>
    <row r="418" spans="1:26" x14ac:dyDescent="0.2">
      <c r="A418" s="375"/>
      <c r="B418" s="201" t="s">
        <v>106</v>
      </c>
      <c r="C418" s="202">
        <f t="shared" si="569"/>
        <v>0</v>
      </c>
      <c r="D418" s="132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W418" s="202">
        <f t="shared" si="570"/>
        <v>0</v>
      </c>
      <c r="X418" s="202">
        <f t="shared" si="571"/>
        <v>0</v>
      </c>
      <c r="Y418" s="202">
        <f t="shared" si="572"/>
        <v>0</v>
      </c>
      <c r="Z418" s="202">
        <f t="shared" si="573"/>
        <v>0</v>
      </c>
    </row>
    <row r="419" spans="1:26" ht="13.5" customHeight="1" x14ac:dyDescent="0.2">
      <c r="A419" s="313" t="s">
        <v>136</v>
      </c>
      <c r="B419" s="196" t="s">
        <v>102</v>
      </c>
      <c r="C419" s="197">
        <f t="shared" si="569"/>
        <v>0</v>
      </c>
      <c r="D419" s="198">
        <f>IF($C$2=0,,C419/$C$2)</f>
        <v>0</v>
      </c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W419" s="197">
        <f t="shared" si="570"/>
        <v>0</v>
      </c>
      <c r="X419" s="197">
        <f t="shared" si="571"/>
        <v>0</v>
      </c>
      <c r="Y419" s="197">
        <f t="shared" si="572"/>
        <v>0</v>
      </c>
      <c r="Z419" s="197">
        <f t="shared" si="573"/>
        <v>0</v>
      </c>
    </row>
    <row r="420" spans="1:26" x14ac:dyDescent="0.2">
      <c r="A420" s="314"/>
      <c r="B420" s="196" t="s">
        <v>103</v>
      </c>
      <c r="C420" s="197">
        <f t="shared" si="569"/>
        <v>0</v>
      </c>
      <c r="D420" s="200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W420" s="197">
        <f t="shared" si="570"/>
        <v>0</v>
      </c>
      <c r="X420" s="197">
        <f t="shared" si="571"/>
        <v>0</v>
      </c>
      <c r="Y420" s="197">
        <f t="shared" si="572"/>
        <v>0</v>
      </c>
      <c r="Z420" s="197">
        <f t="shared" si="573"/>
        <v>0</v>
      </c>
    </row>
    <row r="421" spans="1:26" x14ac:dyDescent="0.2">
      <c r="A421" s="314"/>
      <c r="B421" s="196" t="s">
        <v>104</v>
      </c>
      <c r="C421" s="163">
        <f t="shared" ref="C421:P421" si="574">IF(C419=0,,(C420-C423)/C419)</f>
        <v>0</v>
      </c>
      <c r="D421" s="200"/>
      <c r="E421" s="162">
        <f t="shared" si="574"/>
        <v>0</v>
      </c>
      <c r="F421" s="162">
        <f t="shared" si="574"/>
        <v>0</v>
      </c>
      <c r="G421" s="162">
        <f t="shared" si="574"/>
        <v>0</v>
      </c>
      <c r="H421" s="162">
        <f t="shared" si="574"/>
        <v>0</v>
      </c>
      <c r="I421" s="162">
        <f t="shared" si="574"/>
        <v>0</v>
      </c>
      <c r="J421" s="162">
        <f t="shared" si="574"/>
        <v>0</v>
      </c>
      <c r="K421" s="162">
        <f t="shared" si="574"/>
        <v>0</v>
      </c>
      <c r="L421" s="162">
        <f t="shared" si="574"/>
        <v>0</v>
      </c>
      <c r="M421" s="162">
        <f t="shared" si="574"/>
        <v>0</v>
      </c>
      <c r="N421" s="162">
        <f t="shared" si="574"/>
        <v>0</v>
      </c>
      <c r="O421" s="162">
        <f t="shared" si="574"/>
        <v>0</v>
      </c>
      <c r="P421" s="162">
        <f t="shared" si="574"/>
        <v>0</v>
      </c>
      <c r="W421" s="163">
        <f t="shared" ref="W421:Z421" si="575">IF(W419=0,,(W420-W423)/W419)</f>
        <v>0</v>
      </c>
      <c r="X421" s="163">
        <f t="shared" si="575"/>
        <v>0</v>
      </c>
      <c r="Y421" s="163">
        <f t="shared" si="575"/>
        <v>0</v>
      </c>
      <c r="Z421" s="163">
        <f t="shared" si="575"/>
        <v>0</v>
      </c>
    </row>
    <row r="422" spans="1:26" x14ac:dyDescent="0.2">
      <c r="A422" s="314"/>
      <c r="B422" s="196" t="s">
        <v>105</v>
      </c>
      <c r="C422" s="197">
        <f t="shared" ref="C422:C425" si="576">SUM(E422:P422)</f>
        <v>0</v>
      </c>
      <c r="D422" s="200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W422" s="197">
        <f t="shared" ref="W422:W425" si="577">SUM(E422:G422)</f>
        <v>0</v>
      </c>
      <c r="X422" s="197">
        <f t="shared" ref="X422:X425" si="578">SUM(H422:J422)</f>
        <v>0</v>
      </c>
      <c r="Y422" s="197">
        <f t="shared" ref="Y422:Y425" si="579">SUM(K422:M422)</f>
        <v>0</v>
      </c>
      <c r="Z422" s="197">
        <f t="shared" ref="Z422:Z425" si="580">SUM(N422:P422)</f>
        <v>0</v>
      </c>
    </row>
    <row r="423" spans="1:26" x14ac:dyDescent="0.2">
      <c r="A423" s="314"/>
      <c r="B423" s="196" t="s">
        <v>106</v>
      </c>
      <c r="C423" s="197">
        <f t="shared" si="576"/>
        <v>0</v>
      </c>
      <c r="D423" s="200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W423" s="197">
        <f t="shared" si="577"/>
        <v>0</v>
      </c>
      <c r="X423" s="197">
        <f t="shared" si="578"/>
        <v>0</v>
      </c>
      <c r="Y423" s="197">
        <f t="shared" si="579"/>
        <v>0</v>
      </c>
      <c r="Z423" s="197">
        <f t="shared" si="580"/>
        <v>0</v>
      </c>
    </row>
    <row r="424" spans="1:26" ht="13.5" customHeight="1" x14ac:dyDescent="0.2">
      <c r="A424" s="375" t="s">
        <v>137</v>
      </c>
      <c r="B424" s="201" t="s">
        <v>102</v>
      </c>
      <c r="C424" s="202">
        <f t="shared" si="576"/>
        <v>0</v>
      </c>
      <c r="D424" s="198">
        <f>IF($C$2=0,,C424/$C$2)</f>
        <v>0</v>
      </c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W424" s="202">
        <f t="shared" si="577"/>
        <v>0</v>
      </c>
      <c r="X424" s="202">
        <f t="shared" si="578"/>
        <v>0</v>
      </c>
      <c r="Y424" s="202">
        <f t="shared" si="579"/>
        <v>0</v>
      </c>
      <c r="Z424" s="202">
        <f t="shared" si="580"/>
        <v>0</v>
      </c>
    </row>
    <row r="425" spans="1:26" x14ac:dyDescent="0.2">
      <c r="A425" s="375"/>
      <c r="B425" s="201" t="s">
        <v>103</v>
      </c>
      <c r="C425" s="202">
        <f t="shared" si="576"/>
        <v>0</v>
      </c>
      <c r="D425" s="132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W425" s="202">
        <f t="shared" si="577"/>
        <v>0</v>
      </c>
      <c r="X425" s="202">
        <f t="shared" si="578"/>
        <v>0</v>
      </c>
      <c r="Y425" s="202">
        <f t="shared" si="579"/>
        <v>0</v>
      </c>
      <c r="Z425" s="202">
        <f t="shared" si="580"/>
        <v>0</v>
      </c>
    </row>
    <row r="426" spans="1:26" x14ac:dyDescent="0.2">
      <c r="A426" s="375"/>
      <c r="B426" s="201" t="s">
        <v>104</v>
      </c>
      <c r="C426" s="203">
        <f t="shared" ref="C426:P426" si="581">IF(C424=0,,(C425-C428)/C424)</f>
        <v>0</v>
      </c>
      <c r="D426" s="132"/>
      <c r="E426" s="162">
        <f t="shared" si="581"/>
        <v>0</v>
      </c>
      <c r="F426" s="162">
        <f t="shared" si="581"/>
        <v>0</v>
      </c>
      <c r="G426" s="162">
        <f t="shared" si="581"/>
        <v>0</v>
      </c>
      <c r="H426" s="162">
        <f t="shared" si="581"/>
        <v>0</v>
      </c>
      <c r="I426" s="162">
        <f t="shared" si="581"/>
        <v>0</v>
      </c>
      <c r="J426" s="162">
        <f t="shared" si="581"/>
        <v>0</v>
      </c>
      <c r="K426" s="162">
        <f t="shared" si="581"/>
        <v>0</v>
      </c>
      <c r="L426" s="162">
        <f t="shared" si="581"/>
        <v>0</v>
      </c>
      <c r="M426" s="162">
        <f t="shared" si="581"/>
        <v>0</v>
      </c>
      <c r="N426" s="162">
        <f t="shared" si="581"/>
        <v>0</v>
      </c>
      <c r="O426" s="162">
        <f t="shared" si="581"/>
        <v>0</v>
      </c>
      <c r="P426" s="162">
        <f t="shared" si="581"/>
        <v>0</v>
      </c>
      <c r="W426" s="203">
        <f t="shared" ref="W426:Z426" si="582">IF(W424=0,,(W425-W428)/W424)</f>
        <v>0</v>
      </c>
      <c r="X426" s="203">
        <f t="shared" si="582"/>
        <v>0</v>
      </c>
      <c r="Y426" s="203">
        <f t="shared" si="582"/>
        <v>0</v>
      </c>
      <c r="Z426" s="203">
        <f t="shared" si="582"/>
        <v>0</v>
      </c>
    </row>
    <row r="427" spans="1:26" x14ac:dyDescent="0.2">
      <c r="A427" s="375"/>
      <c r="B427" s="201" t="s">
        <v>105</v>
      </c>
      <c r="C427" s="202">
        <f t="shared" ref="C427:C430" si="583">SUM(E427:P427)</f>
        <v>0</v>
      </c>
      <c r="D427" s="132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W427" s="202">
        <f t="shared" ref="W427:W430" si="584">SUM(E427:G427)</f>
        <v>0</v>
      </c>
      <c r="X427" s="202">
        <f t="shared" ref="X427:X430" si="585">SUM(H427:J427)</f>
        <v>0</v>
      </c>
      <c r="Y427" s="202">
        <f t="shared" ref="Y427:Y430" si="586">SUM(K427:M427)</f>
        <v>0</v>
      </c>
      <c r="Z427" s="202">
        <f t="shared" ref="Z427:Z430" si="587">SUM(N427:P427)</f>
        <v>0</v>
      </c>
    </row>
    <row r="428" spans="1:26" x14ac:dyDescent="0.2">
      <c r="A428" s="375"/>
      <c r="B428" s="201" t="s">
        <v>106</v>
      </c>
      <c r="C428" s="202">
        <f t="shared" si="583"/>
        <v>0</v>
      </c>
      <c r="D428" s="132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W428" s="202">
        <f t="shared" si="584"/>
        <v>0</v>
      </c>
      <c r="X428" s="202">
        <f t="shared" si="585"/>
        <v>0</v>
      </c>
      <c r="Y428" s="202">
        <f t="shared" si="586"/>
        <v>0</v>
      </c>
      <c r="Z428" s="202">
        <f t="shared" si="587"/>
        <v>0</v>
      </c>
    </row>
    <row r="429" spans="1:26" ht="13.5" customHeight="1" x14ac:dyDescent="0.2">
      <c r="A429" s="373" t="s">
        <v>138</v>
      </c>
      <c r="B429" s="196" t="s">
        <v>102</v>
      </c>
      <c r="C429" s="197">
        <f t="shared" si="583"/>
        <v>0</v>
      </c>
      <c r="D429" s="198">
        <f>IF($C$2=0,,C429/$C$2)</f>
        <v>0</v>
      </c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W429" s="197">
        <f t="shared" si="584"/>
        <v>0</v>
      </c>
      <c r="X429" s="197">
        <f t="shared" si="585"/>
        <v>0</v>
      </c>
      <c r="Y429" s="197">
        <f t="shared" si="586"/>
        <v>0</v>
      </c>
      <c r="Z429" s="197">
        <f t="shared" si="587"/>
        <v>0</v>
      </c>
    </row>
    <row r="430" spans="1:26" x14ac:dyDescent="0.2">
      <c r="A430" s="374"/>
      <c r="B430" s="196" t="s">
        <v>103</v>
      </c>
      <c r="C430" s="197">
        <f t="shared" si="583"/>
        <v>0</v>
      </c>
      <c r="D430" s="200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W430" s="197">
        <f t="shared" si="584"/>
        <v>0</v>
      </c>
      <c r="X430" s="197">
        <f t="shared" si="585"/>
        <v>0</v>
      </c>
      <c r="Y430" s="197">
        <f t="shared" si="586"/>
        <v>0</v>
      </c>
      <c r="Z430" s="197">
        <f t="shared" si="587"/>
        <v>0</v>
      </c>
    </row>
    <row r="431" spans="1:26" x14ac:dyDescent="0.2">
      <c r="A431" s="374"/>
      <c r="B431" s="196" t="s">
        <v>104</v>
      </c>
      <c r="C431" s="163">
        <f t="shared" ref="C431:P431" si="588">IF(C429=0,,(C430-C433)/C429)</f>
        <v>0</v>
      </c>
      <c r="D431" s="200"/>
      <c r="E431" s="162">
        <f t="shared" si="588"/>
        <v>0</v>
      </c>
      <c r="F431" s="162">
        <f t="shared" si="588"/>
        <v>0</v>
      </c>
      <c r="G431" s="162">
        <f t="shared" si="588"/>
        <v>0</v>
      </c>
      <c r="H431" s="162">
        <f t="shared" si="588"/>
        <v>0</v>
      </c>
      <c r="I431" s="162">
        <f t="shared" si="588"/>
        <v>0</v>
      </c>
      <c r="J431" s="162">
        <f t="shared" si="588"/>
        <v>0</v>
      </c>
      <c r="K431" s="162">
        <f t="shared" si="588"/>
        <v>0</v>
      </c>
      <c r="L431" s="162">
        <f t="shared" si="588"/>
        <v>0</v>
      </c>
      <c r="M431" s="162">
        <f t="shared" si="588"/>
        <v>0</v>
      </c>
      <c r="N431" s="162">
        <f t="shared" si="588"/>
        <v>0</v>
      </c>
      <c r="O431" s="162">
        <f t="shared" si="588"/>
        <v>0</v>
      </c>
      <c r="P431" s="162">
        <f t="shared" si="588"/>
        <v>0</v>
      </c>
      <c r="W431" s="163">
        <f t="shared" ref="W431:Z431" si="589">IF(W429=0,,(W430-W433)/W429)</f>
        <v>0</v>
      </c>
      <c r="X431" s="163">
        <f t="shared" si="589"/>
        <v>0</v>
      </c>
      <c r="Y431" s="163">
        <f t="shared" si="589"/>
        <v>0</v>
      </c>
      <c r="Z431" s="163">
        <f t="shared" si="589"/>
        <v>0</v>
      </c>
    </row>
    <row r="432" spans="1:26" x14ac:dyDescent="0.2">
      <c r="A432" s="374"/>
      <c r="B432" s="196" t="s">
        <v>105</v>
      </c>
      <c r="C432" s="197">
        <f t="shared" ref="C432:C435" si="590">SUM(E432:P432)</f>
        <v>0</v>
      </c>
      <c r="D432" s="200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W432" s="197">
        <f t="shared" ref="W432:W435" si="591">SUM(E432:G432)</f>
        <v>0</v>
      </c>
      <c r="X432" s="197">
        <f t="shared" ref="X432:X435" si="592">SUM(H432:J432)</f>
        <v>0</v>
      </c>
      <c r="Y432" s="197">
        <f t="shared" ref="Y432:Y435" si="593">SUM(K432:M432)</f>
        <v>0</v>
      </c>
      <c r="Z432" s="197">
        <f t="shared" ref="Z432:Z435" si="594">SUM(N432:P432)</f>
        <v>0</v>
      </c>
    </row>
    <row r="433" spans="1:26" x14ac:dyDescent="0.2">
      <c r="A433" s="374"/>
      <c r="B433" s="196" t="s">
        <v>106</v>
      </c>
      <c r="C433" s="197">
        <f t="shared" si="590"/>
        <v>0</v>
      </c>
      <c r="D433" s="200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W433" s="197">
        <f t="shared" si="591"/>
        <v>0</v>
      </c>
      <c r="X433" s="197">
        <f t="shared" si="592"/>
        <v>0</v>
      </c>
      <c r="Y433" s="197">
        <f t="shared" si="593"/>
        <v>0</v>
      </c>
      <c r="Z433" s="197">
        <f t="shared" si="594"/>
        <v>0</v>
      </c>
    </row>
    <row r="434" spans="1:26" x14ac:dyDescent="0.2">
      <c r="A434" s="375" t="s">
        <v>195</v>
      </c>
      <c r="B434" s="201" t="s">
        <v>102</v>
      </c>
      <c r="C434" s="202">
        <f t="shared" si="590"/>
        <v>0</v>
      </c>
      <c r="D434" s="198">
        <f>IF($C$2=0,,C434/$C$2)</f>
        <v>0</v>
      </c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W434" s="202">
        <f t="shared" si="591"/>
        <v>0</v>
      </c>
      <c r="X434" s="202">
        <f t="shared" si="592"/>
        <v>0</v>
      </c>
      <c r="Y434" s="202">
        <f t="shared" si="593"/>
        <v>0</v>
      </c>
      <c r="Z434" s="202">
        <f t="shared" si="594"/>
        <v>0</v>
      </c>
    </row>
    <row r="435" spans="1:26" x14ac:dyDescent="0.2">
      <c r="A435" s="375"/>
      <c r="B435" s="201" t="s">
        <v>103</v>
      </c>
      <c r="C435" s="202">
        <f t="shared" si="590"/>
        <v>0</v>
      </c>
      <c r="D435" s="132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W435" s="202">
        <f t="shared" si="591"/>
        <v>0</v>
      </c>
      <c r="X435" s="202">
        <f t="shared" si="592"/>
        <v>0</v>
      </c>
      <c r="Y435" s="202">
        <f t="shared" si="593"/>
        <v>0</v>
      </c>
      <c r="Z435" s="202">
        <f t="shared" si="594"/>
        <v>0</v>
      </c>
    </row>
    <row r="436" spans="1:26" x14ac:dyDescent="0.2">
      <c r="A436" s="375"/>
      <c r="B436" s="201" t="s">
        <v>104</v>
      </c>
      <c r="C436" s="203">
        <f t="shared" ref="C436:P436" si="595">IF(C434=0,,(C435-C438)/C434)</f>
        <v>0</v>
      </c>
      <c r="D436" s="132"/>
      <c r="E436" s="162">
        <f t="shared" si="595"/>
        <v>0</v>
      </c>
      <c r="F436" s="162">
        <f t="shared" si="595"/>
        <v>0</v>
      </c>
      <c r="G436" s="162">
        <f t="shared" si="595"/>
        <v>0</v>
      </c>
      <c r="H436" s="162">
        <f t="shared" si="595"/>
        <v>0</v>
      </c>
      <c r="I436" s="162">
        <f t="shared" si="595"/>
        <v>0</v>
      </c>
      <c r="J436" s="162">
        <f t="shared" si="595"/>
        <v>0</v>
      </c>
      <c r="K436" s="162">
        <f t="shared" si="595"/>
        <v>0</v>
      </c>
      <c r="L436" s="162">
        <f t="shared" si="595"/>
        <v>0</v>
      </c>
      <c r="M436" s="162">
        <f t="shared" si="595"/>
        <v>0</v>
      </c>
      <c r="N436" s="162">
        <f t="shared" si="595"/>
        <v>0</v>
      </c>
      <c r="O436" s="162">
        <f t="shared" si="595"/>
        <v>0</v>
      </c>
      <c r="P436" s="162">
        <f t="shared" si="595"/>
        <v>0</v>
      </c>
      <c r="W436" s="203">
        <f t="shared" ref="W436:Z436" si="596">IF(W434=0,,(W435-W438)/W434)</f>
        <v>0</v>
      </c>
      <c r="X436" s="203">
        <f t="shared" si="596"/>
        <v>0</v>
      </c>
      <c r="Y436" s="203">
        <f t="shared" si="596"/>
        <v>0</v>
      </c>
      <c r="Z436" s="203">
        <f t="shared" si="596"/>
        <v>0</v>
      </c>
    </row>
    <row r="437" spans="1:26" x14ac:dyDescent="0.2">
      <c r="A437" s="375"/>
      <c r="B437" s="201" t="s">
        <v>105</v>
      </c>
      <c r="C437" s="202">
        <f t="shared" ref="C437:C440" si="597">SUM(E437:P437)</f>
        <v>0</v>
      </c>
      <c r="D437" s="132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W437" s="202">
        <f t="shared" ref="W437:W440" si="598">SUM(E437:G437)</f>
        <v>0</v>
      </c>
      <c r="X437" s="202">
        <f t="shared" ref="X437:X440" si="599">SUM(H437:J437)</f>
        <v>0</v>
      </c>
      <c r="Y437" s="202">
        <f t="shared" ref="Y437:Y440" si="600">SUM(K437:M437)</f>
        <v>0</v>
      </c>
      <c r="Z437" s="202">
        <f t="shared" ref="Z437:Z440" si="601">SUM(N437:P437)</f>
        <v>0</v>
      </c>
    </row>
    <row r="438" spans="1:26" x14ac:dyDescent="0.2">
      <c r="A438" s="375"/>
      <c r="B438" s="201" t="s">
        <v>106</v>
      </c>
      <c r="C438" s="202">
        <f t="shared" si="597"/>
        <v>0</v>
      </c>
      <c r="D438" s="132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W438" s="202">
        <f t="shared" si="598"/>
        <v>0</v>
      </c>
      <c r="X438" s="202">
        <f t="shared" si="599"/>
        <v>0</v>
      </c>
      <c r="Y438" s="202">
        <f t="shared" si="600"/>
        <v>0</v>
      </c>
      <c r="Z438" s="202">
        <f t="shared" si="601"/>
        <v>0</v>
      </c>
    </row>
    <row r="439" spans="1:26" x14ac:dyDescent="0.2">
      <c r="A439" s="376" t="s">
        <v>140</v>
      </c>
      <c r="B439" s="196" t="s">
        <v>102</v>
      </c>
      <c r="C439" s="197">
        <f t="shared" si="597"/>
        <v>0</v>
      </c>
      <c r="D439" s="198">
        <f>IF($C$2=0,,C439/$C$2)</f>
        <v>0</v>
      </c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W439" s="197">
        <f t="shared" si="598"/>
        <v>0</v>
      </c>
      <c r="X439" s="197">
        <f t="shared" si="599"/>
        <v>0</v>
      </c>
      <c r="Y439" s="197">
        <f t="shared" si="600"/>
        <v>0</v>
      </c>
      <c r="Z439" s="197">
        <f t="shared" si="601"/>
        <v>0</v>
      </c>
    </row>
    <row r="440" spans="1:26" x14ac:dyDescent="0.2">
      <c r="A440" s="374"/>
      <c r="B440" s="196" t="s">
        <v>103</v>
      </c>
      <c r="C440" s="197">
        <f t="shared" si="597"/>
        <v>0</v>
      </c>
      <c r="D440" s="200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W440" s="197">
        <f t="shared" si="598"/>
        <v>0</v>
      </c>
      <c r="X440" s="197">
        <f t="shared" si="599"/>
        <v>0</v>
      </c>
      <c r="Y440" s="197">
        <f t="shared" si="600"/>
        <v>0</v>
      </c>
      <c r="Z440" s="197">
        <f t="shared" si="601"/>
        <v>0</v>
      </c>
    </row>
    <row r="441" spans="1:26" x14ac:dyDescent="0.2">
      <c r="A441" s="374"/>
      <c r="B441" s="196" t="s">
        <v>104</v>
      </c>
      <c r="C441" s="163">
        <f t="shared" ref="C441:P441" si="602">IF(C439=0,,(C440-C443)/C439)</f>
        <v>0</v>
      </c>
      <c r="D441" s="200"/>
      <c r="E441" s="162">
        <f t="shared" si="602"/>
        <v>0</v>
      </c>
      <c r="F441" s="162">
        <f t="shared" si="602"/>
        <v>0</v>
      </c>
      <c r="G441" s="162">
        <f t="shared" si="602"/>
        <v>0</v>
      </c>
      <c r="H441" s="162">
        <f t="shared" si="602"/>
        <v>0</v>
      </c>
      <c r="I441" s="162">
        <f t="shared" si="602"/>
        <v>0</v>
      </c>
      <c r="J441" s="162">
        <f t="shared" si="602"/>
        <v>0</v>
      </c>
      <c r="K441" s="162">
        <f t="shared" si="602"/>
        <v>0</v>
      </c>
      <c r="L441" s="162">
        <f t="shared" si="602"/>
        <v>0</v>
      </c>
      <c r="M441" s="162">
        <f t="shared" si="602"/>
        <v>0</v>
      </c>
      <c r="N441" s="162">
        <f t="shared" si="602"/>
        <v>0</v>
      </c>
      <c r="O441" s="162">
        <f t="shared" si="602"/>
        <v>0</v>
      </c>
      <c r="P441" s="162">
        <f t="shared" si="602"/>
        <v>0</v>
      </c>
      <c r="W441" s="163">
        <f t="shared" ref="W441:Z441" si="603">IF(W439=0,,(W440-W443)/W439)</f>
        <v>0</v>
      </c>
      <c r="X441" s="163">
        <f t="shared" si="603"/>
        <v>0</v>
      </c>
      <c r="Y441" s="163">
        <f t="shared" si="603"/>
        <v>0</v>
      </c>
      <c r="Z441" s="163">
        <f t="shared" si="603"/>
        <v>0</v>
      </c>
    </row>
    <row r="442" spans="1:26" x14ac:dyDescent="0.2">
      <c r="A442" s="374"/>
      <c r="B442" s="196" t="s">
        <v>105</v>
      </c>
      <c r="C442" s="197">
        <f t="shared" ref="C442:C447" si="604">SUM(E442:P442)</f>
        <v>0</v>
      </c>
      <c r="D442" s="200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W442" s="197">
        <f t="shared" ref="W442:W447" si="605">SUM(E442:G442)</f>
        <v>0</v>
      </c>
      <c r="X442" s="197">
        <f t="shared" ref="X442:X447" si="606">SUM(H442:J442)</f>
        <v>0</v>
      </c>
      <c r="Y442" s="197">
        <f t="shared" ref="Y442:Y447" si="607">SUM(K442:M442)</f>
        <v>0</v>
      </c>
      <c r="Z442" s="197">
        <f t="shared" ref="Z442:Z447" si="608">SUM(N442:P442)</f>
        <v>0</v>
      </c>
    </row>
    <row r="443" spans="1:26" x14ac:dyDescent="0.2">
      <c r="A443" s="374"/>
      <c r="B443" s="196" t="s">
        <v>106</v>
      </c>
      <c r="C443" s="197">
        <f t="shared" si="604"/>
        <v>0</v>
      </c>
      <c r="D443" s="200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W443" s="197">
        <f t="shared" si="605"/>
        <v>0</v>
      </c>
      <c r="X443" s="197">
        <f t="shared" si="606"/>
        <v>0</v>
      </c>
      <c r="Y443" s="197">
        <f t="shared" si="607"/>
        <v>0</v>
      </c>
      <c r="Z443" s="197">
        <f t="shared" si="608"/>
        <v>0</v>
      </c>
    </row>
    <row r="445" spans="1:26" ht="15" customHeight="1" x14ac:dyDescent="0.2">
      <c r="A445" s="343" t="s">
        <v>196</v>
      </c>
      <c r="B445" s="204" t="s">
        <v>78</v>
      </c>
      <c r="C445" s="197">
        <f t="shared" si="604"/>
        <v>0</v>
      </c>
      <c r="D445" s="200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W445" s="197">
        <f t="shared" si="605"/>
        <v>0</v>
      </c>
      <c r="X445" s="197">
        <f t="shared" si="606"/>
        <v>0</v>
      </c>
      <c r="Y445" s="197">
        <f t="shared" si="607"/>
        <v>0</v>
      </c>
      <c r="Z445" s="197">
        <f t="shared" si="608"/>
        <v>0</v>
      </c>
    </row>
    <row r="446" spans="1:26" x14ac:dyDescent="0.2">
      <c r="A446" s="344"/>
      <c r="B446" s="205" t="s">
        <v>197</v>
      </c>
      <c r="C446" s="197">
        <f t="shared" si="604"/>
        <v>0</v>
      </c>
      <c r="D446" s="200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W446" s="197">
        <f t="shared" si="605"/>
        <v>0</v>
      </c>
      <c r="X446" s="197">
        <f t="shared" si="606"/>
        <v>0</v>
      </c>
      <c r="Y446" s="197">
        <f t="shared" si="607"/>
        <v>0</v>
      </c>
      <c r="Z446" s="197">
        <f t="shared" si="608"/>
        <v>0</v>
      </c>
    </row>
    <row r="447" spans="1:26" x14ac:dyDescent="0.2">
      <c r="A447" s="345"/>
      <c r="B447" s="205" t="s">
        <v>198</v>
      </c>
      <c r="C447" s="197">
        <f t="shared" si="604"/>
        <v>0</v>
      </c>
      <c r="D447" s="200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W447" s="197">
        <f t="shared" si="605"/>
        <v>0</v>
      </c>
      <c r="X447" s="197">
        <f t="shared" si="606"/>
        <v>0</v>
      </c>
      <c r="Y447" s="197">
        <f t="shared" si="607"/>
        <v>0</v>
      </c>
      <c r="Z447" s="197">
        <f t="shared" si="608"/>
        <v>0</v>
      </c>
    </row>
    <row r="455" spans="1:31" s="119" customFormat="1" x14ac:dyDescent="0.25">
      <c r="A455" s="346" t="s">
        <v>141</v>
      </c>
      <c r="B455" s="206" t="s">
        <v>142</v>
      </c>
      <c r="C455" s="207">
        <f t="shared" ref="C455:C463" si="609">SUM(E455:P455)</f>
        <v>0</v>
      </c>
      <c r="D455" s="208"/>
      <c r="E455" s="208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W455" s="207">
        <f t="shared" ref="W455:W463" si="610">SUM(E455:G455)</f>
        <v>0</v>
      </c>
      <c r="X455" s="207">
        <f t="shared" ref="X455:X463" si="611">SUM(H455:J455)</f>
        <v>0</v>
      </c>
      <c r="Y455" s="207">
        <f t="shared" ref="Y455:Y463" si="612">SUM(K455:M455)</f>
        <v>0</v>
      </c>
      <c r="Z455" s="207">
        <f t="shared" ref="Z455:Z463" si="613">SUM(N455:P455)</f>
        <v>0</v>
      </c>
      <c r="AB455" s="210"/>
      <c r="AC455" s="211"/>
      <c r="AD455" s="211"/>
      <c r="AE455" s="212"/>
    </row>
    <row r="456" spans="1:31" s="119" customFormat="1" x14ac:dyDescent="0.25">
      <c r="A456" s="347"/>
      <c r="B456" s="206" t="s">
        <v>143</v>
      </c>
      <c r="C456" s="207">
        <f t="shared" si="609"/>
        <v>0</v>
      </c>
      <c r="D456" s="208"/>
      <c r="E456" s="208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W456" s="207">
        <f t="shared" si="610"/>
        <v>0</v>
      </c>
      <c r="X456" s="207">
        <f t="shared" si="611"/>
        <v>0</v>
      </c>
      <c r="Y456" s="207">
        <f t="shared" si="612"/>
        <v>0</v>
      </c>
      <c r="Z456" s="207">
        <f t="shared" si="613"/>
        <v>0</v>
      </c>
      <c r="AB456" s="210"/>
      <c r="AC456" s="211"/>
      <c r="AD456" s="211"/>
      <c r="AE456" s="212"/>
    </row>
    <row r="457" spans="1:31" s="119" customFormat="1" x14ac:dyDescent="0.25">
      <c r="A457" s="347"/>
      <c r="B457" s="206" t="s">
        <v>144</v>
      </c>
      <c r="C457" s="207">
        <f t="shared" si="609"/>
        <v>0</v>
      </c>
      <c r="D457" s="208"/>
      <c r="E457" s="208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W457" s="207">
        <f t="shared" si="610"/>
        <v>0</v>
      </c>
      <c r="X457" s="207">
        <f t="shared" si="611"/>
        <v>0</v>
      </c>
      <c r="Y457" s="207">
        <f t="shared" si="612"/>
        <v>0</v>
      </c>
      <c r="Z457" s="207">
        <f t="shared" si="613"/>
        <v>0</v>
      </c>
      <c r="AB457" s="210"/>
      <c r="AC457" s="211"/>
      <c r="AD457" s="211"/>
      <c r="AE457" s="212"/>
    </row>
    <row r="458" spans="1:31" s="119" customFormat="1" x14ac:dyDescent="0.25">
      <c r="A458" s="347"/>
      <c r="B458" s="206" t="s">
        <v>145</v>
      </c>
      <c r="C458" s="207">
        <f t="shared" si="609"/>
        <v>0</v>
      </c>
      <c r="D458" s="208"/>
      <c r="E458" s="208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W458" s="207">
        <f t="shared" si="610"/>
        <v>0</v>
      </c>
      <c r="X458" s="207">
        <f t="shared" si="611"/>
        <v>0</v>
      </c>
      <c r="Y458" s="207">
        <f t="shared" si="612"/>
        <v>0</v>
      </c>
      <c r="Z458" s="207">
        <f t="shared" si="613"/>
        <v>0</v>
      </c>
      <c r="AB458" s="210"/>
      <c r="AC458" s="211"/>
      <c r="AD458" s="211"/>
      <c r="AE458" s="212"/>
    </row>
    <row r="459" spans="1:31" s="119" customFormat="1" x14ac:dyDescent="0.25">
      <c r="A459" s="347"/>
      <c r="B459" s="206" t="s">
        <v>199</v>
      </c>
      <c r="C459" s="207">
        <f t="shared" si="609"/>
        <v>0</v>
      </c>
      <c r="D459" s="208"/>
      <c r="E459" s="208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W459" s="207">
        <f t="shared" si="610"/>
        <v>0</v>
      </c>
      <c r="X459" s="207">
        <f t="shared" si="611"/>
        <v>0</v>
      </c>
      <c r="Y459" s="207">
        <f t="shared" si="612"/>
        <v>0</v>
      </c>
      <c r="Z459" s="207">
        <f t="shared" si="613"/>
        <v>0</v>
      </c>
      <c r="AB459" s="210"/>
      <c r="AC459" s="211"/>
      <c r="AD459" s="211"/>
      <c r="AE459" s="212"/>
    </row>
    <row r="460" spans="1:31" s="119" customFormat="1" x14ac:dyDescent="0.25">
      <c r="A460" s="347"/>
      <c r="B460" s="206" t="s">
        <v>200</v>
      </c>
      <c r="C460" s="207">
        <f t="shared" si="609"/>
        <v>0</v>
      </c>
      <c r="D460" s="208"/>
      <c r="E460" s="208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W460" s="207">
        <f t="shared" si="610"/>
        <v>0</v>
      </c>
      <c r="X460" s="207">
        <f t="shared" si="611"/>
        <v>0</v>
      </c>
      <c r="Y460" s="207">
        <f t="shared" si="612"/>
        <v>0</v>
      </c>
      <c r="Z460" s="207">
        <f t="shared" si="613"/>
        <v>0</v>
      </c>
      <c r="AB460" s="210"/>
      <c r="AC460" s="211"/>
      <c r="AD460" s="211"/>
      <c r="AE460" s="212"/>
    </row>
    <row r="461" spans="1:31" s="119" customFormat="1" x14ac:dyDescent="0.25">
      <c r="A461" s="209"/>
      <c r="B461" s="206" t="s">
        <v>225</v>
      </c>
      <c r="C461" s="207">
        <f t="shared" si="609"/>
        <v>0</v>
      </c>
      <c r="D461" s="208"/>
      <c r="E461" s="208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W461" s="207">
        <f t="shared" si="610"/>
        <v>0</v>
      </c>
      <c r="X461" s="207">
        <f t="shared" si="611"/>
        <v>0</v>
      </c>
      <c r="Y461" s="207">
        <f t="shared" si="612"/>
        <v>0</v>
      </c>
      <c r="Z461" s="207">
        <f t="shared" si="613"/>
        <v>0</v>
      </c>
      <c r="AB461" s="210"/>
      <c r="AC461" s="211"/>
      <c r="AD461" s="211"/>
      <c r="AE461" s="212"/>
    </row>
    <row r="462" spans="1:31" s="119" customFormat="1" x14ac:dyDescent="0.25">
      <c r="A462" s="209"/>
      <c r="B462" s="206" t="s">
        <v>226</v>
      </c>
      <c r="C462" s="207">
        <f t="shared" si="609"/>
        <v>0</v>
      </c>
      <c r="D462" s="208"/>
      <c r="E462" s="208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W462" s="207">
        <f t="shared" si="610"/>
        <v>0</v>
      </c>
      <c r="X462" s="207">
        <f t="shared" si="611"/>
        <v>0</v>
      </c>
      <c r="Y462" s="207">
        <f t="shared" si="612"/>
        <v>0</v>
      </c>
      <c r="Z462" s="207">
        <f t="shared" si="613"/>
        <v>0</v>
      </c>
      <c r="AB462" s="210"/>
      <c r="AC462" s="211"/>
      <c r="AD462" s="211"/>
      <c r="AE462" s="212"/>
    </row>
    <row r="463" spans="1:31" s="119" customFormat="1" x14ac:dyDescent="0.25">
      <c r="A463" s="209"/>
      <c r="B463" s="206" t="s">
        <v>227</v>
      </c>
      <c r="C463" s="207">
        <f t="shared" si="609"/>
        <v>0</v>
      </c>
      <c r="D463" s="208"/>
      <c r="E463" s="208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W463" s="207">
        <f t="shared" si="610"/>
        <v>0</v>
      </c>
      <c r="X463" s="207">
        <f t="shared" si="611"/>
        <v>0</v>
      </c>
      <c r="Y463" s="207">
        <f t="shared" si="612"/>
        <v>0</v>
      </c>
      <c r="Z463" s="207">
        <f t="shared" si="613"/>
        <v>0</v>
      </c>
      <c r="AB463" s="210"/>
      <c r="AC463" s="211"/>
      <c r="AD463" s="211"/>
      <c r="AE463" s="212"/>
    </row>
  </sheetData>
  <mergeCells count="86">
    <mergeCell ref="A1:B1"/>
    <mergeCell ref="A126:P126"/>
    <mergeCell ref="A267:P267"/>
    <mergeCell ref="A408:P408"/>
    <mergeCell ref="A2:A11"/>
    <mergeCell ref="A12:A18"/>
    <mergeCell ref="A19:A24"/>
    <mergeCell ref="A25:A31"/>
    <mergeCell ref="A32:A37"/>
    <mergeCell ref="A38:A51"/>
    <mergeCell ref="A52:A62"/>
    <mergeCell ref="A63:A69"/>
    <mergeCell ref="A70:A76"/>
    <mergeCell ref="A77:A83"/>
    <mergeCell ref="A84:A95"/>
    <mergeCell ref="A96:A99"/>
    <mergeCell ref="A100:A105"/>
    <mergeCell ref="A106:A111"/>
    <mergeCell ref="A112:A119"/>
    <mergeCell ref="A120:A122"/>
    <mergeCell ref="A123:A125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9:A413"/>
    <mergeCell ref="A414:A418"/>
    <mergeCell ref="A419:A423"/>
    <mergeCell ref="A424:A428"/>
    <mergeCell ref="A429:A433"/>
    <mergeCell ref="A434:A438"/>
    <mergeCell ref="A439:A443"/>
    <mergeCell ref="A445:A447"/>
    <mergeCell ref="A455:A460"/>
  </mergeCells>
  <phoneticPr fontId="5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outlinePr summaryRight="0"/>
  </sheetPr>
  <dimension ref="A1:AA339"/>
  <sheetViews>
    <sheetView zoomScale="110" zoomScaleNormal="110" workbookViewId="0">
      <pane xSplit="4" ySplit="1" topLeftCell="E2" activePane="bottomRight" state="frozen"/>
      <selection pane="topRight"/>
      <selection pane="bottomLeft"/>
      <selection pane="bottomRight" sqref="A1:B1"/>
    </sheetView>
  </sheetViews>
  <sheetFormatPr defaultColWidth="9" defaultRowHeight="15" x14ac:dyDescent="0.25"/>
  <cols>
    <col min="1" max="1" width="8.125" style="9" customWidth="1"/>
    <col min="2" max="2" width="24.5" style="10" customWidth="1"/>
    <col min="3" max="3" width="11.5" style="11" customWidth="1"/>
    <col min="4" max="4" width="11.5" style="12" customWidth="1"/>
    <col min="5" max="16" width="10.25" style="10" customWidth="1"/>
    <col min="17" max="17" width="17.25" style="10" customWidth="1"/>
    <col min="18" max="18" width="3" style="10" customWidth="1"/>
    <col min="19" max="19" width="8.25" style="10" customWidth="1"/>
    <col min="20" max="20" width="3" style="10" customWidth="1"/>
    <col min="21" max="21" width="8.25" style="10" customWidth="1"/>
    <col min="22" max="22" width="5.25" style="10" customWidth="1"/>
    <col min="23" max="26" width="9" style="10" hidden="1" customWidth="1"/>
    <col min="27" max="27" width="9" style="10" customWidth="1"/>
    <col min="28" max="16384" width="9" style="10"/>
  </cols>
  <sheetData>
    <row r="1" spans="1:26" ht="14.25" customHeight="1" x14ac:dyDescent="0.2">
      <c r="A1" s="418" t="s">
        <v>228</v>
      </c>
      <c r="B1" s="304"/>
      <c r="C1" s="13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70" t="s">
        <v>229</v>
      </c>
      <c r="R1" s="70"/>
      <c r="S1" s="70" t="s">
        <v>15</v>
      </c>
      <c r="T1" s="70"/>
      <c r="U1" s="71"/>
      <c r="V1" s="70"/>
      <c r="W1" s="13" t="s">
        <v>16</v>
      </c>
      <c r="X1" s="13" t="s">
        <v>17</v>
      </c>
      <c r="Y1" s="13" t="s">
        <v>18</v>
      </c>
      <c r="Z1" s="13" t="s">
        <v>19</v>
      </c>
    </row>
    <row r="2" spans="1:26" s="1" customFormat="1" ht="15" customHeight="1" x14ac:dyDescent="0.2">
      <c r="A2" s="305" t="s">
        <v>230</v>
      </c>
      <c r="B2" s="15" t="s">
        <v>21</v>
      </c>
      <c r="C2" s="16">
        <f>SUM(E2:P2)</f>
        <v>0</v>
      </c>
      <c r="D2" s="17"/>
      <c r="E2" s="18">
        <f>E81+E83</f>
        <v>0</v>
      </c>
      <c r="F2" s="18">
        <f t="shared" ref="F2:P2" si="0">F81+F83</f>
        <v>0</v>
      </c>
      <c r="G2" s="18">
        <f t="shared" si="0"/>
        <v>0</v>
      </c>
      <c r="H2" s="18">
        <f t="shared" si="0"/>
        <v>0</v>
      </c>
      <c r="I2" s="18">
        <f t="shared" si="0"/>
        <v>0</v>
      </c>
      <c r="J2" s="18">
        <f t="shared" si="0"/>
        <v>0</v>
      </c>
      <c r="K2" s="18">
        <f t="shared" si="0"/>
        <v>0</v>
      </c>
      <c r="L2" s="18">
        <f t="shared" si="0"/>
        <v>0</v>
      </c>
      <c r="M2" s="18">
        <f t="shared" si="0"/>
        <v>0</v>
      </c>
      <c r="N2" s="18">
        <f t="shared" si="0"/>
        <v>0</v>
      </c>
      <c r="O2" s="18">
        <f t="shared" si="0"/>
        <v>0</v>
      </c>
      <c r="P2" s="18">
        <f t="shared" si="0"/>
        <v>0</v>
      </c>
      <c r="Q2" s="4"/>
      <c r="R2" s="4"/>
      <c r="S2" s="4"/>
      <c r="W2" s="72">
        <f t="shared" ref="W2:W8" si="1">SUM(E2:G2)</f>
        <v>0</v>
      </c>
      <c r="X2" s="72">
        <f t="shared" ref="X2:X8" si="2">SUM(H2:J2)</f>
        <v>0</v>
      </c>
      <c r="Y2" s="72">
        <f t="shared" ref="Y2:Y8" si="3">SUM(K2:M2)</f>
        <v>0</v>
      </c>
      <c r="Z2" s="72">
        <f t="shared" ref="Z2:Z8" si="4">SUM(N2:P2)</f>
        <v>0</v>
      </c>
    </row>
    <row r="3" spans="1:26" s="1" customFormat="1" ht="12.75" x14ac:dyDescent="0.2">
      <c r="A3" s="306"/>
      <c r="B3" s="19" t="s">
        <v>23</v>
      </c>
      <c r="C3" s="16">
        <f t="shared" ref="C3:C8" si="5">SUM(E3:P3)</f>
        <v>0</v>
      </c>
      <c r="D3" s="17"/>
      <c r="E3" s="18">
        <f>E94</f>
        <v>0</v>
      </c>
      <c r="F3" s="18">
        <f t="shared" ref="F3:P3" si="6">F94</f>
        <v>0</v>
      </c>
      <c r="G3" s="18">
        <f t="shared" si="6"/>
        <v>0</v>
      </c>
      <c r="H3" s="18">
        <f t="shared" si="6"/>
        <v>0</v>
      </c>
      <c r="I3" s="18">
        <f t="shared" si="6"/>
        <v>0</v>
      </c>
      <c r="J3" s="18">
        <f t="shared" si="6"/>
        <v>0</v>
      </c>
      <c r="K3" s="18">
        <f t="shared" si="6"/>
        <v>0</v>
      </c>
      <c r="L3" s="18">
        <f t="shared" si="6"/>
        <v>0</v>
      </c>
      <c r="M3" s="18">
        <f t="shared" si="6"/>
        <v>0</v>
      </c>
      <c r="N3" s="18">
        <f t="shared" si="6"/>
        <v>0</v>
      </c>
      <c r="O3" s="18">
        <f t="shared" si="6"/>
        <v>0</v>
      </c>
      <c r="P3" s="18">
        <f t="shared" si="6"/>
        <v>0</v>
      </c>
      <c r="Q3" s="4"/>
      <c r="R3" s="4"/>
      <c r="S3" s="4"/>
      <c r="W3" s="72">
        <f t="shared" si="1"/>
        <v>0</v>
      </c>
      <c r="X3" s="72">
        <f t="shared" si="2"/>
        <v>0</v>
      </c>
      <c r="Y3" s="72">
        <f t="shared" si="3"/>
        <v>0</v>
      </c>
      <c r="Z3" s="72">
        <f t="shared" si="4"/>
        <v>0</v>
      </c>
    </row>
    <row r="4" spans="1:26" s="1" customFormat="1" ht="12.75" x14ac:dyDescent="0.2">
      <c r="A4" s="306"/>
      <c r="B4" s="15" t="s">
        <v>231</v>
      </c>
      <c r="C4" s="16">
        <f t="shared" si="5"/>
        <v>0</v>
      </c>
      <c r="D4" s="17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4"/>
      <c r="R4" s="4"/>
      <c r="S4" s="4"/>
      <c r="W4" s="72">
        <f t="shared" si="1"/>
        <v>0</v>
      </c>
      <c r="X4" s="72">
        <f t="shared" si="2"/>
        <v>0</v>
      </c>
      <c r="Y4" s="72">
        <f t="shared" si="3"/>
        <v>0</v>
      </c>
      <c r="Z4" s="72">
        <f t="shared" si="4"/>
        <v>0</v>
      </c>
    </row>
    <row r="5" spans="1:26" s="1" customFormat="1" ht="12.75" x14ac:dyDescent="0.2">
      <c r="A5" s="306"/>
      <c r="B5" s="15" t="s">
        <v>232</v>
      </c>
      <c r="C5" s="16">
        <f t="shared" si="5"/>
        <v>0</v>
      </c>
      <c r="D5" s="17"/>
      <c r="E5" s="21">
        <f>E6+E7+E99</f>
        <v>0</v>
      </c>
      <c r="F5" s="21">
        <f t="shared" ref="F5:P5" si="7">F6+F7+F99</f>
        <v>0</v>
      </c>
      <c r="G5" s="21">
        <f t="shared" si="7"/>
        <v>0</v>
      </c>
      <c r="H5" s="21">
        <f t="shared" si="7"/>
        <v>0</v>
      </c>
      <c r="I5" s="21">
        <f t="shared" si="7"/>
        <v>0</v>
      </c>
      <c r="J5" s="21">
        <f t="shared" si="7"/>
        <v>0</v>
      </c>
      <c r="K5" s="21">
        <f t="shared" si="7"/>
        <v>0</v>
      </c>
      <c r="L5" s="21">
        <f t="shared" si="7"/>
        <v>0</v>
      </c>
      <c r="M5" s="21">
        <f t="shared" si="7"/>
        <v>0</v>
      </c>
      <c r="N5" s="21">
        <f t="shared" si="7"/>
        <v>0</v>
      </c>
      <c r="O5" s="21">
        <f t="shared" si="7"/>
        <v>0</v>
      </c>
      <c r="P5" s="21">
        <f t="shared" si="7"/>
        <v>0</v>
      </c>
      <c r="Q5" s="4"/>
      <c r="R5" s="4"/>
      <c r="S5" s="4"/>
      <c r="W5" s="72">
        <f t="shared" si="1"/>
        <v>0</v>
      </c>
      <c r="X5" s="72">
        <f t="shared" si="2"/>
        <v>0</v>
      </c>
      <c r="Y5" s="72">
        <f t="shared" si="3"/>
        <v>0</v>
      </c>
      <c r="Z5" s="72">
        <f t="shared" si="4"/>
        <v>0</v>
      </c>
    </row>
    <row r="6" spans="1:26" s="1" customFormat="1" ht="12.75" x14ac:dyDescent="0.2">
      <c r="A6" s="306"/>
      <c r="B6" s="19" t="s">
        <v>233</v>
      </c>
      <c r="C6" s="16">
        <f t="shared" si="5"/>
        <v>0</v>
      </c>
      <c r="D6" s="17"/>
      <c r="E6" s="18">
        <f>E96</f>
        <v>0</v>
      </c>
      <c r="F6" s="18">
        <f t="shared" ref="F6:P6" si="8">F96</f>
        <v>0</v>
      </c>
      <c r="G6" s="18">
        <f t="shared" si="8"/>
        <v>0</v>
      </c>
      <c r="H6" s="18">
        <f t="shared" si="8"/>
        <v>0</v>
      </c>
      <c r="I6" s="18">
        <f t="shared" si="8"/>
        <v>0</v>
      </c>
      <c r="J6" s="18">
        <f t="shared" si="8"/>
        <v>0</v>
      </c>
      <c r="K6" s="18">
        <f t="shared" si="8"/>
        <v>0</v>
      </c>
      <c r="L6" s="18">
        <f t="shared" si="8"/>
        <v>0</v>
      </c>
      <c r="M6" s="18">
        <f t="shared" si="8"/>
        <v>0</v>
      </c>
      <c r="N6" s="18">
        <f t="shared" si="8"/>
        <v>0</v>
      </c>
      <c r="O6" s="18">
        <f t="shared" si="8"/>
        <v>0</v>
      </c>
      <c r="P6" s="18">
        <f t="shared" si="8"/>
        <v>0</v>
      </c>
      <c r="Q6" s="4"/>
      <c r="R6" s="4"/>
      <c r="S6" s="4"/>
      <c r="W6" s="72">
        <f t="shared" si="1"/>
        <v>0</v>
      </c>
      <c r="X6" s="72">
        <f t="shared" si="2"/>
        <v>0</v>
      </c>
      <c r="Y6" s="72">
        <f t="shared" si="3"/>
        <v>0</v>
      </c>
      <c r="Z6" s="72">
        <f t="shared" si="4"/>
        <v>0</v>
      </c>
    </row>
    <row r="7" spans="1:26" s="1" customFormat="1" ht="12.75" x14ac:dyDescent="0.2">
      <c r="A7" s="306"/>
      <c r="B7" s="22" t="s">
        <v>234</v>
      </c>
      <c r="C7" s="16">
        <f t="shared" si="5"/>
        <v>0</v>
      </c>
      <c r="D7" s="17"/>
      <c r="E7" s="18">
        <f>E73</f>
        <v>0</v>
      </c>
      <c r="F7" s="18">
        <f t="shared" ref="F7:P7" si="9">F73</f>
        <v>0</v>
      </c>
      <c r="G7" s="18">
        <f t="shared" si="9"/>
        <v>0</v>
      </c>
      <c r="H7" s="18">
        <f t="shared" si="9"/>
        <v>0</v>
      </c>
      <c r="I7" s="18">
        <f t="shared" si="9"/>
        <v>0</v>
      </c>
      <c r="J7" s="18">
        <f t="shared" si="9"/>
        <v>0</v>
      </c>
      <c r="K7" s="18">
        <f t="shared" si="9"/>
        <v>0</v>
      </c>
      <c r="L7" s="18">
        <f t="shared" si="9"/>
        <v>0</v>
      </c>
      <c r="M7" s="18">
        <f t="shared" si="9"/>
        <v>0</v>
      </c>
      <c r="N7" s="18">
        <f t="shared" si="9"/>
        <v>0</v>
      </c>
      <c r="O7" s="18">
        <f t="shared" si="9"/>
        <v>0</v>
      </c>
      <c r="P7" s="18">
        <f t="shared" si="9"/>
        <v>0</v>
      </c>
      <c r="Q7" s="4"/>
      <c r="R7" s="4"/>
      <c r="S7" s="4"/>
      <c r="W7" s="72">
        <f t="shared" si="1"/>
        <v>0</v>
      </c>
      <c r="X7" s="72">
        <f t="shared" si="2"/>
        <v>0</v>
      </c>
      <c r="Y7" s="72">
        <f t="shared" si="3"/>
        <v>0</v>
      </c>
      <c r="Z7" s="72">
        <f t="shared" si="4"/>
        <v>0</v>
      </c>
    </row>
    <row r="8" spans="1:26" s="1" customFormat="1" ht="12.75" x14ac:dyDescent="0.2">
      <c r="A8" s="306"/>
      <c r="B8" s="23" t="s">
        <v>235</v>
      </c>
      <c r="C8" s="16">
        <f t="shared" si="5"/>
        <v>0</v>
      </c>
      <c r="D8" s="17"/>
      <c r="E8" s="18">
        <f>E85-E75+E74</f>
        <v>0</v>
      </c>
      <c r="F8" s="18">
        <f t="shared" ref="F8:P8" si="10">F85-F75+F74</f>
        <v>0</v>
      </c>
      <c r="G8" s="18">
        <f t="shared" si="10"/>
        <v>0</v>
      </c>
      <c r="H8" s="18">
        <f t="shared" si="10"/>
        <v>0</v>
      </c>
      <c r="I8" s="18">
        <f t="shared" si="10"/>
        <v>0</v>
      </c>
      <c r="J8" s="18">
        <f t="shared" si="10"/>
        <v>0</v>
      </c>
      <c r="K8" s="18">
        <f t="shared" si="10"/>
        <v>0</v>
      </c>
      <c r="L8" s="18">
        <f t="shared" si="10"/>
        <v>0</v>
      </c>
      <c r="M8" s="18">
        <f t="shared" si="10"/>
        <v>0</v>
      </c>
      <c r="N8" s="18">
        <f t="shared" si="10"/>
        <v>0</v>
      </c>
      <c r="O8" s="18">
        <f t="shared" si="10"/>
        <v>0</v>
      </c>
      <c r="P8" s="18">
        <f t="shared" si="10"/>
        <v>0</v>
      </c>
      <c r="Q8" s="4"/>
      <c r="R8" s="4"/>
      <c r="S8" s="4"/>
      <c r="W8" s="72">
        <f t="shared" si="1"/>
        <v>0</v>
      </c>
      <c r="X8" s="72">
        <f t="shared" si="2"/>
        <v>0</v>
      </c>
      <c r="Y8" s="72">
        <f t="shared" si="3"/>
        <v>0</v>
      </c>
      <c r="Z8" s="72">
        <f t="shared" si="4"/>
        <v>0</v>
      </c>
    </row>
    <row r="9" spans="1:26" s="1" customFormat="1" ht="12.75" x14ac:dyDescent="0.2">
      <c r="A9" s="306"/>
      <c r="B9" s="19" t="s">
        <v>236</v>
      </c>
      <c r="C9" s="16">
        <f>IF(C2&lt;&gt;0,C8/C2,)</f>
        <v>0</v>
      </c>
      <c r="D9" s="24"/>
      <c r="E9" s="21">
        <f>IF(E2&lt;&gt;0,E8/E2,)</f>
        <v>0</v>
      </c>
      <c r="F9" s="21">
        <f t="shared" ref="F9:P9" si="11">IF(F2&lt;&gt;0,F8/F2,)</f>
        <v>0</v>
      </c>
      <c r="G9" s="21">
        <f t="shared" si="11"/>
        <v>0</v>
      </c>
      <c r="H9" s="21">
        <f t="shared" si="11"/>
        <v>0</v>
      </c>
      <c r="I9" s="21">
        <f t="shared" si="11"/>
        <v>0</v>
      </c>
      <c r="J9" s="21">
        <f t="shared" si="11"/>
        <v>0</v>
      </c>
      <c r="K9" s="21">
        <f t="shared" si="11"/>
        <v>0</v>
      </c>
      <c r="L9" s="21">
        <f t="shared" si="11"/>
        <v>0</v>
      </c>
      <c r="M9" s="21">
        <f t="shared" si="11"/>
        <v>0</v>
      </c>
      <c r="N9" s="21">
        <f t="shared" si="11"/>
        <v>0</v>
      </c>
      <c r="O9" s="21">
        <f t="shared" si="11"/>
        <v>0</v>
      </c>
      <c r="P9" s="21">
        <f t="shared" si="11"/>
        <v>0</v>
      </c>
      <c r="Q9" s="4"/>
      <c r="R9" s="4"/>
      <c r="S9" s="4"/>
      <c r="W9" s="72">
        <f>IF(W2&lt;&gt;0,W8/W2,)</f>
        <v>0</v>
      </c>
      <c r="X9" s="72">
        <f>IF(X2&lt;&gt;0,X8/X2,)</f>
        <v>0</v>
      </c>
      <c r="Y9" s="72">
        <f>IF(Y2&lt;&gt;0,Y8/Y2,)</f>
        <v>0</v>
      </c>
      <c r="Z9" s="72">
        <f>IF(Z2&lt;&gt;0,Z8/Z2,)</f>
        <v>0</v>
      </c>
    </row>
    <row r="10" spans="1:26" s="1" customFormat="1" ht="12.75" x14ac:dyDescent="0.2">
      <c r="A10" s="306"/>
      <c r="B10" s="19" t="s">
        <v>237</v>
      </c>
      <c r="C10" s="16">
        <f>IF(SUM(E50:P50)&lt;&gt;0,C5/SUM(E50:P50),)</f>
        <v>0</v>
      </c>
      <c r="D10" s="24"/>
      <c r="E10" s="21">
        <f>IF(E50&lt;&gt;0,E5/E50,)</f>
        <v>0</v>
      </c>
      <c r="F10" s="21">
        <f t="shared" ref="F10:P10" si="12">IF(F50&lt;&gt;0,F5/F50,)</f>
        <v>0</v>
      </c>
      <c r="G10" s="21">
        <f t="shared" si="12"/>
        <v>0</v>
      </c>
      <c r="H10" s="21">
        <f t="shared" si="12"/>
        <v>0</v>
      </c>
      <c r="I10" s="21">
        <f t="shared" si="12"/>
        <v>0</v>
      </c>
      <c r="J10" s="21">
        <f t="shared" si="12"/>
        <v>0</v>
      </c>
      <c r="K10" s="21">
        <f t="shared" si="12"/>
        <v>0</v>
      </c>
      <c r="L10" s="21">
        <f t="shared" si="12"/>
        <v>0</v>
      </c>
      <c r="M10" s="21">
        <f t="shared" si="12"/>
        <v>0</v>
      </c>
      <c r="N10" s="21">
        <f t="shared" si="12"/>
        <v>0</v>
      </c>
      <c r="O10" s="21">
        <f t="shared" si="12"/>
        <v>0</v>
      </c>
      <c r="P10" s="21">
        <f t="shared" si="12"/>
        <v>0</v>
      </c>
      <c r="Q10" s="4"/>
      <c r="R10" s="4"/>
      <c r="S10" s="4"/>
      <c r="W10" s="72">
        <f>IF(W2&lt;&gt;0,W5/W50,)</f>
        <v>0</v>
      </c>
      <c r="X10" s="72">
        <f>IF(X2&lt;&gt;0,X5/X50,)</f>
        <v>0</v>
      </c>
      <c r="Y10" s="72">
        <f>IF(Y2&lt;&gt;0,Y5/Y50,)</f>
        <v>0</v>
      </c>
      <c r="Z10" s="72">
        <f>IF(Z2&lt;&gt;0,Z5/Z50,)</f>
        <v>0</v>
      </c>
    </row>
    <row r="11" spans="1:26" s="1" customFormat="1" ht="12.75" x14ac:dyDescent="0.2">
      <c r="A11" s="307"/>
      <c r="B11" s="19" t="s">
        <v>238</v>
      </c>
      <c r="C11" s="25">
        <f>IF(C8&lt;&gt;0,C5/C8,)</f>
        <v>0</v>
      </c>
      <c r="D11" s="26"/>
      <c r="E11" s="27">
        <f>IF(E8&lt;&gt;0,E5/E8,)</f>
        <v>0</v>
      </c>
      <c r="F11" s="27">
        <f t="shared" ref="F11:P11" si="13">IF(F8&lt;&gt;0,F5/F8,)</f>
        <v>0</v>
      </c>
      <c r="G11" s="27">
        <f t="shared" si="13"/>
        <v>0</v>
      </c>
      <c r="H11" s="27">
        <f t="shared" si="13"/>
        <v>0</v>
      </c>
      <c r="I11" s="27">
        <f t="shared" si="13"/>
        <v>0</v>
      </c>
      <c r="J11" s="27">
        <f t="shared" si="13"/>
        <v>0</v>
      </c>
      <c r="K11" s="27">
        <f t="shared" si="13"/>
        <v>0</v>
      </c>
      <c r="L11" s="27">
        <f t="shared" si="13"/>
        <v>0</v>
      </c>
      <c r="M11" s="27">
        <f t="shared" si="13"/>
        <v>0</v>
      </c>
      <c r="N11" s="27">
        <f t="shared" si="13"/>
        <v>0</v>
      </c>
      <c r="O11" s="27">
        <f t="shared" si="13"/>
        <v>0</v>
      </c>
      <c r="P11" s="27">
        <f t="shared" si="13"/>
        <v>0</v>
      </c>
      <c r="Q11" s="4"/>
      <c r="R11" s="4"/>
      <c r="S11" s="4"/>
      <c r="W11" s="25">
        <f>IF(W8&lt;&gt;0,W5/W8,)</f>
        <v>0</v>
      </c>
      <c r="X11" s="25">
        <f>IF(X8&lt;&gt;0,X5/X8,)</f>
        <v>0</v>
      </c>
      <c r="Y11" s="25">
        <f>IF(Y8&lt;&gt;0,Y5/Y8,)</f>
        <v>0</v>
      </c>
      <c r="Z11" s="25">
        <f>IF(Z8&lt;&gt;0,Z5/Z8,)</f>
        <v>0</v>
      </c>
    </row>
    <row r="12" spans="1:26" s="1" customFormat="1" ht="15" customHeight="1" x14ac:dyDescent="0.2">
      <c r="A12" s="419" t="s">
        <v>239</v>
      </c>
      <c r="B12" s="28" t="s">
        <v>38</v>
      </c>
      <c r="C12" s="29">
        <f>SUM(E12:P12)</f>
        <v>0</v>
      </c>
      <c r="D12" s="3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4"/>
      <c r="R12" s="4"/>
      <c r="S12" s="4"/>
      <c r="W12" s="73">
        <f>SUM(E12:G12)</f>
        <v>0</v>
      </c>
      <c r="X12" s="73">
        <f>SUM(H12:J12)</f>
        <v>0</v>
      </c>
      <c r="Y12" s="73">
        <f>SUM(K12:M12)</f>
        <v>0</v>
      </c>
      <c r="Z12" s="73">
        <f>SUM(N12:P12)</f>
        <v>0</v>
      </c>
    </row>
    <row r="13" spans="1:26" s="1" customFormat="1" ht="12.75" x14ac:dyDescent="0.2">
      <c r="A13" s="420"/>
      <c r="B13" s="28" t="s">
        <v>39</v>
      </c>
      <c r="C13" s="29">
        <f>SUM(E13:P13)</f>
        <v>0</v>
      </c>
      <c r="D13" s="31"/>
      <c r="E13" s="20">
        <f>E12</f>
        <v>0</v>
      </c>
      <c r="F13" s="20">
        <f t="shared" ref="F13:L13" si="14">F12</f>
        <v>0</v>
      </c>
      <c r="G13" s="20">
        <f t="shared" si="14"/>
        <v>0</v>
      </c>
      <c r="H13" s="20">
        <f t="shared" si="14"/>
        <v>0</v>
      </c>
      <c r="I13" s="20">
        <f t="shared" si="14"/>
        <v>0</v>
      </c>
      <c r="J13" s="20">
        <f t="shared" si="14"/>
        <v>0</v>
      </c>
      <c r="K13" s="20">
        <f t="shared" si="14"/>
        <v>0</v>
      </c>
      <c r="L13" s="20">
        <f t="shared" si="14"/>
        <v>0</v>
      </c>
      <c r="M13" s="20"/>
      <c r="N13" s="20"/>
      <c r="O13" s="20"/>
      <c r="P13" s="20"/>
      <c r="Q13" s="4"/>
      <c r="R13" s="4"/>
      <c r="S13" s="4"/>
      <c r="W13" s="73">
        <f>SUM(E13:G13)</f>
        <v>0</v>
      </c>
      <c r="X13" s="73">
        <f>SUM(H13:J13)</f>
        <v>0</v>
      </c>
      <c r="Y13" s="73">
        <f>SUM(K13:M13)</f>
        <v>0</v>
      </c>
      <c r="Z13" s="73">
        <f>SUM(N13:P13)</f>
        <v>0</v>
      </c>
    </row>
    <row r="14" spans="1:26" s="1" customFormat="1" ht="12.75" x14ac:dyDescent="0.2">
      <c r="A14" s="420"/>
      <c r="B14" s="28" t="s">
        <v>40</v>
      </c>
      <c r="C14" s="29">
        <f>IF(C2=0,,C12/C2)</f>
        <v>0</v>
      </c>
      <c r="D14" s="32"/>
      <c r="E14" s="21">
        <f>IF(E2=0,,E12/E2)</f>
        <v>0</v>
      </c>
      <c r="F14" s="21">
        <f t="shared" ref="F14:P14" si="15">IF(F2=0,,F12/F2)</f>
        <v>0</v>
      </c>
      <c r="G14" s="21">
        <f t="shared" si="15"/>
        <v>0</v>
      </c>
      <c r="H14" s="21">
        <f t="shared" si="15"/>
        <v>0</v>
      </c>
      <c r="I14" s="21">
        <f t="shared" si="15"/>
        <v>0</v>
      </c>
      <c r="J14" s="21">
        <f t="shared" si="15"/>
        <v>0</v>
      </c>
      <c r="K14" s="21">
        <f t="shared" si="15"/>
        <v>0</v>
      </c>
      <c r="L14" s="21">
        <f t="shared" si="15"/>
        <v>0</v>
      </c>
      <c r="M14" s="21">
        <f t="shared" si="15"/>
        <v>0</v>
      </c>
      <c r="N14" s="21">
        <f t="shared" si="15"/>
        <v>0</v>
      </c>
      <c r="O14" s="21">
        <f t="shared" si="15"/>
        <v>0</v>
      </c>
      <c r="P14" s="21">
        <f t="shared" si="15"/>
        <v>0</v>
      </c>
      <c r="Q14" s="4"/>
      <c r="R14" s="4"/>
      <c r="S14" s="4"/>
      <c r="W14" s="73">
        <f>IF(W2=0,,W12/W2)</f>
        <v>0</v>
      </c>
      <c r="X14" s="73">
        <f>IF(X2=0,,X12/X2)</f>
        <v>0</v>
      </c>
      <c r="Y14" s="73">
        <f>IF(Y2=0,,Y12/Y2)</f>
        <v>0</v>
      </c>
      <c r="Z14" s="73">
        <f>IF(Z2=0,,Z12/Z2)</f>
        <v>0</v>
      </c>
    </row>
    <row r="15" spans="1:26" s="1" customFormat="1" ht="12.75" x14ac:dyDescent="0.2">
      <c r="A15" s="420"/>
      <c r="B15" s="33" t="s">
        <v>41</v>
      </c>
      <c r="C15" s="29">
        <f>IF(C2=0,,C331/C2)</f>
        <v>0</v>
      </c>
      <c r="D15" s="32"/>
      <c r="E15" s="21">
        <f t="shared" ref="E15:P15" si="16">IF(E2=0,,E331/E2)</f>
        <v>0</v>
      </c>
      <c r="F15" s="21">
        <f t="shared" si="16"/>
        <v>0</v>
      </c>
      <c r="G15" s="21">
        <f t="shared" si="16"/>
        <v>0</v>
      </c>
      <c r="H15" s="21">
        <f t="shared" si="16"/>
        <v>0</v>
      </c>
      <c r="I15" s="21">
        <f t="shared" si="16"/>
        <v>0</v>
      </c>
      <c r="J15" s="21">
        <f t="shared" si="16"/>
        <v>0</v>
      </c>
      <c r="K15" s="21">
        <f t="shared" si="16"/>
        <v>0</v>
      </c>
      <c r="L15" s="21">
        <f t="shared" si="16"/>
        <v>0</v>
      </c>
      <c r="M15" s="21">
        <f t="shared" si="16"/>
        <v>0</v>
      </c>
      <c r="N15" s="21">
        <f t="shared" si="16"/>
        <v>0</v>
      </c>
      <c r="O15" s="21">
        <f t="shared" si="16"/>
        <v>0</v>
      </c>
      <c r="P15" s="21">
        <f t="shared" si="16"/>
        <v>0</v>
      </c>
      <c r="Q15" s="4"/>
      <c r="R15" s="4"/>
      <c r="S15" s="4"/>
      <c r="W15" s="73">
        <f>IF(W2=0,,W331/W2)</f>
        <v>0</v>
      </c>
      <c r="X15" s="73">
        <f>IF(X2=0,,X331/X2)</f>
        <v>0</v>
      </c>
      <c r="Y15" s="73">
        <f>IF(Y2=0,,Y331/Y2)</f>
        <v>0</v>
      </c>
      <c r="Z15" s="73">
        <f>IF(Z2=0,,Z331/Z2)</f>
        <v>0</v>
      </c>
    </row>
    <row r="16" spans="1:26" s="1" customFormat="1" ht="12.75" x14ac:dyDescent="0.2">
      <c r="A16" s="420"/>
      <c r="B16" s="34" t="s">
        <v>42</v>
      </c>
      <c r="C16" s="29">
        <f>IF(C2=0,,C332/C2)</f>
        <v>0</v>
      </c>
      <c r="D16" s="32"/>
      <c r="E16" s="21">
        <f t="shared" ref="E16:P16" si="17">IF(E2=0,,E332/E2)</f>
        <v>0</v>
      </c>
      <c r="F16" s="21">
        <f t="shared" si="17"/>
        <v>0</v>
      </c>
      <c r="G16" s="21">
        <f t="shared" si="17"/>
        <v>0</v>
      </c>
      <c r="H16" s="21">
        <f t="shared" si="17"/>
        <v>0</v>
      </c>
      <c r="I16" s="21">
        <f t="shared" si="17"/>
        <v>0</v>
      </c>
      <c r="J16" s="21">
        <f t="shared" si="17"/>
        <v>0</v>
      </c>
      <c r="K16" s="21">
        <f t="shared" si="17"/>
        <v>0</v>
      </c>
      <c r="L16" s="21">
        <f t="shared" si="17"/>
        <v>0</v>
      </c>
      <c r="M16" s="21">
        <f t="shared" si="17"/>
        <v>0</v>
      </c>
      <c r="N16" s="21">
        <f t="shared" si="17"/>
        <v>0</v>
      </c>
      <c r="O16" s="21">
        <f t="shared" si="17"/>
        <v>0</v>
      </c>
      <c r="P16" s="21">
        <f t="shared" si="17"/>
        <v>0</v>
      </c>
      <c r="Q16" s="4"/>
      <c r="R16" s="4"/>
      <c r="S16" s="4"/>
      <c r="W16" s="73">
        <f>IF(W2=0,,W332/W2)</f>
        <v>0</v>
      </c>
      <c r="X16" s="73">
        <f>IF(X2=0,,X332/X2)</f>
        <v>0</v>
      </c>
      <c r="Y16" s="73">
        <f>IF(Y2=0,,Y332/Y2)</f>
        <v>0</v>
      </c>
      <c r="Z16" s="73">
        <f>IF(Z2=0,,Z332/Z2)</f>
        <v>0</v>
      </c>
    </row>
    <row r="17" spans="1:26" s="1" customFormat="1" ht="12.75" x14ac:dyDescent="0.2">
      <c r="A17" s="420"/>
      <c r="B17" s="33" t="s">
        <v>43</v>
      </c>
      <c r="C17" s="29">
        <f>IF(C2=0,,C333/C2)</f>
        <v>0</v>
      </c>
      <c r="D17" s="32"/>
      <c r="E17" s="21">
        <f t="shared" ref="E17:P17" si="18">IF(E2=0,,E333/E2)</f>
        <v>0</v>
      </c>
      <c r="F17" s="21">
        <f t="shared" si="18"/>
        <v>0</v>
      </c>
      <c r="G17" s="21">
        <f t="shared" si="18"/>
        <v>0</v>
      </c>
      <c r="H17" s="21">
        <f t="shared" si="18"/>
        <v>0</v>
      </c>
      <c r="I17" s="21">
        <f t="shared" si="18"/>
        <v>0</v>
      </c>
      <c r="J17" s="21">
        <f t="shared" si="18"/>
        <v>0</v>
      </c>
      <c r="K17" s="21">
        <f t="shared" si="18"/>
        <v>0</v>
      </c>
      <c r="L17" s="21">
        <f t="shared" si="18"/>
        <v>0</v>
      </c>
      <c r="M17" s="21">
        <f t="shared" si="18"/>
        <v>0</v>
      </c>
      <c r="N17" s="21">
        <f t="shared" si="18"/>
        <v>0</v>
      </c>
      <c r="O17" s="21">
        <f t="shared" si="18"/>
        <v>0</v>
      </c>
      <c r="P17" s="21">
        <f t="shared" si="18"/>
        <v>0</v>
      </c>
      <c r="Q17" s="4"/>
      <c r="R17" s="4"/>
      <c r="S17" s="4"/>
      <c r="W17" s="73">
        <f>IF(W2=0,,W333/W2)</f>
        <v>0</v>
      </c>
      <c r="X17" s="73">
        <f>IF(X2=0,,X333/X2)</f>
        <v>0</v>
      </c>
      <c r="Y17" s="73">
        <f>IF(Y2=0,,Y333/Y2)</f>
        <v>0</v>
      </c>
      <c r="Z17" s="73">
        <f>IF(Z2=0,,Z333/Z2)</f>
        <v>0</v>
      </c>
    </row>
    <row r="18" spans="1:26" s="1" customFormat="1" ht="12.75" x14ac:dyDescent="0.2">
      <c r="A18" s="420"/>
      <c r="B18" s="33" t="s">
        <v>44</v>
      </c>
      <c r="C18" s="29">
        <f>IF(C2=0,,C334/C2)</f>
        <v>0</v>
      </c>
      <c r="D18" s="32"/>
      <c r="E18" s="21">
        <f t="shared" ref="E18:P18" si="19">IF(E2=0,,E334/E2)</f>
        <v>0</v>
      </c>
      <c r="F18" s="21">
        <f t="shared" si="19"/>
        <v>0</v>
      </c>
      <c r="G18" s="21">
        <f t="shared" si="19"/>
        <v>0</v>
      </c>
      <c r="H18" s="21">
        <f t="shared" si="19"/>
        <v>0</v>
      </c>
      <c r="I18" s="21">
        <f t="shared" si="19"/>
        <v>0</v>
      </c>
      <c r="J18" s="21">
        <f t="shared" si="19"/>
        <v>0</v>
      </c>
      <c r="K18" s="21">
        <f t="shared" si="19"/>
        <v>0</v>
      </c>
      <c r="L18" s="21">
        <f t="shared" si="19"/>
        <v>0</v>
      </c>
      <c r="M18" s="21">
        <f t="shared" si="19"/>
        <v>0</v>
      </c>
      <c r="N18" s="21">
        <f t="shared" si="19"/>
        <v>0</v>
      </c>
      <c r="O18" s="21">
        <f t="shared" si="19"/>
        <v>0</v>
      </c>
      <c r="P18" s="21">
        <f t="shared" si="19"/>
        <v>0</v>
      </c>
      <c r="Q18" s="4"/>
      <c r="R18" s="4"/>
      <c r="S18" s="4"/>
      <c r="W18" s="73">
        <f>IF(W2=0,,W334/W2)</f>
        <v>0</v>
      </c>
      <c r="X18" s="73">
        <f>IF(X2=0,,X334/X2)</f>
        <v>0</v>
      </c>
      <c r="Y18" s="73">
        <f>IF(Y2=0,,Y334/Y2)</f>
        <v>0</v>
      </c>
      <c r="Z18" s="73">
        <f>IF(Z2=0,,Z334/Z2)</f>
        <v>0</v>
      </c>
    </row>
    <row r="19" spans="1:26" s="1" customFormat="1" ht="15" customHeight="1" x14ac:dyDescent="0.2">
      <c r="A19" s="421" t="s">
        <v>240</v>
      </c>
      <c r="B19" s="35" t="s">
        <v>84</v>
      </c>
      <c r="C19" s="16">
        <f>SUM(E19:P19)</f>
        <v>0</v>
      </c>
      <c r="D19" s="36"/>
      <c r="E19" s="21">
        <f>E8-(E12+E5*7.5%)-E76-E78</f>
        <v>0</v>
      </c>
      <c r="F19" s="21">
        <f t="shared" ref="F19:P19" si="20">F8-(F12+F5*7.5%)-F76-F78</f>
        <v>0</v>
      </c>
      <c r="G19" s="21">
        <f t="shared" si="20"/>
        <v>0</v>
      </c>
      <c r="H19" s="21">
        <f t="shared" si="20"/>
        <v>0</v>
      </c>
      <c r="I19" s="21">
        <f t="shared" si="20"/>
        <v>0</v>
      </c>
      <c r="J19" s="21">
        <f t="shared" si="20"/>
        <v>0</v>
      </c>
      <c r="K19" s="21">
        <f t="shared" si="20"/>
        <v>0</v>
      </c>
      <c r="L19" s="21">
        <f t="shared" si="20"/>
        <v>0</v>
      </c>
      <c r="M19" s="21">
        <f t="shared" si="20"/>
        <v>0</v>
      </c>
      <c r="N19" s="21">
        <f t="shared" si="20"/>
        <v>0</v>
      </c>
      <c r="O19" s="21">
        <f t="shared" si="20"/>
        <v>0</v>
      </c>
      <c r="P19" s="21">
        <f t="shared" si="20"/>
        <v>0</v>
      </c>
      <c r="Q19" s="4"/>
      <c r="R19" s="4"/>
      <c r="S19" s="4"/>
      <c r="W19" s="72">
        <f>SUM(E19:G19)</f>
        <v>0</v>
      </c>
      <c r="X19" s="72">
        <f>SUM(H19:J19)</f>
        <v>0</v>
      </c>
      <c r="Y19" s="72">
        <f>SUM(K19:M19)</f>
        <v>0</v>
      </c>
      <c r="Z19" s="72">
        <f>SUM(N19:P19)</f>
        <v>0</v>
      </c>
    </row>
    <row r="20" spans="1:26" s="1" customFormat="1" ht="12.75" x14ac:dyDescent="0.2">
      <c r="A20" s="421"/>
      <c r="B20" s="35" t="s">
        <v>241</v>
      </c>
      <c r="C20" s="16">
        <f>SUM(E20:P20)</f>
        <v>0</v>
      </c>
      <c r="D20" s="36"/>
      <c r="E20" s="21">
        <f>E5-(E12+E5*7.5%)-E76-E78</f>
        <v>0</v>
      </c>
      <c r="F20" s="21">
        <f t="shared" ref="F20:P20" si="21">F5-(F12+F5*7.5%)-F76-F78</f>
        <v>0</v>
      </c>
      <c r="G20" s="21">
        <f t="shared" si="21"/>
        <v>0</v>
      </c>
      <c r="H20" s="21">
        <f t="shared" si="21"/>
        <v>0</v>
      </c>
      <c r="I20" s="21">
        <f t="shared" si="21"/>
        <v>0</v>
      </c>
      <c r="J20" s="21">
        <f t="shared" si="21"/>
        <v>0</v>
      </c>
      <c r="K20" s="21">
        <f t="shared" si="21"/>
        <v>0</v>
      </c>
      <c r="L20" s="21">
        <f t="shared" si="21"/>
        <v>0</v>
      </c>
      <c r="M20" s="21">
        <f t="shared" si="21"/>
        <v>0</v>
      </c>
      <c r="N20" s="21">
        <f t="shared" si="21"/>
        <v>0</v>
      </c>
      <c r="O20" s="21">
        <f t="shared" si="21"/>
        <v>0</v>
      </c>
      <c r="P20" s="21">
        <f t="shared" si="21"/>
        <v>0</v>
      </c>
      <c r="Q20" s="4"/>
      <c r="R20" s="4"/>
      <c r="S20" s="4"/>
      <c r="W20" s="72">
        <f>SUM(E20:G20)</f>
        <v>0</v>
      </c>
      <c r="X20" s="72">
        <f>SUM(H20:J20)</f>
        <v>0</v>
      </c>
      <c r="Y20" s="72">
        <f>SUM(K20:M20)</f>
        <v>0</v>
      </c>
      <c r="Z20" s="72">
        <f>SUM(N20:P20)</f>
        <v>0</v>
      </c>
    </row>
    <row r="21" spans="1:26" s="1" customFormat="1" ht="12.75" x14ac:dyDescent="0.2">
      <c r="A21" s="421"/>
      <c r="B21" s="37" t="s">
        <v>52</v>
      </c>
      <c r="C21" s="38">
        <f>IFERROR(IF(C19&lt;0,-ABS(C19/C8),ABS(C19/C8)),0)</f>
        <v>0</v>
      </c>
      <c r="D21" s="39"/>
      <c r="E21" s="40">
        <f>IFERROR(IF(E19&lt;0,-ABS(E19/E8),ABS(E19/E8)),0)</f>
        <v>0</v>
      </c>
      <c r="F21" s="40">
        <f t="shared" ref="F21:Z21" si="22">IFERROR(IF(F19&lt;0,-ABS(F19/F8),ABS(F19/F8)),0)</f>
        <v>0</v>
      </c>
      <c r="G21" s="40">
        <f t="shared" si="22"/>
        <v>0</v>
      </c>
      <c r="H21" s="40">
        <f t="shared" si="22"/>
        <v>0</v>
      </c>
      <c r="I21" s="40">
        <f t="shared" si="22"/>
        <v>0</v>
      </c>
      <c r="J21" s="40">
        <f t="shared" si="22"/>
        <v>0</v>
      </c>
      <c r="K21" s="40">
        <f t="shared" si="22"/>
        <v>0</v>
      </c>
      <c r="L21" s="40">
        <f t="shared" si="22"/>
        <v>0</v>
      </c>
      <c r="M21" s="40">
        <f t="shared" si="22"/>
        <v>0</v>
      </c>
      <c r="N21" s="40">
        <f t="shared" si="22"/>
        <v>0</v>
      </c>
      <c r="O21" s="40">
        <f t="shared" si="22"/>
        <v>0</v>
      </c>
      <c r="P21" s="40">
        <f t="shared" si="22"/>
        <v>0</v>
      </c>
      <c r="Q21" s="4"/>
      <c r="R21" s="4"/>
      <c r="S21" s="4"/>
      <c r="W21" s="38">
        <f t="shared" si="22"/>
        <v>0</v>
      </c>
      <c r="X21" s="38">
        <f t="shared" si="22"/>
        <v>0</v>
      </c>
      <c r="Y21" s="38">
        <f t="shared" si="22"/>
        <v>0</v>
      </c>
      <c r="Z21" s="38">
        <f t="shared" si="22"/>
        <v>0</v>
      </c>
    </row>
    <row r="22" spans="1:26" s="1" customFormat="1" ht="12.75" x14ac:dyDescent="0.2">
      <c r="A22" s="421"/>
      <c r="B22" s="37" t="s">
        <v>242</v>
      </c>
      <c r="C22" s="38">
        <f>IFERROR(IF(C20&lt;0,-ABS(C20/C5),ABS(C20/C5)),0)</f>
        <v>0</v>
      </c>
      <c r="D22" s="39"/>
      <c r="E22" s="40">
        <f>IFERROR(IF(E20&lt;0,-ABS(E20/E5),ABS(E20/E5)),0)</f>
        <v>0</v>
      </c>
      <c r="F22" s="40">
        <f t="shared" ref="F22:P22" si="23">IFERROR(IF(F20&lt;0,-ABS(F20/F5),ABS(F20/F5)),0)</f>
        <v>0</v>
      </c>
      <c r="G22" s="40">
        <f t="shared" si="23"/>
        <v>0</v>
      </c>
      <c r="H22" s="40">
        <f t="shared" si="23"/>
        <v>0</v>
      </c>
      <c r="I22" s="40">
        <f t="shared" si="23"/>
        <v>0</v>
      </c>
      <c r="J22" s="40">
        <f t="shared" si="23"/>
        <v>0</v>
      </c>
      <c r="K22" s="40">
        <f t="shared" si="23"/>
        <v>0</v>
      </c>
      <c r="L22" s="40">
        <f t="shared" si="23"/>
        <v>0</v>
      </c>
      <c r="M22" s="40">
        <f t="shared" si="23"/>
        <v>0</v>
      </c>
      <c r="N22" s="40">
        <f t="shared" si="23"/>
        <v>0</v>
      </c>
      <c r="O22" s="40">
        <f t="shared" si="23"/>
        <v>0</v>
      </c>
      <c r="P22" s="40">
        <f t="shared" si="23"/>
        <v>0</v>
      </c>
      <c r="Q22" s="4"/>
      <c r="R22" s="4"/>
      <c r="S22" s="4"/>
      <c r="W22" s="38">
        <f>IFERROR(IF(W20&lt;0,-ABS(W20/W5),ABS(W20/W5)),0)</f>
        <v>0</v>
      </c>
      <c r="X22" s="38">
        <f>IFERROR(IF(X20&lt;0,-ABS(X20/X5),ABS(X20/X5)),0)</f>
        <v>0</v>
      </c>
      <c r="Y22" s="38">
        <f ca="1">IFERROR(KF(Y20&lt;0,-ABS(Y20/Y5),ABS(Y20/Y5)),0)</f>
        <v>0</v>
      </c>
      <c r="Z22" s="38">
        <f>IFERROR(IF(Z20&lt;0,-ABS(Z20/Z5),ABS(Z20/Z5)),0)</f>
        <v>0</v>
      </c>
    </row>
    <row r="23" spans="1:26" s="1" customFormat="1" ht="12.75" x14ac:dyDescent="0.2">
      <c r="A23" s="422" t="s">
        <v>87</v>
      </c>
      <c r="B23" s="41" t="s">
        <v>28</v>
      </c>
      <c r="C23" s="29">
        <f>SUM(E23:P23)</f>
        <v>0</v>
      </c>
      <c r="D23" s="42"/>
      <c r="E23" s="21">
        <f>E24+E25+E26+E27+E28+E29+E30+E32</f>
        <v>0</v>
      </c>
      <c r="F23" s="21">
        <f t="shared" ref="F23:P23" si="24">F24+F25+F26+F27+F28+F29+F30+F32</f>
        <v>0</v>
      </c>
      <c r="G23" s="21">
        <f t="shared" si="24"/>
        <v>0</v>
      </c>
      <c r="H23" s="21">
        <f t="shared" si="24"/>
        <v>0</v>
      </c>
      <c r="I23" s="21">
        <f t="shared" si="24"/>
        <v>0</v>
      </c>
      <c r="J23" s="21">
        <f t="shared" si="24"/>
        <v>0</v>
      </c>
      <c r="K23" s="21">
        <f t="shared" si="24"/>
        <v>0</v>
      </c>
      <c r="L23" s="21">
        <f t="shared" si="24"/>
        <v>0</v>
      </c>
      <c r="M23" s="21">
        <f t="shared" si="24"/>
        <v>0</v>
      </c>
      <c r="N23" s="21">
        <f t="shared" si="24"/>
        <v>0</v>
      </c>
      <c r="O23" s="21">
        <f t="shared" si="24"/>
        <v>0</v>
      </c>
      <c r="P23" s="21">
        <f t="shared" si="24"/>
        <v>0</v>
      </c>
      <c r="Q23" s="4"/>
      <c r="R23" s="4"/>
      <c r="S23" s="4"/>
      <c r="W23" s="73">
        <f t="shared" ref="W23:W33" si="25">SUM(E23:G23)</f>
        <v>0</v>
      </c>
      <c r="X23" s="73">
        <f t="shared" ref="X23:X33" si="26">SUM(H23:J23)</f>
        <v>0</v>
      </c>
      <c r="Y23" s="73">
        <f t="shared" ref="Y23:Y33" si="27">SUM(K23:M23)</f>
        <v>0</v>
      </c>
      <c r="Z23" s="73">
        <f t="shared" ref="Z23:Z33" si="28">SUM(N23:P23)</f>
        <v>0</v>
      </c>
    </row>
    <row r="24" spans="1:26" s="2" customFormat="1" ht="12.75" x14ac:dyDescent="0.2">
      <c r="A24" s="423"/>
      <c r="B24" s="43" t="s">
        <v>243</v>
      </c>
      <c r="C24" s="29">
        <f>SUM(E24:P24)</f>
        <v>0</v>
      </c>
      <c r="D24" s="44">
        <f>IFERROR(C24/$C$23,0)</f>
        <v>0</v>
      </c>
      <c r="E24" s="21">
        <f>E106</f>
        <v>0</v>
      </c>
      <c r="F24" s="21">
        <f t="shared" ref="F24:P24" si="29">F106</f>
        <v>0</v>
      </c>
      <c r="G24" s="21">
        <f t="shared" si="29"/>
        <v>0</v>
      </c>
      <c r="H24" s="21">
        <f t="shared" si="29"/>
        <v>0</v>
      </c>
      <c r="I24" s="21">
        <f t="shared" si="29"/>
        <v>0</v>
      </c>
      <c r="J24" s="21">
        <f t="shared" si="29"/>
        <v>0</v>
      </c>
      <c r="K24" s="21">
        <f t="shared" si="29"/>
        <v>0</v>
      </c>
      <c r="L24" s="21">
        <f t="shared" si="29"/>
        <v>0</v>
      </c>
      <c r="M24" s="21">
        <f t="shared" si="29"/>
        <v>0</v>
      </c>
      <c r="N24" s="21">
        <f t="shared" si="29"/>
        <v>0</v>
      </c>
      <c r="O24" s="21">
        <f t="shared" si="29"/>
        <v>0</v>
      </c>
      <c r="P24" s="21">
        <f t="shared" si="29"/>
        <v>0</v>
      </c>
      <c r="Q24" s="6"/>
      <c r="R24" s="6"/>
      <c r="S24" s="6"/>
      <c r="W24" s="74">
        <f t="shared" si="25"/>
        <v>0</v>
      </c>
      <c r="X24" s="74">
        <f t="shared" si="26"/>
        <v>0</v>
      </c>
      <c r="Y24" s="74">
        <f t="shared" si="27"/>
        <v>0</v>
      </c>
      <c r="Z24" s="74">
        <f t="shared" si="28"/>
        <v>0</v>
      </c>
    </row>
    <row r="25" spans="1:26" s="2" customFormat="1" ht="12.75" x14ac:dyDescent="0.2">
      <c r="A25" s="423"/>
      <c r="B25" s="43" t="s">
        <v>244</v>
      </c>
      <c r="C25" s="29">
        <f t="shared" ref="C25:C33" si="30">SUM(E25:P25)</f>
        <v>0</v>
      </c>
      <c r="D25" s="44">
        <f t="shared" ref="D25:D32" si="31">IFERROR(C25/$C$23,0)</f>
        <v>0</v>
      </c>
      <c r="E25" s="21">
        <f>E126</f>
        <v>0</v>
      </c>
      <c r="F25" s="21">
        <f t="shared" ref="F25:P25" si="32">F126</f>
        <v>0</v>
      </c>
      <c r="G25" s="21">
        <f t="shared" si="32"/>
        <v>0</v>
      </c>
      <c r="H25" s="21">
        <f t="shared" si="32"/>
        <v>0</v>
      </c>
      <c r="I25" s="21">
        <f t="shared" si="32"/>
        <v>0</v>
      </c>
      <c r="J25" s="21">
        <f t="shared" si="32"/>
        <v>0</v>
      </c>
      <c r="K25" s="21">
        <f t="shared" si="32"/>
        <v>0</v>
      </c>
      <c r="L25" s="21">
        <f t="shared" si="32"/>
        <v>0</v>
      </c>
      <c r="M25" s="21">
        <f t="shared" si="32"/>
        <v>0</v>
      </c>
      <c r="N25" s="21">
        <f t="shared" si="32"/>
        <v>0</v>
      </c>
      <c r="O25" s="21">
        <f t="shared" si="32"/>
        <v>0</v>
      </c>
      <c r="P25" s="21">
        <f t="shared" si="32"/>
        <v>0</v>
      </c>
      <c r="Q25" s="6"/>
      <c r="R25" s="6"/>
      <c r="S25" s="6"/>
      <c r="W25" s="74">
        <f t="shared" si="25"/>
        <v>0</v>
      </c>
      <c r="X25" s="74">
        <f t="shared" si="26"/>
        <v>0</v>
      </c>
      <c r="Y25" s="74">
        <f t="shared" si="27"/>
        <v>0</v>
      </c>
      <c r="Z25" s="74">
        <f t="shared" si="28"/>
        <v>0</v>
      </c>
    </row>
    <row r="26" spans="1:26" s="2" customFormat="1" ht="12.75" x14ac:dyDescent="0.2">
      <c r="A26" s="423"/>
      <c r="B26" s="43" t="s">
        <v>245</v>
      </c>
      <c r="C26" s="29">
        <f t="shared" si="30"/>
        <v>0</v>
      </c>
      <c r="D26" s="44">
        <f t="shared" si="31"/>
        <v>0</v>
      </c>
      <c r="E26" s="21">
        <f>E146</f>
        <v>0</v>
      </c>
      <c r="F26" s="21">
        <f t="shared" ref="F26:P26" si="33">F146</f>
        <v>0</v>
      </c>
      <c r="G26" s="21">
        <f t="shared" si="33"/>
        <v>0</v>
      </c>
      <c r="H26" s="21">
        <f t="shared" si="33"/>
        <v>0</v>
      </c>
      <c r="I26" s="21">
        <f t="shared" si="33"/>
        <v>0</v>
      </c>
      <c r="J26" s="21">
        <f t="shared" si="33"/>
        <v>0</v>
      </c>
      <c r="K26" s="21">
        <f t="shared" si="33"/>
        <v>0</v>
      </c>
      <c r="L26" s="21">
        <f t="shared" si="33"/>
        <v>0</v>
      </c>
      <c r="M26" s="21">
        <f t="shared" si="33"/>
        <v>0</v>
      </c>
      <c r="N26" s="21">
        <f t="shared" si="33"/>
        <v>0</v>
      </c>
      <c r="O26" s="21">
        <f t="shared" si="33"/>
        <v>0</v>
      </c>
      <c r="P26" s="21">
        <f t="shared" si="33"/>
        <v>0</v>
      </c>
      <c r="Q26" s="6"/>
      <c r="R26" s="6"/>
      <c r="S26" s="6"/>
      <c r="W26" s="74">
        <f t="shared" si="25"/>
        <v>0</v>
      </c>
      <c r="X26" s="74">
        <f t="shared" si="26"/>
        <v>0</v>
      </c>
      <c r="Y26" s="74">
        <f t="shared" si="27"/>
        <v>0</v>
      </c>
      <c r="Z26" s="74">
        <f t="shared" si="28"/>
        <v>0</v>
      </c>
    </row>
    <row r="27" spans="1:26" s="2" customFormat="1" ht="12.75" x14ac:dyDescent="0.2">
      <c r="A27" s="423"/>
      <c r="B27" s="43" t="s">
        <v>246</v>
      </c>
      <c r="C27" s="29">
        <f t="shared" si="30"/>
        <v>0</v>
      </c>
      <c r="D27" s="44">
        <f t="shared" si="31"/>
        <v>0</v>
      </c>
      <c r="E27" s="21">
        <f>E166</f>
        <v>0</v>
      </c>
      <c r="F27" s="21">
        <f t="shared" ref="F27:P27" si="34">F166</f>
        <v>0</v>
      </c>
      <c r="G27" s="21">
        <f t="shared" si="34"/>
        <v>0</v>
      </c>
      <c r="H27" s="21">
        <f t="shared" si="34"/>
        <v>0</v>
      </c>
      <c r="I27" s="21">
        <f t="shared" si="34"/>
        <v>0</v>
      </c>
      <c r="J27" s="21">
        <f t="shared" si="34"/>
        <v>0</v>
      </c>
      <c r="K27" s="21">
        <f t="shared" si="34"/>
        <v>0</v>
      </c>
      <c r="L27" s="21">
        <f t="shared" si="34"/>
        <v>0</v>
      </c>
      <c r="M27" s="21">
        <f t="shared" si="34"/>
        <v>0</v>
      </c>
      <c r="N27" s="21">
        <f t="shared" si="34"/>
        <v>0</v>
      </c>
      <c r="O27" s="21">
        <f t="shared" si="34"/>
        <v>0</v>
      </c>
      <c r="P27" s="21">
        <f t="shared" si="34"/>
        <v>0</v>
      </c>
      <c r="Q27" s="6"/>
      <c r="R27" s="6"/>
      <c r="S27" s="6"/>
      <c r="W27" s="74">
        <f t="shared" si="25"/>
        <v>0</v>
      </c>
      <c r="X27" s="74">
        <f t="shared" si="26"/>
        <v>0</v>
      </c>
      <c r="Y27" s="74">
        <f t="shared" si="27"/>
        <v>0</v>
      </c>
      <c r="Z27" s="74">
        <f t="shared" si="28"/>
        <v>0</v>
      </c>
    </row>
    <row r="28" spans="1:26" s="2" customFormat="1" ht="12.75" x14ac:dyDescent="0.2">
      <c r="A28" s="423"/>
      <c r="B28" s="43" t="s">
        <v>247</v>
      </c>
      <c r="C28" s="29">
        <f t="shared" si="30"/>
        <v>0</v>
      </c>
      <c r="D28" s="44">
        <f t="shared" si="31"/>
        <v>0</v>
      </c>
      <c r="E28" s="21">
        <f>E186</f>
        <v>0</v>
      </c>
      <c r="F28" s="21">
        <f t="shared" ref="F28:P28" si="35">F186</f>
        <v>0</v>
      </c>
      <c r="G28" s="21">
        <f t="shared" si="35"/>
        <v>0</v>
      </c>
      <c r="H28" s="21">
        <f t="shared" si="35"/>
        <v>0</v>
      </c>
      <c r="I28" s="21">
        <f t="shared" si="35"/>
        <v>0</v>
      </c>
      <c r="J28" s="21">
        <f t="shared" si="35"/>
        <v>0</v>
      </c>
      <c r="K28" s="21">
        <f t="shared" si="35"/>
        <v>0</v>
      </c>
      <c r="L28" s="21">
        <f t="shared" si="35"/>
        <v>0</v>
      </c>
      <c r="M28" s="21">
        <f t="shared" si="35"/>
        <v>0</v>
      </c>
      <c r="N28" s="21">
        <f t="shared" si="35"/>
        <v>0</v>
      </c>
      <c r="O28" s="21">
        <f t="shared" si="35"/>
        <v>0</v>
      </c>
      <c r="P28" s="21">
        <f t="shared" si="35"/>
        <v>0</v>
      </c>
      <c r="Q28" s="6"/>
      <c r="R28" s="6"/>
      <c r="S28" s="6"/>
      <c r="W28" s="74">
        <f t="shared" si="25"/>
        <v>0</v>
      </c>
      <c r="X28" s="74">
        <f t="shared" si="26"/>
        <v>0</v>
      </c>
      <c r="Y28" s="74">
        <f t="shared" si="27"/>
        <v>0</v>
      </c>
      <c r="Z28" s="74">
        <f t="shared" si="28"/>
        <v>0</v>
      </c>
    </row>
    <row r="29" spans="1:26" s="2" customFormat="1" ht="12.75" x14ac:dyDescent="0.2">
      <c r="A29" s="423"/>
      <c r="B29" s="43" t="s">
        <v>248</v>
      </c>
      <c r="C29" s="29">
        <f t="shared" si="30"/>
        <v>0</v>
      </c>
      <c r="D29" s="44">
        <f t="shared" si="31"/>
        <v>0</v>
      </c>
      <c r="E29" s="21">
        <f>E206</f>
        <v>0</v>
      </c>
      <c r="F29" s="21">
        <f t="shared" ref="F29:P29" si="36">F206</f>
        <v>0</v>
      </c>
      <c r="G29" s="21">
        <f t="shared" si="36"/>
        <v>0</v>
      </c>
      <c r="H29" s="21">
        <f t="shared" si="36"/>
        <v>0</v>
      </c>
      <c r="I29" s="21">
        <f t="shared" si="36"/>
        <v>0</v>
      </c>
      <c r="J29" s="21">
        <f t="shared" si="36"/>
        <v>0</v>
      </c>
      <c r="K29" s="21">
        <f t="shared" si="36"/>
        <v>0</v>
      </c>
      <c r="L29" s="21">
        <f t="shared" si="36"/>
        <v>0</v>
      </c>
      <c r="M29" s="21">
        <f t="shared" si="36"/>
        <v>0</v>
      </c>
      <c r="N29" s="21">
        <f t="shared" si="36"/>
        <v>0</v>
      </c>
      <c r="O29" s="21">
        <f t="shared" si="36"/>
        <v>0</v>
      </c>
      <c r="P29" s="21">
        <f t="shared" si="36"/>
        <v>0</v>
      </c>
      <c r="Q29" s="6"/>
      <c r="R29" s="6"/>
      <c r="S29" s="6"/>
      <c r="W29" s="74">
        <f t="shared" si="25"/>
        <v>0</v>
      </c>
      <c r="X29" s="74">
        <f t="shared" si="26"/>
        <v>0</v>
      </c>
      <c r="Y29" s="74">
        <f t="shared" si="27"/>
        <v>0</v>
      </c>
      <c r="Z29" s="74">
        <f t="shared" si="28"/>
        <v>0</v>
      </c>
    </row>
    <row r="30" spans="1:26" s="2" customFormat="1" ht="12.75" x14ac:dyDescent="0.2">
      <c r="A30" s="423"/>
      <c r="B30" s="43" t="s">
        <v>249</v>
      </c>
      <c r="C30" s="29">
        <f t="shared" si="30"/>
        <v>0</v>
      </c>
      <c r="D30" s="44">
        <f t="shared" si="31"/>
        <v>0</v>
      </c>
      <c r="E30" s="21">
        <f>E246</f>
        <v>0</v>
      </c>
      <c r="F30" s="21">
        <f t="shared" ref="F30:P30" si="37">F246</f>
        <v>0</v>
      </c>
      <c r="G30" s="21">
        <f t="shared" si="37"/>
        <v>0</v>
      </c>
      <c r="H30" s="21">
        <f t="shared" si="37"/>
        <v>0</v>
      </c>
      <c r="I30" s="21">
        <f t="shared" si="37"/>
        <v>0</v>
      </c>
      <c r="J30" s="21">
        <f t="shared" si="37"/>
        <v>0</v>
      </c>
      <c r="K30" s="21">
        <f t="shared" si="37"/>
        <v>0</v>
      </c>
      <c r="L30" s="21">
        <f t="shared" si="37"/>
        <v>0</v>
      </c>
      <c r="M30" s="21">
        <f t="shared" si="37"/>
        <v>0</v>
      </c>
      <c r="N30" s="21">
        <f t="shared" si="37"/>
        <v>0</v>
      </c>
      <c r="O30" s="21">
        <f t="shared" si="37"/>
        <v>0</v>
      </c>
      <c r="P30" s="21">
        <f t="shared" si="37"/>
        <v>0</v>
      </c>
      <c r="Q30" s="6"/>
      <c r="R30" s="6"/>
      <c r="S30" s="6"/>
      <c r="W30" s="74">
        <f t="shared" si="25"/>
        <v>0</v>
      </c>
      <c r="X30" s="74">
        <f t="shared" si="26"/>
        <v>0</v>
      </c>
      <c r="Y30" s="74">
        <f t="shared" si="27"/>
        <v>0</v>
      </c>
      <c r="Z30" s="74">
        <f t="shared" si="28"/>
        <v>0</v>
      </c>
    </row>
    <row r="31" spans="1:26" s="2" customFormat="1" ht="12.75" x14ac:dyDescent="0.2">
      <c r="A31" s="423"/>
      <c r="B31" s="45" t="s">
        <v>250</v>
      </c>
      <c r="C31" s="29">
        <f t="shared" si="30"/>
        <v>0</v>
      </c>
      <c r="D31" s="44">
        <f t="shared" si="31"/>
        <v>0</v>
      </c>
      <c r="E31" s="21">
        <f t="shared" ref="E31:P31" si="38">E226</f>
        <v>0</v>
      </c>
      <c r="F31" s="21">
        <f t="shared" si="38"/>
        <v>0</v>
      </c>
      <c r="G31" s="21">
        <f t="shared" si="38"/>
        <v>0</v>
      </c>
      <c r="H31" s="21">
        <f t="shared" si="38"/>
        <v>0</v>
      </c>
      <c r="I31" s="21">
        <f t="shared" si="38"/>
        <v>0</v>
      </c>
      <c r="J31" s="21">
        <f t="shared" si="38"/>
        <v>0</v>
      </c>
      <c r="K31" s="21">
        <f t="shared" si="38"/>
        <v>0</v>
      </c>
      <c r="L31" s="21">
        <f t="shared" si="38"/>
        <v>0</v>
      </c>
      <c r="M31" s="21">
        <f t="shared" si="38"/>
        <v>0</v>
      </c>
      <c r="N31" s="21">
        <f t="shared" si="38"/>
        <v>0</v>
      </c>
      <c r="O31" s="21">
        <f t="shared" si="38"/>
        <v>0</v>
      </c>
      <c r="P31" s="21">
        <f t="shared" si="38"/>
        <v>0</v>
      </c>
      <c r="Q31" s="6"/>
      <c r="R31" s="6"/>
      <c r="S31" s="6"/>
      <c r="W31" s="74">
        <f t="shared" si="25"/>
        <v>0</v>
      </c>
      <c r="X31" s="74">
        <f t="shared" si="26"/>
        <v>0</v>
      </c>
      <c r="Y31" s="74">
        <f t="shared" si="27"/>
        <v>0</v>
      </c>
      <c r="Z31" s="74">
        <f t="shared" si="28"/>
        <v>0</v>
      </c>
    </row>
    <row r="32" spans="1:26" s="1" customFormat="1" ht="12.75" x14ac:dyDescent="0.2">
      <c r="A32" s="423"/>
      <c r="B32" s="43" t="s">
        <v>251</v>
      </c>
      <c r="C32" s="29">
        <f t="shared" si="30"/>
        <v>0</v>
      </c>
      <c r="D32" s="44">
        <f t="shared" si="31"/>
        <v>0</v>
      </c>
      <c r="E32" s="21">
        <f>E74</f>
        <v>0</v>
      </c>
      <c r="F32" s="21">
        <f t="shared" ref="F32:P32" si="39">F74</f>
        <v>0</v>
      </c>
      <c r="G32" s="21">
        <f t="shared" si="39"/>
        <v>0</v>
      </c>
      <c r="H32" s="21">
        <f t="shared" si="39"/>
        <v>0</v>
      </c>
      <c r="I32" s="21">
        <f t="shared" si="39"/>
        <v>0</v>
      </c>
      <c r="J32" s="21">
        <f t="shared" si="39"/>
        <v>0</v>
      </c>
      <c r="K32" s="21">
        <f t="shared" si="39"/>
        <v>0</v>
      </c>
      <c r="L32" s="21">
        <f t="shared" si="39"/>
        <v>0</v>
      </c>
      <c r="M32" s="21">
        <f t="shared" si="39"/>
        <v>0</v>
      </c>
      <c r="N32" s="21">
        <f t="shared" si="39"/>
        <v>0</v>
      </c>
      <c r="O32" s="21">
        <f t="shared" si="39"/>
        <v>0</v>
      </c>
      <c r="P32" s="21">
        <f t="shared" si="39"/>
        <v>0</v>
      </c>
      <c r="Q32" s="4"/>
      <c r="R32" s="4"/>
      <c r="S32" s="4"/>
      <c r="W32" s="73">
        <f t="shared" si="25"/>
        <v>0</v>
      </c>
      <c r="X32" s="73">
        <f t="shared" si="26"/>
        <v>0</v>
      </c>
      <c r="Y32" s="73">
        <f t="shared" si="27"/>
        <v>0</v>
      </c>
      <c r="Z32" s="73">
        <f t="shared" si="28"/>
        <v>0</v>
      </c>
    </row>
    <row r="33" spans="1:26" s="1" customFormat="1" ht="12.75" customHeight="1" x14ac:dyDescent="0.2">
      <c r="A33" s="409" t="s">
        <v>252</v>
      </c>
      <c r="B33" s="46" t="s">
        <v>55</v>
      </c>
      <c r="C33" s="16">
        <f t="shared" si="30"/>
        <v>0</v>
      </c>
      <c r="D33" s="47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4"/>
      <c r="R33" s="4"/>
      <c r="S33" s="4"/>
      <c r="W33" s="72">
        <f t="shared" si="25"/>
        <v>0</v>
      </c>
      <c r="X33" s="72">
        <f t="shared" si="26"/>
        <v>0</v>
      </c>
      <c r="Y33" s="72">
        <f t="shared" si="27"/>
        <v>0</v>
      </c>
      <c r="Z33" s="72">
        <f t="shared" si="28"/>
        <v>0</v>
      </c>
    </row>
    <row r="34" spans="1:26" s="1" customFormat="1" ht="12.75" x14ac:dyDescent="0.2">
      <c r="A34" s="410"/>
      <c r="B34" s="48" t="s">
        <v>56</v>
      </c>
      <c r="C34" s="16">
        <f>IF(C33=0,,(C338+C339)/C33)</f>
        <v>0</v>
      </c>
      <c r="D34" s="47"/>
      <c r="E34" s="21">
        <f t="shared" ref="E34:P34" si="40">IF(E33=0,,(E338+E339)/E33)</f>
        <v>0</v>
      </c>
      <c r="F34" s="21">
        <f t="shared" si="40"/>
        <v>0</v>
      </c>
      <c r="G34" s="21">
        <f t="shared" si="40"/>
        <v>0</v>
      </c>
      <c r="H34" s="21">
        <f t="shared" si="40"/>
        <v>0</v>
      </c>
      <c r="I34" s="21">
        <f t="shared" si="40"/>
        <v>0</v>
      </c>
      <c r="J34" s="21">
        <f t="shared" si="40"/>
        <v>0</v>
      </c>
      <c r="K34" s="21">
        <f t="shared" si="40"/>
        <v>0</v>
      </c>
      <c r="L34" s="21">
        <f t="shared" si="40"/>
        <v>0</v>
      </c>
      <c r="M34" s="21">
        <f t="shared" si="40"/>
        <v>0</v>
      </c>
      <c r="N34" s="21">
        <f t="shared" si="40"/>
        <v>0</v>
      </c>
      <c r="O34" s="21">
        <f t="shared" si="40"/>
        <v>0</v>
      </c>
      <c r="P34" s="21">
        <f t="shared" si="40"/>
        <v>0</v>
      </c>
      <c r="Q34" s="4"/>
      <c r="R34" s="4"/>
      <c r="S34" s="4"/>
      <c r="W34" s="72">
        <f>IF(W33=0,,(W338+W339)/W33)</f>
        <v>0</v>
      </c>
      <c r="X34" s="72">
        <f>IF(X33=0,,(X338+X339)/X33)</f>
        <v>0</v>
      </c>
      <c r="Y34" s="72">
        <f>IF(Y33=0,,(Y338+Y339)/Y33)</f>
        <v>0</v>
      </c>
      <c r="Z34" s="72">
        <f>IF(Z33=0,,(Z338+Z339)/Z33)</f>
        <v>0</v>
      </c>
    </row>
    <row r="35" spans="1:26" s="1" customFormat="1" ht="12.75" x14ac:dyDescent="0.2">
      <c r="A35" s="411"/>
      <c r="B35" s="48" t="s">
        <v>57</v>
      </c>
      <c r="C35" s="16">
        <f>IF(C33=0,,C8/C33)</f>
        <v>0</v>
      </c>
      <c r="D35" s="47"/>
      <c r="E35" s="21">
        <f>IF(E33=0,,E8/E33)</f>
        <v>0</v>
      </c>
      <c r="F35" s="21">
        <f t="shared" ref="F35:P35" si="41">IF(F33=0,,F8/F33)</f>
        <v>0</v>
      </c>
      <c r="G35" s="21">
        <f t="shared" si="41"/>
        <v>0</v>
      </c>
      <c r="H35" s="21">
        <f t="shared" si="41"/>
        <v>0</v>
      </c>
      <c r="I35" s="21">
        <f t="shared" si="41"/>
        <v>0</v>
      </c>
      <c r="J35" s="21">
        <f t="shared" si="41"/>
        <v>0</v>
      </c>
      <c r="K35" s="21">
        <f t="shared" si="41"/>
        <v>0</v>
      </c>
      <c r="L35" s="21">
        <f t="shared" si="41"/>
        <v>0</v>
      </c>
      <c r="M35" s="21">
        <f t="shared" si="41"/>
        <v>0</v>
      </c>
      <c r="N35" s="21">
        <f t="shared" si="41"/>
        <v>0</v>
      </c>
      <c r="O35" s="21">
        <f t="shared" si="41"/>
        <v>0</v>
      </c>
      <c r="P35" s="21">
        <f t="shared" si="41"/>
        <v>0</v>
      </c>
      <c r="Q35" s="4"/>
      <c r="R35" s="4"/>
      <c r="S35" s="4"/>
      <c r="W35" s="72">
        <f>IF(W33=0,,W8/W33)</f>
        <v>0</v>
      </c>
      <c r="X35" s="72">
        <f>IF(X33=0,,X8/X33)</f>
        <v>0</v>
      </c>
      <c r="Y35" s="72">
        <f>IF(Y33=0,,Y8/Y33)</f>
        <v>0</v>
      </c>
      <c r="Z35" s="72">
        <f>IF(Z33=0,,Z8/Z33)</f>
        <v>0</v>
      </c>
    </row>
    <row r="36" spans="1:26" s="1" customFormat="1" ht="15" customHeight="1" x14ac:dyDescent="0.2">
      <c r="A36" s="411"/>
      <c r="B36" s="48" t="s">
        <v>58</v>
      </c>
      <c r="C36" s="424">
        <f>IF(C33=0,,C2/C33)</f>
        <v>0</v>
      </c>
      <c r="D36" s="47"/>
      <c r="E36" s="61">
        <f t="shared" ref="E36:P36" si="42">IF(E33=0,,E2/E33)</f>
        <v>0</v>
      </c>
      <c r="F36" s="61">
        <f t="shared" si="42"/>
        <v>0</v>
      </c>
      <c r="G36" s="61">
        <f t="shared" si="42"/>
        <v>0</v>
      </c>
      <c r="H36" s="61">
        <f t="shared" si="42"/>
        <v>0</v>
      </c>
      <c r="I36" s="61">
        <f t="shared" si="42"/>
        <v>0</v>
      </c>
      <c r="J36" s="61">
        <f t="shared" si="42"/>
        <v>0</v>
      </c>
      <c r="K36" s="61">
        <f t="shared" si="42"/>
        <v>0</v>
      </c>
      <c r="L36" s="61">
        <f t="shared" si="42"/>
        <v>0</v>
      </c>
      <c r="M36" s="61">
        <f t="shared" si="42"/>
        <v>0</v>
      </c>
      <c r="N36" s="61">
        <f t="shared" si="42"/>
        <v>0</v>
      </c>
      <c r="O36" s="61">
        <f t="shared" si="42"/>
        <v>0</v>
      </c>
      <c r="P36" s="61">
        <f t="shared" si="42"/>
        <v>0</v>
      </c>
      <c r="Q36" s="4"/>
      <c r="R36" s="4"/>
      <c r="S36" s="4"/>
      <c r="W36" s="72">
        <f>IF(W33=0,,W2/W33)</f>
        <v>0</v>
      </c>
      <c r="X36" s="72">
        <f>IF(X33=0,,X2/X33)</f>
        <v>0</v>
      </c>
      <c r="Y36" s="72">
        <f>IF(Y33=0,,Y2/Y33)</f>
        <v>0</v>
      </c>
      <c r="Z36" s="72">
        <f>IF(Z33=0,,Z2/Z33)</f>
        <v>0</v>
      </c>
    </row>
    <row r="37" spans="1:26" s="1" customFormat="1" ht="12.75" x14ac:dyDescent="0.2">
      <c r="A37" s="411"/>
      <c r="B37" s="46" t="s">
        <v>59</v>
      </c>
      <c r="C37" s="16">
        <f>SUM(E37:P37)</f>
        <v>0</v>
      </c>
      <c r="D37" s="39">
        <f>IFERROR(C37/$C$33,0)</f>
        <v>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4"/>
      <c r="R37" s="4"/>
      <c r="S37" s="4"/>
      <c r="W37" s="72">
        <f>SUM(E37:G37)</f>
        <v>0</v>
      </c>
      <c r="X37" s="72">
        <f>SUM(H37:J37)</f>
        <v>0</v>
      </c>
      <c r="Y37" s="72">
        <f>SUM(K37:M37)</f>
        <v>0</v>
      </c>
      <c r="Z37" s="72">
        <f>SUM(N37:P37)</f>
        <v>0</v>
      </c>
    </row>
    <row r="38" spans="1:26" s="1" customFormat="1" ht="12.75" x14ac:dyDescent="0.2">
      <c r="A38" s="411"/>
      <c r="B38" s="48" t="s">
        <v>58</v>
      </c>
      <c r="C38" s="61">
        <f>IF(C37=0,,C2/C37)</f>
        <v>0</v>
      </c>
      <c r="D38" s="47"/>
      <c r="E38" s="61">
        <f t="shared" ref="E38:P38" si="43">IF(E37=0,,E2/E37)</f>
        <v>0</v>
      </c>
      <c r="F38" s="61">
        <f t="shared" si="43"/>
        <v>0</v>
      </c>
      <c r="G38" s="61">
        <f t="shared" si="43"/>
        <v>0</v>
      </c>
      <c r="H38" s="61">
        <f t="shared" si="43"/>
        <v>0</v>
      </c>
      <c r="I38" s="61">
        <f t="shared" si="43"/>
        <v>0</v>
      </c>
      <c r="J38" s="61">
        <f t="shared" si="43"/>
        <v>0</v>
      </c>
      <c r="K38" s="61">
        <f t="shared" si="43"/>
        <v>0</v>
      </c>
      <c r="L38" s="61">
        <f t="shared" si="43"/>
        <v>0</v>
      </c>
      <c r="M38" s="61">
        <f t="shared" si="43"/>
        <v>0</v>
      </c>
      <c r="N38" s="61">
        <f t="shared" si="43"/>
        <v>0</v>
      </c>
      <c r="O38" s="61">
        <f t="shared" si="43"/>
        <v>0</v>
      </c>
      <c r="P38" s="61">
        <f t="shared" si="43"/>
        <v>0</v>
      </c>
      <c r="Q38" s="4"/>
      <c r="R38" s="4"/>
      <c r="S38" s="4"/>
      <c r="W38" s="72">
        <f>IF(W37=0,,W2/W37)</f>
        <v>0</v>
      </c>
      <c r="X38" s="72">
        <f>IF(X37=0,,X2/X37)</f>
        <v>0</v>
      </c>
      <c r="Y38" s="72">
        <f>IF(Y37=0,,Y2/Y37)</f>
        <v>0</v>
      </c>
      <c r="Z38" s="72">
        <f>IF(Z37=0,,Z2/Z37)</f>
        <v>0</v>
      </c>
    </row>
    <row r="39" spans="1:26" s="1" customFormat="1" ht="12.75" customHeight="1" x14ac:dyDescent="0.2">
      <c r="A39" s="412" t="s">
        <v>60</v>
      </c>
      <c r="B39" s="49" t="s">
        <v>61</v>
      </c>
      <c r="C39" s="50">
        <f ca="1">INDIRECT(ADDRESS(ROW(),$T$1+4))</f>
        <v>0</v>
      </c>
      <c r="D39" s="51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4"/>
      <c r="R39" s="4"/>
      <c r="S39" s="4"/>
      <c r="W39" s="73">
        <f>SUM(E39:G39)</f>
        <v>0</v>
      </c>
      <c r="X39" s="73">
        <f>SUM(H39:J39)</f>
        <v>0</v>
      </c>
      <c r="Y39" s="73">
        <f>SUM(K39:M39)</f>
        <v>0</v>
      </c>
      <c r="Z39" s="73">
        <f>SUM(N39:P39)</f>
        <v>0</v>
      </c>
    </row>
    <row r="40" spans="1:26" s="1" customFormat="1" ht="12.75" x14ac:dyDescent="0.2">
      <c r="A40" s="413"/>
      <c r="B40" s="49" t="s">
        <v>62</v>
      </c>
      <c r="C40" s="50">
        <f ca="1">INDIRECT(ADDRESS(ROW(),$T$1+4))</f>
        <v>0</v>
      </c>
      <c r="D40" s="51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4"/>
      <c r="R40" s="4"/>
      <c r="S40" s="4"/>
      <c r="W40" s="73">
        <f>SUM(E40:G40)</f>
        <v>0</v>
      </c>
      <c r="X40" s="73">
        <f>SUM(H40:J40)</f>
        <v>0</v>
      </c>
      <c r="Y40" s="73">
        <f>SUM(K40:M40)</f>
        <v>0</v>
      </c>
      <c r="Z40" s="73">
        <f>SUM(N40:P40)</f>
        <v>0</v>
      </c>
    </row>
    <row r="41" spans="1:26" s="1" customFormat="1" ht="12.75" x14ac:dyDescent="0.2">
      <c r="A41" s="413"/>
      <c r="B41" s="49" t="s">
        <v>63</v>
      </c>
      <c r="C41" s="53">
        <f>IF(SUM(E40:P40)=0,,SUM(E50:P50)/SUM(E40:P40))</f>
        <v>0</v>
      </c>
      <c r="D41" s="54"/>
      <c r="E41" s="21">
        <f>IF(E40=0,,E50/E40)</f>
        <v>0</v>
      </c>
      <c r="F41" s="21">
        <f t="shared" ref="F41:P41" si="44">IF(F40=0,,F50/F40)</f>
        <v>0</v>
      </c>
      <c r="G41" s="21">
        <f t="shared" si="44"/>
        <v>0</v>
      </c>
      <c r="H41" s="21">
        <f t="shared" si="44"/>
        <v>0</v>
      </c>
      <c r="I41" s="21">
        <f t="shared" si="44"/>
        <v>0</v>
      </c>
      <c r="J41" s="21">
        <f t="shared" si="44"/>
        <v>0</v>
      </c>
      <c r="K41" s="21">
        <f t="shared" si="44"/>
        <v>0</v>
      </c>
      <c r="L41" s="21">
        <f t="shared" si="44"/>
        <v>0</v>
      </c>
      <c r="M41" s="21">
        <f t="shared" si="44"/>
        <v>0</v>
      </c>
      <c r="N41" s="21">
        <f t="shared" si="44"/>
        <v>0</v>
      </c>
      <c r="O41" s="21">
        <f t="shared" si="44"/>
        <v>0</v>
      </c>
      <c r="P41" s="21">
        <f t="shared" si="44"/>
        <v>0</v>
      </c>
      <c r="Q41" s="4"/>
      <c r="R41" s="4"/>
      <c r="S41" s="4"/>
      <c r="W41" s="73">
        <f>IF(W40=0,,W50/W40)</f>
        <v>0</v>
      </c>
      <c r="X41" s="73">
        <f>IF(X40=0,,X50/X40)</f>
        <v>0</v>
      </c>
      <c r="Y41" s="73">
        <f>IF(Y40=0,,Y50/Y40)</f>
        <v>0</v>
      </c>
      <c r="Z41" s="73">
        <f>IF(Z40=0,,Z50/Z40)</f>
        <v>0</v>
      </c>
    </row>
    <row r="42" spans="1:26" s="1" customFormat="1" ht="15" customHeight="1" x14ac:dyDescent="0.2">
      <c r="A42" s="413"/>
      <c r="B42" s="55" t="s">
        <v>253</v>
      </c>
      <c r="C42" s="50">
        <f ca="1">INDIRECT(ADDRESS(ROW(),$T$1+4))</f>
        <v>0</v>
      </c>
      <c r="D42" s="51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4"/>
      <c r="R42" s="4"/>
      <c r="S42" s="4"/>
      <c r="W42" s="73">
        <f>SUM(E42:G42)</f>
        <v>0</v>
      </c>
      <c r="X42" s="73">
        <f>SUM(H42:J42)</f>
        <v>0</v>
      </c>
      <c r="Y42" s="73">
        <f>SUM(K42:M42)</f>
        <v>0</v>
      </c>
      <c r="Z42" s="73">
        <f>SUM(N42:P42)</f>
        <v>0</v>
      </c>
    </row>
    <row r="43" spans="1:26" s="1" customFormat="1" ht="12.75" x14ac:dyDescent="0.2">
      <c r="A43" s="413"/>
      <c r="B43" s="56" t="s">
        <v>94</v>
      </c>
      <c r="C43" s="53">
        <f>IF(SUM(E42:P42)=0,,SUM(E50:P50)/SUM(E42:P42))</f>
        <v>0</v>
      </c>
      <c r="D43" s="57"/>
      <c r="E43" s="21">
        <f>IF(E42=0,,E50/E42)</f>
        <v>0</v>
      </c>
      <c r="F43" s="21">
        <f t="shared" ref="F43:P43" si="45">IF(F42=0,,F50/F42)</f>
        <v>0</v>
      </c>
      <c r="G43" s="21">
        <f t="shared" si="45"/>
        <v>0</v>
      </c>
      <c r="H43" s="21">
        <f t="shared" si="45"/>
        <v>0</v>
      </c>
      <c r="I43" s="21">
        <f t="shared" si="45"/>
        <v>0</v>
      </c>
      <c r="J43" s="21">
        <f t="shared" si="45"/>
        <v>0</v>
      </c>
      <c r="K43" s="21">
        <f t="shared" si="45"/>
        <v>0</v>
      </c>
      <c r="L43" s="21">
        <f t="shared" si="45"/>
        <v>0</v>
      </c>
      <c r="M43" s="21">
        <f t="shared" si="45"/>
        <v>0</v>
      </c>
      <c r="N43" s="21">
        <f t="shared" si="45"/>
        <v>0</v>
      </c>
      <c r="O43" s="21">
        <f t="shared" si="45"/>
        <v>0</v>
      </c>
      <c r="P43" s="21">
        <f t="shared" si="45"/>
        <v>0</v>
      </c>
      <c r="Q43" s="4"/>
      <c r="R43" s="4"/>
      <c r="S43" s="4"/>
      <c r="W43" s="75">
        <f>IF(W42=0,,W50/W42)</f>
        <v>0</v>
      </c>
      <c r="X43" s="75">
        <f>IF(X42=0,,X50/X42)</f>
        <v>0</v>
      </c>
      <c r="Y43" s="75">
        <f>IF(Y42=0,,Y50/Y42)</f>
        <v>0</v>
      </c>
      <c r="Z43" s="75">
        <f>IF(Z42=0,,Z50/Z42)</f>
        <v>0</v>
      </c>
    </row>
    <row r="44" spans="1:26" s="3" customFormat="1" ht="12.75" x14ac:dyDescent="0.2">
      <c r="A44" s="413"/>
      <c r="B44" s="58" t="s">
        <v>254</v>
      </c>
      <c r="C44" s="59">
        <f>IF(SUM(E42:P42)=0,,(SUM(E53:P53)+SUM(E56:P56))/SUM(E42:P42))</f>
        <v>0</v>
      </c>
      <c r="D44" s="60"/>
      <c r="E44" s="61">
        <f>IF(E42=0,,(E53+E56)/E42)</f>
        <v>0</v>
      </c>
      <c r="F44" s="61">
        <f t="shared" ref="F44:P44" si="46">IF(F42=0,,(F53+F56)/F42)</f>
        <v>0</v>
      </c>
      <c r="G44" s="61">
        <f t="shared" si="46"/>
        <v>0</v>
      </c>
      <c r="H44" s="61">
        <f t="shared" si="46"/>
        <v>0</v>
      </c>
      <c r="I44" s="61">
        <f t="shared" si="46"/>
        <v>0</v>
      </c>
      <c r="J44" s="61">
        <f t="shared" si="46"/>
        <v>0</v>
      </c>
      <c r="K44" s="61">
        <f t="shared" si="46"/>
        <v>0</v>
      </c>
      <c r="L44" s="61">
        <f t="shared" si="46"/>
        <v>0</v>
      </c>
      <c r="M44" s="61">
        <f t="shared" si="46"/>
        <v>0</v>
      </c>
      <c r="N44" s="61">
        <f t="shared" si="46"/>
        <v>0</v>
      </c>
      <c r="O44" s="61">
        <f t="shared" si="46"/>
        <v>0</v>
      </c>
      <c r="P44" s="61">
        <f t="shared" si="46"/>
        <v>0</v>
      </c>
      <c r="Q44" s="5"/>
      <c r="R44" s="5"/>
      <c r="S44" s="5"/>
      <c r="W44" s="76">
        <f>IF(W42=0,,(W53+W56)/W42)</f>
        <v>0</v>
      </c>
      <c r="X44" s="76">
        <f>IF(X42=0,,(X53+X56)/X42)</f>
        <v>0</v>
      </c>
      <c r="Y44" s="76">
        <f>IF(Y42=0,,(Y53+Y56)/Y42)</f>
        <v>0</v>
      </c>
      <c r="Z44" s="76">
        <f>IF(Z42=0,,(Z53+Z56)/Z42)</f>
        <v>0</v>
      </c>
    </row>
    <row r="45" spans="1:26" s="1" customFormat="1" ht="12.75" x14ac:dyDescent="0.2">
      <c r="A45" s="413"/>
      <c r="B45" s="55" t="s">
        <v>255</v>
      </c>
      <c r="C45" s="50">
        <f ca="1">INDIRECT(ADDRESS(ROW(),$T$1+4))</f>
        <v>0</v>
      </c>
      <c r="D45" s="51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4"/>
      <c r="R45" s="4"/>
      <c r="S45" s="4"/>
      <c r="W45" s="73">
        <f>SUM(E45:G45)</f>
        <v>0</v>
      </c>
      <c r="X45" s="73">
        <f>SUM(H45:J45)</f>
        <v>0</v>
      </c>
      <c r="Y45" s="73">
        <f>SUM(K45:M45)</f>
        <v>0</v>
      </c>
      <c r="Z45" s="73">
        <f>SUM(N45:P45)</f>
        <v>0</v>
      </c>
    </row>
    <row r="46" spans="1:26" s="1" customFormat="1" ht="12.75" x14ac:dyDescent="0.2">
      <c r="A46" s="413"/>
      <c r="B46" s="56" t="s">
        <v>96</v>
      </c>
      <c r="C46" s="53">
        <f>IF(SUM(E45:P45)=0,,SUM(E50:P50)/SUM(E45:P45))</f>
        <v>0</v>
      </c>
      <c r="D46" s="57"/>
      <c r="E46" s="21">
        <f>IF(E45=0,,E50/E45)</f>
        <v>0</v>
      </c>
      <c r="F46" s="21">
        <f t="shared" ref="F46:P46" si="47">IF(F45=0,,F50/F45)</f>
        <v>0</v>
      </c>
      <c r="G46" s="21">
        <f t="shared" si="47"/>
        <v>0</v>
      </c>
      <c r="H46" s="21">
        <f t="shared" si="47"/>
        <v>0</v>
      </c>
      <c r="I46" s="21">
        <f t="shared" si="47"/>
        <v>0</v>
      </c>
      <c r="J46" s="21">
        <f t="shared" si="47"/>
        <v>0</v>
      </c>
      <c r="K46" s="21">
        <f t="shared" si="47"/>
        <v>0</v>
      </c>
      <c r="L46" s="21">
        <f t="shared" si="47"/>
        <v>0</v>
      </c>
      <c r="M46" s="21">
        <f t="shared" si="47"/>
        <v>0</v>
      </c>
      <c r="N46" s="21">
        <f t="shared" si="47"/>
        <v>0</v>
      </c>
      <c r="O46" s="21">
        <f t="shared" si="47"/>
        <v>0</v>
      </c>
      <c r="P46" s="21">
        <f t="shared" si="47"/>
        <v>0</v>
      </c>
      <c r="Q46" s="4"/>
      <c r="R46" s="4"/>
      <c r="S46" s="4"/>
      <c r="W46" s="75">
        <f>IF(W45=0,,W50/W45)</f>
        <v>0</v>
      </c>
      <c r="X46" s="75">
        <f>IF(X45=0,,X50/X45)</f>
        <v>0</v>
      </c>
      <c r="Y46" s="75">
        <f>IF(Y45=0,,Y50/Y45)</f>
        <v>0</v>
      </c>
      <c r="Z46" s="75">
        <f>IF(Z45=0,,Z50/Z45)</f>
        <v>0</v>
      </c>
    </row>
    <row r="47" spans="1:26" s="1" customFormat="1" ht="12.75" x14ac:dyDescent="0.2">
      <c r="A47" s="413"/>
      <c r="B47" s="55" t="s">
        <v>64</v>
      </c>
      <c r="C47" s="50">
        <f ca="1">INDIRECT(ADDRESS(ROW(),$T$1+4))</f>
        <v>0</v>
      </c>
      <c r="D47" s="51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4"/>
      <c r="R47" s="4"/>
      <c r="S47" s="4"/>
      <c r="W47" s="73">
        <f>SUM(E47:G47)</f>
        <v>0</v>
      </c>
      <c r="X47" s="73">
        <f>SUM(H47:J47)</f>
        <v>0</v>
      </c>
      <c r="Y47" s="73">
        <f>SUM(K47:M47)</f>
        <v>0</v>
      </c>
      <c r="Z47" s="73">
        <f>SUM(N47:P47)</f>
        <v>0</v>
      </c>
    </row>
    <row r="48" spans="1:26" s="1" customFormat="1" ht="12.75" x14ac:dyDescent="0.2">
      <c r="A48" s="413"/>
      <c r="B48" s="55" t="s">
        <v>65</v>
      </c>
      <c r="C48" s="50">
        <f ca="1">INDIRECT(ADDRESS(ROW(),$T$1+4))</f>
        <v>0</v>
      </c>
      <c r="D48" s="51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4"/>
      <c r="R48" s="4"/>
      <c r="S48" s="4"/>
      <c r="W48" s="73">
        <f>SUM(E48:G48)</f>
        <v>0</v>
      </c>
      <c r="X48" s="73">
        <f>SUM(H48:J48)</f>
        <v>0</v>
      </c>
      <c r="Y48" s="73">
        <f>SUM(K48:M48)</f>
        <v>0</v>
      </c>
      <c r="Z48" s="73">
        <f>SUM(N48:P48)</f>
        <v>0</v>
      </c>
    </row>
    <row r="49" spans="1:27" s="1" customFormat="1" ht="12.75" x14ac:dyDescent="0.2">
      <c r="A49" s="413"/>
      <c r="B49" s="56" t="s">
        <v>256</v>
      </c>
      <c r="C49" s="53">
        <f>IF(SUM(E47:P47)=0,,C8/SUM(E47:P47))</f>
        <v>0</v>
      </c>
      <c r="D49" s="57"/>
      <c r="E49" s="21">
        <f>IF(E47=0,,E8/E47)</f>
        <v>0</v>
      </c>
      <c r="F49" s="21">
        <f t="shared" ref="F49:P49" si="48">IF(F47=0,,F8/F47)</f>
        <v>0</v>
      </c>
      <c r="G49" s="21">
        <f t="shared" si="48"/>
        <v>0</v>
      </c>
      <c r="H49" s="21">
        <f t="shared" si="48"/>
        <v>0</v>
      </c>
      <c r="I49" s="21">
        <f t="shared" si="48"/>
        <v>0</v>
      </c>
      <c r="J49" s="21">
        <f t="shared" si="48"/>
        <v>0</v>
      </c>
      <c r="K49" s="21">
        <f t="shared" si="48"/>
        <v>0</v>
      </c>
      <c r="L49" s="21">
        <f t="shared" si="48"/>
        <v>0</v>
      </c>
      <c r="M49" s="21">
        <f t="shared" si="48"/>
        <v>0</v>
      </c>
      <c r="N49" s="21">
        <f t="shared" si="48"/>
        <v>0</v>
      </c>
      <c r="O49" s="21">
        <f t="shared" si="48"/>
        <v>0</v>
      </c>
      <c r="P49" s="21">
        <f t="shared" si="48"/>
        <v>0</v>
      </c>
      <c r="Q49" s="4"/>
      <c r="R49" s="4"/>
      <c r="S49" s="4"/>
      <c r="W49" s="73">
        <f>IF(W47=0,,W8/W47)</f>
        <v>0</v>
      </c>
      <c r="X49" s="73">
        <f>IF(X47=0,,X8/X47)</f>
        <v>0</v>
      </c>
      <c r="Y49" s="73">
        <f>IF(Y47=0,,Y8/Y47)</f>
        <v>0</v>
      </c>
      <c r="Z49" s="73">
        <f>IF(Z47=0,,Z8/Z47)</f>
        <v>0</v>
      </c>
    </row>
    <row r="50" spans="1:27" s="1" customFormat="1" ht="12.75" x14ac:dyDescent="0.2">
      <c r="A50" s="413"/>
      <c r="B50" s="55" t="s">
        <v>257</v>
      </c>
      <c r="C50" s="50">
        <f t="shared" ref="C50:C57" ca="1" si="49">INDIRECT(ADDRESS(ROW(),$T$1+4))</f>
        <v>0</v>
      </c>
      <c r="D50" s="51"/>
      <c r="E50" s="21">
        <f>E90</f>
        <v>0</v>
      </c>
      <c r="F50" s="21">
        <f t="shared" ref="F50:P50" si="50">F90</f>
        <v>0</v>
      </c>
      <c r="G50" s="21">
        <f t="shared" si="50"/>
        <v>0</v>
      </c>
      <c r="H50" s="21">
        <f t="shared" si="50"/>
        <v>0</v>
      </c>
      <c r="I50" s="21">
        <f t="shared" si="50"/>
        <v>0</v>
      </c>
      <c r="J50" s="21">
        <f t="shared" si="50"/>
        <v>0</v>
      </c>
      <c r="K50" s="21">
        <f t="shared" si="50"/>
        <v>0</v>
      </c>
      <c r="L50" s="21">
        <f t="shared" si="50"/>
        <v>0</v>
      </c>
      <c r="M50" s="21">
        <f t="shared" si="50"/>
        <v>0</v>
      </c>
      <c r="N50" s="21">
        <f t="shared" si="50"/>
        <v>0</v>
      </c>
      <c r="O50" s="21">
        <f t="shared" si="50"/>
        <v>0</v>
      </c>
      <c r="P50" s="21">
        <f t="shared" si="50"/>
        <v>0</v>
      </c>
      <c r="Q50" s="4"/>
      <c r="R50" s="4"/>
      <c r="S50" s="4"/>
      <c r="W50" s="73">
        <f>W91</f>
        <v>0</v>
      </c>
      <c r="X50" s="73">
        <f>X91</f>
        <v>0</v>
      </c>
      <c r="Y50" s="73">
        <f>Y91</f>
        <v>0</v>
      </c>
      <c r="Z50" s="73">
        <f>Z91</f>
        <v>0</v>
      </c>
    </row>
    <row r="51" spans="1:27" s="1" customFormat="1" ht="12.75" x14ac:dyDescent="0.2">
      <c r="A51" s="413"/>
      <c r="B51" s="55" t="s">
        <v>258</v>
      </c>
      <c r="C51" s="50">
        <f t="shared" ca="1" si="49"/>
        <v>0</v>
      </c>
      <c r="D51" s="5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4"/>
      <c r="R51" s="4"/>
      <c r="S51" s="4"/>
      <c r="W51" s="73">
        <f>SUM(E51:G51)</f>
        <v>0</v>
      </c>
      <c r="X51" s="73">
        <f>SUM(H51:J51)</f>
        <v>0</v>
      </c>
      <c r="Y51" s="73">
        <f>SUM(K51:M51)</f>
        <v>0</v>
      </c>
      <c r="Z51" s="73">
        <f>SUM(N51:P51)</f>
        <v>0</v>
      </c>
    </row>
    <row r="52" spans="1:27" s="4" customFormat="1" ht="12.75" x14ac:dyDescent="0.2">
      <c r="A52" s="413"/>
      <c r="B52" s="55" t="s">
        <v>259</v>
      </c>
      <c r="C52" s="50">
        <f t="shared" ca="1" si="49"/>
        <v>0</v>
      </c>
      <c r="D52" s="51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T52" s="1"/>
      <c r="U52" s="1"/>
      <c r="V52" s="1"/>
      <c r="W52" s="73">
        <f>SUM(E52:G52)</f>
        <v>0</v>
      </c>
      <c r="X52" s="73">
        <f>SUM(H52:J52)</f>
        <v>0</v>
      </c>
      <c r="Y52" s="73">
        <f>SUM(K52:M52)</f>
        <v>0</v>
      </c>
      <c r="Z52" s="73">
        <f>SUM(N52:P52)</f>
        <v>0</v>
      </c>
      <c r="AA52" s="1"/>
    </row>
    <row r="53" spans="1:27" s="4" customFormat="1" ht="12.75" x14ac:dyDescent="0.2">
      <c r="A53" s="413"/>
      <c r="B53" s="55" t="s">
        <v>260</v>
      </c>
      <c r="C53" s="50">
        <f t="shared" ca="1" si="49"/>
        <v>0</v>
      </c>
      <c r="D53" s="51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T53" s="1"/>
      <c r="U53" s="1"/>
      <c r="V53" s="1"/>
      <c r="W53" s="73">
        <f>SUM(E53:G53)</f>
        <v>0</v>
      </c>
      <c r="X53" s="73">
        <f>SUM(H53:J53)</f>
        <v>0</v>
      </c>
      <c r="Y53" s="73">
        <f>SUM(K53:M53)</f>
        <v>0</v>
      </c>
      <c r="Z53" s="73">
        <f>SUM(N53:P53)</f>
        <v>0</v>
      </c>
      <c r="AA53" s="1"/>
    </row>
    <row r="54" spans="1:27" s="5" customFormat="1" ht="12.75" x14ac:dyDescent="0.2">
      <c r="A54" s="413"/>
      <c r="B54" s="58" t="s">
        <v>261</v>
      </c>
      <c r="C54" s="63">
        <f t="shared" ca="1" si="49"/>
        <v>0</v>
      </c>
      <c r="D54" s="60"/>
      <c r="E54" s="61">
        <f>IF(E53=0,,E52/E53)</f>
        <v>0</v>
      </c>
      <c r="F54" s="61">
        <f t="shared" ref="F54:P54" si="51">IF(F53=0,,F52/F53)</f>
        <v>0</v>
      </c>
      <c r="G54" s="61">
        <f t="shared" si="51"/>
        <v>0</v>
      </c>
      <c r="H54" s="61">
        <f t="shared" si="51"/>
        <v>0</v>
      </c>
      <c r="I54" s="61">
        <f t="shared" si="51"/>
        <v>0</v>
      </c>
      <c r="J54" s="61">
        <f t="shared" si="51"/>
        <v>0</v>
      </c>
      <c r="K54" s="61">
        <f t="shared" si="51"/>
        <v>0</v>
      </c>
      <c r="L54" s="61">
        <f t="shared" si="51"/>
        <v>0</v>
      </c>
      <c r="M54" s="61">
        <f t="shared" si="51"/>
        <v>0</v>
      </c>
      <c r="N54" s="61">
        <f t="shared" si="51"/>
        <v>0</v>
      </c>
      <c r="O54" s="61">
        <f t="shared" si="51"/>
        <v>0</v>
      </c>
      <c r="P54" s="61">
        <f t="shared" si="51"/>
        <v>0</v>
      </c>
      <c r="T54" s="3"/>
      <c r="U54" s="3"/>
      <c r="V54" s="3"/>
      <c r="W54" s="77">
        <f>IF(W53=0,,W52/W53)</f>
        <v>0</v>
      </c>
      <c r="X54" s="77">
        <f>IF(X53=0,,X52/X53)</f>
        <v>0</v>
      </c>
      <c r="Y54" s="77">
        <f>IF(Y53=0,,Y52/Y53)</f>
        <v>0</v>
      </c>
      <c r="Z54" s="77">
        <f>IF(Z53=0,,Z52/Z53)</f>
        <v>0</v>
      </c>
      <c r="AA54" s="3"/>
    </row>
    <row r="55" spans="1:27" s="4" customFormat="1" ht="13.5" customHeight="1" x14ac:dyDescent="0.2">
      <c r="A55" s="413"/>
      <c r="B55" s="55" t="s">
        <v>262</v>
      </c>
      <c r="C55" s="50">
        <f t="shared" ca="1" si="49"/>
        <v>0</v>
      </c>
      <c r="D55" s="51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T55" s="1"/>
      <c r="U55" s="1"/>
      <c r="V55" s="1"/>
      <c r="W55" s="73">
        <f>SUM(E55:G55)</f>
        <v>0</v>
      </c>
      <c r="X55" s="73">
        <f>SUM(H55:J55)</f>
        <v>0</v>
      </c>
      <c r="Y55" s="73">
        <f>SUM(K55:M55)</f>
        <v>0</v>
      </c>
      <c r="Z55" s="73">
        <f>SUM(N55:P55)</f>
        <v>0</v>
      </c>
      <c r="AA55" s="1"/>
    </row>
    <row r="56" spans="1:27" s="4" customFormat="1" ht="13.5" customHeight="1" x14ac:dyDescent="0.2">
      <c r="A56" s="413"/>
      <c r="B56" s="55" t="s">
        <v>263</v>
      </c>
      <c r="C56" s="50">
        <f t="shared" ca="1" si="49"/>
        <v>0</v>
      </c>
      <c r="D56" s="51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T56" s="1"/>
      <c r="U56" s="1"/>
      <c r="V56" s="1"/>
      <c r="W56" s="73">
        <f>SUM(E56:G56)</f>
        <v>0</v>
      </c>
      <c r="X56" s="73">
        <f>SUM(H56:J56)</f>
        <v>0</v>
      </c>
      <c r="Y56" s="73">
        <f>SUM(K56:M56)</f>
        <v>0</v>
      </c>
      <c r="Z56" s="73">
        <f>SUM(N56:P56)</f>
        <v>0</v>
      </c>
      <c r="AA56" s="1"/>
    </row>
    <row r="57" spans="1:27" s="5" customFormat="1" ht="13.5" customHeight="1" x14ac:dyDescent="0.2">
      <c r="A57" s="413"/>
      <c r="B57" s="58" t="s">
        <v>264</v>
      </c>
      <c r="C57" s="63">
        <f t="shared" ca="1" si="49"/>
        <v>0</v>
      </c>
      <c r="D57" s="60"/>
      <c r="E57" s="61">
        <f>IF(E56=0,,E55/E56)</f>
        <v>0</v>
      </c>
      <c r="F57" s="61">
        <f t="shared" ref="F57:P57" si="52">IF(F56=0,,F55/F56)</f>
        <v>0</v>
      </c>
      <c r="G57" s="61">
        <f t="shared" si="52"/>
        <v>0</v>
      </c>
      <c r="H57" s="61">
        <f t="shared" si="52"/>
        <v>0</v>
      </c>
      <c r="I57" s="61">
        <f t="shared" si="52"/>
        <v>0</v>
      </c>
      <c r="J57" s="61">
        <f t="shared" si="52"/>
        <v>0</v>
      </c>
      <c r="K57" s="61">
        <f t="shared" si="52"/>
        <v>0</v>
      </c>
      <c r="L57" s="61">
        <f t="shared" si="52"/>
        <v>0</v>
      </c>
      <c r="M57" s="61">
        <f t="shared" si="52"/>
        <v>0</v>
      </c>
      <c r="N57" s="61">
        <f t="shared" si="52"/>
        <v>0</v>
      </c>
      <c r="O57" s="61">
        <f t="shared" si="52"/>
        <v>0</v>
      </c>
      <c r="P57" s="61">
        <f t="shared" si="52"/>
        <v>0</v>
      </c>
      <c r="T57" s="3"/>
      <c r="U57" s="3"/>
      <c r="V57" s="3"/>
      <c r="W57" s="77">
        <f>IF(W56=0,,W55/W56)</f>
        <v>0</v>
      </c>
      <c r="X57" s="77">
        <f>IF(X56=0,,X55/X56)</f>
        <v>0</v>
      </c>
      <c r="Y57" s="77">
        <f>IF(Y56=0,,Y55/Y56)</f>
        <v>0</v>
      </c>
      <c r="Z57" s="77">
        <f>IF(Z56=0,,Z55/Z56)</f>
        <v>0</v>
      </c>
      <c r="AA57" s="3"/>
    </row>
    <row r="58" spans="1:27" s="4" customFormat="1" ht="13.5" customHeight="1" x14ac:dyDescent="0.2">
      <c r="A58" s="413"/>
      <c r="B58" s="56" t="s">
        <v>265</v>
      </c>
      <c r="C58" s="64">
        <f>IF(SUM(E51:P51)=0,,(SUM(E52:P52)+SUM(E55:P55))/SUM(E51:P51))</f>
        <v>0</v>
      </c>
      <c r="D58" s="65"/>
      <c r="E58" s="66">
        <f>IF(E51=0,,(E52+E55)/E51)</f>
        <v>0</v>
      </c>
      <c r="F58" s="66">
        <f t="shared" ref="F58:P58" si="53">IF(F51=0,,(F52+F55)/F51)</f>
        <v>0</v>
      </c>
      <c r="G58" s="66">
        <f t="shared" si="53"/>
        <v>0</v>
      </c>
      <c r="H58" s="66">
        <f t="shared" si="53"/>
        <v>0</v>
      </c>
      <c r="I58" s="66">
        <f t="shared" si="53"/>
        <v>0</v>
      </c>
      <c r="J58" s="66">
        <f t="shared" si="53"/>
        <v>0</v>
      </c>
      <c r="K58" s="66">
        <f t="shared" si="53"/>
        <v>0</v>
      </c>
      <c r="L58" s="66">
        <f t="shared" si="53"/>
        <v>0</v>
      </c>
      <c r="M58" s="66">
        <f t="shared" si="53"/>
        <v>0</v>
      </c>
      <c r="N58" s="66">
        <f t="shared" si="53"/>
        <v>0</v>
      </c>
      <c r="O58" s="66">
        <f t="shared" si="53"/>
        <v>0</v>
      </c>
      <c r="P58" s="66">
        <f t="shared" si="53"/>
        <v>0</v>
      </c>
      <c r="T58" s="1"/>
      <c r="U58" s="1"/>
      <c r="V58" s="1"/>
      <c r="W58" s="78">
        <f>IF(W51=0,,(W52+W55)/W51)</f>
        <v>0</v>
      </c>
      <c r="X58" s="78">
        <f>IF(X51=0,,(X52+X55)/X51)</f>
        <v>0</v>
      </c>
      <c r="Y58" s="78">
        <f>IF(Y51=0,,(Y52+Y55)/Y51)</f>
        <v>0</v>
      </c>
      <c r="Z58" s="78">
        <f>IF(Z51=0,,(Z52+Z55)/Z51)</f>
        <v>0</v>
      </c>
      <c r="AA58" s="1"/>
    </row>
    <row r="59" spans="1:27" s="5" customFormat="1" ht="13.5" customHeight="1" x14ac:dyDescent="0.2">
      <c r="A59" s="413"/>
      <c r="B59" s="58" t="s">
        <v>266</v>
      </c>
      <c r="C59" s="59">
        <f>IF(SUM(E50:P50)=0,,C95/SUM(E50:P50))</f>
        <v>0</v>
      </c>
      <c r="D59" s="67"/>
      <c r="E59" s="61">
        <f>IF(E50=0,,E95/E50)</f>
        <v>0</v>
      </c>
      <c r="F59" s="61">
        <f t="shared" ref="F59:P59" si="54">IF(F50=0,,F95/F50)</f>
        <v>0</v>
      </c>
      <c r="G59" s="61">
        <f t="shared" si="54"/>
        <v>0</v>
      </c>
      <c r="H59" s="61">
        <f t="shared" si="54"/>
        <v>0</v>
      </c>
      <c r="I59" s="61">
        <f t="shared" si="54"/>
        <v>0</v>
      </c>
      <c r="J59" s="61">
        <f t="shared" si="54"/>
        <v>0</v>
      </c>
      <c r="K59" s="61">
        <f t="shared" si="54"/>
        <v>0</v>
      </c>
      <c r="L59" s="61">
        <f t="shared" si="54"/>
        <v>0</v>
      </c>
      <c r="M59" s="61">
        <f t="shared" si="54"/>
        <v>0</v>
      </c>
      <c r="N59" s="61">
        <f t="shared" si="54"/>
        <v>0</v>
      </c>
      <c r="O59" s="61">
        <f t="shared" si="54"/>
        <v>0</v>
      </c>
      <c r="P59" s="61">
        <f t="shared" si="54"/>
        <v>0</v>
      </c>
      <c r="T59" s="3"/>
      <c r="U59" s="3"/>
      <c r="V59" s="3"/>
      <c r="W59" s="77">
        <f>IF(W50=0,,W95/W50)</f>
        <v>0</v>
      </c>
      <c r="X59" s="77">
        <f>IF(X50=0,,X95/X50)</f>
        <v>0</v>
      </c>
      <c r="Y59" s="77">
        <f>IF(Y50=0,,Y95/Y50)</f>
        <v>0</v>
      </c>
      <c r="Z59" s="77">
        <f>IF(Z50=0,,Z95/Z50)</f>
        <v>0</v>
      </c>
      <c r="AA59" s="3"/>
    </row>
    <row r="60" spans="1:27" s="4" customFormat="1" ht="13.5" customHeight="1" x14ac:dyDescent="0.2">
      <c r="A60" s="413"/>
      <c r="B60" s="56" t="s">
        <v>267</v>
      </c>
      <c r="C60" s="425">
        <f ca="1">INDIRECT(ADDRESS(ROW(),$T$1+4))</f>
        <v>0</v>
      </c>
      <c r="D60" s="65"/>
      <c r="E60" s="66">
        <f t="shared" ref="E60:P60" si="55">IF(E40=0,,E335/E40/100)</f>
        <v>0</v>
      </c>
      <c r="F60" s="66">
        <f t="shared" si="55"/>
        <v>0</v>
      </c>
      <c r="G60" s="66">
        <f t="shared" si="55"/>
        <v>0</v>
      </c>
      <c r="H60" s="66">
        <f t="shared" si="55"/>
        <v>0</v>
      </c>
      <c r="I60" s="66">
        <f t="shared" si="55"/>
        <v>0</v>
      </c>
      <c r="J60" s="66">
        <f t="shared" si="55"/>
        <v>0</v>
      </c>
      <c r="K60" s="66">
        <f t="shared" si="55"/>
        <v>0</v>
      </c>
      <c r="L60" s="66">
        <f t="shared" si="55"/>
        <v>0</v>
      </c>
      <c r="M60" s="66">
        <f t="shared" si="55"/>
        <v>0</v>
      </c>
      <c r="N60" s="66">
        <f t="shared" si="55"/>
        <v>0</v>
      </c>
      <c r="O60" s="66">
        <f t="shared" si="55"/>
        <v>0</v>
      </c>
      <c r="P60" s="66">
        <f t="shared" si="55"/>
        <v>0</v>
      </c>
      <c r="T60" s="1"/>
      <c r="U60" s="1"/>
      <c r="V60" s="1"/>
      <c r="W60" s="78">
        <f>IF(W40=0,,W335/W40/100)</f>
        <v>0</v>
      </c>
      <c r="X60" s="78">
        <f>IF(X40=0,,X335/X40/100)</f>
        <v>0</v>
      </c>
      <c r="Y60" s="78">
        <f>IF(Y40=0,,Y335/Y40/100)</f>
        <v>0</v>
      </c>
      <c r="Z60" s="78">
        <f>IF(Z40=0,,Z335/Z40/100)</f>
        <v>0</v>
      </c>
      <c r="AA60" s="1"/>
    </row>
    <row r="61" spans="1:27" s="4" customFormat="1" ht="13.5" customHeight="1" x14ac:dyDescent="0.2">
      <c r="A61" s="413"/>
      <c r="B61" s="56" t="s">
        <v>268</v>
      </c>
      <c r="C61" s="425">
        <f ca="1">INDIRECT(ADDRESS(ROW(),$T$1+4))</f>
        <v>0</v>
      </c>
      <c r="D61" s="65"/>
      <c r="E61" s="27">
        <f>IF(E48=0,,E95/E48/100)</f>
        <v>0</v>
      </c>
      <c r="F61" s="27">
        <f t="shared" ref="F61:P61" si="56">IF(F48=0,,F95/F48/100)</f>
        <v>0</v>
      </c>
      <c r="G61" s="27">
        <f t="shared" si="56"/>
        <v>0</v>
      </c>
      <c r="H61" s="27">
        <f t="shared" si="56"/>
        <v>0</v>
      </c>
      <c r="I61" s="27">
        <f t="shared" si="56"/>
        <v>0</v>
      </c>
      <c r="J61" s="27">
        <f t="shared" si="56"/>
        <v>0</v>
      </c>
      <c r="K61" s="27">
        <f t="shared" si="56"/>
        <v>0</v>
      </c>
      <c r="L61" s="27">
        <f t="shared" si="56"/>
        <v>0</v>
      </c>
      <c r="M61" s="27">
        <f t="shared" si="56"/>
        <v>0</v>
      </c>
      <c r="N61" s="27">
        <f t="shared" si="56"/>
        <v>0</v>
      </c>
      <c r="O61" s="27">
        <f t="shared" si="56"/>
        <v>0</v>
      </c>
      <c r="P61" s="27">
        <f t="shared" si="56"/>
        <v>0</v>
      </c>
      <c r="T61" s="1"/>
      <c r="U61" s="1"/>
      <c r="V61" s="1"/>
      <c r="W61" s="79">
        <f>IF(W48=0,,W95/W48/100)</f>
        <v>0</v>
      </c>
      <c r="X61" s="79">
        <f>IF(X48=0,,X95/X48/100)</f>
        <v>0</v>
      </c>
      <c r="Y61" s="79">
        <f>IF(Y48=0,,Y95/Y48/100)</f>
        <v>0</v>
      </c>
      <c r="Z61" s="79">
        <f>IF(Z48=0,,Z95/Z48/100)</f>
        <v>0</v>
      </c>
      <c r="AA61" s="1"/>
    </row>
    <row r="62" spans="1:27" s="4" customFormat="1" ht="13.5" customHeight="1" x14ac:dyDescent="0.2">
      <c r="A62" s="413"/>
      <c r="B62" s="56" t="s">
        <v>269</v>
      </c>
      <c r="C62" s="425">
        <f ca="1">INDIRECT(ADDRESS(ROW(),$T$1+4))</f>
        <v>0</v>
      </c>
      <c r="D62" s="65"/>
      <c r="E62" s="66">
        <f>IF(E336=0,,E337/E336)</f>
        <v>0</v>
      </c>
      <c r="F62" s="66">
        <f t="shared" ref="F62:P62" si="57">IF(F336=0,,F337/F336)</f>
        <v>0</v>
      </c>
      <c r="G62" s="66">
        <f t="shared" si="57"/>
        <v>0</v>
      </c>
      <c r="H62" s="66">
        <f t="shared" si="57"/>
        <v>0</v>
      </c>
      <c r="I62" s="66">
        <f t="shared" si="57"/>
        <v>0</v>
      </c>
      <c r="J62" s="66">
        <f t="shared" si="57"/>
        <v>0</v>
      </c>
      <c r="K62" s="66">
        <f t="shared" si="57"/>
        <v>0</v>
      </c>
      <c r="L62" s="66">
        <f t="shared" si="57"/>
        <v>0</v>
      </c>
      <c r="M62" s="66">
        <f t="shared" si="57"/>
        <v>0</v>
      </c>
      <c r="N62" s="66">
        <f t="shared" si="57"/>
        <v>0</v>
      </c>
      <c r="O62" s="66">
        <f t="shared" si="57"/>
        <v>0</v>
      </c>
      <c r="P62" s="66">
        <f t="shared" si="57"/>
        <v>0</v>
      </c>
      <c r="T62" s="1"/>
      <c r="U62" s="1"/>
      <c r="V62" s="1"/>
      <c r="W62" s="78">
        <f>IF(W336=0,,W337/W336)</f>
        <v>0</v>
      </c>
      <c r="X62" s="78">
        <f>IF(X336=0,,X337/X336)</f>
        <v>0</v>
      </c>
      <c r="Y62" s="78">
        <f>IF(Y336=0,,Y337/Y336)</f>
        <v>0</v>
      </c>
      <c r="Z62" s="78">
        <f>IF(Z336=0,,Z337/Z336)</f>
        <v>0</v>
      </c>
      <c r="AA62" s="1"/>
    </row>
    <row r="63" spans="1:27" s="4" customFormat="1" ht="13.5" customHeight="1" x14ac:dyDescent="0.2">
      <c r="A63" s="414" t="s">
        <v>270</v>
      </c>
      <c r="B63" s="68" t="s">
        <v>271</v>
      </c>
      <c r="C63" s="16">
        <f>SUM(E63:P63)</f>
        <v>0</v>
      </c>
      <c r="D63" s="69">
        <f>IF($C$23=0,,C63/$C$23)</f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T63" s="1"/>
      <c r="U63" s="1"/>
      <c r="V63" s="1"/>
      <c r="W63" s="72">
        <f>SUM(E63:G63)</f>
        <v>0</v>
      </c>
      <c r="X63" s="72">
        <f>SUM(H63:J63)</f>
        <v>0</v>
      </c>
      <c r="Y63" s="72">
        <f>SUM(K63:M63)</f>
        <v>0</v>
      </c>
      <c r="Z63" s="72">
        <f>SUM(N63:P63)</f>
        <v>0</v>
      </c>
      <c r="AA63" s="1"/>
    </row>
    <row r="64" spans="1:27" s="4" customFormat="1" ht="13.5" customHeight="1" x14ac:dyDescent="0.2">
      <c r="A64" s="415"/>
      <c r="B64" s="68" t="s">
        <v>272</v>
      </c>
      <c r="C64" s="16">
        <f>SUM(E64:P64)</f>
        <v>0</v>
      </c>
      <c r="D64" s="69">
        <f>IF($C$23=0,,C64/$C$23)</f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T64" s="1"/>
      <c r="U64" s="1"/>
      <c r="V64" s="1"/>
      <c r="W64" s="72">
        <f>SUM(E64:G64)</f>
        <v>0</v>
      </c>
      <c r="X64" s="72">
        <f>SUM(H64:J64)</f>
        <v>0</v>
      </c>
      <c r="Y64" s="72">
        <f>SUM(K64:M64)</f>
        <v>0</v>
      </c>
      <c r="Z64" s="72">
        <f>SUM(N64:P64)</f>
        <v>0</v>
      </c>
      <c r="AA64" s="1"/>
    </row>
    <row r="65" spans="1:27" s="4" customFormat="1" ht="13.5" customHeight="1" x14ac:dyDescent="0.2">
      <c r="A65" s="415"/>
      <c r="B65" s="68" t="s">
        <v>273</v>
      </c>
      <c r="C65" s="16">
        <f>SUM(E65:P65)</f>
        <v>0</v>
      </c>
      <c r="D65" s="69">
        <f>IF($C$23=0,,C65/$C$23)</f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T65" s="1"/>
      <c r="U65" s="1"/>
      <c r="V65" s="1"/>
      <c r="W65" s="72">
        <f>SUM(E65:G65)</f>
        <v>0</v>
      </c>
      <c r="X65" s="72">
        <f>SUM(H65:J65)</f>
        <v>0</v>
      </c>
      <c r="Y65" s="72">
        <f>SUM(K65:M65)</f>
        <v>0</v>
      </c>
      <c r="Z65" s="72">
        <f>SUM(N65:P65)</f>
        <v>0</v>
      </c>
      <c r="AA65" s="1"/>
    </row>
    <row r="66" spans="1:27" s="6" customFormat="1" ht="13.5" customHeight="1" x14ac:dyDescent="0.2">
      <c r="A66" s="415"/>
      <c r="B66" s="68" t="s">
        <v>274</v>
      </c>
      <c r="C66" s="16">
        <f t="shared" ref="C66:C68" si="58">SUM(E66:P66)</f>
        <v>0</v>
      </c>
      <c r="D66" s="69">
        <f t="shared" ref="D66:D74" si="59">IF($C$23=0,,C66/$C$23)</f>
        <v>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T66" s="2"/>
      <c r="U66" s="2"/>
      <c r="V66" s="2"/>
      <c r="W66" s="74"/>
      <c r="X66" s="74"/>
      <c r="Y66" s="74"/>
      <c r="Z66" s="74"/>
      <c r="AA66" s="2"/>
    </row>
    <row r="67" spans="1:27" s="6" customFormat="1" ht="13.5" customHeight="1" x14ac:dyDescent="0.2">
      <c r="A67" s="415"/>
      <c r="B67" s="68" t="s">
        <v>275</v>
      </c>
      <c r="C67" s="16">
        <f t="shared" si="58"/>
        <v>0</v>
      </c>
      <c r="D67" s="69">
        <f t="shared" si="59"/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T67" s="2"/>
      <c r="U67" s="2"/>
      <c r="V67" s="2"/>
      <c r="W67" s="74"/>
      <c r="X67" s="74"/>
      <c r="Y67" s="74"/>
      <c r="Z67" s="74"/>
      <c r="AA67" s="2"/>
    </row>
    <row r="68" spans="1:27" s="6" customFormat="1" ht="13.5" customHeight="1" x14ac:dyDescent="0.2">
      <c r="A68" s="415"/>
      <c r="B68" s="80" t="s">
        <v>276</v>
      </c>
      <c r="C68" s="16">
        <f t="shared" si="58"/>
        <v>0</v>
      </c>
      <c r="D68" s="69">
        <f t="shared" si="59"/>
        <v>0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T68" s="2"/>
      <c r="U68" s="2"/>
      <c r="V68" s="2"/>
      <c r="W68" s="74"/>
      <c r="X68" s="74"/>
      <c r="Y68" s="74"/>
      <c r="Z68" s="74"/>
      <c r="AA68" s="2"/>
    </row>
    <row r="69" spans="1:27" s="6" customFormat="1" ht="13.5" customHeight="1" x14ac:dyDescent="0.2">
      <c r="A69" s="415"/>
      <c r="B69" s="80" t="s">
        <v>277</v>
      </c>
      <c r="C69" s="16">
        <f t="shared" ref="C69:C72" si="60">SUM(E69:P69)</f>
        <v>0</v>
      </c>
      <c r="D69" s="69">
        <f t="shared" si="59"/>
        <v>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T69" s="2"/>
      <c r="U69" s="2"/>
      <c r="V69" s="2"/>
      <c r="W69" s="74"/>
      <c r="X69" s="74"/>
      <c r="Y69" s="74"/>
      <c r="Z69" s="74"/>
      <c r="AA69" s="2"/>
    </row>
    <row r="70" spans="1:27" s="6" customFormat="1" ht="13.5" customHeight="1" x14ac:dyDescent="0.2">
      <c r="A70" s="415"/>
      <c r="B70" s="68" t="s">
        <v>278</v>
      </c>
      <c r="C70" s="16">
        <f t="shared" si="60"/>
        <v>0</v>
      </c>
      <c r="D70" s="69">
        <f t="shared" si="59"/>
        <v>0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T70" s="2"/>
      <c r="U70" s="2"/>
      <c r="V70" s="2"/>
      <c r="W70" s="74"/>
      <c r="X70" s="74"/>
      <c r="Y70" s="74"/>
      <c r="Z70" s="74"/>
      <c r="AA70" s="2"/>
    </row>
    <row r="71" spans="1:27" s="6" customFormat="1" ht="13.5" customHeight="1" x14ac:dyDescent="0.2">
      <c r="A71" s="415"/>
      <c r="B71" s="68" t="s">
        <v>279</v>
      </c>
      <c r="C71" s="16">
        <f t="shared" si="60"/>
        <v>0</v>
      </c>
      <c r="D71" s="69">
        <f t="shared" si="59"/>
        <v>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T71" s="2"/>
      <c r="U71" s="2"/>
      <c r="V71" s="2"/>
      <c r="W71" s="74"/>
      <c r="X71" s="74"/>
      <c r="Y71" s="74"/>
      <c r="Z71" s="74"/>
      <c r="AA71" s="2"/>
    </row>
    <row r="72" spans="1:27" s="6" customFormat="1" ht="12.75" x14ac:dyDescent="0.2">
      <c r="A72" s="415"/>
      <c r="B72" s="68" t="s">
        <v>280</v>
      </c>
      <c r="C72" s="16">
        <f t="shared" si="60"/>
        <v>0</v>
      </c>
      <c r="D72" s="69">
        <f t="shared" si="59"/>
        <v>0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T72" s="2"/>
      <c r="U72" s="2"/>
      <c r="V72" s="2"/>
      <c r="W72" s="74">
        <f>SUM(E72:G72)</f>
        <v>0</v>
      </c>
      <c r="X72" s="74">
        <f>SUM(H72:J72)</f>
        <v>0</v>
      </c>
      <c r="Y72" s="74">
        <f>SUM(K72:M72)</f>
        <v>0</v>
      </c>
      <c r="Z72" s="74">
        <f>SUM(N72:P72)</f>
        <v>0</v>
      </c>
      <c r="AA72" s="2"/>
    </row>
    <row r="73" spans="1:27" s="6" customFormat="1" ht="12.75" x14ac:dyDescent="0.2">
      <c r="A73" s="415"/>
      <c r="B73" s="81" t="s">
        <v>281</v>
      </c>
      <c r="C73" s="16">
        <f>C63+C64+C65+C66+C68+C70+C72</f>
        <v>0</v>
      </c>
      <c r="D73" s="69">
        <f t="shared" si="59"/>
        <v>0</v>
      </c>
      <c r="E73" s="18">
        <f>E63+E64+E65+E66+E68+E70+E72</f>
        <v>0</v>
      </c>
      <c r="F73" s="18">
        <f t="shared" ref="F73:P73" si="61">F63+F64+F65+F66+F68+F70+F72</f>
        <v>0</v>
      </c>
      <c r="G73" s="18">
        <f t="shared" si="61"/>
        <v>0</v>
      </c>
      <c r="H73" s="18">
        <f t="shared" si="61"/>
        <v>0</v>
      </c>
      <c r="I73" s="18">
        <f t="shared" si="61"/>
        <v>0</v>
      </c>
      <c r="J73" s="18">
        <f t="shared" si="61"/>
        <v>0</v>
      </c>
      <c r="K73" s="18">
        <f t="shared" si="61"/>
        <v>0</v>
      </c>
      <c r="L73" s="18">
        <f t="shared" si="61"/>
        <v>0</v>
      </c>
      <c r="M73" s="18">
        <f t="shared" si="61"/>
        <v>0</v>
      </c>
      <c r="N73" s="18">
        <f t="shared" si="61"/>
        <v>0</v>
      </c>
      <c r="O73" s="18">
        <f t="shared" si="61"/>
        <v>0</v>
      </c>
      <c r="P73" s="18">
        <f t="shared" si="61"/>
        <v>0</v>
      </c>
      <c r="T73" s="2"/>
      <c r="U73" s="2"/>
      <c r="V73" s="2"/>
      <c r="W73" s="74"/>
      <c r="X73" s="74"/>
      <c r="Y73" s="74"/>
      <c r="Z73" s="74"/>
      <c r="AA73" s="2"/>
    </row>
    <row r="74" spans="1:27" s="4" customFormat="1" ht="12.75" x14ac:dyDescent="0.2">
      <c r="A74" s="416"/>
      <c r="B74" s="81" t="s">
        <v>282</v>
      </c>
      <c r="C74" s="16">
        <f>C63+C64+C65+C67+C69+C71+C72</f>
        <v>0</v>
      </c>
      <c r="D74" s="69">
        <f t="shared" si="59"/>
        <v>0</v>
      </c>
      <c r="E74" s="18">
        <f>E63+E64+E65+E67+E69+E71+E72</f>
        <v>0</v>
      </c>
      <c r="F74" s="18">
        <f t="shared" ref="F74:P74" si="62">F63+F64+F65+F67+F69+F71+F72</f>
        <v>0</v>
      </c>
      <c r="G74" s="18">
        <f t="shared" si="62"/>
        <v>0</v>
      </c>
      <c r="H74" s="18">
        <f t="shared" si="62"/>
        <v>0</v>
      </c>
      <c r="I74" s="18">
        <f t="shared" si="62"/>
        <v>0</v>
      </c>
      <c r="J74" s="18">
        <f t="shared" si="62"/>
        <v>0</v>
      </c>
      <c r="K74" s="18">
        <f t="shared" si="62"/>
        <v>0</v>
      </c>
      <c r="L74" s="18">
        <f t="shared" si="62"/>
        <v>0</v>
      </c>
      <c r="M74" s="18">
        <f t="shared" si="62"/>
        <v>0</v>
      </c>
      <c r="N74" s="18">
        <f t="shared" si="62"/>
        <v>0</v>
      </c>
      <c r="O74" s="18">
        <f t="shared" si="62"/>
        <v>0</v>
      </c>
      <c r="P74" s="18">
        <f t="shared" si="62"/>
        <v>0</v>
      </c>
      <c r="T74" s="1"/>
      <c r="U74" s="1"/>
      <c r="V74" s="1"/>
      <c r="W74" s="72">
        <f>W63+W64+W65+W72</f>
        <v>0</v>
      </c>
      <c r="X74" s="72">
        <f>X63+X64+X65+X72</f>
        <v>0</v>
      </c>
      <c r="Y74" s="72">
        <f>Y63+Y64+Y65+Y72</f>
        <v>0</v>
      </c>
      <c r="Z74" s="72">
        <f>Z63+Z64+Z65+Z72</f>
        <v>0</v>
      </c>
      <c r="AA74" s="1"/>
    </row>
    <row r="75" spans="1:27" s="4" customFormat="1" ht="12.75" x14ac:dyDescent="0.2">
      <c r="A75" s="82" t="s">
        <v>283</v>
      </c>
      <c r="B75" s="83" t="s">
        <v>284</v>
      </c>
      <c r="C75" s="29">
        <f>SUM(E75:P75)</f>
        <v>0</v>
      </c>
      <c r="D75" s="65">
        <f>IF(C23=0,,C75/C23)</f>
        <v>0</v>
      </c>
      <c r="E75" s="21">
        <f>E98</f>
        <v>0</v>
      </c>
      <c r="F75" s="21">
        <f t="shared" ref="F75:P75" si="63">F98</f>
        <v>0</v>
      </c>
      <c r="G75" s="21">
        <f t="shared" si="63"/>
        <v>0</v>
      </c>
      <c r="H75" s="21">
        <f t="shared" si="63"/>
        <v>0</v>
      </c>
      <c r="I75" s="21">
        <f t="shared" si="63"/>
        <v>0</v>
      </c>
      <c r="J75" s="21">
        <f t="shared" si="63"/>
        <v>0</v>
      </c>
      <c r="K75" s="21">
        <f t="shared" si="63"/>
        <v>0</v>
      </c>
      <c r="L75" s="21">
        <f t="shared" si="63"/>
        <v>0</v>
      </c>
      <c r="M75" s="21">
        <f t="shared" si="63"/>
        <v>0</v>
      </c>
      <c r="N75" s="21">
        <f t="shared" si="63"/>
        <v>0</v>
      </c>
      <c r="O75" s="21">
        <f t="shared" si="63"/>
        <v>0</v>
      </c>
      <c r="P75" s="21">
        <f t="shared" si="63"/>
        <v>0</v>
      </c>
      <c r="T75" s="1"/>
      <c r="U75" s="1"/>
      <c r="V75" s="1"/>
      <c r="W75" s="73">
        <f>SUM(E75:G75)</f>
        <v>0</v>
      </c>
      <c r="X75" s="73">
        <f>SUM(H75:J75)</f>
        <v>0</v>
      </c>
      <c r="Y75" s="73">
        <f>SUM(K75:M75)</f>
        <v>0</v>
      </c>
      <c r="Z75" s="73">
        <f>SUM(N75:P75)</f>
        <v>0</v>
      </c>
      <c r="AA75" s="1"/>
    </row>
    <row r="76" spans="1:27" s="1" customFormat="1" ht="13.5" customHeight="1" x14ac:dyDescent="0.2">
      <c r="A76" s="417" t="s">
        <v>70</v>
      </c>
      <c r="B76" s="84" t="s">
        <v>71</v>
      </c>
      <c r="C76" s="16">
        <f>SUM(E76:P76)</f>
        <v>0</v>
      </c>
      <c r="D76" s="85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4"/>
      <c r="R76" s="4"/>
      <c r="S76" s="4"/>
      <c r="W76" s="72">
        <f>SUM(E76:G76)</f>
        <v>0</v>
      </c>
      <c r="X76" s="72">
        <f>SUM(H76:J76)</f>
        <v>0</v>
      </c>
      <c r="Y76" s="72">
        <f>SUM(K76:M76)</f>
        <v>0</v>
      </c>
      <c r="Z76" s="72">
        <f>SUM(N76:P76)</f>
        <v>0</v>
      </c>
    </row>
    <row r="77" spans="1:27" s="7" customFormat="1" ht="13.5" customHeight="1" x14ac:dyDescent="0.2">
      <c r="A77" s="417"/>
      <c r="B77" s="87" t="s">
        <v>343</v>
      </c>
      <c r="C77" s="426">
        <f>IF(C5=0,,C76/C5)</f>
        <v>0</v>
      </c>
      <c r="D77" s="86"/>
      <c r="E77" s="427">
        <f t="shared" ref="E77:P77" si="64">IF(E5=0,,E76/E5)</f>
        <v>0</v>
      </c>
      <c r="F77" s="427">
        <f t="shared" si="64"/>
        <v>0</v>
      </c>
      <c r="G77" s="427">
        <f t="shared" si="64"/>
        <v>0</v>
      </c>
      <c r="H77" s="427">
        <f t="shared" si="64"/>
        <v>0</v>
      </c>
      <c r="I77" s="427">
        <f t="shared" si="64"/>
        <v>0</v>
      </c>
      <c r="J77" s="427">
        <f t="shared" si="64"/>
        <v>0</v>
      </c>
      <c r="K77" s="427">
        <f t="shared" si="64"/>
        <v>0</v>
      </c>
      <c r="L77" s="427">
        <f t="shared" si="64"/>
        <v>0</v>
      </c>
      <c r="M77" s="427">
        <f t="shared" si="64"/>
        <v>0</v>
      </c>
      <c r="N77" s="427">
        <f t="shared" si="64"/>
        <v>0</v>
      </c>
      <c r="O77" s="427">
        <f t="shared" si="64"/>
        <v>0</v>
      </c>
      <c r="P77" s="427">
        <f t="shared" si="64"/>
        <v>0</v>
      </c>
      <c r="Q77" s="4"/>
      <c r="R77" s="4"/>
      <c r="S77" s="4"/>
      <c r="T77" s="1"/>
      <c r="U77" s="1"/>
      <c r="V77" s="1"/>
      <c r="W77" s="25">
        <f>IF(W5=0,,W76/W5)</f>
        <v>0</v>
      </c>
      <c r="X77" s="25">
        <f>IF(X5=0,,X76/X5)</f>
        <v>0</v>
      </c>
      <c r="Y77" s="25">
        <f>IF(Y5=0,,Y76/Y5)</f>
        <v>0</v>
      </c>
      <c r="Z77" s="25">
        <f>IF(Z5=0,,Z76/Z5)</f>
        <v>0</v>
      </c>
      <c r="AA77" s="1"/>
    </row>
    <row r="78" spans="1:27" s="1" customFormat="1" ht="13.5" customHeight="1" x14ac:dyDescent="0.2">
      <c r="A78" s="417"/>
      <c r="B78" s="297" t="s">
        <v>73</v>
      </c>
      <c r="C78" s="16">
        <f>SUM(E78:P78)</f>
        <v>0</v>
      </c>
      <c r="D78" s="85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4"/>
      <c r="R78" s="4"/>
      <c r="S78" s="4"/>
      <c r="W78" s="72">
        <f>SUM(E78:G78)</f>
        <v>0</v>
      </c>
      <c r="X78" s="72">
        <f>SUM(H78:J78)</f>
        <v>0</v>
      </c>
      <c r="Y78" s="72">
        <f>SUM(K78:M78)</f>
        <v>0</v>
      </c>
      <c r="Z78" s="72">
        <f>SUM(N78:P78)</f>
        <v>0</v>
      </c>
    </row>
    <row r="79" spans="1:27" s="1" customFormat="1" ht="13.5" customHeight="1" x14ac:dyDescent="0.2">
      <c r="A79" s="417"/>
      <c r="B79" s="87" t="s">
        <v>74</v>
      </c>
      <c r="C79" s="426">
        <f>IF(C20=0,,C78/C20)</f>
        <v>0</v>
      </c>
      <c r="D79" s="86"/>
      <c r="E79" s="427">
        <f t="shared" ref="E79:P79" si="65">IF(E20=0,,E78/E20)</f>
        <v>0</v>
      </c>
      <c r="F79" s="427">
        <f t="shared" si="65"/>
        <v>0</v>
      </c>
      <c r="G79" s="427">
        <f t="shared" si="65"/>
        <v>0</v>
      </c>
      <c r="H79" s="427">
        <f t="shared" si="65"/>
        <v>0</v>
      </c>
      <c r="I79" s="427">
        <f t="shared" si="65"/>
        <v>0</v>
      </c>
      <c r="J79" s="427">
        <f t="shared" si="65"/>
        <v>0</v>
      </c>
      <c r="K79" s="427">
        <f t="shared" si="65"/>
        <v>0</v>
      </c>
      <c r="L79" s="427">
        <f t="shared" si="65"/>
        <v>0</v>
      </c>
      <c r="M79" s="427">
        <f t="shared" si="65"/>
        <v>0</v>
      </c>
      <c r="N79" s="427">
        <f t="shared" si="65"/>
        <v>0</v>
      </c>
      <c r="O79" s="427">
        <f t="shared" si="65"/>
        <v>0</v>
      </c>
      <c r="P79" s="427">
        <f t="shared" si="65"/>
        <v>0</v>
      </c>
      <c r="Q79" s="107"/>
      <c r="R79" s="107"/>
      <c r="S79" s="107"/>
      <c r="W79" s="25">
        <f>IF(W20=0,,W78/W20)</f>
        <v>0</v>
      </c>
      <c r="X79" s="25">
        <f>IF(X20=0,,X78/X20)</f>
        <v>0</v>
      </c>
      <c r="Y79" s="25">
        <f>IF(Y20=0,,Y78/Y20)</f>
        <v>0</v>
      </c>
      <c r="Z79" s="25">
        <f>IF(Z20=0,,Z78/Z20)</f>
        <v>0</v>
      </c>
    </row>
    <row r="80" spans="1:27" s="4" customFormat="1" ht="13.5" customHeight="1" x14ac:dyDescent="0.2">
      <c r="A80" s="88"/>
      <c r="B80" s="89"/>
      <c r="C80" s="89"/>
      <c r="D80" s="89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W80" s="89"/>
      <c r="X80" s="89"/>
      <c r="Y80" s="89"/>
      <c r="Z80" s="89"/>
      <c r="AA80" s="1"/>
    </row>
    <row r="81" spans="1:27" s="4" customFormat="1" ht="13.5" customHeight="1" x14ac:dyDescent="0.2">
      <c r="A81" s="401" t="s">
        <v>285</v>
      </c>
      <c r="B81" s="91" t="s">
        <v>286</v>
      </c>
      <c r="C81" s="92">
        <f t="shared" ref="C81:C106" si="66">SUM(E81:P81)</f>
        <v>0</v>
      </c>
      <c r="D81" s="93"/>
      <c r="E81" s="18">
        <f>E102+E122+E142+E162+E182+E202+E242</f>
        <v>0</v>
      </c>
      <c r="F81" s="18">
        <f t="shared" ref="F81:P84" si="67">F102+F122+F142+F162+F182+F202+F242</f>
        <v>0</v>
      </c>
      <c r="G81" s="18">
        <f t="shared" si="67"/>
        <v>0</v>
      </c>
      <c r="H81" s="18">
        <f t="shared" si="67"/>
        <v>0</v>
      </c>
      <c r="I81" s="18">
        <f t="shared" si="67"/>
        <v>0</v>
      </c>
      <c r="J81" s="18">
        <f t="shared" si="67"/>
        <v>0</v>
      </c>
      <c r="K81" s="18">
        <f t="shared" si="67"/>
        <v>0</v>
      </c>
      <c r="L81" s="18">
        <f t="shared" si="67"/>
        <v>0</v>
      </c>
      <c r="M81" s="18">
        <f t="shared" si="67"/>
        <v>0</v>
      </c>
      <c r="N81" s="18">
        <f t="shared" si="67"/>
        <v>0</v>
      </c>
      <c r="O81" s="18">
        <f t="shared" si="67"/>
        <v>0</v>
      </c>
      <c r="P81" s="18">
        <f t="shared" si="67"/>
        <v>0</v>
      </c>
      <c r="W81" s="108">
        <f>SUM(E81:G81)</f>
        <v>0</v>
      </c>
      <c r="X81" s="108">
        <f>SUM(H81:J81)</f>
        <v>0</v>
      </c>
      <c r="Y81" s="108">
        <f>SUM(K81:M81)</f>
        <v>0</v>
      </c>
      <c r="Z81" s="108">
        <f>SUM(N81:P81)</f>
        <v>0</v>
      </c>
      <c r="AA81" s="1"/>
    </row>
    <row r="82" spans="1:27" s="4" customFormat="1" ht="13.5" customHeight="1" x14ac:dyDescent="0.2">
      <c r="A82" s="402"/>
      <c r="B82" s="91" t="s">
        <v>287</v>
      </c>
      <c r="C82" s="92">
        <f t="shared" si="66"/>
        <v>0</v>
      </c>
      <c r="D82" s="94">
        <f>IF(C85=0,,C82/C85)</f>
        <v>0</v>
      </c>
      <c r="E82" s="18">
        <f>E103+E123+E143+E163+E183+E203+E243</f>
        <v>0</v>
      </c>
      <c r="F82" s="18">
        <f t="shared" si="67"/>
        <v>0</v>
      </c>
      <c r="G82" s="18">
        <f t="shared" si="67"/>
        <v>0</v>
      </c>
      <c r="H82" s="18">
        <f t="shared" si="67"/>
        <v>0</v>
      </c>
      <c r="I82" s="18">
        <f t="shared" si="67"/>
        <v>0</v>
      </c>
      <c r="J82" s="18">
        <f t="shared" si="67"/>
        <v>0</v>
      </c>
      <c r="K82" s="18">
        <f t="shared" si="67"/>
        <v>0</v>
      </c>
      <c r="L82" s="18">
        <f t="shared" si="67"/>
        <v>0</v>
      </c>
      <c r="M82" s="18">
        <f t="shared" si="67"/>
        <v>0</v>
      </c>
      <c r="N82" s="18">
        <f t="shared" si="67"/>
        <v>0</v>
      </c>
      <c r="O82" s="18">
        <f t="shared" si="67"/>
        <v>0</v>
      </c>
      <c r="P82" s="18">
        <f t="shared" si="67"/>
        <v>0</v>
      </c>
      <c r="W82" s="108">
        <f>SUM(E82:G82)</f>
        <v>0</v>
      </c>
      <c r="X82" s="108">
        <f>SUM(H82:J82)</f>
        <v>0</v>
      </c>
      <c r="Y82" s="108">
        <f>SUM(K82:M82)</f>
        <v>0</v>
      </c>
      <c r="Z82" s="108">
        <f>SUM(N82:P82)</f>
        <v>0</v>
      </c>
      <c r="AA82" s="1"/>
    </row>
    <row r="83" spans="1:27" s="4" customFormat="1" ht="13.5" customHeight="1" x14ac:dyDescent="0.2">
      <c r="A83" s="402"/>
      <c r="B83" s="91" t="s">
        <v>288</v>
      </c>
      <c r="C83" s="92">
        <f t="shared" si="66"/>
        <v>0</v>
      </c>
      <c r="D83" s="94"/>
      <c r="E83" s="18">
        <f>E104+E124+E144+E164+E184+E204+E244</f>
        <v>0</v>
      </c>
      <c r="F83" s="18">
        <f t="shared" si="67"/>
        <v>0</v>
      </c>
      <c r="G83" s="18">
        <f t="shared" si="67"/>
        <v>0</v>
      </c>
      <c r="H83" s="18">
        <f t="shared" si="67"/>
        <v>0</v>
      </c>
      <c r="I83" s="18">
        <f t="shared" si="67"/>
        <v>0</v>
      </c>
      <c r="J83" s="18">
        <f t="shared" si="67"/>
        <v>0</v>
      </c>
      <c r="K83" s="18">
        <f t="shared" si="67"/>
        <v>0</v>
      </c>
      <c r="L83" s="18">
        <f t="shared" si="67"/>
        <v>0</v>
      </c>
      <c r="M83" s="18">
        <f t="shared" si="67"/>
        <v>0</v>
      </c>
      <c r="N83" s="18">
        <f t="shared" si="67"/>
        <v>0</v>
      </c>
      <c r="O83" s="18">
        <f t="shared" si="67"/>
        <v>0</v>
      </c>
      <c r="P83" s="18">
        <f t="shared" si="67"/>
        <v>0</v>
      </c>
      <c r="W83" s="108">
        <f>SUM(E83:G83)</f>
        <v>0</v>
      </c>
      <c r="X83" s="108">
        <f>SUM(H83:J83)</f>
        <v>0</v>
      </c>
      <c r="Y83" s="108">
        <f>SUM(K83:M83)</f>
        <v>0</v>
      </c>
      <c r="Z83" s="108">
        <f>SUM(N83:P83)</f>
        <v>0</v>
      </c>
      <c r="AA83" s="1"/>
    </row>
    <row r="84" spans="1:27" s="4" customFormat="1" ht="13.5" customHeight="1" x14ac:dyDescent="0.2">
      <c r="A84" s="402"/>
      <c r="B84" s="91" t="s">
        <v>289</v>
      </c>
      <c r="C84" s="92">
        <f t="shared" si="66"/>
        <v>0</v>
      </c>
      <c r="D84" s="94">
        <f>IF(C85=0,,C84/C85)</f>
        <v>0</v>
      </c>
      <c r="E84" s="95">
        <f>E105+E125+E145+E165+E185+E205+E245</f>
        <v>0</v>
      </c>
      <c r="F84" s="95">
        <f t="shared" si="67"/>
        <v>0</v>
      </c>
      <c r="G84" s="95">
        <f t="shared" si="67"/>
        <v>0</v>
      </c>
      <c r="H84" s="95">
        <f t="shared" si="67"/>
        <v>0</v>
      </c>
      <c r="I84" s="95">
        <f t="shared" si="67"/>
        <v>0</v>
      </c>
      <c r="J84" s="95">
        <f t="shared" si="67"/>
        <v>0</v>
      </c>
      <c r="K84" s="95">
        <f t="shared" si="67"/>
        <v>0</v>
      </c>
      <c r="L84" s="95">
        <f t="shared" si="67"/>
        <v>0</v>
      </c>
      <c r="M84" s="95">
        <f t="shared" si="67"/>
        <v>0</v>
      </c>
      <c r="N84" s="95">
        <f t="shared" si="67"/>
        <v>0</v>
      </c>
      <c r="O84" s="95">
        <f t="shared" si="67"/>
        <v>0</v>
      </c>
      <c r="P84" s="95">
        <f t="shared" si="67"/>
        <v>0</v>
      </c>
      <c r="W84" s="108">
        <f>SUM(E84:G84)</f>
        <v>0</v>
      </c>
      <c r="X84" s="108">
        <f>SUM(H84:J84)</f>
        <v>0</v>
      </c>
      <c r="Y84" s="108">
        <f>SUM(K84:M84)</f>
        <v>0</v>
      </c>
      <c r="Z84" s="108">
        <f>SUM(N84:P84)</f>
        <v>0</v>
      </c>
      <c r="AA84" s="1"/>
    </row>
    <row r="85" spans="1:27" s="4" customFormat="1" ht="13.5" customHeight="1" x14ac:dyDescent="0.2">
      <c r="A85" s="402"/>
      <c r="B85" s="91" t="s">
        <v>290</v>
      </c>
      <c r="C85" s="92">
        <f>C82+C84</f>
        <v>0</v>
      </c>
      <c r="D85" s="94"/>
      <c r="E85" s="95">
        <f>E82+E84</f>
        <v>0</v>
      </c>
      <c r="F85" s="95">
        <f t="shared" ref="F85:P85" si="68">F82+F84</f>
        <v>0</v>
      </c>
      <c r="G85" s="95">
        <f t="shared" si="68"/>
        <v>0</v>
      </c>
      <c r="H85" s="95">
        <f t="shared" si="68"/>
        <v>0</v>
      </c>
      <c r="I85" s="95">
        <f t="shared" si="68"/>
        <v>0</v>
      </c>
      <c r="J85" s="95">
        <f t="shared" si="68"/>
        <v>0</v>
      </c>
      <c r="K85" s="95">
        <f t="shared" si="68"/>
        <v>0</v>
      </c>
      <c r="L85" s="95">
        <f t="shared" si="68"/>
        <v>0</v>
      </c>
      <c r="M85" s="95">
        <f t="shared" si="68"/>
        <v>0</v>
      </c>
      <c r="N85" s="95">
        <f t="shared" si="68"/>
        <v>0</v>
      </c>
      <c r="O85" s="95">
        <f t="shared" si="68"/>
        <v>0</v>
      </c>
      <c r="P85" s="95">
        <f t="shared" si="68"/>
        <v>0</v>
      </c>
      <c r="W85" s="108">
        <f>W82+W84</f>
        <v>0</v>
      </c>
      <c r="X85" s="108">
        <f>X82+X84</f>
        <v>0</v>
      </c>
      <c r="Y85" s="108">
        <f>Y82+Y84</f>
        <v>0</v>
      </c>
      <c r="Z85" s="108">
        <f>Z82+Z84</f>
        <v>0</v>
      </c>
      <c r="AA85" s="1"/>
    </row>
    <row r="86" spans="1:27" s="4" customFormat="1" ht="13.5" customHeight="1" x14ac:dyDescent="0.2">
      <c r="A86" s="402"/>
      <c r="B86" s="91" t="s">
        <v>291</v>
      </c>
      <c r="C86" s="92">
        <f>IF((C81+C83)=0,,C85/(C81+C83))</f>
        <v>0</v>
      </c>
      <c r="D86" s="96"/>
      <c r="E86" s="95">
        <f>IF((E81+E83)=0,,E85/(E81+E83))</f>
        <v>0</v>
      </c>
      <c r="F86" s="95">
        <f t="shared" ref="F86:P86" si="69">IF((F81+F83)=0,,F85/(F81+F83))</f>
        <v>0</v>
      </c>
      <c r="G86" s="95">
        <f t="shared" si="69"/>
        <v>0</v>
      </c>
      <c r="H86" s="95">
        <f t="shared" si="69"/>
        <v>0</v>
      </c>
      <c r="I86" s="95">
        <f t="shared" si="69"/>
        <v>0</v>
      </c>
      <c r="J86" s="95">
        <f t="shared" si="69"/>
        <v>0</v>
      </c>
      <c r="K86" s="95">
        <f t="shared" si="69"/>
        <v>0</v>
      </c>
      <c r="L86" s="95">
        <f t="shared" si="69"/>
        <v>0</v>
      </c>
      <c r="M86" s="95">
        <f t="shared" si="69"/>
        <v>0</v>
      </c>
      <c r="N86" s="95">
        <f t="shared" si="69"/>
        <v>0</v>
      </c>
      <c r="O86" s="95">
        <f t="shared" si="69"/>
        <v>0</v>
      </c>
      <c r="P86" s="95">
        <f t="shared" si="69"/>
        <v>0</v>
      </c>
      <c r="W86" s="108">
        <f>IF((W81+W83)=0,,W85/(W81+W83))</f>
        <v>0</v>
      </c>
      <c r="X86" s="108">
        <f>IF((X81+X83)=0,,X85/(X81+X83))</f>
        <v>0</v>
      </c>
      <c r="Y86" s="108">
        <f>IF((Y81+Y83)=0,,Y85/(Y81+Y83))</f>
        <v>0</v>
      </c>
      <c r="Z86" s="108">
        <f>IF((Z81+Z83)=0,,Z85/(Z81+Z83))</f>
        <v>0</v>
      </c>
      <c r="AA86" s="1"/>
    </row>
    <row r="87" spans="1:27" s="4" customFormat="1" ht="13.5" customHeight="1" x14ac:dyDescent="0.2">
      <c r="A87" s="402"/>
      <c r="B87" s="91" t="s">
        <v>292</v>
      </c>
      <c r="C87" s="92">
        <f t="shared" si="66"/>
        <v>0</v>
      </c>
      <c r="D87" s="96"/>
      <c r="E87" s="95">
        <f>E108+E128+E148+E168+E188+E208+E248</f>
        <v>0</v>
      </c>
      <c r="F87" s="95">
        <f t="shared" ref="F87:P87" si="70">F108+F128+F148+F168+F188+F208+F248</f>
        <v>0</v>
      </c>
      <c r="G87" s="95">
        <f t="shared" si="70"/>
        <v>0</v>
      </c>
      <c r="H87" s="95">
        <f t="shared" si="70"/>
        <v>0</v>
      </c>
      <c r="I87" s="95">
        <f t="shared" si="70"/>
        <v>0</v>
      </c>
      <c r="J87" s="95">
        <f t="shared" si="70"/>
        <v>0</v>
      </c>
      <c r="K87" s="95">
        <f t="shared" si="70"/>
        <v>0</v>
      </c>
      <c r="L87" s="95">
        <f t="shared" si="70"/>
        <v>0</v>
      </c>
      <c r="M87" s="95">
        <f t="shared" si="70"/>
        <v>0</v>
      </c>
      <c r="N87" s="95">
        <f t="shared" si="70"/>
        <v>0</v>
      </c>
      <c r="O87" s="95">
        <f t="shared" si="70"/>
        <v>0</v>
      </c>
      <c r="P87" s="95">
        <f t="shared" si="70"/>
        <v>0</v>
      </c>
      <c r="W87" s="108">
        <f>SUM(E87:G87)</f>
        <v>0</v>
      </c>
      <c r="X87" s="108">
        <f>SUM(H87:J87)</f>
        <v>0</v>
      </c>
      <c r="Y87" s="108">
        <f>SUM(K87:M87)</f>
        <v>0</v>
      </c>
      <c r="Z87" s="108">
        <f>SUM(N87:P87)</f>
        <v>0</v>
      </c>
      <c r="AA87" s="1"/>
    </row>
    <row r="88" spans="1:27" s="4" customFormat="1" ht="13.5" customHeight="1" x14ac:dyDescent="0.2">
      <c r="A88" s="402"/>
      <c r="B88" s="91" t="s">
        <v>293</v>
      </c>
      <c r="C88" s="92">
        <f>IF(C87=0,,C85/C87)</f>
        <v>0</v>
      </c>
      <c r="D88" s="96"/>
      <c r="E88" s="95">
        <f>IF(E87=0,,E85/E87)</f>
        <v>0</v>
      </c>
      <c r="F88" s="95">
        <f t="shared" ref="F88:P88" si="71">IF(F87=0,,F85/F87)</f>
        <v>0</v>
      </c>
      <c r="G88" s="95">
        <f t="shared" si="71"/>
        <v>0</v>
      </c>
      <c r="H88" s="95">
        <f t="shared" si="71"/>
        <v>0</v>
      </c>
      <c r="I88" s="95">
        <f t="shared" si="71"/>
        <v>0</v>
      </c>
      <c r="J88" s="95">
        <f t="shared" si="71"/>
        <v>0</v>
      </c>
      <c r="K88" s="95">
        <f t="shared" si="71"/>
        <v>0</v>
      </c>
      <c r="L88" s="95">
        <f t="shared" si="71"/>
        <v>0</v>
      </c>
      <c r="M88" s="95">
        <f t="shared" si="71"/>
        <v>0</v>
      </c>
      <c r="N88" s="95">
        <f t="shared" si="71"/>
        <v>0</v>
      </c>
      <c r="O88" s="95">
        <f t="shared" si="71"/>
        <v>0</v>
      </c>
      <c r="P88" s="95">
        <f t="shared" si="71"/>
        <v>0</v>
      </c>
      <c r="W88" s="108">
        <f>IF(W87=0,,W85/W87)</f>
        <v>0</v>
      </c>
      <c r="X88" s="108">
        <f>IF(X87=0,,X85/X87)</f>
        <v>0</v>
      </c>
      <c r="Y88" s="108">
        <f>IF(Y87=0,,Y85/Y87)</f>
        <v>0</v>
      </c>
      <c r="Z88" s="108">
        <f>IF(Z87=0,,Z85/Z87)</f>
        <v>0</v>
      </c>
      <c r="AA88" s="1"/>
    </row>
    <row r="89" spans="1:27" s="4" customFormat="1" ht="13.5" customHeight="1" x14ac:dyDescent="0.2">
      <c r="A89" s="402"/>
      <c r="B89" s="91" t="s">
        <v>294</v>
      </c>
      <c r="C89" s="92">
        <f t="shared" si="66"/>
        <v>0</v>
      </c>
      <c r="D89" s="96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W89" s="108">
        <f>SUM(E89:G89)</f>
        <v>0</v>
      </c>
      <c r="X89" s="108">
        <f>SUM(H89:J89)</f>
        <v>0</v>
      </c>
      <c r="Y89" s="108">
        <f>SUM(K89:M89)</f>
        <v>0</v>
      </c>
      <c r="Z89" s="108">
        <f>SUM(N89:P89)</f>
        <v>0</v>
      </c>
      <c r="AA89" s="1"/>
    </row>
    <row r="90" spans="1:27" s="4" customFormat="1" ht="13.5" customHeight="1" x14ac:dyDescent="0.2">
      <c r="A90" s="402"/>
      <c r="B90" s="91" t="s">
        <v>257</v>
      </c>
      <c r="C90" s="92">
        <f t="shared" si="66"/>
        <v>0</v>
      </c>
      <c r="D90" s="94">
        <f>IF(C90=0,,C81/C90)</f>
        <v>0</v>
      </c>
      <c r="E90" s="95">
        <f>E110+E130+E150+E170+E190+E210</f>
        <v>0</v>
      </c>
      <c r="F90" s="95">
        <f t="shared" ref="F90:P94" si="72">F110+F130+F150+F170+F190+F210</f>
        <v>0</v>
      </c>
      <c r="G90" s="95">
        <f t="shared" si="72"/>
        <v>0</v>
      </c>
      <c r="H90" s="95">
        <f t="shared" si="72"/>
        <v>0</v>
      </c>
      <c r="I90" s="95">
        <f t="shared" si="72"/>
        <v>0</v>
      </c>
      <c r="J90" s="95">
        <f t="shared" si="72"/>
        <v>0</v>
      </c>
      <c r="K90" s="95">
        <f t="shared" si="72"/>
        <v>0</v>
      </c>
      <c r="L90" s="95">
        <f t="shared" si="72"/>
        <v>0</v>
      </c>
      <c r="M90" s="95">
        <f t="shared" si="72"/>
        <v>0</v>
      </c>
      <c r="N90" s="95">
        <f t="shared" si="72"/>
        <v>0</v>
      </c>
      <c r="O90" s="95">
        <f t="shared" si="72"/>
        <v>0</v>
      </c>
      <c r="P90" s="95">
        <f t="shared" si="72"/>
        <v>0</v>
      </c>
      <c r="W90" s="108">
        <f t="shared" ref="W90:W105" si="73">SUM(E90:G90)</f>
        <v>0</v>
      </c>
      <c r="X90" s="108">
        <f t="shared" ref="X90:X105" si="74">SUM(H90:J90)</f>
        <v>0</v>
      </c>
      <c r="Y90" s="108">
        <f t="shared" ref="Y90:Y105" si="75">SUM(K90:M90)</f>
        <v>0</v>
      </c>
      <c r="Z90" s="108">
        <f t="shared" ref="Z90:Z105" si="76">SUM(N90:P90)</f>
        <v>0</v>
      </c>
      <c r="AA90" s="1"/>
    </row>
    <row r="91" spans="1:27" s="4" customFormat="1" ht="13.5" customHeight="1" x14ac:dyDescent="0.2">
      <c r="A91" s="402"/>
      <c r="B91" s="91" t="s">
        <v>295</v>
      </c>
      <c r="C91" s="92">
        <f t="shared" si="66"/>
        <v>0</v>
      </c>
      <c r="D91" s="94"/>
      <c r="E91" s="95">
        <f>E111+E131+E151+E171+E191+E211</f>
        <v>0</v>
      </c>
      <c r="F91" s="95">
        <f t="shared" si="72"/>
        <v>0</v>
      </c>
      <c r="G91" s="95">
        <f t="shared" si="72"/>
        <v>0</v>
      </c>
      <c r="H91" s="95">
        <f t="shared" si="72"/>
        <v>0</v>
      </c>
      <c r="I91" s="95">
        <f t="shared" si="72"/>
        <v>0</v>
      </c>
      <c r="J91" s="95">
        <f t="shared" si="72"/>
        <v>0</v>
      </c>
      <c r="K91" s="95">
        <f t="shared" si="72"/>
        <v>0</v>
      </c>
      <c r="L91" s="95">
        <f t="shared" si="72"/>
        <v>0</v>
      </c>
      <c r="M91" s="95">
        <f t="shared" si="72"/>
        <v>0</v>
      </c>
      <c r="N91" s="95">
        <f t="shared" si="72"/>
        <v>0</v>
      </c>
      <c r="O91" s="95">
        <f t="shared" si="72"/>
        <v>0</v>
      </c>
      <c r="P91" s="95">
        <f t="shared" si="72"/>
        <v>0</v>
      </c>
      <c r="W91" s="108">
        <f t="shared" si="73"/>
        <v>0</v>
      </c>
      <c r="X91" s="108">
        <f t="shared" si="74"/>
        <v>0</v>
      </c>
      <c r="Y91" s="108">
        <f t="shared" si="75"/>
        <v>0</v>
      </c>
      <c r="Z91" s="108">
        <f t="shared" si="76"/>
        <v>0</v>
      </c>
      <c r="AA91" s="1"/>
    </row>
    <row r="92" spans="1:27" s="4" customFormat="1" ht="13.5" customHeight="1" x14ac:dyDescent="0.2">
      <c r="A92" s="402"/>
      <c r="B92" s="91" t="s">
        <v>296</v>
      </c>
      <c r="C92" s="92">
        <f t="shared" si="66"/>
        <v>0</v>
      </c>
      <c r="D92" s="94"/>
      <c r="E92" s="95">
        <f>E112+E132+E152+E172+E192+E212</f>
        <v>0</v>
      </c>
      <c r="F92" s="95">
        <f t="shared" si="72"/>
        <v>0</v>
      </c>
      <c r="G92" s="95">
        <f t="shared" si="72"/>
        <v>0</v>
      </c>
      <c r="H92" s="95">
        <f t="shared" si="72"/>
        <v>0</v>
      </c>
      <c r="I92" s="95">
        <f t="shared" si="72"/>
        <v>0</v>
      </c>
      <c r="J92" s="95">
        <f t="shared" si="72"/>
        <v>0</v>
      </c>
      <c r="K92" s="95">
        <f t="shared" si="72"/>
        <v>0</v>
      </c>
      <c r="L92" s="95">
        <f t="shared" si="72"/>
        <v>0</v>
      </c>
      <c r="M92" s="95">
        <f t="shared" si="72"/>
        <v>0</v>
      </c>
      <c r="N92" s="95">
        <f t="shared" si="72"/>
        <v>0</v>
      </c>
      <c r="O92" s="95">
        <f t="shared" si="72"/>
        <v>0</v>
      </c>
      <c r="P92" s="95">
        <f t="shared" si="72"/>
        <v>0</v>
      </c>
      <c r="W92" s="108">
        <f t="shared" si="73"/>
        <v>0</v>
      </c>
      <c r="X92" s="108">
        <f t="shared" si="74"/>
        <v>0</v>
      </c>
      <c r="Y92" s="108">
        <f t="shared" si="75"/>
        <v>0</v>
      </c>
      <c r="Z92" s="108">
        <f t="shared" si="76"/>
        <v>0</v>
      </c>
      <c r="AA92" s="1"/>
    </row>
    <row r="93" spans="1:27" s="4" customFormat="1" ht="13.5" customHeight="1" x14ac:dyDescent="0.2">
      <c r="A93" s="402"/>
      <c r="B93" s="91" t="s">
        <v>297</v>
      </c>
      <c r="C93" s="92">
        <f t="shared" si="66"/>
        <v>0</v>
      </c>
      <c r="D93" s="94"/>
      <c r="E93" s="95">
        <f>E113+E133+E153+E173+E193+E213</f>
        <v>0</v>
      </c>
      <c r="F93" s="95">
        <f t="shared" si="72"/>
        <v>0</v>
      </c>
      <c r="G93" s="95">
        <f t="shared" si="72"/>
        <v>0</v>
      </c>
      <c r="H93" s="95">
        <f t="shared" si="72"/>
        <v>0</v>
      </c>
      <c r="I93" s="95">
        <f t="shared" si="72"/>
        <v>0</v>
      </c>
      <c r="J93" s="95">
        <f t="shared" si="72"/>
        <v>0</v>
      </c>
      <c r="K93" s="95">
        <f t="shared" si="72"/>
        <v>0</v>
      </c>
      <c r="L93" s="95">
        <f t="shared" si="72"/>
        <v>0</v>
      </c>
      <c r="M93" s="95">
        <f t="shared" si="72"/>
        <v>0</v>
      </c>
      <c r="N93" s="95">
        <f t="shared" si="72"/>
        <v>0</v>
      </c>
      <c r="O93" s="95">
        <f t="shared" si="72"/>
        <v>0</v>
      </c>
      <c r="P93" s="95">
        <f t="shared" si="72"/>
        <v>0</v>
      </c>
      <c r="W93" s="108">
        <f t="shared" si="73"/>
        <v>0</v>
      </c>
      <c r="X93" s="108">
        <f t="shared" si="74"/>
        <v>0</v>
      </c>
      <c r="Y93" s="108">
        <f t="shared" si="75"/>
        <v>0</v>
      </c>
      <c r="Z93" s="108">
        <f t="shared" si="76"/>
        <v>0</v>
      </c>
      <c r="AA93" s="1"/>
    </row>
    <row r="94" spans="1:27" s="4" customFormat="1" ht="13.5" customHeight="1" x14ac:dyDescent="0.2">
      <c r="A94" s="402"/>
      <c r="B94" s="91" t="s">
        <v>298</v>
      </c>
      <c r="C94" s="92">
        <f t="shared" si="66"/>
        <v>0</v>
      </c>
      <c r="D94" s="94">
        <f>IF(C90=0,,C94/C90)</f>
        <v>0</v>
      </c>
      <c r="E94" s="95">
        <f>E114+E134+E154+E174+E194+E214</f>
        <v>0</v>
      </c>
      <c r="F94" s="95">
        <f t="shared" si="72"/>
        <v>0</v>
      </c>
      <c r="G94" s="95">
        <f t="shared" si="72"/>
        <v>0</v>
      </c>
      <c r="H94" s="95">
        <f t="shared" si="72"/>
        <v>0</v>
      </c>
      <c r="I94" s="95">
        <f t="shared" si="72"/>
        <v>0</v>
      </c>
      <c r="J94" s="95">
        <f t="shared" si="72"/>
        <v>0</v>
      </c>
      <c r="K94" s="95">
        <f t="shared" si="72"/>
        <v>0</v>
      </c>
      <c r="L94" s="95">
        <f t="shared" si="72"/>
        <v>0</v>
      </c>
      <c r="M94" s="95">
        <f t="shared" si="72"/>
        <v>0</v>
      </c>
      <c r="N94" s="95">
        <f t="shared" si="72"/>
        <v>0</v>
      </c>
      <c r="O94" s="95">
        <f t="shared" si="72"/>
        <v>0</v>
      </c>
      <c r="P94" s="95">
        <f t="shared" si="72"/>
        <v>0</v>
      </c>
      <c r="W94" s="108">
        <f t="shared" si="73"/>
        <v>0</v>
      </c>
      <c r="X94" s="108">
        <f t="shared" si="74"/>
        <v>0</v>
      </c>
      <c r="Y94" s="108">
        <f t="shared" si="75"/>
        <v>0</v>
      </c>
      <c r="Z94" s="108">
        <f t="shared" si="76"/>
        <v>0</v>
      </c>
      <c r="AA94" s="1"/>
    </row>
    <row r="95" spans="1:27" s="4" customFormat="1" ht="13.5" customHeight="1" x14ac:dyDescent="0.2">
      <c r="A95" s="402"/>
      <c r="B95" s="91" t="s">
        <v>299</v>
      </c>
      <c r="C95" s="92">
        <f t="shared" si="66"/>
        <v>0</v>
      </c>
      <c r="D95" s="94"/>
      <c r="E95" s="95">
        <f t="shared" ref="E95:P101" si="77">E115+E135+E155+E175+E195+E215+E255</f>
        <v>0</v>
      </c>
      <c r="F95" s="95">
        <f t="shared" si="77"/>
        <v>0</v>
      </c>
      <c r="G95" s="95">
        <f t="shared" si="77"/>
        <v>0</v>
      </c>
      <c r="H95" s="95">
        <f t="shared" si="77"/>
        <v>0</v>
      </c>
      <c r="I95" s="95">
        <f t="shared" si="77"/>
        <v>0</v>
      </c>
      <c r="J95" s="95">
        <f t="shared" si="77"/>
        <v>0</v>
      </c>
      <c r="K95" s="95">
        <f t="shared" si="77"/>
        <v>0</v>
      </c>
      <c r="L95" s="95">
        <f t="shared" si="77"/>
        <v>0</v>
      </c>
      <c r="M95" s="95">
        <f t="shared" si="77"/>
        <v>0</v>
      </c>
      <c r="N95" s="95">
        <f t="shared" si="77"/>
        <v>0</v>
      </c>
      <c r="O95" s="95">
        <f t="shared" si="77"/>
        <v>0</v>
      </c>
      <c r="P95" s="95">
        <f t="shared" si="77"/>
        <v>0</v>
      </c>
      <c r="W95" s="108">
        <f t="shared" si="73"/>
        <v>0</v>
      </c>
      <c r="X95" s="108">
        <f t="shared" si="74"/>
        <v>0</v>
      </c>
      <c r="Y95" s="108">
        <f t="shared" si="75"/>
        <v>0</v>
      </c>
      <c r="Z95" s="108">
        <f t="shared" si="76"/>
        <v>0</v>
      </c>
      <c r="AA95" s="1"/>
    </row>
    <row r="96" spans="1:27" s="4" customFormat="1" ht="13.5" customHeight="1" x14ac:dyDescent="0.2">
      <c r="A96" s="402"/>
      <c r="B96" s="91" t="s">
        <v>300</v>
      </c>
      <c r="C96" s="92">
        <f t="shared" si="66"/>
        <v>0</v>
      </c>
      <c r="D96" s="94">
        <f>IF(C85=0,,C96/C85)</f>
        <v>0</v>
      </c>
      <c r="E96" s="95">
        <f t="shared" si="77"/>
        <v>0</v>
      </c>
      <c r="F96" s="95">
        <f t="shared" si="77"/>
        <v>0</v>
      </c>
      <c r="G96" s="95">
        <f t="shared" si="77"/>
        <v>0</v>
      </c>
      <c r="H96" s="95">
        <f t="shared" si="77"/>
        <v>0</v>
      </c>
      <c r="I96" s="95">
        <f t="shared" si="77"/>
        <v>0</v>
      </c>
      <c r="J96" s="95">
        <f t="shared" si="77"/>
        <v>0</v>
      </c>
      <c r="K96" s="95">
        <f t="shared" si="77"/>
        <v>0</v>
      </c>
      <c r="L96" s="95">
        <f t="shared" si="77"/>
        <v>0</v>
      </c>
      <c r="M96" s="95">
        <f t="shared" si="77"/>
        <v>0</v>
      </c>
      <c r="N96" s="95">
        <f t="shared" si="77"/>
        <v>0</v>
      </c>
      <c r="O96" s="95">
        <f t="shared" si="77"/>
        <v>0</v>
      </c>
      <c r="P96" s="95">
        <f t="shared" si="77"/>
        <v>0</v>
      </c>
      <c r="W96" s="108">
        <f t="shared" si="73"/>
        <v>0</v>
      </c>
      <c r="X96" s="108">
        <f t="shared" si="74"/>
        <v>0</v>
      </c>
      <c r="Y96" s="108">
        <f t="shared" si="75"/>
        <v>0</v>
      </c>
      <c r="Z96" s="108">
        <f t="shared" si="76"/>
        <v>0</v>
      </c>
      <c r="AA96" s="1"/>
    </row>
    <row r="97" spans="1:27" s="4" customFormat="1" ht="13.5" customHeight="1" x14ac:dyDescent="0.2">
      <c r="A97" s="402"/>
      <c r="B97" s="91" t="s">
        <v>301</v>
      </c>
      <c r="C97" s="92">
        <f t="shared" si="66"/>
        <v>0</v>
      </c>
      <c r="D97" s="94"/>
      <c r="E97" s="95">
        <f t="shared" si="77"/>
        <v>0</v>
      </c>
      <c r="F97" s="95">
        <f t="shared" si="77"/>
        <v>0</v>
      </c>
      <c r="G97" s="95">
        <f t="shared" si="77"/>
        <v>0</v>
      </c>
      <c r="H97" s="95">
        <f t="shared" si="77"/>
        <v>0</v>
      </c>
      <c r="I97" s="95">
        <f t="shared" si="77"/>
        <v>0</v>
      </c>
      <c r="J97" s="95">
        <f t="shared" si="77"/>
        <v>0</v>
      </c>
      <c r="K97" s="95">
        <f t="shared" si="77"/>
        <v>0</v>
      </c>
      <c r="L97" s="95">
        <f t="shared" si="77"/>
        <v>0</v>
      </c>
      <c r="M97" s="95">
        <f t="shared" si="77"/>
        <v>0</v>
      </c>
      <c r="N97" s="95">
        <f t="shared" si="77"/>
        <v>0</v>
      </c>
      <c r="O97" s="95">
        <f t="shared" si="77"/>
        <v>0</v>
      </c>
      <c r="P97" s="95">
        <f t="shared" si="77"/>
        <v>0</v>
      </c>
      <c r="W97" s="108">
        <f t="shared" si="73"/>
        <v>0</v>
      </c>
      <c r="X97" s="108">
        <f t="shared" si="74"/>
        <v>0</v>
      </c>
      <c r="Y97" s="108">
        <f t="shared" si="75"/>
        <v>0</v>
      </c>
      <c r="Z97" s="108">
        <f t="shared" si="76"/>
        <v>0</v>
      </c>
      <c r="AA97" s="1"/>
    </row>
    <row r="98" spans="1:27" s="4" customFormat="1" ht="13.5" customHeight="1" x14ac:dyDescent="0.2">
      <c r="A98" s="402"/>
      <c r="B98" s="91" t="s">
        <v>302</v>
      </c>
      <c r="C98" s="92">
        <f t="shared" si="66"/>
        <v>0</v>
      </c>
      <c r="D98" s="94">
        <f>IF(C85=0,,C98/C85)</f>
        <v>0</v>
      </c>
      <c r="E98" s="95">
        <f t="shared" si="77"/>
        <v>0</v>
      </c>
      <c r="F98" s="95">
        <f t="shared" si="77"/>
        <v>0</v>
      </c>
      <c r="G98" s="95">
        <f t="shared" si="77"/>
        <v>0</v>
      </c>
      <c r="H98" s="95">
        <f t="shared" si="77"/>
        <v>0</v>
      </c>
      <c r="I98" s="95">
        <f t="shared" si="77"/>
        <v>0</v>
      </c>
      <c r="J98" s="95">
        <f t="shared" si="77"/>
        <v>0</v>
      </c>
      <c r="K98" s="95">
        <f t="shared" si="77"/>
        <v>0</v>
      </c>
      <c r="L98" s="95">
        <f t="shared" si="77"/>
        <v>0</v>
      </c>
      <c r="M98" s="95">
        <f t="shared" si="77"/>
        <v>0</v>
      </c>
      <c r="N98" s="95">
        <f t="shared" si="77"/>
        <v>0</v>
      </c>
      <c r="O98" s="95">
        <f t="shared" si="77"/>
        <v>0</v>
      </c>
      <c r="P98" s="95">
        <f t="shared" si="77"/>
        <v>0</v>
      </c>
      <c r="W98" s="108">
        <f t="shared" si="73"/>
        <v>0</v>
      </c>
      <c r="X98" s="108">
        <f t="shared" si="74"/>
        <v>0</v>
      </c>
      <c r="Y98" s="108">
        <f t="shared" si="75"/>
        <v>0</v>
      </c>
      <c r="Z98" s="108">
        <f t="shared" si="76"/>
        <v>0</v>
      </c>
      <c r="AA98" s="1"/>
    </row>
    <row r="99" spans="1:27" s="4" customFormat="1" ht="13.5" customHeight="1" x14ac:dyDescent="0.2">
      <c r="A99" s="402"/>
      <c r="B99" s="91" t="s">
        <v>303</v>
      </c>
      <c r="C99" s="92">
        <f t="shared" si="66"/>
        <v>0</v>
      </c>
      <c r="D99" s="98"/>
      <c r="E99" s="95">
        <f t="shared" si="77"/>
        <v>0</v>
      </c>
      <c r="F99" s="95">
        <f t="shared" si="77"/>
        <v>0</v>
      </c>
      <c r="G99" s="95">
        <f t="shared" si="77"/>
        <v>0</v>
      </c>
      <c r="H99" s="95">
        <f t="shared" si="77"/>
        <v>0</v>
      </c>
      <c r="I99" s="95">
        <f t="shared" si="77"/>
        <v>0</v>
      </c>
      <c r="J99" s="95">
        <f t="shared" si="77"/>
        <v>0</v>
      </c>
      <c r="K99" s="95">
        <f t="shared" si="77"/>
        <v>0</v>
      </c>
      <c r="L99" s="95">
        <f t="shared" si="77"/>
        <v>0</v>
      </c>
      <c r="M99" s="95">
        <f t="shared" si="77"/>
        <v>0</v>
      </c>
      <c r="N99" s="95">
        <f t="shared" si="77"/>
        <v>0</v>
      </c>
      <c r="O99" s="95">
        <f t="shared" si="77"/>
        <v>0</v>
      </c>
      <c r="P99" s="95">
        <f t="shared" si="77"/>
        <v>0</v>
      </c>
      <c r="W99" s="108">
        <f t="shared" si="73"/>
        <v>0</v>
      </c>
      <c r="X99" s="108">
        <f t="shared" si="74"/>
        <v>0</v>
      </c>
      <c r="Y99" s="108">
        <f t="shared" si="75"/>
        <v>0</v>
      </c>
      <c r="Z99" s="108">
        <f t="shared" si="76"/>
        <v>0</v>
      </c>
      <c r="AA99" s="1"/>
    </row>
    <row r="100" spans="1:27" s="4" customFormat="1" ht="13.5" customHeight="1" x14ac:dyDescent="0.2">
      <c r="A100" s="402"/>
      <c r="B100" s="91" t="s">
        <v>304</v>
      </c>
      <c r="C100" s="92">
        <f t="shared" si="66"/>
        <v>0</v>
      </c>
      <c r="D100" s="99"/>
      <c r="E100" s="95">
        <f t="shared" si="77"/>
        <v>0</v>
      </c>
      <c r="F100" s="95">
        <f t="shared" si="77"/>
        <v>0</v>
      </c>
      <c r="G100" s="95">
        <f t="shared" si="77"/>
        <v>0</v>
      </c>
      <c r="H100" s="95">
        <f t="shared" si="77"/>
        <v>0</v>
      </c>
      <c r="I100" s="95">
        <f t="shared" si="77"/>
        <v>0</v>
      </c>
      <c r="J100" s="95">
        <f t="shared" si="77"/>
        <v>0</v>
      </c>
      <c r="K100" s="95">
        <f t="shared" si="77"/>
        <v>0</v>
      </c>
      <c r="L100" s="95">
        <f t="shared" si="77"/>
        <v>0</v>
      </c>
      <c r="M100" s="95">
        <f t="shared" si="77"/>
        <v>0</v>
      </c>
      <c r="N100" s="95">
        <f t="shared" si="77"/>
        <v>0</v>
      </c>
      <c r="O100" s="95">
        <f t="shared" si="77"/>
        <v>0</v>
      </c>
      <c r="P100" s="95">
        <f t="shared" si="77"/>
        <v>0</v>
      </c>
      <c r="W100" s="108">
        <f t="shared" si="73"/>
        <v>0</v>
      </c>
      <c r="X100" s="108">
        <f t="shared" si="74"/>
        <v>0</v>
      </c>
      <c r="Y100" s="108">
        <f t="shared" si="75"/>
        <v>0</v>
      </c>
      <c r="Z100" s="108">
        <f t="shared" si="76"/>
        <v>0</v>
      </c>
      <c r="AA100" s="1"/>
    </row>
    <row r="101" spans="1:27" s="4" customFormat="1" ht="13.5" customHeight="1" x14ac:dyDescent="0.2">
      <c r="A101" s="403"/>
      <c r="B101" s="91" t="s">
        <v>305</v>
      </c>
      <c r="C101" s="92">
        <f t="shared" si="66"/>
        <v>0</v>
      </c>
      <c r="D101" s="99"/>
      <c r="E101" s="95">
        <f t="shared" si="77"/>
        <v>0</v>
      </c>
      <c r="F101" s="95">
        <f t="shared" si="77"/>
        <v>0</v>
      </c>
      <c r="G101" s="95">
        <f t="shared" si="77"/>
        <v>0</v>
      </c>
      <c r="H101" s="95">
        <f t="shared" si="77"/>
        <v>0</v>
      </c>
      <c r="I101" s="95">
        <f t="shared" si="77"/>
        <v>0</v>
      </c>
      <c r="J101" s="95">
        <f t="shared" si="77"/>
        <v>0</v>
      </c>
      <c r="K101" s="95">
        <f t="shared" si="77"/>
        <v>0</v>
      </c>
      <c r="L101" s="95">
        <f t="shared" si="77"/>
        <v>0</v>
      </c>
      <c r="M101" s="95">
        <f t="shared" si="77"/>
        <v>0</v>
      </c>
      <c r="N101" s="95">
        <f t="shared" si="77"/>
        <v>0</v>
      </c>
      <c r="O101" s="95">
        <f t="shared" si="77"/>
        <v>0</v>
      </c>
      <c r="P101" s="95">
        <f t="shared" si="77"/>
        <v>0</v>
      </c>
      <c r="W101" s="108">
        <f t="shared" si="73"/>
        <v>0</v>
      </c>
      <c r="X101" s="108">
        <f t="shared" si="74"/>
        <v>0</v>
      </c>
      <c r="Y101" s="108">
        <f t="shared" si="75"/>
        <v>0</v>
      </c>
      <c r="Z101" s="108">
        <f t="shared" si="76"/>
        <v>0</v>
      </c>
      <c r="AA101" s="1"/>
    </row>
    <row r="102" spans="1:27" s="4" customFormat="1" ht="13.5" customHeight="1" x14ac:dyDescent="0.2">
      <c r="A102" s="380" t="s">
        <v>306</v>
      </c>
      <c r="B102" s="100" t="s">
        <v>286</v>
      </c>
      <c r="C102" s="16">
        <f t="shared" si="66"/>
        <v>0</v>
      </c>
      <c r="D102" s="36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W102" s="72">
        <f t="shared" si="73"/>
        <v>0</v>
      </c>
      <c r="X102" s="72">
        <f t="shared" si="74"/>
        <v>0</v>
      </c>
      <c r="Y102" s="72">
        <f t="shared" si="75"/>
        <v>0</v>
      </c>
      <c r="Z102" s="72">
        <f t="shared" si="76"/>
        <v>0</v>
      </c>
      <c r="AA102" s="1"/>
    </row>
    <row r="103" spans="1:27" s="4" customFormat="1" ht="13.5" customHeight="1" x14ac:dyDescent="0.2">
      <c r="A103" s="381"/>
      <c r="B103" s="100" t="s">
        <v>287</v>
      </c>
      <c r="C103" s="16">
        <f t="shared" si="66"/>
        <v>0</v>
      </c>
      <c r="D103" s="39">
        <f>IF(C106=0,,C103/C106)</f>
        <v>0</v>
      </c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W103" s="72">
        <f t="shared" si="73"/>
        <v>0</v>
      </c>
      <c r="X103" s="72">
        <f t="shared" si="74"/>
        <v>0</v>
      </c>
      <c r="Y103" s="72">
        <f t="shared" si="75"/>
        <v>0</v>
      </c>
      <c r="Z103" s="72">
        <f t="shared" si="76"/>
        <v>0</v>
      </c>
      <c r="AA103" s="1"/>
    </row>
    <row r="104" spans="1:27" s="4" customFormat="1" ht="13.5" customHeight="1" x14ac:dyDescent="0.2">
      <c r="A104" s="381"/>
      <c r="B104" s="100" t="s">
        <v>288</v>
      </c>
      <c r="C104" s="16">
        <f t="shared" si="66"/>
        <v>0</v>
      </c>
      <c r="D104" s="39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W104" s="72">
        <f t="shared" si="73"/>
        <v>0</v>
      </c>
      <c r="X104" s="72">
        <f t="shared" si="74"/>
        <v>0</v>
      </c>
      <c r="Y104" s="72">
        <f t="shared" si="75"/>
        <v>0</v>
      </c>
      <c r="Z104" s="72">
        <f t="shared" si="76"/>
        <v>0</v>
      </c>
      <c r="AA104" s="1"/>
    </row>
    <row r="105" spans="1:27" s="4" customFormat="1" ht="13.5" customHeight="1" x14ac:dyDescent="0.2">
      <c r="A105" s="381"/>
      <c r="B105" s="100" t="s">
        <v>289</v>
      </c>
      <c r="C105" s="16">
        <f t="shared" si="66"/>
        <v>0</v>
      </c>
      <c r="D105" s="39">
        <f>IF(C106=0,,C105/C106)</f>
        <v>0</v>
      </c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W105" s="72">
        <f t="shared" si="73"/>
        <v>0</v>
      </c>
      <c r="X105" s="72">
        <f t="shared" si="74"/>
        <v>0</v>
      </c>
      <c r="Y105" s="72">
        <f t="shared" si="75"/>
        <v>0</v>
      </c>
      <c r="Z105" s="72">
        <f t="shared" si="76"/>
        <v>0</v>
      </c>
      <c r="AA105" s="1"/>
    </row>
    <row r="106" spans="1:27" s="4" customFormat="1" ht="13.5" customHeight="1" x14ac:dyDescent="0.2">
      <c r="A106" s="381"/>
      <c r="B106" s="100" t="s">
        <v>290</v>
      </c>
      <c r="C106" s="16">
        <f t="shared" si="66"/>
        <v>0</v>
      </c>
      <c r="D106" s="39"/>
      <c r="E106" s="95">
        <f>E103+E105</f>
        <v>0</v>
      </c>
      <c r="F106" s="95">
        <f t="shared" ref="F106:P106" si="78">F103+F105</f>
        <v>0</v>
      </c>
      <c r="G106" s="95">
        <f t="shared" si="78"/>
        <v>0</v>
      </c>
      <c r="H106" s="95">
        <f t="shared" si="78"/>
        <v>0</v>
      </c>
      <c r="I106" s="95">
        <f t="shared" si="78"/>
        <v>0</v>
      </c>
      <c r="J106" s="95">
        <f t="shared" si="78"/>
        <v>0</v>
      </c>
      <c r="K106" s="95">
        <f t="shared" si="78"/>
        <v>0</v>
      </c>
      <c r="L106" s="95">
        <f t="shared" si="78"/>
        <v>0</v>
      </c>
      <c r="M106" s="95">
        <f t="shared" si="78"/>
        <v>0</v>
      </c>
      <c r="N106" s="95">
        <f t="shared" si="78"/>
        <v>0</v>
      </c>
      <c r="O106" s="95">
        <f t="shared" si="78"/>
        <v>0</v>
      </c>
      <c r="P106" s="95">
        <f t="shared" si="78"/>
        <v>0</v>
      </c>
      <c r="W106" s="72">
        <f>W103+W105</f>
        <v>0</v>
      </c>
      <c r="X106" s="72">
        <f>X103+X105</f>
        <v>0</v>
      </c>
      <c r="Y106" s="72">
        <f>Y103+Y105</f>
        <v>0</v>
      </c>
      <c r="Z106" s="72">
        <f>Z103+Z105</f>
        <v>0</v>
      </c>
      <c r="AA106" s="1"/>
    </row>
    <row r="107" spans="1:27" s="4" customFormat="1" ht="13.5" customHeight="1" x14ac:dyDescent="0.2">
      <c r="A107" s="381"/>
      <c r="B107" s="100" t="s">
        <v>291</v>
      </c>
      <c r="C107" s="16">
        <f>IF((C102+C104)=0,,C106/(C102+C104))</f>
        <v>0</v>
      </c>
      <c r="D107" s="47"/>
      <c r="E107" s="95">
        <f>IF((E102+E104)=0,,E106/(E102+E104))</f>
        <v>0</v>
      </c>
      <c r="F107" s="95">
        <f t="shared" ref="F107:P107" si="79">IF((F102+F104)=0,,F106/(F102+F104))</f>
        <v>0</v>
      </c>
      <c r="G107" s="95">
        <f t="shared" si="79"/>
        <v>0</v>
      </c>
      <c r="H107" s="95">
        <f t="shared" si="79"/>
        <v>0</v>
      </c>
      <c r="I107" s="95">
        <f t="shared" si="79"/>
        <v>0</v>
      </c>
      <c r="J107" s="95">
        <f t="shared" si="79"/>
        <v>0</v>
      </c>
      <c r="K107" s="95">
        <f t="shared" si="79"/>
        <v>0</v>
      </c>
      <c r="L107" s="95">
        <f t="shared" si="79"/>
        <v>0</v>
      </c>
      <c r="M107" s="95">
        <f t="shared" si="79"/>
        <v>0</v>
      </c>
      <c r="N107" s="95">
        <f t="shared" si="79"/>
        <v>0</v>
      </c>
      <c r="O107" s="95">
        <f t="shared" si="79"/>
        <v>0</v>
      </c>
      <c r="P107" s="95">
        <f t="shared" si="79"/>
        <v>0</v>
      </c>
      <c r="W107" s="72">
        <f>IF((W102+W104)=0,,W106/(W102+W104))</f>
        <v>0</v>
      </c>
      <c r="X107" s="72">
        <f>IF((X102+X104)=0,,X106/(X102+X104))</f>
        <v>0</v>
      </c>
      <c r="Y107" s="72">
        <f>IF((Y102+Y104)=0,,Y106/(Y102+Y104))</f>
        <v>0</v>
      </c>
      <c r="Z107" s="72">
        <f>IF((Z102+Z104)=0,,Z106/(Z102+Z104))</f>
        <v>0</v>
      </c>
      <c r="AA107" s="1"/>
    </row>
    <row r="108" spans="1:27" s="4" customFormat="1" ht="13.5" customHeight="1" x14ac:dyDescent="0.2">
      <c r="A108" s="381"/>
      <c r="B108" s="100" t="s">
        <v>292</v>
      </c>
      <c r="C108" s="16">
        <f>SUM(E108:P108)</f>
        <v>0</v>
      </c>
      <c r="D108" s="47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W108" s="72">
        <f>SUM(E108:G108)</f>
        <v>0</v>
      </c>
      <c r="X108" s="72">
        <f>SUM(H108:J108)</f>
        <v>0</v>
      </c>
      <c r="Y108" s="72">
        <f>SUM(K108:M108)</f>
        <v>0</v>
      </c>
      <c r="Z108" s="72">
        <f>SUM(N108:P108)</f>
        <v>0</v>
      </c>
      <c r="AA108" s="1"/>
    </row>
    <row r="109" spans="1:27" s="4" customFormat="1" ht="13.5" customHeight="1" x14ac:dyDescent="0.2">
      <c r="A109" s="381"/>
      <c r="B109" s="100" t="s">
        <v>293</v>
      </c>
      <c r="C109" s="16">
        <f>IF(C108=0,,C106/C108)</f>
        <v>0</v>
      </c>
      <c r="D109" s="47"/>
      <c r="E109" s="95">
        <f>IF(E108=0,,E106/E108)</f>
        <v>0</v>
      </c>
      <c r="F109" s="95">
        <f t="shared" ref="F109:P109" si="80">IF(F108=0,,F106/F108)</f>
        <v>0</v>
      </c>
      <c r="G109" s="95">
        <f t="shared" si="80"/>
        <v>0</v>
      </c>
      <c r="H109" s="95">
        <f t="shared" si="80"/>
        <v>0</v>
      </c>
      <c r="I109" s="95">
        <f t="shared" si="80"/>
        <v>0</v>
      </c>
      <c r="J109" s="95">
        <f t="shared" si="80"/>
        <v>0</v>
      </c>
      <c r="K109" s="95">
        <f t="shared" si="80"/>
        <v>0</v>
      </c>
      <c r="L109" s="95">
        <f t="shared" si="80"/>
        <v>0</v>
      </c>
      <c r="M109" s="95">
        <f t="shared" si="80"/>
        <v>0</v>
      </c>
      <c r="N109" s="95">
        <f t="shared" si="80"/>
        <v>0</v>
      </c>
      <c r="O109" s="95">
        <f t="shared" si="80"/>
        <v>0</v>
      </c>
      <c r="P109" s="95">
        <f t="shared" si="80"/>
        <v>0</v>
      </c>
      <c r="W109" s="72">
        <f>IF(W108=0,,W106/W108)</f>
        <v>0</v>
      </c>
      <c r="X109" s="72">
        <f>IF(X108=0,,X106/X108)</f>
        <v>0</v>
      </c>
      <c r="Y109" s="72">
        <f>IF(Y108=0,,Y106/Y108)</f>
        <v>0</v>
      </c>
      <c r="Z109" s="72">
        <f>IF(Z108=0,,Z106/Z108)</f>
        <v>0</v>
      </c>
      <c r="AA109" s="1"/>
    </row>
    <row r="110" spans="1:27" s="4" customFormat="1" ht="13.5" customHeight="1" x14ac:dyDescent="0.2">
      <c r="A110" s="381"/>
      <c r="B110" s="100" t="s">
        <v>257</v>
      </c>
      <c r="C110" s="16">
        <f t="shared" ref="C110:C146" si="81">SUM(E110:P110)</f>
        <v>0</v>
      </c>
      <c r="D110" s="39">
        <f>IF(C110=0,,C102/C110)</f>
        <v>0</v>
      </c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W110" s="72">
        <f t="shared" ref="W110:W125" si="82">SUM(E110:G110)</f>
        <v>0</v>
      </c>
      <c r="X110" s="72">
        <f t="shared" ref="X110:X125" si="83">SUM(H110:J110)</f>
        <v>0</v>
      </c>
      <c r="Y110" s="72">
        <f t="shared" ref="Y110:Y125" si="84">SUM(K110:M110)</f>
        <v>0</v>
      </c>
      <c r="Z110" s="72">
        <f t="shared" ref="Z110:Z125" si="85">SUM(N110:P110)</f>
        <v>0</v>
      </c>
      <c r="AA110" s="1"/>
    </row>
    <row r="111" spans="1:27" s="4" customFormat="1" ht="13.5" customHeight="1" x14ac:dyDescent="0.2">
      <c r="A111" s="381"/>
      <c r="B111" s="100" t="s">
        <v>295</v>
      </c>
      <c r="C111" s="16">
        <f t="shared" si="81"/>
        <v>0</v>
      </c>
      <c r="D111" s="39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W111" s="72">
        <f t="shared" si="82"/>
        <v>0</v>
      </c>
      <c r="X111" s="72">
        <f t="shared" si="83"/>
        <v>0</v>
      </c>
      <c r="Y111" s="72">
        <f t="shared" si="84"/>
        <v>0</v>
      </c>
      <c r="Z111" s="72">
        <f t="shared" si="85"/>
        <v>0</v>
      </c>
      <c r="AA111" s="1"/>
    </row>
    <row r="112" spans="1:27" s="4" customFormat="1" ht="13.5" customHeight="1" x14ac:dyDescent="0.2">
      <c r="A112" s="381"/>
      <c r="B112" s="100" t="s">
        <v>296</v>
      </c>
      <c r="C112" s="16">
        <f t="shared" si="81"/>
        <v>0</v>
      </c>
      <c r="D112" s="39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W112" s="72">
        <f t="shared" si="82"/>
        <v>0</v>
      </c>
      <c r="X112" s="72">
        <f t="shared" si="83"/>
        <v>0</v>
      </c>
      <c r="Y112" s="72">
        <f t="shared" si="84"/>
        <v>0</v>
      </c>
      <c r="Z112" s="72">
        <f t="shared" si="85"/>
        <v>0</v>
      </c>
      <c r="AA112" s="1"/>
    </row>
    <row r="113" spans="1:27" s="4" customFormat="1" ht="13.5" customHeight="1" x14ac:dyDescent="0.2">
      <c r="A113" s="381"/>
      <c r="B113" s="100" t="s">
        <v>297</v>
      </c>
      <c r="C113" s="16">
        <f t="shared" si="81"/>
        <v>0</v>
      </c>
      <c r="D113" s="39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W113" s="72">
        <f t="shared" si="82"/>
        <v>0</v>
      </c>
      <c r="X113" s="72">
        <f t="shared" si="83"/>
        <v>0</v>
      </c>
      <c r="Y113" s="72">
        <f t="shared" si="84"/>
        <v>0</v>
      </c>
      <c r="Z113" s="72">
        <f t="shared" si="85"/>
        <v>0</v>
      </c>
      <c r="AA113" s="1"/>
    </row>
    <row r="114" spans="1:27" s="4" customFormat="1" ht="13.5" customHeight="1" x14ac:dyDescent="0.2">
      <c r="A114" s="381"/>
      <c r="B114" s="100" t="s">
        <v>307</v>
      </c>
      <c r="C114" s="16">
        <f t="shared" si="81"/>
        <v>0</v>
      </c>
      <c r="D114" s="39">
        <f>IF(C110=0,,C114/C110)</f>
        <v>0</v>
      </c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W114" s="72">
        <f t="shared" si="82"/>
        <v>0</v>
      </c>
      <c r="X114" s="72">
        <f t="shared" si="83"/>
        <v>0</v>
      </c>
      <c r="Y114" s="72">
        <f t="shared" si="84"/>
        <v>0</v>
      </c>
      <c r="Z114" s="72">
        <f t="shared" si="85"/>
        <v>0</v>
      </c>
      <c r="AA114" s="1"/>
    </row>
    <row r="115" spans="1:27" s="4" customFormat="1" ht="13.5" customHeight="1" x14ac:dyDescent="0.2">
      <c r="A115" s="381"/>
      <c r="B115" s="100" t="s">
        <v>299</v>
      </c>
      <c r="C115" s="16">
        <f t="shared" si="81"/>
        <v>0</v>
      </c>
      <c r="D115" s="39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W115" s="72">
        <f t="shared" si="82"/>
        <v>0</v>
      </c>
      <c r="X115" s="72">
        <f t="shared" si="83"/>
        <v>0</v>
      </c>
      <c r="Y115" s="72">
        <f t="shared" si="84"/>
        <v>0</v>
      </c>
      <c r="Z115" s="72">
        <f t="shared" si="85"/>
        <v>0</v>
      </c>
      <c r="AA115" s="1"/>
    </row>
    <row r="116" spans="1:27" s="4" customFormat="1" ht="13.5" customHeight="1" x14ac:dyDescent="0.2">
      <c r="A116" s="381"/>
      <c r="B116" s="103" t="s">
        <v>308</v>
      </c>
      <c r="C116" s="16">
        <f t="shared" si="81"/>
        <v>0</v>
      </c>
      <c r="D116" s="39">
        <f>IF(C106=0,,C116/C106)</f>
        <v>0</v>
      </c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W116" s="72">
        <f t="shared" si="82"/>
        <v>0</v>
      </c>
      <c r="X116" s="72">
        <f t="shared" si="83"/>
        <v>0</v>
      </c>
      <c r="Y116" s="72">
        <f t="shared" si="84"/>
        <v>0</v>
      </c>
      <c r="Z116" s="72">
        <f t="shared" si="85"/>
        <v>0</v>
      </c>
      <c r="AA116" s="1"/>
    </row>
    <row r="117" spans="1:27" s="4" customFormat="1" ht="13.5" customHeight="1" x14ac:dyDescent="0.2">
      <c r="A117" s="381"/>
      <c r="B117" s="103" t="s">
        <v>309</v>
      </c>
      <c r="C117" s="16">
        <f t="shared" si="81"/>
        <v>0</v>
      </c>
      <c r="D117" s="39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W117" s="72">
        <f t="shared" si="82"/>
        <v>0</v>
      </c>
      <c r="X117" s="72">
        <f t="shared" si="83"/>
        <v>0</v>
      </c>
      <c r="Y117" s="72">
        <f t="shared" si="84"/>
        <v>0</v>
      </c>
      <c r="Z117" s="72">
        <f t="shared" si="85"/>
        <v>0</v>
      </c>
      <c r="AA117" s="1"/>
    </row>
    <row r="118" spans="1:27" s="4" customFormat="1" ht="13.5" customHeight="1" x14ac:dyDescent="0.2">
      <c r="A118" s="381"/>
      <c r="B118" s="103" t="s">
        <v>310</v>
      </c>
      <c r="C118" s="16">
        <f t="shared" si="81"/>
        <v>0</v>
      </c>
      <c r="D118" s="39">
        <f>IF(C106=0,,C118/C106)</f>
        <v>0</v>
      </c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W118" s="72">
        <f t="shared" si="82"/>
        <v>0</v>
      </c>
      <c r="X118" s="72">
        <f t="shared" si="83"/>
        <v>0</v>
      </c>
      <c r="Y118" s="72">
        <f t="shared" si="84"/>
        <v>0</v>
      </c>
      <c r="Z118" s="72">
        <f t="shared" si="85"/>
        <v>0</v>
      </c>
      <c r="AA118" s="1"/>
    </row>
    <row r="119" spans="1:27" s="4" customFormat="1" ht="13.5" customHeight="1" x14ac:dyDescent="0.2">
      <c r="A119" s="381"/>
      <c r="B119" s="103" t="s">
        <v>311</v>
      </c>
      <c r="C119" s="16">
        <f t="shared" si="81"/>
        <v>0</v>
      </c>
      <c r="D119" s="17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W119" s="72">
        <f t="shared" si="82"/>
        <v>0</v>
      </c>
      <c r="X119" s="72">
        <f t="shared" si="83"/>
        <v>0</v>
      </c>
      <c r="Y119" s="72">
        <f t="shared" si="84"/>
        <v>0</v>
      </c>
      <c r="Z119" s="72">
        <f t="shared" si="85"/>
        <v>0</v>
      </c>
      <c r="AA119" s="1"/>
    </row>
    <row r="120" spans="1:27" s="4" customFormat="1" ht="13.5" customHeight="1" x14ac:dyDescent="0.2">
      <c r="A120" s="381"/>
      <c r="B120" s="103" t="s">
        <v>312</v>
      </c>
      <c r="C120" s="16">
        <f t="shared" si="81"/>
        <v>0</v>
      </c>
      <c r="D120" s="105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W120" s="72">
        <f t="shared" si="82"/>
        <v>0</v>
      </c>
      <c r="X120" s="72">
        <f t="shared" si="83"/>
        <v>0</v>
      </c>
      <c r="Y120" s="72">
        <f t="shared" si="84"/>
        <v>0</v>
      </c>
      <c r="Z120" s="72">
        <f t="shared" si="85"/>
        <v>0</v>
      </c>
    </row>
    <row r="121" spans="1:27" s="4" customFormat="1" ht="13.5" customHeight="1" x14ac:dyDescent="0.2">
      <c r="A121" s="405"/>
      <c r="B121" s="103" t="s">
        <v>313</v>
      </c>
      <c r="C121" s="16">
        <f t="shared" si="81"/>
        <v>0</v>
      </c>
      <c r="D121" s="105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W121" s="72">
        <f t="shared" si="82"/>
        <v>0</v>
      </c>
      <c r="X121" s="72">
        <f t="shared" si="83"/>
        <v>0</v>
      </c>
      <c r="Y121" s="72">
        <f t="shared" si="84"/>
        <v>0</v>
      </c>
      <c r="Z121" s="72">
        <f t="shared" si="85"/>
        <v>0</v>
      </c>
    </row>
    <row r="122" spans="1:27" s="4" customFormat="1" ht="13.5" customHeight="1" x14ac:dyDescent="0.2">
      <c r="A122" s="401" t="s">
        <v>314</v>
      </c>
      <c r="B122" s="106" t="s">
        <v>315</v>
      </c>
      <c r="C122" s="92">
        <f t="shared" si="81"/>
        <v>0</v>
      </c>
      <c r="D122" s="93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W122" s="108">
        <f t="shared" si="82"/>
        <v>0</v>
      </c>
      <c r="X122" s="108">
        <f t="shared" si="83"/>
        <v>0</v>
      </c>
      <c r="Y122" s="108">
        <f t="shared" si="84"/>
        <v>0</v>
      </c>
      <c r="Z122" s="108">
        <f t="shared" si="85"/>
        <v>0</v>
      </c>
      <c r="AA122" s="1"/>
    </row>
    <row r="123" spans="1:27" s="4" customFormat="1" ht="13.5" customHeight="1" x14ac:dyDescent="0.2">
      <c r="A123" s="402"/>
      <c r="B123" s="106" t="s">
        <v>316</v>
      </c>
      <c r="C123" s="92">
        <f t="shared" si="81"/>
        <v>0</v>
      </c>
      <c r="D123" s="94">
        <f>IF(C126=0,,C123/C126)</f>
        <v>0</v>
      </c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W123" s="108">
        <f t="shared" si="82"/>
        <v>0</v>
      </c>
      <c r="X123" s="108">
        <f t="shared" si="83"/>
        <v>0</v>
      </c>
      <c r="Y123" s="108">
        <f t="shared" si="84"/>
        <v>0</v>
      </c>
      <c r="Z123" s="108">
        <f t="shared" si="85"/>
        <v>0</v>
      </c>
      <c r="AA123" s="1"/>
    </row>
    <row r="124" spans="1:27" s="4" customFormat="1" ht="13.5" customHeight="1" x14ac:dyDescent="0.2">
      <c r="A124" s="402"/>
      <c r="B124" s="106" t="s">
        <v>317</v>
      </c>
      <c r="C124" s="92">
        <f t="shared" si="81"/>
        <v>0</v>
      </c>
      <c r="D124" s="94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W124" s="108">
        <f t="shared" si="82"/>
        <v>0</v>
      </c>
      <c r="X124" s="108">
        <f t="shared" si="83"/>
        <v>0</v>
      </c>
      <c r="Y124" s="108">
        <f t="shared" si="84"/>
        <v>0</v>
      </c>
      <c r="Z124" s="108">
        <f t="shared" si="85"/>
        <v>0</v>
      </c>
      <c r="AA124" s="1"/>
    </row>
    <row r="125" spans="1:27" s="4" customFormat="1" ht="13.5" customHeight="1" x14ac:dyDescent="0.2">
      <c r="A125" s="402"/>
      <c r="B125" s="106" t="s">
        <v>318</v>
      </c>
      <c r="C125" s="92">
        <f t="shared" si="81"/>
        <v>0</v>
      </c>
      <c r="D125" s="94">
        <f>IF(C126=0,,C125/C126)</f>
        <v>0</v>
      </c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W125" s="108">
        <f t="shared" si="82"/>
        <v>0</v>
      </c>
      <c r="X125" s="108">
        <f t="shared" si="83"/>
        <v>0</v>
      </c>
      <c r="Y125" s="108">
        <f t="shared" si="84"/>
        <v>0</v>
      </c>
      <c r="Z125" s="108">
        <f t="shared" si="85"/>
        <v>0</v>
      </c>
      <c r="AA125" s="1"/>
    </row>
    <row r="126" spans="1:27" s="4" customFormat="1" ht="13.5" customHeight="1" x14ac:dyDescent="0.2">
      <c r="A126" s="402"/>
      <c r="B126" s="106" t="s">
        <v>319</v>
      </c>
      <c r="C126" s="92">
        <f t="shared" si="81"/>
        <v>0</v>
      </c>
      <c r="D126" s="94"/>
      <c r="E126" s="95">
        <f>E123+E125</f>
        <v>0</v>
      </c>
      <c r="F126" s="95">
        <f t="shared" ref="F126:P126" si="86">F123+F125</f>
        <v>0</v>
      </c>
      <c r="G126" s="95">
        <f t="shared" si="86"/>
        <v>0</v>
      </c>
      <c r="H126" s="95">
        <f t="shared" si="86"/>
        <v>0</v>
      </c>
      <c r="I126" s="95">
        <f t="shared" si="86"/>
        <v>0</v>
      </c>
      <c r="J126" s="95">
        <f t="shared" si="86"/>
        <v>0</v>
      </c>
      <c r="K126" s="95">
        <f t="shared" si="86"/>
        <v>0</v>
      </c>
      <c r="L126" s="95">
        <f t="shared" si="86"/>
        <v>0</v>
      </c>
      <c r="M126" s="95">
        <f t="shared" si="86"/>
        <v>0</v>
      </c>
      <c r="N126" s="95">
        <f t="shared" si="86"/>
        <v>0</v>
      </c>
      <c r="O126" s="95">
        <f t="shared" si="86"/>
        <v>0</v>
      </c>
      <c r="P126" s="95">
        <f t="shared" si="86"/>
        <v>0</v>
      </c>
      <c r="W126" s="108">
        <f>W123+W125</f>
        <v>0</v>
      </c>
      <c r="X126" s="108">
        <f>X123+X125</f>
        <v>0</v>
      </c>
      <c r="Y126" s="108">
        <f>Y123+Y125</f>
        <v>0</v>
      </c>
      <c r="Z126" s="108">
        <f>Z123+Z125</f>
        <v>0</v>
      </c>
      <c r="AA126" s="1"/>
    </row>
    <row r="127" spans="1:27" s="4" customFormat="1" ht="13.5" customHeight="1" x14ac:dyDescent="0.2">
      <c r="A127" s="402"/>
      <c r="B127" s="106" t="s">
        <v>320</v>
      </c>
      <c r="C127" s="92">
        <f>IF((C122+C124)=0,,C126/(C122+C124))</f>
        <v>0</v>
      </c>
      <c r="D127" s="96"/>
      <c r="E127" s="95">
        <f>IF((E122+E124)=0,,E126/(E122+E124))</f>
        <v>0</v>
      </c>
      <c r="F127" s="95">
        <f t="shared" ref="F127:P127" si="87">IF((F122+F124)=0,,F126/(F122+F124))</f>
        <v>0</v>
      </c>
      <c r="G127" s="95">
        <f t="shared" si="87"/>
        <v>0</v>
      </c>
      <c r="H127" s="95">
        <f t="shared" si="87"/>
        <v>0</v>
      </c>
      <c r="I127" s="95">
        <f t="shared" si="87"/>
        <v>0</v>
      </c>
      <c r="J127" s="95">
        <f t="shared" si="87"/>
        <v>0</v>
      </c>
      <c r="K127" s="95">
        <f t="shared" si="87"/>
        <v>0</v>
      </c>
      <c r="L127" s="95">
        <f t="shared" si="87"/>
        <v>0</v>
      </c>
      <c r="M127" s="95">
        <f t="shared" si="87"/>
        <v>0</v>
      </c>
      <c r="N127" s="95">
        <f t="shared" si="87"/>
        <v>0</v>
      </c>
      <c r="O127" s="95">
        <f t="shared" si="87"/>
        <v>0</v>
      </c>
      <c r="P127" s="95">
        <f t="shared" si="87"/>
        <v>0</v>
      </c>
      <c r="W127" s="108">
        <f>IF((W122+W124)=0,,W126/(W122+W124))</f>
        <v>0</v>
      </c>
      <c r="X127" s="108">
        <f>IF((X122+X124)=0,,X126/(X122+X124))</f>
        <v>0</v>
      </c>
      <c r="Y127" s="108">
        <f>IF((Y122+Y124)=0,,Y126/(Y122+Y124))</f>
        <v>0</v>
      </c>
      <c r="Z127" s="108">
        <f>IF((Z122+Z124)=0,,Z126/(Z122+Z124))</f>
        <v>0</v>
      </c>
      <c r="AA127" s="1"/>
    </row>
    <row r="128" spans="1:27" s="4" customFormat="1" ht="13.5" customHeight="1" x14ac:dyDescent="0.2">
      <c r="A128" s="402"/>
      <c r="B128" s="106" t="s">
        <v>321</v>
      </c>
      <c r="C128" s="92">
        <f>SUM(E128:P128)</f>
        <v>0</v>
      </c>
      <c r="D128" s="96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W128" s="108">
        <f>SUM(E128:G128)</f>
        <v>0</v>
      </c>
      <c r="X128" s="108">
        <f>SUM(H128:J128)</f>
        <v>0</v>
      </c>
      <c r="Y128" s="108">
        <f>SUM(K128:M128)</f>
        <v>0</v>
      </c>
      <c r="Z128" s="108">
        <f>SUM(N128:P128)</f>
        <v>0</v>
      </c>
      <c r="AA128" s="1"/>
    </row>
    <row r="129" spans="1:27" s="4" customFormat="1" ht="13.5" customHeight="1" x14ac:dyDescent="0.2">
      <c r="A129" s="402"/>
      <c r="B129" s="106" t="s">
        <v>322</v>
      </c>
      <c r="C129" s="92">
        <f>IF(C128=0,,C126/C128)</f>
        <v>0</v>
      </c>
      <c r="D129" s="96"/>
      <c r="E129" s="95">
        <f>IF(E128=0,,E126/E128)</f>
        <v>0</v>
      </c>
      <c r="F129" s="95">
        <f t="shared" ref="F129:P129" si="88">IF(F128=0,,F126/F128)</f>
        <v>0</v>
      </c>
      <c r="G129" s="95">
        <f t="shared" si="88"/>
        <v>0</v>
      </c>
      <c r="H129" s="95">
        <f t="shared" si="88"/>
        <v>0</v>
      </c>
      <c r="I129" s="95">
        <f t="shared" si="88"/>
        <v>0</v>
      </c>
      <c r="J129" s="95">
        <f t="shared" si="88"/>
        <v>0</v>
      </c>
      <c r="K129" s="95">
        <f t="shared" si="88"/>
        <v>0</v>
      </c>
      <c r="L129" s="95">
        <f t="shared" si="88"/>
        <v>0</v>
      </c>
      <c r="M129" s="95">
        <f t="shared" si="88"/>
        <v>0</v>
      </c>
      <c r="N129" s="95">
        <f t="shared" si="88"/>
        <v>0</v>
      </c>
      <c r="O129" s="95">
        <f t="shared" si="88"/>
        <v>0</v>
      </c>
      <c r="P129" s="95">
        <f t="shared" si="88"/>
        <v>0</v>
      </c>
      <c r="W129" s="108">
        <f>IF(W128=0,,W126/W128)</f>
        <v>0</v>
      </c>
      <c r="X129" s="108">
        <f>IF(X128=0,,X126/X128)</f>
        <v>0</v>
      </c>
      <c r="Y129" s="108">
        <f>IF(Y128=0,,Y126/Y128)</f>
        <v>0</v>
      </c>
      <c r="Z129" s="108">
        <f>IF(Z128=0,,Z126/Z128)</f>
        <v>0</v>
      </c>
      <c r="AA129" s="1"/>
    </row>
    <row r="130" spans="1:27" s="4" customFormat="1" ht="13.5" customHeight="1" x14ac:dyDescent="0.2">
      <c r="A130" s="402"/>
      <c r="B130" s="106" t="s">
        <v>257</v>
      </c>
      <c r="C130" s="92">
        <f t="shared" si="81"/>
        <v>0</v>
      </c>
      <c r="D130" s="94">
        <f>IF(C130=0,,C122/C130)</f>
        <v>0</v>
      </c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W130" s="108">
        <f t="shared" ref="W130:W145" si="89">SUM(E130:G130)</f>
        <v>0</v>
      </c>
      <c r="X130" s="108">
        <f t="shared" ref="X130:X145" si="90">SUM(H130:J130)</f>
        <v>0</v>
      </c>
      <c r="Y130" s="108">
        <f t="shared" ref="Y130:Y145" si="91">SUM(K130:M130)</f>
        <v>0</v>
      </c>
      <c r="Z130" s="108">
        <f t="shared" ref="Z130:Z145" si="92">SUM(N130:P130)</f>
        <v>0</v>
      </c>
      <c r="AA130" s="1"/>
    </row>
    <row r="131" spans="1:27" s="4" customFormat="1" ht="13.5" customHeight="1" x14ac:dyDescent="0.2">
      <c r="A131" s="402"/>
      <c r="B131" s="106" t="s">
        <v>295</v>
      </c>
      <c r="C131" s="92">
        <f t="shared" si="81"/>
        <v>0</v>
      </c>
      <c r="D131" s="94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W131" s="108">
        <f t="shared" si="89"/>
        <v>0</v>
      </c>
      <c r="X131" s="108">
        <f t="shared" si="90"/>
        <v>0</v>
      </c>
      <c r="Y131" s="108">
        <f t="shared" si="91"/>
        <v>0</v>
      </c>
      <c r="Z131" s="108">
        <f t="shared" si="92"/>
        <v>0</v>
      </c>
      <c r="AA131" s="1"/>
    </row>
    <row r="132" spans="1:27" s="4" customFormat="1" ht="13.5" customHeight="1" x14ac:dyDescent="0.2">
      <c r="A132" s="402"/>
      <c r="B132" s="106" t="s">
        <v>296</v>
      </c>
      <c r="C132" s="92">
        <f t="shared" si="81"/>
        <v>0</v>
      </c>
      <c r="D132" s="94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W132" s="108">
        <f t="shared" si="89"/>
        <v>0</v>
      </c>
      <c r="X132" s="108">
        <f t="shared" si="90"/>
        <v>0</v>
      </c>
      <c r="Y132" s="108">
        <f t="shared" si="91"/>
        <v>0</v>
      </c>
      <c r="Z132" s="108">
        <f t="shared" si="92"/>
        <v>0</v>
      </c>
      <c r="AA132" s="1"/>
    </row>
    <row r="133" spans="1:27" s="4" customFormat="1" ht="13.5" customHeight="1" x14ac:dyDescent="0.2">
      <c r="A133" s="402"/>
      <c r="B133" s="106" t="s">
        <v>323</v>
      </c>
      <c r="C133" s="92">
        <f t="shared" si="81"/>
        <v>0</v>
      </c>
      <c r="D133" s="94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W133" s="108">
        <f t="shared" si="89"/>
        <v>0</v>
      </c>
      <c r="X133" s="108">
        <f t="shared" si="90"/>
        <v>0</v>
      </c>
      <c r="Y133" s="108">
        <f t="shared" si="91"/>
        <v>0</v>
      </c>
      <c r="Z133" s="108">
        <f t="shared" si="92"/>
        <v>0</v>
      </c>
      <c r="AA133" s="1"/>
    </row>
    <row r="134" spans="1:27" s="4" customFormat="1" ht="13.5" customHeight="1" x14ac:dyDescent="0.2">
      <c r="A134" s="402"/>
      <c r="B134" s="106" t="s">
        <v>298</v>
      </c>
      <c r="C134" s="92">
        <f t="shared" si="81"/>
        <v>0</v>
      </c>
      <c r="D134" s="94">
        <f>IF(C130=0,,C134/C130)</f>
        <v>0</v>
      </c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W134" s="108">
        <f t="shared" si="89"/>
        <v>0</v>
      </c>
      <c r="X134" s="108">
        <f t="shared" si="90"/>
        <v>0</v>
      </c>
      <c r="Y134" s="108">
        <f t="shared" si="91"/>
        <v>0</v>
      </c>
      <c r="Z134" s="108">
        <f t="shared" si="92"/>
        <v>0</v>
      </c>
      <c r="AA134" s="1"/>
    </row>
    <row r="135" spans="1:27" s="4" customFormat="1" ht="13.5" customHeight="1" x14ac:dyDescent="0.2">
      <c r="A135" s="402"/>
      <c r="B135" s="106" t="s">
        <v>324</v>
      </c>
      <c r="C135" s="92">
        <f t="shared" si="81"/>
        <v>0</v>
      </c>
      <c r="D135" s="94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W135" s="108">
        <f t="shared" si="89"/>
        <v>0</v>
      </c>
      <c r="X135" s="108">
        <f t="shared" si="90"/>
        <v>0</v>
      </c>
      <c r="Y135" s="108">
        <f t="shared" si="91"/>
        <v>0</v>
      </c>
      <c r="Z135" s="108">
        <f t="shared" si="92"/>
        <v>0</v>
      </c>
      <c r="AA135" s="1"/>
    </row>
    <row r="136" spans="1:27" s="4" customFormat="1" ht="13.5" customHeight="1" x14ac:dyDescent="0.2">
      <c r="A136" s="402"/>
      <c r="B136" s="106" t="s">
        <v>325</v>
      </c>
      <c r="C136" s="92">
        <f t="shared" si="81"/>
        <v>0</v>
      </c>
      <c r="D136" s="94">
        <f>IF(C126=0,,C136/C126)</f>
        <v>0</v>
      </c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W136" s="108">
        <f t="shared" si="89"/>
        <v>0</v>
      </c>
      <c r="X136" s="108">
        <f t="shared" si="90"/>
        <v>0</v>
      </c>
      <c r="Y136" s="108">
        <f t="shared" si="91"/>
        <v>0</v>
      </c>
      <c r="Z136" s="108">
        <f t="shared" si="92"/>
        <v>0</v>
      </c>
      <c r="AA136" s="1"/>
    </row>
    <row r="137" spans="1:27" s="4" customFormat="1" ht="13.5" customHeight="1" x14ac:dyDescent="0.2">
      <c r="A137" s="402"/>
      <c r="B137" s="106" t="s">
        <v>326</v>
      </c>
      <c r="C137" s="92">
        <f t="shared" si="81"/>
        <v>0</v>
      </c>
      <c r="D137" s="94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W137" s="108">
        <f t="shared" si="89"/>
        <v>0</v>
      </c>
      <c r="X137" s="108">
        <f t="shared" si="90"/>
        <v>0</v>
      </c>
      <c r="Y137" s="108">
        <f t="shared" si="91"/>
        <v>0</v>
      </c>
      <c r="Z137" s="108">
        <f t="shared" si="92"/>
        <v>0</v>
      </c>
      <c r="AA137" s="1"/>
    </row>
    <row r="138" spans="1:27" s="4" customFormat="1" ht="13.5" customHeight="1" x14ac:dyDescent="0.2">
      <c r="A138" s="402"/>
      <c r="B138" s="106" t="s">
        <v>327</v>
      </c>
      <c r="C138" s="92">
        <f t="shared" si="81"/>
        <v>0</v>
      </c>
      <c r="D138" s="94">
        <f>IF(C126=0,,C138/C126)</f>
        <v>0</v>
      </c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W138" s="108">
        <f t="shared" si="89"/>
        <v>0</v>
      </c>
      <c r="X138" s="108">
        <f t="shared" si="90"/>
        <v>0</v>
      </c>
      <c r="Y138" s="108">
        <f t="shared" si="91"/>
        <v>0</v>
      </c>
      <c r="Z138" s="108">
        <f t="shared" si="92"/>
        <v>0</v>
      </c>
      <c r="AA138" s="1"/>
    </row>
    <row r="139" spans="1:27" s="4" customFormat="1" ht="13.5" customHeight="1" x14ac:dyDescent="0.2">
      <c r="A139" s="402"/>
      <c r="B139" s="106" t="s">
        <v>328</v>
      </c>
      <c r="C139" s="92">
        <f t="shared" si="81"/>
        <v>0</v>
      </c>
      <c r="D139" s="98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W139" s="108">
        <f t="shared" si="89"/>
        <v>0</v>
      </c>
      <c r="X139" s="108">
        <f t="shared" si="90"/>
        <v>0</v>
      </c>
      <c r="Y139" s="108">
        <f t="shared" si="91"/>
        <v>0</v>
      </c>
      <c r="Z139" s="108">
        <f t="shared" si="92"/>
        <v>0</v>
      </c>
      <c r="AA139" s="1"/>
    </row>
    <row r="140" spans="1:27" s="4" customFormat="1" ht="13.5" customHeight="1" x14ac:dyDescent="0.2">
      <c r="A140" s="402"/>
      <c r="B140" s="106" t="s">
        <v>329</v>
      </c>
      <c r="C140" s="92">
        <f t="shared" si="81"/>
        <v>0</v>
      </c>
      <c r="D140" s="99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W140" s="108">
        <f t="shared" si="89"/>
        <v>0</v>
      </c>
      <c r="X140" s="108">
        <f t="shared" si="90"/>
        <v>0</v>
      </c>
      <c r="Y140" s="108">
        <f t="shared" si="91"/>
        <v>0</v>
      </c>
      <c r="Z140" s="108">
        <f t="shared" si="92"/>
        <v>0</v>
      </c>
    </row>
    <row r="141" spans="1:27" s="4" customFormat="1" ht="13.5" customHeight="1" x14ac:dyDescent="0.2">
      <c r="A141" s="403"/>
      <c r="B141" s="106" t="s">
        <v>330</v>
      </c>
      <c r="C141" s="92">
        <f t="shared" si="81"/>
        <v>0</v>
      </c>
      <c r="D141" s="99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W141" s="108">
        <f t="shared" si="89"/>
        <v>0</v>
      </c>
      <c r="X141" s="108">
        <f t="shared" si="90"/>
        <v>0</v>
      </c>
      <c r="Y141" s="108">
        <f t="shared" si="91"/>
        <v>0</v>
      </c>
      <c r="Z141" s="108">
        <f t="shared" si="92"/>
        <v>0</v>
      </c>
    </row>
    <row r="142" spans="1:27" s="4" customFormat="1" ht="13.5" customHeight="1" x14ac:dyDescent="0.2">
      <c r="A142" s="380" t="s">
        <v>331</v>
      </c>
      <c r="B142" s="103" t="s">
        <v>315</v>
      </c>
      <c r="C142" s="16">
        <f t="shared" si="81"/>
        <v>0</v>
      </c>
      <c r="D142" s="36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W142" s="72">
        <f t="shared" si="89"/>
        <v>0</v>
      </c>
      <c r="X142" s="72">
        <f t="shared" si="90"/>
        <v>0</v>
      </c>
      <c r="Y142" s="72">
        <f t="shared" si="91"/>
        <v>0</v>
      </c>
      <c r="Z142" s="72">
        <f t="shared" si="92"/>
        <v>0</v>
      </c>
      <c r="AA142" s="1"/>
    </row>
    <row r="143" spans="1:27" s="4" customFormat="1" ht="13.5" customHeight="1" x14ac:dyDescent="0.2">
      <c r="A143" s="381"/>
      <c r="B143" s="103" t="s">
        <v>316</v>
      </c>
      <c r="C143" s="16">
        <f t="shared" si="81"/>
        <v>0</v>
      </c>
      <c r="D143" s="39">
        <f>IF(C146=0,,C143/C146)</f>
        <v>0</v>
      </c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W143" s="72">
        <f t="shared" si="89"/>
        <v>0</v>
      </c>
      <c r="X143" s="72">
        <f t="shared" si="90"/>
        <v>0</v>
      </c>
      <c r="Y143" s="72">
        <f t="shared" si="91"/>
        <v>0</v>
      </c>
      <c r="Z143" s="72">
        <f t="shared" si="92"/>
        <v>0</v>
      </c>
      <c r="AA143" s="1"/>
    </row>
    <row r="144" spans="1:27" s="4" customFormat="1" ht="13.5" customHeight="1" x14ac:dyDescent="0.2">
      <c r="A144" s="381"/>
      <c r="B144" s="103" t="s">
        <v>317</v>
      </c>
      <c r="C144" s="16">
        <f t="shared" si="81"/>
        <v>0</v>
      </c>
      <c r="D144" s="39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W144" s="72">
        <f t="shared" si="89"/>
        <v>0</v>
      </c>
      <c r="X144" s="72">
        <f t="shared" si="90"/>
        <v>0</v>
      </c>
      <c r="Y144" s="72">
        <f t="shared" si="91"/>
        <v>0</v>
      </c>
      <c r="Z144" s="72">
        <f t="shared" si="92"/>
        <v>0</v>
      </c>
      <c r="AA144" s="1"/>
    </row>
    <row r="145" spans="1:27" s="4" customFormat="1" ht="13.5" customHeight="1" x14ac:dyDescent="0.2">
      <c r="A145" s="381"/>
      <c r="B145" s="103" t="s">
        <v>318</v>
      </c>
      <c r="C145" s="16">
        <f t="shared" si="81"/>
        <v>0</v>
      </c>
      <c r="D145" s="39">
        <f>IF(C146=0,,C145/C146)</f>
        <v>0</v>
      </c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W145" s="72">
        <f t="shared" si="89"/>
        <v>0</v>
      </c>
      <c r="X145" s="72">
        <f t="shared" si="90"/>
        <v>0</v>
      </c>
      <c r="Y145" s="72">
        <f t="shared" si="91"/>
        <v>0</v>
      </c>
      <c r="Z145" s="72">
        <f t="shared" si="92"/>
        <v>0</v>
      </c>
      <c r="AA145" s="1"/>
    </row>
    <row r="146" spans="1:27" s="4" customFormat="1" ht="13.5" customHeight="1" x14ac:dyDescent="0.2">
      <c r="A146" s="381"/>
      <c r="B146" s="103" t="s">
        <v>319</v>
      </c>
      <c r="C146" s="16">
        <f t="shared" si="81"/>
        <v>0</v>
      </c>
      <c r="D146" s="39"/>
      <c r="E146" s="95">
        <f>E143+E145</f>
        <v>0</v>
      </c>
      <c r="F146" s="95">
        <f t="shared" ref="F146:P146" si="93">F143+F145</f>
        <v>0</v>
      </c>
      <c r="G146" s="95">
        <f t="shared" si="93"/>
        <v>0</v>
      </c>
      <c r="H146" s="95">
        <f t="shared" si="93"/>
        <v>0</v>
      </c>
      <c r="I146" s="95">
        <f t="shared" si="93"/>
        <v>0</v>
      </c>
      <c r="J146" s="95">
        <f t="shared" si="93"/>
        <v>0</v>
      </c>
      <c r="K146" s="95">
        <f t="shared" si="93"/>
        <v>0</v>
      </c>
      <c r="L146" s="95">
        <f t="shared" si="93"/>
        <v>0</v>
      </c>
      <c r="M146" s="95">
        <f t="shared" si="93"/>
        <v>0</v>
      </c>
      <c r="N146" s="95">
        <f t="shared" si="93"/>
        <v>0</v>
      </c>
      <c r="O146" s="95">
        <f t="shared" si="93"/>
        <v>0</v>
      </c>
      <c r="P146" s="95">
        <f t="shared" si="93"/>
        <v>0</v>
      </c>
      <c r="W146" s="72">
        <f>W143+W145</f>
        <v>0</v>
      </c>
      <c r="X146" s="72">
        <f>X143+X145</f>
        <v>0</v>
      </c>
      <c r="Y146" s="72">
        <f>Y143+Y145</f>
        <v>0</v>
      </c>
      <c r="Z146" s="72">
        <f>Z143+Z145</f>
        <v>0</v>
      </c>
      <c r="AA146" s="1"/>
    </row>
    <row r="147" spans="1:27" s="4" customFormat="1" ht="13.5" customHeight="1" x14ac:dyDescent="0.2">
      <c r="A147" s="381"/>
      <c r="B147" s="103" t="s">
        <v>320</v>
      </c>
      <c r="C147" s="16">
        <f>IF((C142+C144)=0,,C146/(C142+C144))</f>
        <v>0</v>
      </c>
      <c r="D147" s="47"/>
      <c r="E147" s="95">
        <f>IF((E142+E144)=0,,E146/(E142+E144))</f>
        <v>0</v>
      </c>
      <c r="F147" s="95">
        <f t="shared" ref="F147:P147" si="94">IF((F142+F144)=0,,F146/(F142+F144))</f>
        <v>0</v>
      </c>
      <c r="G147" s="95">
        <f t="shared" si="94"/>
        <v>0</v>
      </c>
      <c r="H147" s="95">
        <f t="shared" si="94"/>
        <v>0</v>
      </c>
      <c r="I147" s="95">
        <f t="shared" si="94"/>
        <v>0</v>
      </c>
      <c r="J147" s="95">
        <f t="shared" si="94"/>
        <v>0</v>
      </c>
      <c r="K147" s="95">
        <f t="shared" si="94"/>
        <v>0</v>
      </c>
      <c r="L147" s="95">
        <f t="shared" si="94"/>
        <v>0</v>
      </c>
      <c r="M147" s="95">
        <f t="shared" si="94"/>
        <v>0</v>
      </c>
      <c r="N147" s="95">
        <f t="shared" si="94"/>
        <v>0</v>
      </c>
      <c r="O147" s="95">
        <f t="shared" si="94"/>
        <v>0</v>
      </c>
      <c r="P147" s="95">
        <f t="shared" si="94"/>
        <v>0</v>
      </c>
      <c r="W147" s="72">
        <f>IF((W142+W144)=0,,W146/(W142+W144))</f>
        <v>0</v>
      </c>
      <c r="X147" s="72">
        <f>IF((X142+X144)=0,,X146/(X142+X144))</f>
        <v>0</v>
      </c>
      <c r="Y147" s="72">
        <f>IF((Y142+Y144)=0,,Y146/(Y142+Y144))</f>
        <v>0</v>
      </c>
      <c r="Z147" s="72">
        <f>IF((Z142+Z144)=0,,Z146/(Z142+Z144))</f>
        <v>0</v>
      </c>
      <c r="AA147" s="1"/>
    </row>
    <row r="148" spans="1:27" s="4" customFormat="1" ht="13.5" customHeight="1" x14ac:dyDescent="0.2">
      <c r="A148" s="381"/>
      <c r="B148" s="103" t="s">
        <v>321</v>
      </c>
      <c r="C148" s="16">
        <f>SUM(E148:P148)</f>
        <v>0</v>
      </c>
      <c r="D148" s="47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W148" s="72">
        <f>SUM(E148:G148)</f>
        <v>0</v>
      </c>
      <c r="X148" s="72">
        <f>SUM(H148:J148)</f>
        <v>0</v>
      </c>
      <c r="Y148" s="72">
        <f>SUM(K148:M148)</f>
        <v>0</v>
      </c>
      <c r="Z148" s="72">
        <f>SUM(N148:P148)</f>
        <v>0</v>
      </c>
      <c r="AA148" s="1"/>
    </row>
    <row r="149" spans="1:27" s="4" customFormat="1" ht="13.5" customHeight="1" x14ac:dyDescent="0.2">
      <c r="A149" s="381"/>
      <c r="B149" s="103" t="s">
        <v>322</v>
      </c>
      <c r="C149" s="16">
        <f>IF(C148=0,,C146/C148)</f>
        <v>0</v>
      </c>
      <c r="D149" s="47"/>
      <c r="E149" s="95">
        <f>IF(E148=0,,E146/E148)</f>
        <v>0</v>
      </c>
      <c r="F149" s="95">
        <f t="shared" ref="F149:P149" si="95">IF(F148=0,,F146/F148)</f>
        <v>0</v>
      </c>
      <c r="G149" s="95">
        <f t="shared" si="95"/>
        <v>0</v>
      </c>
      <c r="H149" s="95">
        <f t="shared" si="95"/>
        <v>0</v>
      </c>
      <c r="I149" s="95">
        <f t="shared" si="95"/>
        <v>0</v>
      </c>
      <c r="J149" s="95">
        <f t="shared" si="95"/>
        <v>0</v>
      </c>
      <c r="K149" s="95">
        <f t="shared" si="95"/>
        <v>0</v>
      </c>
      <c r="L149" s="95">
        <f t="shared" si="95"/>
        <v>0</v>
      </c>
      <c r="M149" s="95">
        <f t="shared" si="95"/>
        <v>0</v>
      </c>
      <c r="N149" s="95">
        <f t="shared" si="95"/>
        <v>0</v>
      </c>
      <c r="O149" s="95">
        <f t="shared" si="95"/>
        <v>0</v>
      </c>
      <c r="P149" s="95">
        <f t="shared" si="95"/>
        <v>0</v>
      </c>
      <c r="W149" s="72">
        <f>IF(W148=0,,W146/W148)</f>
        <v>0</v>
      </c>
      <c r="X149" s="72">
        <f>IF(X148=0,,X146/X148)</f>
        <v>0</v>
      </c>
      <c r="Y149" s="72">
        <f>IF(Y148=0,,Y146/Y148)</f>
        <v>0</v>
      </c>
      <c r="Z149" s="72">
        <f>IF(Z148=0,,Z146/Z148)</f>
        <v>0</v>
      </c>
      <c r="AA149" s="1"/>
    </row>
    <row r="150" spans="1:27" s="4" customFormat="1" ht="13.5" customHeight="1" x14ac:dyDescent="0.2">
      <c r="A150" s="381"/>
      <c r="B150" s="103" t="s">
        <v>257</v>
      </c>
      <c r="C150" s="16">
        <f t="shared" ref="C150:C186" si="96">SUM(E150:P150)</f>
        <v>0</v>
      </c>
      <c r="D150" s="39">
        <f>IF(C150=0,,C142/C150)</f>
        <v>0</v>
      </c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W150" s="72">
        <f t="shared" ref="W150:W165" si="97">SUM(E150:G150)</f>
        <v>0</v>
      </c>
      <c r="X150" s="72">
        <f t="shared" ref="X150:X165" si="98">SUM(H150:J150)</f>
        <v>0</v>
      </c>
      <c r="Y150" s="72">
        <f t="shared" ref="Y150:Y165" si="99">SUM(K150:M150)</f>
        <v>0</v>
      </c>
      <c r="Z150" s="72">
        <f t="shared" ref="Z150:Z165" si="100">SUM(N150:P150)</f>
        <v>0</v>
      </c>
      <c r="AA150" s="1"/>
    </row>
    <row r="151" spans="1:27" s="4" customFormat="1" ht="13.5" customHeight="1" x14ac:dyDescent="0.2">
      <c r="A151" s="381"/>
      <c r="B151" s="103" t="s">
        <v>295</v>
      </c>
      <c r="C151" s="16">
        <f t="shared" si="96"/>
        <v>0</v>
      </c>
      <c r="D151" s="39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W151" s="72">
        <f t="shared" si="97"/>
        <v>0</v>
      </c>
      <c r="X151" s="72">
        <f t="shared" si="98"/>
        <v>0</v>
      </c>
      <c r="Y151" s="72">
        <f t="shared" si="99"/>
        <v>0</v>
      </c>
      <c r="Z151" s="72">
        <f t="shared" si="100"/>
        <v>0</v>
      </c>
      <c r="AA151" s="1"/>
    </row>
    <row r="152" spans="1:27" s="4" customFormat="1" ht="13.5" customHeight="1" x14ac:dyDescent="0.2">
      <c r="A152" s="381"/>
      <c r="B152" s="103" t="s">
        <v>296</v>
      </c>
      <c r="C152" s="16">
        <f t="shared" si="96"/>
        <v>0</v>
      </c>
      <c r="D152" s="39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W152" s="72">
        <f t="shared" si="97"/>
        <v>0</v>
      </c>
      <c r="X152" s="72">
        <f t="shared" si="98"/>
        <v>0</v>
      </c>
      <c r="Y152" s="72">
        <f t="shared" si="99"/>
        <v>0</v>
      </c>
      <c r="Z152" s="72">
        <f t="shared" si="100"/>
        <v>0</v>
      </c>
      <c r="AA152" s="1"/>
    </row>
    <row r="153" spans="1:27" s="4" customFormat="1" ht="13.5" customHeight="1" x14ac:dyDescent="0.2">
      <c r="A153" s="381"/>
      <c r="B153" s="103" t="s">
        <v>323</v>
      </c>
      <c r="C153" s="16">
        <f t="shared" si="96"/>
        <v>0</v>
      </c>
      <c r="D153" s="39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W153" s="72">
        <f t="shared" si="97"/>
        <v>0</v>
      </c>
      <c r="X153" s="72">
        <f t="shared" si="98"/>
        <v>0</v>
      </c>
      <c r="Y153" s="72">
        <f t="shared" si="99"/>
        <v>0</v>
      </c>
      <c r="Z153" s="72">
        <f t="shared" si="100"/>
        <v>0</v>
      </c>
      <c r="AA153" s="1"/>
    </row>
    <row r="154" spans="1:27" s="4" customFormat="1" ht="13.5" customHeight="1" x14ac:dyDescent="0.2">
      <c r="A154" s="381"/>
      <c r="B154" s="103" t="s">
        <v>298</v>
      </c>
      <c r="C154" s="16">
        <f t="shared" si="96"/>
        <v>0</v>
      </c>
      <c r="D154" s="39">
        <f>IF(C150=0,,C154/C150)</f>
        <v>0</v>
      </c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W154" s="72">
        <f t="shared" si="97"/>
        <v>0</v>
      </c>
      <c r="X154" s="72">
        <f t="shared" si="98"/>
        <v>0</v>
      </c>
      <c r="Y154" s="72">
        <f t="shared" si="99"/>
        <v>0</v>
      </c>
      <c r="Z154" s="72">
        <f t="shared" si="100"/>
        <v>0</v>
      </c>
      <c r="AA154" s="1"/>
    </row>
    <row r="155" spans="1:27" s="4" customFormat="1" ht="13.5" customHeight="1" x14ac:dyDescent="0.2">
      <c r="A155" s="381"/>
      <c r="B155" s="103" t="s">
        <v>324</v>
      </c>
      <c r="C155" s="16">
        <f t="shared" si="96"/>
        <v>0</v>
      </c>
      <c r="D155" s="39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W155" s="72">
        <f t="shared" si="97"/>
        <v>0</v>
      </c>
      <c r="X155" s="72">
        <f t="shared" si="98"/>
        <v>0</v>
      </c>
      <c r="Y155" s="72">
        <f t="shared" si="99"/>
        <v>0</v>
      </c>
      <c r="Z155" s="72">
        <f t="shared" si="100"/>
        <v>0</v>
      </c>
      <c r="AA155" s="1"/>
    </row>
    <row r="156" spans="1:27" s="4" customFormat="1" ht="13.5" customHeight="1" x14ac:dyDescent="0.2">
      <c r="A156" s="381"/>
      <c r="B156" s="103" t="s">
        <v>325</v>
      </c>
      <c r="C156" s="16">
        <f t="shared" si="96"/>
        <v>0</v>
      </c>
      <c r="D156" s="39">
        <f>IF(C146=0,,C156/C146)</f>
        <v>0</v>
      </c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W156" s="72">
        <f t="shared" si="97"/>
        <v>0</v>
      </c>
      <c r="X156" s="72">
        <f t="shared" si="98"/>
        <v>0</v>
      </c>
      <c r="Y156" s="72">
        <f t="shared" si="99"/>
        <v>0</v>
      </c>
      <c r="Z156" s="72">
        <f t="shared" si="100"/>
        <v>0</v>
      </c>
      <c r="AA156" s="1"/>
    </row>
    <row r="157" spans="1:27" s="4" customFormat="1" ht="13.5" customHeight="1" x14ac:dyDescent="0.2">
      <c r="A157" s="381"/>
      <c r="B157" s="103" t="s">
        <v>326</v>
      </c>
      <c r="C157" s="16">
        <f t="shared" si="96"/>
        <v>0</v>
      </c>
      <c r="D157" s="39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W157" s="72">
        <f t="shared" si="97"/>
        <v>0</v>
      </c>
      <c r="X157" s="72">
        <f t="shared" si="98"/>
        <v>0</v>
      </c>
      <c r="Y157" s="72">
        <f t="shared" si="99"/>
        <v>0</v>
      </c>
      <c r="Z157" s="72">
        <f t="shared" si="100"/>
        <v>0</v>
      </c>
      <c r="AA157" s="1"/>
    </row>
    <row r="158" spans="1:27" s="4" customFormat="1" ht="13.5" customHeight="1" x14ac:dyDescent="0.2">
      <c r="A158" s="381"/>
      <c r="B158" s="103" t="s">
        <v>327</v>
      </c>
      <c r="C158" s="16">
        <f t="shared" si="96"/>
        <v>0</v>
      </c>
      <c r="D158" s="39">
        <f>IF(C146=0,,C158/C146)</f>
        <v>0</v>
      </c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W158" s="72">
        <f t="shared" si="97"/>
        <v>0</v>
      </c>
      <c r="X158" s="72">
        <f t="shared" si="98"/>
        <v>0</v>
      </c>
      <c r="Y158" s="72">
        <f t="shared" si="99"/>
        <v>0</v>
      </c>
      <c r="Z158" s="72">
        <f t="shared" si="100"/>
        <v>0</v>
      </c>
      <c r="AA158" s="1"/>
    </row>
    <row r="159" spans="1:27" s="4" customFormat="1" ht="13.5" customHeight="1" x14ac:dyDescent="0.2">
      <c r="A159" s="381"/>
      <c r="B159" s="103" t="s">
        <v>328</v>
      </c>
      <c r="C159" s="16">
        <f t="shared" si="96"/>
        <v>0</v>
      </c>
      <c r="D159" s="17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W159" s="72">
        <f t="shared" si="97"/>
        <v>0</v>
      </c>
      <c r="X159" s="72">
        <f t="shared" si="98"/>
        <v>0</v>
      </c>
      <c r="Y159" s="72">
        <f t="shared" si="99"/>
        <v>0</v>
      </c>
      <c r="Z159" s="72">
        <f t="shared" si="100"/>
        <v>0</v>
      </c>
      <c r="AA159" s="1"/>
    </row>
    <row r="160" spans="1:27" s="4" customFormat="1" ht="13.5" customHeight="1" x14ac:dyDescent="0.2">
      <c r="A160" s="381"/>
      <c r="B160" s="103" t="s">
        <v>329</v>
      </c>
      <c r="C160" s="16">
        <f t="shared" si="96"/>
        <v>0</v>
      </c>
      <c r="D160" s="105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W160" s="72">
        <f t="shared" si="97"/>
        <v>0</v>
      </c>
      <c r="X160" s="72">
        <f t="shared" si="98"/>
        <v>0</v>
      </c>
      <c r="Y160" s="72">
        <f t="shared" si="99"/>
        <v>0</v>
      </c>
      <c r="Z160" s="72">
        <f t="shared" si="100"/>
        <v>0</v>
      </c>
    </row>
    <row r="161" spans="1:27" s="4" customFormat="1" ht="13.5" customHeight="1" x14ac:dyDescent="0.2">
      <c r="A161" s="405"/>
      <c r="B161" s="103" t="s">
        <v>330</v>
      </c>
      <c r="C161" s="16">
        <f t="shared" si="96"/>
        <v>0</v>
      </c>
      <c r="D161" s="105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W161" s="72">
        <f t="shared" si="97"/>
        <v>0</v>
      </c>
      <c r="X161" s="72">
        <f t="shared" si="98"/>
        <v>0</v>
      </c>
      <c r="Y161" s="72">
        <f t="shared" si="99"/>
        <v>0</v>
      </c>
      <c r="Z161" s="72">
        <f t="shared" si="100"/>
        <v>0</v>
      </c>
    </row>
    <row r="162" spans="1:27" s="4" customFormat="1" ht="13.5" customHeight="1" x14ac:dyDescent="0.2">
      <c r="A162" s="401" t="s">
        <v>246</v>
      </c>
      <c r="B162" s="106" t="s">
        <v>315</v>
      </c>
      <c r="C162" s="92">
        <f t="shared" si="96"/>
        <v>0</v>
      </c>
      <c r="D162" s="93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W162" s="108">
        <f t="shared" si="97"/>
        <v>0</v>
      </c>
      <c r="X162" s="108">
        <f t="shared" si="98"/>
        <v>0</v>
      </c>
      <c r="Y162" s="108">
        <f t="shared" si="99"/>
        <v>0</v>
      </c>
      <c r="Z162" s="108">
        <f t="shared" si="100"/>
        <v>0</v>
      </c>
      <c r="AA162" s="1"/>
    </row>
    <row r="163" spans="1:27" s="4" customFormat="1" ht="13.5" customHeight="1" x14ac:dyDescent="0.2">
      <c r="A163" s="402"/>
      <c r="B163" s="106" t="s">
        <v>316</v>
      </c>
      <c r="C163" s="92">
        <f t="shared" si="96"/>
        <v>0</v>
      </c>
      <c r="D163" s="94">
        <f>IF(C166=0,,C163/C166)</f>
        <v>0</v>
      </c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W163" s="108">
        <f t="shared" si="97"/>
        <v>0</v>
      </c>
      <c r="X163" s="108">
        <f t="shared" si="98"/>
        <v>0</v>
      </c>
      <c r="Y163" s="108">
        <f t="shared" si="99"/>
        <v>0</v>
      </c>
      <c r="Z163" s="108">
        <f t="shared" si="100"/>
        <v>0</v>
      </c>
      <c r="AA163" s="1"/>
    </row>
    <row r="164" spans="1:27" s="4" customFormat="1" ht="13.5" customHeight="1" x14ac:dyDescent="0.2">
      <c r="A164" s="402"/>
      <c r="B164" s="106" t="s">
        <v>317</v>
      </c>
      <c r="C164" s="92">
        <f t="shared" si="96"/>
        <v>0</v>
      </c>
      <c r="D164" s="94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W164" s="108">
        <f t="shared" si="97"/>
        <v>0</v>
      </c>
      <c r="X164" s="108">
        <f t="shared" si="98"/>
        <v>0</v>
      </c>
      <c r="Y164" s="108">
        <f t="shared" si="99"/>
        <v>0</v>
      </c>
      <c r="Z164" s="108">
        <f t="shared" si="100"/>
        <v>0</v>
      </c>
      <c r="AA164" s="1"/>
    </row>
    <row r="165" spans="1:27" s="4" customFormat="1" ht="13.5" customHeight="1" x14ac:dyDescent="0.2">
      <c r="A165" s="402"/>
      <c r="B165" s="106" t="s">
        <v>318</v>
      </c>
      <c r="C165" s="92">
        <f t="shared" si="96"/>
        <v>0</v>
      </c>
      <c r="D165" s="94">
        <f>IF(C166=0,,C165/C166)</f>
        <v>0</v>
      </c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W165" s="108">
        <f t="shared" si="97"/>
        <v>0</v>
      </c>
      <c r="X165" s="108">
        <f t="shared" si="98"/>
        <v>0</v>
      </c>
      <c r="Y165" s="108">
        <f t="shared" si="99"/>
        <v>0</v>
      </c>
      <c r="Z165" s="108">
        <f t="shared" si="100"/>
        <v>0</v>
      </c>
      <c r="AA165" s="1"/>
    </row>
    <row r="166" spans="1:27" s="4" customFormat="1" ht="13.5" customHeight="1" x14ac:dyDescent="0.2">
      <c r="A166" s="402"/>
      <c r="B166" s="106" t="s">
        <v>319</v>
      </c>
      <c r="C166" s="92">
        <f t="shared" si="96"/>
        <v>0</v>
      </c>
      <c r="D166" s="94"/>
      <c r="E166" s="95">
        <f>E163+E165</f>
        <v>0</v>
      </c>
      <c r="F166" s="95">
        <f t="shared" ref="F166:P166" si="101">F163+F165</f>
        <v>0</v>
      </c>
      <c r="G166" s="95">
        <f t="shared" si="101"/>
        <v>0</v>
      </c>
      <c r="H166" s="95">
        <f t="shared" si="101"/>
        <v>0</v>
      </c>
      <c r="I166" s="95">
        <f t="shared" si="101"/>
        <v>0</v>
      </c>
      <c r="J166" s="95">
        <f t="shared" si="101"/>
        <v>0</v>
      </c>
      <c r="K166" s="95">
        <f t="shared" si="101"/>
        <v>0</v>
      </c>
      <c r="L166" s="95">
        <f t="shared" si="101"/>
        <v>0</v>
      </c>
      <c r="M166" s="95">
        <f t="shared" si="101"/>
        <v>0</v>
      </c>
      <c r="N166" s="95">
        <f t="shared" si="101"/>
        <v>0</v>
      </c>
      <c r="O166" s="95">
        <f t="shared" si="101"/>
        <v>0</v>
      </c>
      <c r="P166" s="95">
        <f t="shared" si="101"/>
        <v>0</v>
      </c>
      <c r="W166" s="108">
        <f>W163+W165</f>
        <v>0</v>
      </c>
      <c r="X166" s="108">
        <f>X163+X165</f>
        <v>0</v>
      </c>
      <c r="Y166" s="108">
        <f>Y163+Y165</f>
        <v>0</v>
      </c>
      <c r="Z166" s="108">
        <f>Z163+Z165</f>
        <v>0</v>
      </c>
      <c r="AA166" s="1"/>
    </row>
    <row r="167" spans="1:27" s="4" customFormat="1" ht="13.5" customHeight="1" x14ac:dyDescent="0.2">
      <c r="A167" s="402"/>
      <c r="B167" s="106" t="s">
        <v>320</v>
      </c>
      <c r="C167" s="92">
        <f>IF((C162+C164)=0,,C166/(C162+C164))</f>
        <v>0</v>
      </c>
      <c r="D167" s="96"/>
      <c r="E167" s="95">
        <f>IF((E162+E164)=0,,E166/(E162+E164))</f>
        <v>0</v>
      </c>
      <c r="F167" s="95">
        <f t="shared" ref="F167:P167" si="102">IF((F162+F164)=0,,F166/(F162+F164))</f>
        <v>0</v>
      </c>
      <c r="G167" s="95">
        <f t="shared" si="102"/>
        <v>0</v>
      </c>
      <c r="H167" s="95">
        <f t="shared" si="102"/>
        <v>0</v>
      </c>
      <c r="I167" s="95">
        <f t="shared" si="102"/>
        <v>0</v>
      </c>
      <c r="J167" s="95">
        <f t="shared" si="102"/>
        <v>0</v>
      </c>
      <c r="K167" s="95">
        <f t="shared" si="102"/>
        <v>0</v>
      </c>
      <c r="L167" s="95">
        <f t="shared" si="102"/>
        <v>0</v>
      </c>
      <c r="M167" s="95">
        <f t="shared" si="102"/>
        <v>0</v>
      </c>
      <c r="N167" s="95">
        <f t="shared" si="102"/>
        <v>0</v>
      </c>
      <c r="O167" s="95">
        <f t="shared" si="102"/>
        <v>0</v>
      </c>
      <c r="P167" s="95">
        <f t="shared" si="102"/>
        <v>0</v>
      </c>
      <c r="W167" s="108">
        <f>IF((W162+W164)=0,,W166/(W162+W164))</f>
        <v>0</v>
      </c>
      <c r="X167" s="108">
        <f>IF((X162+X164)=0,,X166/(X162+X164))</f>
        <v>0</v>
      </c>
      <c r="Y167" s="108">
        <f>IF((Y162+Y164)=0,,Y166/(Y162+Y164))</f>
        <v>0</v>
      </c>
      <c r="Z167" s="108">
        <f>IF((Z162+Z164)=0,,Z166/(Z162+Z164))</f>
        <v>0</v>
      </c>
      <c r="AA167" s="1"/>
    </row>
    <row r="168" spans="1:27" s="4" customFormat="1" ht="13.5" customHeight="1" x14ac:dyDescent="0.2">
      <c r="A168" s="402"/>
      <c r="B168" s="106" t="s">
        <v>321</v>
      </c>
      <c r="C168" s="92">
        <f>SUM(E168:P168)</f>
        <v>0</v>
      </c>
      <c r="D168" s="96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W168" s="108">
        <f>SUM(E168:G168)</f>
        <v>0</v>
      </c>
      <c r="X168" s="108">
        <f>SUM(H168:J168)</f>
        <v>0</v>
      </c>
      <c r="Y168" s="108">
        <f>SUM(K168:M168)</f>
        <v>0</v>
      </c>
      <c r="Z168" s="108">
        <f>SUM(N168:P168)</f>
        <v>0</v>
      </c>
      <c r="AA168" s="1"/>
    </row>
    <row r="169" spans="1:27" s="4" customFormat="1" ht="13.5" customHeight="1" x14ac:dyDescent="0.2">
      <c r="A169" s="402"/>
      <c r="B169" s="106" t="s">
        <v>322</v>
      </c>
      <c r="C169" s="92">
        <f>IF(C168=0,,C166/C168)</f>
        <v>0</v>
      </c>
      <c r="D169" s="96"/>
      <c r="E169" s="95">
        <f>IF(E168=0,,E166/E168)</f>
        <v>0</v>
      </c>
      <c r="F169" s="95">
        <f t="shared" ref="F169:P169" si="103">IF(F168=0,,F166/F168)</f>
        <v>0</v>
      </c>
      <c r="G169" s="95">
        <f t="shared" si="103"/>
        <v>0</v>
      </c>
      <c r="H169" s="95">
        <f t="shared" si="103"/>
        <v>0</v>
      </c>
      <c r="I169" s="95">
        <f t="shared" si="103"/>
        <v>0</v>
      </c>
      <c r="J169" s="95">
        <f t="shared" si="103"/>
        <v>0</v>
      </c>
      <c r="K169" s="95">
        <f t="shared" si="103"/>
        <v>0</v>
      </c>
      <c r="L169" s="95">
        <f t="shared" si="103"/>
        <v>0</v>
      </c>
      <c r="M169" s="95">
        <f t="shared" si="103"/>
        <v>0</v>
      </c>
      <c r="N169" s="95">
        <f t="shared" si="103"/>
        <v>0</v>
      </c>
      <c r="O169" s="95">
        <f t="shared" si="103"/>
        <v>0</v>
      </c>
      <c r="P169" s="95">
        <f t="shared" si="103"/>
        <v>0</v>
      </c>
      <c r="W169" s="108">
        <f>IF(W168=0,,W166/W168)</f>
        <v>0</v>
      </c>
      <c r="X169" s="108">
        <f>IF(X168=0,,X166/X168)</f>
        <v>0</v>
      </c>
      <c r="Y169" s="108">
        <f>IF(Y168=0,,Y166/Y168)</f>
        <v>0</v>
      </c>
      <c r="Z169" s="108">
        <f>IF(Z168=0,,Z166/Z168)</f>
        <v>0</v>
      </c>
      <c r="AA169" s="1"/>
    </row>
    <row r="170" spans="1:27" s="4" customFormat="1" ht="13.5" customHeight="1" x14ac:dyDescent="0.2">
      <c r="A170" s="402"/>
      <c r="B170" s="106" t="s">
        <v>257</v>
      </c>
      <c r="C170" s="92">
        <f t="shared" si="96"/>
        <v>0</v>
      </c>
      <c r="D170" s="94">
        <f>IF(C170=0,,C162/C170)</f>
        <v>0</v>
      </c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W170" s="108">
        <f t="shared" ref="W170:W185" si="104">SUM(E170:G170)</f>
        <v>0</v>
      </c>
      <c r="X170" s="108">
        <f t="shared" ref="X170:X185" si="105">SUM(H170:J170)</f>
        <v>0</v>
      </c>
      <c r="Y170" s="108">
        <f t="shared" ref="Y170:Y185" si="106">SUM(K170:M170)</f>
        <v>0</v>
      </c>
      <c r="Z170" s="108">
        <f t="shared" ref="Z170:Z185" si="107">SUM(N170:P170)</f>
        <v>0</v>
      </c>
      <c r="AA170" s="1"/>
    </row>
    <row r="171" spans="1:27" s="4" customFormat="1" ht="13.5" customHeight="1" x14ac:dyDescent="0.2">
      <c r="A171" s="402"/>
      <c r="B171" s="106" t="s">
        <v>295</v>
      </c>
      <c r="C171" s="92">
        <f t="shared" si="96"/>
        <v>0</v>
      </c>
      <c r="D171" s="94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W171" s="108">
        <f t="shared" si="104"/>
        <v>0</v>
      </c>
      <c r="X171" s="108">
        <f t="shared" si="105"/>
        <v>0</v>
      </c>
      <c r="Y171" s="108">
        <f t="shared" si="106"/>
        <v>0</v>
      </c>
      <c r="Z171" s="108">
        <f t="shared" si="107"/>
        <v>0</v>
      </c>
      <c r="AA171" s="1"/>
    </row>
    <row r="172" spans="1:27" s="4" customFormat="1" ht="13.5" customHeight="1" x14ac:dyDescent="0.2">
      <c r="A172" s="402"/>
      <c r="B172" s="106" t="s">
        <v>296</v>
      </c>
      <c r="C172" s="92">
        <f t="shared" si="96"/>
        <v>0</v>
      </c>
      <c r="D172" s="94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W172" s="108">
        <f t="shared" si="104"/>
        <v>0</v>
      </c>
      <c r="X172" s="108">
        <f t="shared" si="105"/>
        <v>0</v>
      </c>
      <c r="Y172" s="108">
        <f t="shared" si="106"/>
        <v>0</v>
      </c>
      <c r="Z172" s="108">
        <f t="shared" si="107"/>
        <v>0</v>
      </c>
      <c r="AA172" s="1"/>
    </row>
    <row r="173" spans="1:27" s="4" customFormat="1" ht="13.5" customHeight="1" x14ac:dyDescent="0.2">
      <c r="A173" s="402"/>
      <c r="B173" s="106" t="s">
        <v>323</v>
      </c>
      <c r="C173" s="92">
        <f t="shared" si="96"/>
        <v>0</v>
      </c>
      <c r="D173" s="94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W173" s="108">
        <f t="shared" si="104"/>
        <v>0</v>
      </c>
      <c r="X173" s="108">
        <f t="shared" si="105"/>
        <v>0</v>
      </c>
      <c r="Y173" s="108">
        <f t="shared" si="106"/>
        <v>0</v>
      </c>
      <c r="Z173" s="108">
        <f t="shared" si="107"/>
        <v>0</v>
      </c>
      <c r="AA173" s="1"/>
    </row>
    <row r="174" spans="1:27" s="4" customFormat="1" ht="13.5" customHeight="1" x14ac:dyDescent="0.2">
      <c r="A174" s="402"/>
      <c r="B174" s="106" t="s">
        <v>298</v>
      </c>
      <c r="C174" s="92">
        <f t="shared" si="96"/>
        <v>0</v>
      </c>
      <c r="D174" s="94">
        <f>IF(C170=0,,C174/C170)</f>
        <v>0</v>
      </c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W174" s="108">
        <f t="shared" si="104"/>
        <v>0</v>
      </c>
      <c r="X174" s="108">
        <f t="shared" si="105"/>
        <v>0</v>
      </c>
      <c r="Y174" s="108">
        <f t="shared" si="106"/>
        <v>0</v>
      </c>
      <c r="Z174" s="108">
        <f t="shared" si="107"/>
        <v>0</v>
      </c>
      <c r="AA174" s="1"/>
    </row>
    <row r="175" spans="1:27" s="4" customFormat="1" ht="13.5" customHeight="1" x14ac:dyDescent="0.2">
      <c r="A175" s="402"/>
      <c r="B175" s="106" t="s">
        <v>324</v>
      </c>
      <c r="C175" s="92">
        <f t="shared" si="96"/>
        <v>0</v>
      </c>
      <c r="D175" s="94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W175" s="108">
        <f t="shared" si="104"/>
        <v>0</v>
      </c>
      <c r="X175" s="108">
        <f t="shared" si="105"/>
        <v>0</v>
      </c>
      <c r="Y175" s="108">
        <f t="shared" si="106"/>
        <v>0</v>
      </c>
      <c r="Z175" s="108">
        <f t="shared" si="107"/>
        <v>0</v>
      </c>
      <c r="AA175" s="1"/>
    </row>
    <row r="176" spans="1:27" s="4" customFormat="1" ht="13.5" customHeight="1" x14ac:dyDescent="0.2">
      <c r="A176" s="402"/>
      <c r="B176" s="106" t="s">
        <v>325</v>
      </c>
      <c r="C176" s="92">
        <f t="shared" si="96"/>
        <v>0</v>
      </c>
      <c r="D176" s="94">
        <f>IF(C166=0,,C176/C166)</f>
        <v>0</v>
      </c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W176" s="108">
        <f t="shared" si="104"/>
        <v>0</v>
      </c>
      <c r="X176" s="108">
        <f t="shared" si="105"/>
        <v>0</v>
      </c>
      <c r="Y176" s="108">
        <f t="shared" si="106"/>
        <v>0</v>
      </c>
      <c r="Z176" s="108">
        <f t="shared" si="107"/>
        <v>0</v>
      </c>
      <c r="AA176" s="1"/>
    </row>
    <row r="177" spans="1:27" s="4" customFormat="1" ht="13.5" customHeight="1" x14ac:dyDescent="0.2">
      <c r="A177" s="402"/>
      <c r="B177" s="106" t="s">
        <v>326</v>
      </c>
      <c r="C177" s="92">
        <f t="shared" si="96"/>
        <v>0</v>
      </c>
      <c r="D177" s="94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W177" s="108">
        <f t="shared" si="104"/>
        <v>0</v>
      </c>
      <c r="X177" s="108">
        <f t="shared" si="105"/>
        <v>0</v>
      </c>
      <c r="Y177" s="108">
        <f t="shared" si="106"/>
        <v>0</v>
      </c>
      <c r="Z177" s="108">
        <f t="shared" si="107"/>
        <v>0</v>
      </c>
      <c r="AA177" s="1"/>
    </row>
    <row r="178" spans="1:27" s="4" customFormat="1" ht="13.5" customHeight="1" x14ac:dyDescent="0.2">
      <c r="A178" s="402"/>
      <c r="B178" s="106" t="s">
        <v>327</v>
      </c>
      <c r="C178" s="92">
        <f t="shared" si="96"/>
        <v>0</v>
      </c>
      <c r="D178" s="94">
        <f>IF(C166=0,,C178/C166)</f>
        <v>0</v>
      </c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W178" s="108">
        <f t="shared" si="104"/>
        <v>0</v>
      </c>
      <c r="X178" s="108">
        <f t="shared" si="105"/>
        <v>0</v>
      </c>
      <c r="Y178" s="108">
        <f t="shared" si="106"/>
        <v>0</v>
      </c>
      <c r="Z178" s="108">
        <f t="shared" si="107"/>
        <v>0</v>
      </c>
      <c r="AA178" s="1"/>
    </row>
    <row r="179" spans="1:27" s="4" customFormat="1" ht="13.5" customHeight="1" x14ac:dyDescent="0.2">
      <c r="A179" s="402"/>
      <c r="B179" s="106" t="s">
        <v>328</v>
      </c>
      <c r="C179" s="92">
        <f t="shared" si="96"/>
        <v>0</v>
      </c>
      <c r="D179" s="98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W179" s="108">
        <f t="shared" si="104"/>
        <v>0</v>
      </c>
      <c r="X179" s="108">
        <f t="shared" si="105"/>
        <v>0</v>
      </c>
      <c r="Y179" s="108">
        <f t="shared" si="106"/>
        <v>0</v>
      </c>
      <c r="Z179" s="108">
        <f t="shared" si="107"/>
        <v>0</v>
      </c>
      <c r="AA179" s="1"/>
    </row>
    <row r="180" spans="1:27" s="4" customFormat="1" ht="13.5" customHeight="1" x14ac:dyDescent="0.2">
      <c r="A180" s="402"/>
      <c r="B180" s="106" t="s">
        <v>329</v>
      </c>
      <c r="C180" s="92">
        <f t="shared" si="96"/>
        <v>0</v>
      </c>
      <c r="D180" s="99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W180" s="108">
        <f t="shared" si="104"/>
        <v>0</v>
      </c>
      <c r="X180" s="108">
        <f t="shared" si="105"/>
        <v>0</v>
      </c>
      <c r="Y180" s="108">
        <f t="shared" si="106"/>
        <v>0</v>
      </c>
      <c r="Z180" s="108">
        <f t="shared" si="107"/>
        <v>0</v>
      </c>
    </row>
    <row r="181" spans="1:27" s="4" customFormat="1" ht="13.5" customHeight="1" x14ac:dyDescent="0.2">
      <c r="A181" s="403"/>
      <c r="B181" s="106" t="s">
        <v>330</v>
      </c>
      <c r="C181" s="92">
        <f t="shared" si="96"/>
        <v>0</v>
      </c>
      <c r="D181" s="99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W181" s="108">
        <f t="shared" si="104"/>
        <v>0</v>
      </c>
      <c r="X181" s="108">
        <f t="shared" si="105"/>
        <v>0</v>
      </c>
      <c r="Y181" s="108">
        <f t="shared" si="106"/>
        <v>0</v>
      </c>
      <c r="Z181" s="108">
        <f t="shared" si="107"/>
        <v>0</v>
      </c>
    </row>
    <row r="182" spans="1:27" s="4" customFormat="1" ht="13.5" customHeight="1" x14ac:dyDescent="0.2">
      <c r="A182" s="380" t="s">
        <v>332</v>
      </c>
      <c r="B182" s="103" t="s">
        <v>315</v>
      </c>
      <c r="C182" s="16">
        <f t="shared" si="96"/>
        <v>0</v>
      </c>
      <c r="D182" s="36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W182" s="72">
        <f t="shared" si="104"/>
        <v>0</v>
      </c>
      <c r="X182" s="72">
        <f t="shared" si="105"/>
        <v>0</v>
      </c>
      <c r="Y182" s="72">
        <f t="shared" si="106"/>
        <v>0</v>
      </c>
      <c r="Z182" s="72">
        <f t="shared" si="107"/>
        <v>0</v>
      </c>
      <c r="AA182" s="1"/>
    </row>
    <row r="183" spans="1:27" s="4" customFormat="1" ht="13.5" customHeight="1" x14ac:dyDescent="0.2">
      <c r="A183" s="381"/>
      <c r="B183" s="103" t="s">
        <v>316</v>
      </c>
      <c r="C183" s="16">
        <f t="shared" si="96"/>
        <v>0</v>
      </c>
      <c r="D183" s="39">
        <f>IF(C186=0,,C183/C186)</f>
        <v>0</v>
      </c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W183" s="72">
        <f t="shared" si="104"/>
        <v>0</v>
      </c>
      <c r="X183" s="72">
        <f t="shared" si="105"/>
        <v>0</v>
      </c>
      <c r="Y183" s="72">
        <f t="shared" si="106"/>
        <v>0</v>
      </c>
      <c r="Z183" s="72">
        <f t="shared" si="107"/>
        <v>0</v>
      </c>
      <c r="AA183" s="1"/>
    </row>
    <row r="184" spans="1:27" s="4" customFormat="1" ht="13.5" customHeight="1" x14ac:dyDescent="0.2">
      <c r="A184" s="381"/>
      <c r="B184" s="103" t="s">
        <v>317</v>
      </c>
      <c r="C184" s="16">
        <f t="shared" si="96"/>
        <v>0</v>
      </c>
      <c r="D184" s="39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W184" s="72">
        <f t="shared" si="104"/>
        <v>0</v>
      </c>
      <c r="X184" s="72">
        <f t="shared" si="105"/>
        <v>0</v>
      </c>
      <c r="Y184" s="72">
        <f t="shared" si="106"/>
        <v>0</v>
      </c>
      <c r="Z184" s="72">
        <f t="shared" si="107"/>
        <v>0</v>
      </c>
      <c r="AA184" s="1"/>
    </row>
    <row r="185" spans="1:27" s="4" customFormat="1" ht="13.5" customHeight="1" x14ac:dyDescent="0.2">
      <c r="A185" s="381"/>
      <c r="B185" s="103" t="s">
        <v>318</v>
      </c>
      <c r="C185" s="16">
        <f t="shared" si="96"/>
        <v>0</v>
      </c>
      <c r="D185" s="39">
        <f>IF(C186=0,,C185/C186)</f>
        <v>0</v>
      </c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W185" s="72">
        <f t="shared" si="104"/>
        <v>0</v>
      </c>
      <c r="X185" s="72">
        <f t="shared" si="105"/>
        <v>0</v>
      </c>
      <c r="Y185" s="72">
        <f t="shared" si="106"/>
        <v>0</v>
      </c>
      <c r="Z185" s="72">
        <f t="shared" si="107"/>
        <v>0</v>
      </c>
      <c r="AA185" s="1"/>
    </row>
    <row r="186" spans="1:27" s="4" customFormat="1" ht="13.5" customHeight="1" x14ac:dyDescent="0.2">
      <c r="A186" s="381"/>
      <c r="B186" s="103" t="s">
        <v>319</v>
      </c>
      <c r="C186" s="16">
        <f t="shared" si="96"/>
        <v>0</v>
      </c>
      <c r="D186" s="39"/>
      <c r="E186" s="95">
        <f>E183+E185</f>
        <v>0</v>
      </c>
      <c r="F186" s="95">
        <f t="shared" ref="F186:P186" si="108">F183+F185</f>
        <v>0</v>
      </c>
      <c r="G186" s="95">
        <f t="shared" si="108"/>
        <v>0</v>
      </c>
      <c r="H186" s="95">
        <f t="shared" si="108"/>
        <v>0</v>
      </c>
      <c r="I186" s="95">
        <f t="shared" si="108"/>
        <v>0</v>
      </c>
      <c r="J186" s="95">
        <f t="shared" si="108"/>
        <v>0</v>
      </c>
      <c r="K186" s="95">
        <f t="shared" si="108"/>
        <v>0</v>
      </c>
      <c r="L186" s="95">
        <f t="shared" si="108"/>
        <v>0</v>
      </c>
      <c r="M186" s="95">
        <f t="shared" si="108"/>
        <v>0</v>
      </c>
      <c r="N186" s="95">
        <f t="shared" si="108"/>
        <v>0</v>
      </c>
      <c r="O186" s="95">
        <f t="shared" si="108"/>
        <v>0</v>
      </c>
      <c r="P186" s="95">
        <f t="shared" si="108"/>
        <v>0</v>
      </c>
      <c r="W186" s="72">
        <f>W183+W185</f>
        <v>0</v>
      </c>
      <c r="X186" s="72">
        <f>X183+X185</f>
        <v>0</v>
      </c>
      <c r="Y186" s="72">
        <f>Y183+Y185</f>
        <v>0</v>
      </c>
      <c r="Z186" s="72">
        <f>Z183+Z185</f>
        <v>0</v>
      </c>
      <c r="AA186" s="1"/>
    </row>
    <row r="187" spans="1:27" s="4" customFormat="1" ht="13.5" customHeight="1" x14ac:dyDescent="0.2">
      <c r="A187" s="381"/>
      <c r="B187" s="103" t="s">
        <v>320</v>
      </c>
      <c r="C187" s="16">
        <f>IF((C182+C184)=0,,C186/(C182+C184))</f>
        <v>0</v>
      </c>
      <c r="D187" s="47"/>
      <c r="E187" s="95">
        <f>IF((E182+E184)=0,,E186/(E182+E184))</f>
        <v>0</v>
      </c>
      <c r="F187" s="95">
        <f t="shared" ref="F187:P187" si="109">IF((F182+F184)=0,,F186/(F182+F184))</f>
        <v>0</v>
      </c>
      <c r="G187" s="95">
        <f t="shared" si="109"/>
        <v>0</v>
      </c>
      <c r="H187" s="95">
        <f t="shared" si="109"/>
        <v>0</v>
      </c>
      <c r="I187" s="95">
        <f t="shared" si="109"/>
        <v>0</v>
      </c>
      <c r="J187" s="95">
        <f t="shared" si="109"/>
        <v>0</v>
      </c>
      <c r="K187" s="95">
        <f t="shared" si="109"/>
        <v>0</v>
      </c>
      <c r="L187" s="95">
        <f t="shared" si="109"/>
        <v>0</v>
      </c>
      <c r="M187" s="95">
        <f t="shared" si="109"/>
        <v>0</v>
      </c>
      <c r="N187" s="95">
        <f t="shared" si="109"/>
        <v>0</v>
      </c>
      <c r="O187" s="95">
        <f t="shared" si="109"/>
        <v>0</v>
      </c>
      <c r="P187" s="95">
        <f t="shared" si="109"/>
        <v>0</v>
      </c>
      <c r="W187" s="72">
        <f>IF((W182+W184)=0,,W186/(W182+W184))</f>
        <v>0</v>
      </c>
      <c r="X187" s="72">
        <f>IF((X182+X184)=0,,X186/(X182+X184))</f>
        <v>0</v>
      </c>
      <c r="Y187" s="72">
        <f>IF((Y182+Y184)=0,,Y186/(Y182+Y184))</f>
        <v>0</v>
      </c>
      <c r="Z187" s="72">
        <f>IF((Z182+Z184)=0,,Z186/(Z182+Z184))</f>
        <v>0</v>
      </c>
      <c r="AA187" s="1"/>
    </row>
    <row r="188" spans="1:27" s="4" customFormat="1" ht="13.5" customHeight="1" x14ac:dyDescent="0.2">
      <c r="A188" s="381"/>
      <c r="B188" s="103" t="s">
        <v>321</v>
      </c>
      <c r="C188" s="16">
        <f>SUM(E188:P188)</f>
        <v>0</v>
      </c>
      <c r="D188" s="47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W188" s="72">
        <f>SUM(E188:G188)</f>
        <v>0</v>
      </c>
      <c r="X188" s="72">
        <f>SUM(H188:J188)</f>
        <v>0</v>
      </c>
      <c r="Y188" s="72">
        <f>SUM(K188:M188)</f>
        <v>0</v>
      </c>
      <c r="Z188" s="72">
        <f>SUM(N188:P188)</f>
        <v>0</v>
      </c>
      <c r="AA188" s="1"/>
    </row>
    <row r="189" spans="1:27" s="4" customFormat="1" ht="13.5" customHeight="1" x14ac:dyDescent="0.2">
      <c r="A189" s="381"/>
      <c r="B189" s="103" t="s">
        <v>322</v>
      </c>
      <c r="C189" s="16">
        <f>IF(C188=0,,C186/C188)</f>
        <v>0</v>
      </c>
      <c r="D189" s="47"/>
      <c r="E189" s="95">
        <f>IF(E188=0,,E186/E188)</f>
        <v>0</v>
      </c>
      <c r="F189" s="95">
        <f t="shared" ref="F189:P189" si="110">IF(F188=0,,F186/F188)</f>
        <v>0</v>
      </c>
      <c r="G189" s="95">
        <f t="shared" si="110"/>
        <v>0</v>
      </c>
      <c r="H189" s="95">
        <f t="shared" si="110"/>
        <v>0</v>
      </c>
      <c r="I189" s="95">
        <f t="shared" si="110"/>
        <v>0</v>
      </c>
      <c r="J189" s="95">
        <f t="shared" si="110"/>
        <v>0</v>
      </c>
      <c r="K189" s="95">
        <f t="shared" si="110"/>
        <v>0</v>
      </c>
      <c r="L189" s="95">
        <f t="shared" si="110"/>
        <v>0</v>
      </c>
      <c r="M189" s="95">
        <f t="shared" si="110"/>
        <v>0</v>
      </c>
      <c r="N189" s="95">
        <f t="shared" si="110"/>
        <v>0</v>
      </c>
      <c r="O189" s="95">
        <f t="shared" si="110"/>
        <v>0</v>
      </c>
      <c r="P189" s="95">
        <f t="shared" si="110"/>
        <v>0</v>
      </c>
      <c r="W189" s="72">
        <f>IF(W188=0,,W186/W188)</f>
        <v>0</v>
      </c>
      <c r="X189" s="72">
        <f>IF(X188=0,,X186/X188)</f>
        <v>0</v>
      </c>
      <c r="Y189" s="72">
        <f>IF(Y188=0,,Y186/Y188)</f>
        <v>0</v>
      </c>
      <c r="Z189" s="72">
        <f>IF(Z188=0,,Z186/Z188)</f>
        <v>0</v>
      </c>
      <c r="AA189" s="1"/>
    </row>
    <row r="190" spans="1:27" s="4" customFormat="1" ht="13.5" customHeight="1" x14ac:dyDescent="0.2">
      <c r="A190" s="381"/>
      <c r="B190" s="103" t="s">
        <v>257</v>
      </c>
      <c r="C190" s="16">
        <f t="shared" ref="C190:C246" si="111">SUM(E190:P190)</f>
        <v>0</v>
      </c>
      <c r="D190" s="39">
        <f>IF(C190=0,,C182/C190)</f>
        <v>0</v>
      </c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W190" s="72">
        <f t="shared" ref="W190:W205" si="112">SUM(E190:G190)</f>
        <v>0</v>
      </c>
      <c r="X190" s="72">
        <f t="shared" ref="X190:X205" si="113">SUM(H190:J190)</f>
        <v>0</v>
      </c>
      <c r="Y190" s="72">
        <f t="shared" ref="Y190:Y205" si="114">SUM(K190:M190)</f>
        <v>0</v>
      </c>
      <c r="Z190" s="72">
        <f t="shared" ref="Z190:Z205" si="115">SUM(N190:P190)</f>
        <v>0</v>
      </c>
      <c r="AA190" s="1"/>
    </row>
    <row r="191" spans="1:27" s="4" customFormat="1" ht="13.5" customHeight="1" x14ac:dyDescent="0.2">
      <c r="A191" s="381"/>
      <c r="B191" s="103" t="s">
        <v>295</v>
      </c>
      <c r="C191" s="16">
        <f t="shared" si="111"/>
        <v>0</v>
      </c>
      <c r="D191" s="39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W191" s="72">
        <f t="shared" si="112"/>
        <v>0</v>
      </c>
      <c r="X191" s="72">
        <f t="shared" si="113"/>
        <v>0</v>
      </c>
      <c r="Y191" s="72">
        <f t="shared" si="114"/>
        <v>0</v>
      </c>
      <c r="Z191" s="72">
        <f t="shared" si="115"/>
        <v>0</v>
      </c>
      <c r="AA191" s="1"/>
    </row>
    <row r="192" spans="1:27" s="4" customFormat="1" ht="13.5" customHeight="1" x14ac:dyDescent="0.2">
      <c r="A192" s="381"/>
      <c r="B192" s="103" t="s">
        <v>296</v>
      </c>
      <c r="C192" s="16">
        <f t="shared" si="111"/>
        <v>0</v>
      </c>
      <c r="D192" s="39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W192" s="72">
        <f t="shared" si="112"/>
        <v>0</v>
      </c>
      <c r="X192" s="72">
        <f t="shared" si="113"/>
        <v>0</v>
      </c>
      <c r="Y192" s="72">
        <f t="shared" si="114"/>
        <v>0</v>
      </c>
      <c r="Z192" s="72">
        <f t="shared" si="115"/>
        <v>0</v>
      </c>
      <c r="AA192" s="1"/>
    </row>
    <row r="193" spans="1:27" s="4" customFormat="1" ht="13.5" customHeight="1" x14ac:dyDescent="0.2">
      <c r="A193" s="381"/>
      <c r="B193" s="103" t="s">
        <v>323</v>
      </c>
      <c r="C193" s="16">
        <f t="shared" si="111"/>
        <v>0</v>
      </c>
      <c r="D193" s="39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W193" s="72">
        <f t="shared" si="112"/>
        <v>0</v>
      </c>
      <c r="X193" s="72">
        <f t="shared" si="113"/>
        <v>0</v>
      </c>
      <c r="Y193" s="72">
        <f t="shared" si="114"/>
        <v>0</v>
      </c>
      <c r="Z193" s="72">
        <f t="shared" si="115"/>
        <v>0</v>
      </c>
      <c r="AA193" s="1"/>
    </row>
    <row r="194" spans="1:27" s="4" customFormat="1" ht="13.5" customHeight="1" x14ac:dyDescent="0.2">
      <c r="A194" s="381"/>
      <c r="B194" s="103" t="s">
        <v>298</v>
      </c>
      <c r="C194" s="16">
        <f t="shared" si="111"/>
        <v>0</v>
      </c>
      <c r="D194" s="39">
        <f>IF(C190=0,,C194/C190)</f>
        <v>0</v>
      </c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W194" s="72">
        <f t="shared" si="112"/>
        <v>0</v>
      </c>
      <c r="X194" s="72">
        <f t="shared" si="113"/>
        <v>0</v>
      </c>
      <c r="Y194" s="72">
        <f t="shared" si="114"/>
        <v>0</v>
      </c>
      <c r="Z194" s="72">
        <f t="shared" si="115"/>
        <v>0</v>
      </c>
      <c r="AA194" s="1"/>
    </row>
    <row r="195" spans="1:27" s="4" customFormat="1" ht="13.5" customHeight="1" x14ac:dyDescent="0.2">
      <c r="A195" s="381"/>
      <c r="B195" s="103" t="s">
        <v>324</v>
      </c>
      <c r="C195" s="16">
        <f t="shared" si="111"/>
        <v>0</v>
      </c>
      <c r="D195" s="39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W195" s="72">
        <f t="shared" si="112"/>
        <v>0</v>
      </c>
      <c r="X195" s="72">
        <f t="shared" si="113"/>
        <v>0</v>
      </c>
      <c r="Y195" s="72">
        <f t="shared" si="114"/>
        <v>0</v>
      </c>
      <c r="Z195" s="72">
        <f t="shared" si="115"/>
        <v>0</v>
      </c>
      <c r="AA195" s="1"/>
    </row>
    <row r="196" spans="1:27" s="4" customFormat="1" ht="13.5" customHeight="1" x14ac:dyDescent="0.2">
      <c r="A196" s="381"/>
      <c r="B196" s="103" t="s">
        <v>325</v>
      </c>
      <c r="C196" s="16">
        <f t="shared" si="111"/>
        <v>0</v>
      </c>
      <c r="D196" s="39">
        <f>IF(C186=0,,C196/C186)</f>
        <v>0</v>
      </c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W196" s="72">
        <f t="shared" si="112"/>
        <v>0</v>
      </c>
      <c r="X196" s="72">
        <f t="shared" si="113"/>
        <v>0</v>
      </c>
      <c r="Y196" s="72">
        <f t="shared" si="114"/>
        <v>0</v>
      </c>
      <c r="Z196" s="72">
        <f t="shared" si="115"/>
        <v>0</v>
      </c>
      <c r="AA196" s="1"/>
    </row>
    <row r="197" spans="1:27" s="4" customFormat="1" ht="13.5" customHeight="1" x14ac:dyDescent="0.2">
      <c r="A197" s="381"/>
      <c r="B197" s="103" t="s">
        <v>326</v>
      </c>
      <c r="C197" s="16">
        <f t="shared" si="111"/>
        <v>0</v>
      </c>
      <c r="D197" s="39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W197" s="72">
        <f t="shared" si="112"/>
        <v>0</v>
      </c>
      <c r="X197" s="72">
        <f t="shared" si="113"/>
        <v>0</v>
      </c>
      <c r="Y197" s="72">
        <f t="shared" si="114"/>
        <v>0</v>
      </c>
      <c r="Z197" s="72">
        <f t="shared" si="115"/>
        <v>0</v>
      </c>
      <c r="AA197" s="1"/>
    </row>
    <row r="198" spans="1:27" s="4" customFormat="1" ht="13.5" customHeight="1" x14ac:dyDescent="0.2">
      <c r="A198" s="381"/>
      <c r="B198" s="103" t="s">
        <v>327</v>
      </c>
      <c r="C198" s="16">
        <f t="shared" si="111"/>
        <v>0</v>
      </c>
      <c r="D198" s="39">
        <f>IF(C186=0,,C198/C186)</f>
        <v>0</v>
      </c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W198" s="72">
        <f t="shared" si="112"/>
        <v>0</v>
      </c>
      <c r="X198" s="72">
        <f t="shared" si="113"/>
        <v>0</v>
      </c>
      <c r="Y198" s="72">
        <f t="shared" si="114"/>
        <v>0</v>
      </c>
      <c r="Z198" s="72">
        <f t="shared" si="115"/>
        <v>0</v>
      </c>
      <c r="AA198" s="1"/>
    </row>
    <row r="199" spans="1:27" s="4" customFormat="1" ht="13.5" customHeight="1" x14ac:dyDescent="0.2">
      <c r="A199" s="381"/>
      <c r="B199" s="103" t="s">
        <v>328</v>
      </c>
      <c r="C199" s="16">
        <f t="shared" si="111"/>
        <v>0</v>
      </c>
      <c r="D199" s="17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W199" s="72">
        <f t="shared" si="112"/>
        <v>0</v>
      </c>
      <c r="X199" s="72">
        <f t="shared" si="113"/>
        <v>0</v>
      </c>
      <c r="Y199" s="72">
        <f t="shared" si="114"/>
        <v>0</v>
      </c>
      <c r="Z199" s="72">
        <f t="shared" si="115"/>
        <v>0</v>
      </c>
      <c r="AA199" s="1"/>
    </row>
    <row r="200" spans="1:27" s="4" customFormat="1" ht="13.5" customHeight="1" x14ac:dyDescent="0.2">
      <c r="A200" s="381"/>
      <c r="B200" s="103" t="s">
        <v>329</v>
      </c>
      <c r="C200" s="16">
        <f t="shared" si="111"/>
        <v>0</v>
      </c>
      <c r="D200" s="105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W200" s="72">
        <f t="shared" si="112"/>
        <v>0</v>
      </c>
      <c r="X200" s="72">
        <f t="shared" si="113"/>
        <v>0</v>
      </c>
      <c r="Y200" s="72">
        <f t="shared" si="114"/>
        <v>0</v>
      </c>
      <c r="Z200" s="72">
        <f t="shared" si="115"/>
        <v>0</v>
      </c>
    </row>
    <row r="201" spans="1:27" s="4" customFormat="1" ht="13.5" customHeight="1" x14ac:dyDescent="0.2">
      <c r="A201" s="405"/>
      <c r="B201" s="103" t="s">
        <v>330</v>
      </c>
      <c r="C201" s="16">
        <f t="shared" si="111"/>
        <v>0</v>
      </c>
      <c r="D201" s="105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W201" s="72">
        <f t="shared" si="112"/>
        <v>0</v>
      </c>
      <c r="X201" s="72">
        <f t="shared" si="113"/>
        <v>0</v>
      </c>
      <c r="Y201" s="72">
        <f t="shared" si="114"/>
        <v>0</v>
      </c>
      <c r="Z201" s="72">
        <f t="shared" si="115"/>
        <v>0</v>
      </c>
    </row>
    <row r="202" spans="1:27" s="4" customFormat="1" ht="13.5" customHeight="1" x14ac:dyDescent="0.2">
      <c r="A202" s="401" t="s">
        <v>333</v>
      </c>
      <c r="B202" s="106" t="s">
        <v>315</v>
      </c>
      <c r="C202" s="92">
        <f t="shared" si="111"/>
        <v>0</v>
      </c>
      <c r="D202" s="93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W202" s="108">
        <f t="shared" si="112"/>
        <v>0</v>
      </c>
      <c r="X202" s="108">
        <f t="shared" si="113"/>
        <v>0</v>
      </c>
      <c r="Y202" s="108">
        <f t="shared" si="114"/>
        <v>0</v>
      </c>
      <c r="Z202" s="108">
        <f t="shared" si="115"/>
        <v>0</v>
      </c>
      <c r="AA202" s="1"/>
    </row>
    <row r="203" spans="1:27" s="4" customFormat="1" ht="13.5" customHeight="1" x14ac:dyDescent="0.2">
      <c r="A203" s="402"/>
      <c r="B203" s="106" t="s">
        <v>316</v>
      </c>
      <c r="C203" s="92">
        <f t="shared" si="111"/>
        <v>0</v>
      </c>
      <c r="D203" s="94">
        <f>IF(C206=0,,C203/C206)</f>
        <v>0</v>
      </c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W203" s="108">
        <f t="shared" si="112"/>
        <v>0</v>
      </c>
      <c r="X203" s="108">
        <f t="shared" si="113"/>
        <v>0</v>
      </c>
      <c r="Y203" s="108">
        <f t="shared" si="114"/>
        <v>0</v>
      </c>
      <c r="Z203" s="108">
        <f t="shared" si="115"/>
        <v>0</v>
      </c>
      <c r="AA203" s="1"/>
    </row>
    <row r="204" spans="1:27" s="4" customFormat="1" ht="13.5" customHeight="1" x14ac:dyDescent="0.2">
      <c r="A204" s="402"/>
      <c r="B204" s="106" t="s">
        <v>317</v>
      </c>
      <c r="C204" s="92">
        <f t="shared" si="111"/>
        <v>0</v>
      </c>
      <c r="D204" s="94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W204" s="108">
        <f t="shared" si="112"/>
        <v>0</v>
      </c>
      <c r="X204" s="108">
        <f t="shared" si="113"/>
        <v>0</v>
      </c>
      <c r="Y204" s="108">
        <f t="shared" si="114"/>
        <v>0</v>
      </c>
      <c r="Z204" s="108">
        <f t="shared" si="115"/>
        <v>0</v>
      </c>
      <c r="AA204" s="1"/>
    </row>
    <row r="205" spans="1:27" s="4" customFormat="1" ht="13.5" customHeight="1" x14ac:dyDescent="0.2">
      <c r="A205" s="402"/>
      <c r="B205" s="106" t="s">
        <v>318</v>
      </c>
      <c r="C205" s="92">
        <f t="shared" si="111"/>
        <v>0</v>
      </c>
      <c r="D205" s="94">
        <f>IF(C206=0,,C205/C206)</f>
        <v>0</v>
      </c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W205" s="108">
        <f t="shared" si="112"/>
        <v>0</v>
      </c>
      <c r="X205" s="108">
        <f t="shared" si="113"/>
        <v>0</v>
      </c>
      <c r="Y205" s="108">
        <f t="shared" si="114"/>
        <v>0</v>
      </c>
      <c r="Z205" s="108">
        <f t="shared" si="115"/>
        <v>0</v>
      </c>
      <c r="AA205" s="1"/>
    </row>
    <row r="206" spans="1:27" s="4" customFormat="1" ht="13.5" customHeight="1" x14ac:dyDescent="0.2">
      <c r="A206" s="402"/>
      <c r="B206" s="106" t="s">
        <v>319</v>
      </c>
      <c r="C206" s="92">
        <f t="shared" si="111"/>
        <v>0</v>
      </c>
      <c r="D206" s="94"/>
      <c r="E206" s="95">
        <f>E203+E205</f>
        <v>0</v>
      </c>
      <c r="F206" s="95">
        <f t="shared" ref="F206:P206" si="116">F203+F205</f>
        <v>0</v>
      </c>
      <c r="G206" s="95">
        <f t="shared" si="116"/>
        <v>0</v>
      </c>
      <c r="H206" s="95">
        <f t="shared" si="116"/>
        <v>0</v>
      </c>
      <c r="I206" s="95">
        <f t="shared" si="116"/>
        <v>0</v>
      </c>
      <c r="J206" s="95">
        <f t="shared" si="116"/>
        <v>0</v>
      </c>
      <c r="K206" s="95">
        <f t="shared" si="116"/>
        <v>0</v>
      </c>
      <c r="L206" s="95">
        <f t="shared" si="116"/>
        <v>0</v>
      </c>
      <c r="M206" s="95">
        <f t="shared" si="116"/>
        <v>0</v>
      </c>
      <c r="N206" s="95">
        <f t="shared" si="116"/>
        <v>0</v>
      </c>
      <c r="O206" s="95">
        <f t="shared" si="116"/>
        <v>0</v>
      </c>
      <c r="P206" s="95">
        <f t="shared" si="116"/>
        <v>0</v>
      </c>
      <c r="W206" s="108">
        <f>W203+W205</f>
        <v>0</v>
      </c>
      <c r="X206" s="108">
        <f>X203+X205</f>
        <v>0</v>
      </c>
      <c r="Y206" s="108">
        <f>Y203+Y205</f>
        <v>0</v>
      </c>
      <c r="Z206" s="108">
        <f>Z203+Z205</f>
        <v>0</v>
      </c>
      <c r="AA206" s="1"/>
    </row>
    <row r="207" spans="1:27" s="4" customFormat="1" ht="13.5" customHeight="1" x14ac:dyDescent="0.2">
      <c r="A207" s="402"/>
      <c r="B207" s="106" t="s">
        <v>320</v>
      </c>
      <c r="C207" s="92">
        <f>IF((C202+C204)=0,,C206/(C202+C204))</f>
        <v>0</v>
      </c>
      <c r="D207" s="96"/>
      <c r="E207" s="95">
        <f>IF((E202+E204)=0,,E206/(E202+E204))</f>
        <v>0</v>
      </c>
      <c r="F207" s="95">
        <f t="shared" ref="F207:P207" si="117">IF((F202+F204)=0,,F206/(F202+F204))</f>
        <v>0</v>
      </c>
      <c r="G207" s="95">
        <f t="shared" si="117"/>
        <v>0</v>
      </c>
      <c r="H207" s="95">
        <f t="shared" si="117"/>
        <v>0</v>
      </c>
      <c r="I207" s="95">
        <f t="shared" si="117"/>
        <v>0</v>
      </c>
      <c r="J207" s="95">
        <f t="shared" si="117"/>
        <v>0</v>
      </c>
      <c r="K207" s="95">
        <f t="shared" si="117"/>
        <v>0</v>
      </c>
      <c r="L207" s="95">
        <f t="shared" si="117"/>
        <v>0</v>
      </c>
      <c r="M207" s="95">
        <f t="shared" si="117"/>
        <v>0</v>
      </c>
      <c r="N207" s="95">
        <f t="shared" si="117"/>
        <v>0</v>
      </c>
      <c r="O207" s="95">
        <f t="shared" si="117"/>
        <v>0</v>
      </c>
      <c r="P207" s="95">
        <f t="shared" si="117"/>
        <v>0</v>
      </c>
      <c r="W207" s="108">
        <f>IF((W202+W204)=0,,W206/(W202+W204))</f>
        <v>0</v>
      </c>
      <c r="X207" s="108">
        <f>IF((X202+X204)=0,,X206/(X202+X204))</f>
        <v>0</v>
      </c>
      <c r="Y207" s="108">
        <f>IF((Y202+Y204)=0,,Y206/(Y202+Y204))</f>
        <v>0</v>
      </c>
      <c r="Z207" s="108">
        <f>IF((Z202+Z204)=0,,Z206/(Z202+Z204))</f>
        <v>0</v>
      </c>
      <c r="AA207" s="1"/>
    </row>
    <row r="208" spans="1:27" s="4" customFormat="1" ht="13.5" customHeight="1" x14ac:dyDescent="0.2">
      <c r="A208" s="402"/>
      <c r="B208" s="106" t="s">
        <v>321</v>
      </c>
      <c r="C208" s="92">
        <f>SUM(E208:P208)</f>
        <v>0</v>
      </c>
      <c r="D208" s="96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W208" s="108">
        <f>SUM(E208:G208)</f>
        <v>0</v>
      </c>
      <c r="X208" s="108">
        <f>SUM(H208:J208)</f>
        <v>0</v>
      </c>
      <c r="Y208" s="108">
        <f>SUM(K208:M208)</f>
        <v>0</v>
      </c>
      <c r="Z208" s="108">
        <f>SUM(N208:P208)</f>
        <v>0</v>
      </c>
      <c r="AA208" s="1"/>
    </row>
    <row r="209" spans="1:27" s="4" customFormat="1" ht="13.5" customHeight="1" x14ac:dyDescent="0.2">
      <c r="A209" s="402"/>
      <c r="B209" s="106" t="s">
        <v>322</v>
      </c>
      <c r="C209" s="92">
        <f>IF(C208=0,,C206/C208)</f>
        <v>0</v>
      </c>
      <c r="D209" s="96"/>
      <c r="E209" s="95">
        <f>IF(E208=0,,E206/E208)</f>
        <v>0</v>
      </c>
      <c r="F209" s="95">
        <f t="shared" ref="F209:P209" si="118">IF(F208=0,,F206/F208)</f>
        <v>0</v>
      </c>
      <c r="G209" s="95">
        <f t="shared" si="118"/>
        <v>0</v>
      </c>
      <c r="H209" s="95">
        <f t="shared" si="118"/>
        <v>0</v>
      </c>
      <c r="I209" s="95">
        <f t="shared" si="118"/>
        <v>0</v>
      </c>
      <c r="J209" s="95">
        <f t="shared" si="118"/>
        <v>0</v>
      </c>
      <c r="K209" s="95">
        <f t="shared" si="118"/>
        <v>0</v>
      </c>
      <c r="L209" s="95">
        <f t="shared" si="118"/>
        <v>0</v>
      </c>
      <c r="M209" s="95">
        <f t="shared" si="118"/>
        <v>0</v>
      </c>
      <c r="N209" s="95">
        <f t="shared" si="118"/>
        <v>0</v>
      </c>
      <c r="O209" s="95">
        <f t="shared" si="118"/>
        <v>0</v>
      </c>
      <c r="P209" s="95">
        <f t="shared" si="118"/>
        <v>0</v>
      </c>
      <c r="W209" s="108">
        <f>IF(W208=0,,W206/W208)</f>
        <v>0</v>
      </c>
      <c r="X209" s="108">
        <f>IF(X208=0,,X206/X208)</f>
        <v>0</v>
      </c>
      <c r="Y209" s="108">
        <f>IF(Y208=0,,Y206/Y208)</f>
        <v>0</v>
      </c>
      <c r="Z209" s="108">
        <f>IF(Z208=0,,Z206/Z208)</f>
        <v>0</v>
      </c>
      <c r="AA209" s="1"/>
    </row>
    <row r="210" spans="1:27" s="4" customFormat="1" ht="13.5" customHeight="1" x14ac:dyDescent="0.2">
      <c r="A210" s="402"/>
      <c r="B210" s="106" t="s">
        <v>257</v>
      </c>
      <c r="C210" s="92">
        <f t="shared" si="111"/>
        <v>0</v>
      </c>
      <c r="D210" s="94">
        <f>IF(C210=0,,C202/C210)</f>
        <v>0</v>
      </c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W210" s="108">
        <f t="shared" ref="W210:W245" si="119">SUM(E210:G210)</f>
        <v>0</v>
      </c>
      <c r="X210" s="108">
        <f t="shared" ref="X210:X245" si="120">SUM(H210:J210)</f>
        <v>0</v>
      </c>
      <c r="Y210" s="108">
        <f t="shared" ref="Y210:Y245" si="121">SUM(K210:M210)</f>
        <v>0</v>
      </c>
      <c r="Z210" s="108">
        <f t="shared" ref="Z210:Z245" si="122">SUM(N210:P210)</f>
        <v>0</v>
      </c>
      <c r="AA210" s="1"/>
    </row>
    <row r="211" spans="1:27" s="4" customFormat="1" ht="13.5" customHeight="1" x14ac:dyDescent="0.2">
      <c r="A211" s="402"/>
      <c r="B211" s="106" t="s">
        <v>295</v>
      </c>
      <c r="C211" s="92">
        <f t="shared" si="111"/>
        <v>0</v>
      </c>
      <c r="D211" s="94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W211" s="108">
        <f t="shared" si="119"/>
        <v>0</v>
      </c>
      <c r="X211" s="108">
        <f t="shared" si="120"/>
        <v>0</v>
      </c>
      <c r="Y211" s="108">
        <f t="shared" si="121"/>
        <v>0</v>
      </c>
      <c r="Z211" s="108">
        <f t="shared" si="122"/>
        <v>0</v>
      </c>
      <c r="AA211" s="1"/>
    </row>
    <row r="212" spans="1:27" s="4" customFormat="1" ht="13.5" customHeight="1" x14ac:dyDescent="0.2">
      <c r="A212" s="402"/>
      <c r="B212" s="106" t="s">
        <v>296</v>
      </c>
      <c r="C212" s="92">
        <f t="shared" si="111"/>
        <v>0</v>
      </c>
      <c r="D212" s="94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W212" s="108">
        <f t="shared" si="119"/>
        <v>0</v>
      </c>
      <c r="X212" s="108">
        <f t="shared" si="120"/>
        <v>0</v>
      </c>
      <c r="Y212" s="108">
        <f t="shared" si="121"/>
        <v>0</v>
      </c>
      <c r="Z212" s="108">
        <f t="shared" si="122"/>
        <v>0</v>
      </c>
      <c r="AA212" s="1"/>
    </row>
    <row r="213" spans="1:27" s="4" customFormat="1" ht="13.5" customHeight="1" x14ac:dyDescent="0.2">
      <c r="A213" s="402"/>
      <c r="B213" s="106" t="s">
        <v>323</v>
      </c>
      <c r="C213" s="92">
        <f t="shared" si="111"/>
        <v>0</v>
      </c>
      <c r="D213" s="94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W213" s="108">
        <f t="shared" si="119"/>
        <v>0</v>
      </c>
      <c r="X213" s="108">
        <f t="shared" si="120"/>
        <v>0</v>
      </c>
      <c r="Y213" s="108">
        <f t="shared" si="121"/>
        <v>0</v>
      </c>
      <c r="Z213" s="108">
        <f t="shared" si="122"/>
        <v>0</v>
      </c>
      <c r="AA213" s="1"/>
    </row>
    <row r="214" spans="1:27" s="4" customFormat="1" ht="13.5" customHeight="1" x14ac:dyDescent="0.2">
      <c r="A214" s="402"/>
      <c r="B214" s="106" t="s">
        <v>298</v>
      </c>
      <c r="C214" s="92">
        <f t="shared" si="111"/>
        <v>0</v>
      </c>
      <c r="D214" s="94">
        <f>IF(C210=0,,C214/C210)</f>
        <v>0</v>
      </c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W214" s="108">
        <f t="shared" si="119"/>
        <v>0</v>
      </c>
      <c r="X214" s="108">
        <f t="shared" si="120"/>
        <v>0</v>
      </c>
      <c r="Y214" s="108">
        <f t="shared" si="121"/>
        <v>0</v>
      </c>
      <c r="Z214" s="108">
        <f t="shared" si="122"/>
        <v>0</v>
      </c>
      <c r="AA214" s="1"/>
    </row>
    <row r="215" spans="1:27" s="4" customFormat="1" ht="13.5" customHeight="1" x14ac:dyDescent="0.2">
      <c r="A215" s="402"/>
      <c r="B215" s="106" t="s">
        <v>324</v>
      </c>
      <c r="C215" s="92">
        <f t="shared" si="111"/>
        <v>0</v>
      </c>
      <c r="D215" s="94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W215" s="108">
        <f t="shared" si="119"/>
        <v>0</v>
      </c>
      <c r="X215" s="108">
        <f t="shared" si="120"/>
        <v>0</v>
      </c>
      <c r="Y215" s="108">
        <f t="shared" si="121"/>
        <v>0</v>
      </c>
      <c r="Z215" s="108">
        <f t="shared" si="122"/>
        <v>0</v>
      </c>
      <c r="AA215" s="1"/>
    </row>
    <row r="216" spans="1:27" s="4" customFormat="1" ht="13.5" customHeight="1" x14ac:dyDescent="0.2">
      <c r="A216" s="402"/>
      <c r="B216" s="106" t="s">
        <v>325</v>
      </c>
      <c r="C216" s="92">
        <f t="shared" si="111"/>
        <v>0</v>
      </c>
      <c r="D216" s="94">
        <f>IF(C206=0,,C216/C206)</f>
        <v>0</v>
      </c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W216" s="108">
        <f t="shared" si="119"/>
        <v>0</v>
      </c>
      <c r="X216" s="108">
        <f t="shared" si="120"/>
        <v>0</v>
      </c>
      <c r="Y216" s="108">
        <f t="shared" si="121"/>
        <v>0</v>
      </c>
      <c r="Z216" s="108">
        <f t="shared" si="122"/>
        <v>0</v>
      </c>
      <c r="AA216" s="1"/>
    </row>
    <row r="217" spans="1:27" s="4" customFormat="1" ht="13.5" customHeight="1" x14ac:dyDescent="0.2">
      <c r="A217" s="402"/>
      <c r="B217" s="106" t="s">
        <v>326</v>
      </c>
      <c r="C217" s="92">
        <f t="shared" si="111"/>
        <v>0</v>
      </c>
      <c r="D217" s="94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W217" s="108">
        <f t="shared" si="119"/>
        <v>0</v>
      </c>
      <c r="X217" s="108">
        <f t="shared" si="120"/>
        <v>0</v>
      </c>
      <c r="Y217" s="108">
        <f t="shared" si="121"/>
        <v>0</v>
      </c>
      <c r="Z217" s="108">
        <f t="shared" si="122"/>
        <v>0</v>
      </c>
      <c r="AA217" s="1"/>
    </row>
    <row r="218" spans="1:27" s="4" customFormat="1" ht="13.5" customHeight="1" x14ac:dyDescent="0.2">
      <c r="A218" s="402"/>
      <c r="B218" s="106" t="s">
        <v>327</v>
      </c>
      <c r="C218" s="92">
        <f t="shared" si="111"/>
        <v>0</v>
      </c>
      <c r="D218" s="94">
        <f>IF(C206=0,,C218/C206)</f>
        <v>0</v>
      </c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W218" s="108">
        <f t="shared" si="119"/>
        <v>0</v>
      </c>
      <c r="X218" s="108">
        <f t="shared" si="120"/>
        <v>0</v>
      </c>
      <c r="Y218" s="108">
        <f t="shared" si="121"/>
        <v>0</v>
      </c>
      <c r="Z218" s="108">
        <f t="shared" si="122"/>
        <v>0</v>
      </c>
      <c r="AA218" s="1"/>
    </row>
    <row r="219" spans="1:27" s="4" customFormat="1" ht="13.5" customHeight="1" x14ac:dyDescent="0.2">
      <c r="A219" s="402"/>
      <c r="B219" s="106" t="s">
        <v>328</v>
      </c>
      <c r="C219" s="92">
        <f t="shared" si="111"/>
        <v>0</v>
      </c>
      <c r="D219" s="98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W219" s="108">
        <f t="shared" si="119"/>
        <v>0</v>
      </c>
      <c r="X219" s="108">
        <f t="shared" si="120"/>
        <v>0</v>
      </c>
      <c r="Y219" s="108">
        <f t="shared" si="121"/>
        <v>0</v>
      </c>
      <c r="Z219" s="108">
        <f t="shared" si="122"/>
        <v>0</v>
      </c>
      <c r="AA219" s="1"/>
    </row>
    <row r="220" spans="1:27" s="4" customFormat="1" ht="13.5" customHeight="1" x14ac:dyDescent="0.2">
      <c r="A220" s="402"/>
      <c r="B220" s="106" t="s">
        <v>329</v>
      </c>
      <c r="C220" s="92">
        <f t="shared" si="111"/>
        <v>0</v>
      </c>
      <c r="D220" s="99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W220" s="108">
        <f t="shared" si="119"/>
        <v>0</v>
      </c>
      <c r="X220" s="108">
        <f t="shared" si="120"/>
        <v>0</v>
      </c>
      <c r="Y220" s="108">
        <f t="shared" si="121"/>
        <v>0</v>
      </c>
      <c r="Z220" s="108">
        <f t="shared" si="122"/>
        <v>0</v>
      </c>
    </row>
    <row r="221" spans="1:27" s="4" customFormat="1" ht="13.5" customHeight="1" x14ac:dyDescent="0.2">
      <c r="A221" s="403"/>
      <c r="B221" s="106" t="s">
        <v>330</v>
      </c>
      <c r="C221" s="92">
        <f t="shared" si="111"/>
        <v>0</v>
      </c>
      <c r="D221" s="99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W221" s="108">
        <f t="shared" si="119"/>
        <v>0</v>
      </c>
      <c r="X221" s="108">
        <f t="shared" si="120"/>
        <v>0</v>
      </c>
      <c r="Y221" s="108">
        <f t="shared" si="121"/>
        <v>0</v>
      </c>
      <c r="Z221" s="108">
        <f t="shared" si="122"/>
        <v>0</v>
      </c>
    </row>
    <row r="222" spans="1:27" s="4" customFormat="1" ht="13.5" customHeight="1" x14ac:dyDescent="0.2">
      <c r="A222" s="404" t="s">
        <v>334</v>
      </c>
      <c r="B222" s="103" t="s">
        <v>315</v>
      </c>
      <c r="C222" s="16">
        <f t="shared" si="111"/>
        <v>0</v>
      </c>
      <c r="D222" s="36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W222" s="72">
        <f t="shared" si="119"/>
        <v>0</v>
      </c>
      <c r="X222" s="72">
        <f t="shared" si="120"/>
        <v>0</v>
      </c>
      <c r="Y222" s="72">
        <f t="shared" si="121"/>
        <v>0</v>
      </c>
      <c r="Z222" s="72">
        <f t="shared" si="122"/>
        <v>0</v>
      </c>
      <c r="AA222" s="1"/>
    </row>
    <row r="223" spans="1:27" s="4" customFormat="1" ht="13.5" customHeight="1" x14ac:dyDescent="0.2">
      <c r="A223" s="381"/>
      <c r="B223" s="103" t="s">
        <v>316</v>
      </c>
      <c r="C223" s="16">
        <f t="shared" si="111"/>
        <v>0</v>
      </c>
      <c r="D223" s="39">
        <f>IF(C226=0,,C223/C226)</f>
        <v>0</v>
      </c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W223" s="72">
        <f t="shared" si="119"/>
        <v>0</v>
      </c>
      <c r="X223" s="72">
        <f t="shared" si="120"/>
        <v>0</v>
      </c>
      <c r="Y223" s="72">
        <f t="shared" si="121"/>
        <v>0</v>
      </c>
      <c r="Z223" s="72">
        <f t="shared" si="122"/>
        <v>0</v>
      </c>
      <c r="AA223" s="1"/>
    </row>
    <row r="224" spans="1:27" s="4" customFormat="1" ht="13.5" customHeight="1" x14ac:dyDescent="0.2">
      <c r="A224" s="381"/>
      <c r="B224" s="103" t="s">
        <v>317</v>
      </c>
      <c r="C224" s="16">
        <f t="shared" si="111"/>
        <v>0</v>
      </c>
      <c r="D224" s="39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W224" s="72">
        <f t="shared" si="119"/>
        <v>0</v>
      </c>
      <c r="X224" s="72">
        <f t="shared" si="120"/>
        <v>0</v>
      </c>
      <c r="Y224" s="72">
        <f t="shared" si="121"/>
        <v>0</v>
      </c>
      <c r="Z224" s="72">
        <f t="shared" si="122"/>
        <v>0</v>
      </c>
      <c r="AA224" s="1"/>
    </row>
    <row r="225" spans="1:27" s="4" customFormat="1" ht="13.5" customHeight="1" x14ac:dyDescent="0.2">
      <c r="A225" s="381"/>
      <c r="B225" s="103" t="s">
        <v>318</v>
      </c>
      <c r="C225" s="16">
        <f t="shared" si="111"/>
        <v>0</v>
      </c>
      <c r="D225" s="39">
        <f>IF(C226=0,,C225/C226)</f>
        <v>0</v>
      </c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W225" s="72">
        <f t="shared" si="119"/>
        <v>0</v>
      </c>
      <c r="X225" s="72">
        <f t="shared" si="120"/>
        <v>0</v>
      </c>
      <c r="Y225" s="72">
        <f t="shared" si="121"/>
        <v>0</v>
      </c>
      <c r="Z225" s="72">
        <f t="shared" si="122"/>
        <v>0</v>
      </c>
      <c r="AA225" s="1"/>
    </row>
    <row r="226" spans="1:27" s="4" customFormat="1" ht="13.5" customHeight="1" x14ac:dyDescent="0.2">
      <c r="A226" s="381"/>
      <c r="B226" s="103" t="s">
        <v>319</v>
      </c>
      <c r="C226" s="16">
        <f t="shared" si="111"/>
        <v>0</v>
      </c>
      <c r="D226" s="39"/>
      <c r="E226" s="95">
        <f>E223+E225</f>
        <v>0</v>
      </c>
      <c r="F226" s="95">
        <f t="shared" ref="F226:P226" si="123">F223+F225</f>
        <v>0</v>
      </c>
      <c r="G226" s="95">
        <f t="shared" si="123"/>
        <v>0</v>
      </c>
      <c r="H226" s="95">
        <f t="shared" si="123"/>
        <v>0</v>
      </c>
      <c r="I226" s="95">
        <f t="shared" si="123"/>
        <v>0</v>
      </c>
      <c r="J226" s="95">
        <f t="shared" si="123"/>
        <v>0</v>
      </c>
      <c r="K226" s="95">
        <f t="shared" si="123"/>
        <v>0</v>
      </c>
      <c r="L226" s="95">
        <f t="shared" si="123"/>
        <v>0</v>
      </c>
      <c r="M226" s="95">
        <f t="shared" si="123"/>
        <v>0</v>
      </c>
      <c r="N226" s="95">
        <f t="shared" si="123"/>
        <v>0</v>
      </c>
      <c r="O226" s="95">
        <f t="shared" si="123"/>
        <v>0</v>
      </c>
      <c r="P226" s="95">
        <f t="shared" si="123"/>
        <v>0</v>
      </c>
      <c r="W226" s="72">
        <f>W223+W225</f>
        <v>0</v>
      </c>
      <c r="X226" s="72">
        <f>X223+X225</f>
        <v>0</v>
      </c>
      <c r="Y226" s="72">
        <f>Y223+Y225</f>
        <v>0</v>
      </c>
      <c r="Z226" s="72">
        <f>Z223+Z225</f>
        <v>0</v>
      </c>
      <c r="AA226" s="1"/>
    </row>
    <row r="227" spans="1:27" s="4" customFormat="1" ht="13.5" customHeight="1" x14ac:dyDescent="0.2">
      <c r="A227" s="381"/>
      <c r="B227" s="103" t="s">
        <v>320</v>
      </c>
      <c r="C227" s="16">
        <f>IF((C222+C224)=0,,C226/(C222+C224))</f>
        <v>0</v>
      </c>
      <c r="D227" s="47"/>
      <c r="E227" s="95">
        <f>IF((E222+E224)=0,,E226/(E222+E224))</f>
        <v>0</v>
      </c>
      <c r="F227" s="95">
        <f t="shared" ref="F227:P227" si="124">IF((F222+F224)=0,,F226/(F222+F224))</f>
        <v>0</v>
      </c>
      <c r="G227" s="95">
        <f t="shared" si="124"/>
        <v>0</v>
      </c>
      <c r="H227" s="95">
        <f t="shared" si="124"/>
        <v>0</v>
      </c>
      <c r="I227" s="95">
        <f t="shared" si="124"/>
        <v>0</v>
      </c>
      <c r="J227" s="95">
        <f t="shared" si="124"/>
        <v>0</v>
      </c>
      <c r="K227" s="95">
        <f t="shared" si="124"/>
        <v>0</v>
      </c>
      <c r="L227" s="95">
        <f t="shared" si="124"/>
        <v>0</v>
      </c>
      <c r="M227" s="95">
        <f t="shared" si="124"/>
        <v>0</v>
      </c>
      <c r="N227" s="95">
        <f t="shared" si="124"/>
        <v>0</v>
      </c>
      <c r="O227" s="95">
        <f t="shared" si="124"/>
        <v>0</v>
      </c>
      <c r="P227" s="95">
        <f t="shared" si="124"/>
        <v>0</v>
      </c>
      <c r="W227" s="72">
        <f>IF((W222+W224)=0,,W226/(W222+W224))</f>
        <v>0</v>
      </c>
      <c r="X227" s="72">
        <f>IF((X222+X224)=0,,X226/(X222+X224))</f>
        <v>0</v>
      </c>
      <c r="Y227" s="72">
        <f>IF((Y222+Y224)=0,,Y226/(Y222+Y224))</f>
        <v>0</v>
      </c>
      <c r="Z227" s="72">
        <f>IF((Z222+Z224)=0,,Z226/(Z222+Z224))</f>
        <v>0</v>
      </c>
      <c r="AA227" s="1"/>
    </row>
    <row r="228" spans="1:27" s="4" customFormat="1" ht="13.5" customHeight="1" x14ac:dyDescent="0.2">
      <c r="A228" s="381"/>
      <c r="B228" s="103" t="s">
        <v>321</v>
      </c>
      <c r="C228" s="16">
        <f>SUM(E228:P228)</f>
        <v>0</v>
      </c>
      <c r="D228" s="47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W228" s="72">
        <f>SUM(E228:G228)</f>
        <v>0</v>
      </c>
      <c r="X228" s="72">
        <f>SUM(H228:J228)</f>
        <v>0</v>
      </c>
      <c r="Y228" s="72">
        <f>SUM(K228:M228)</f>
        <v>0</v>
      </c>
      <c r="Z228" s="72">
        <f>SUM(N228:P228)</f>
        <v>0</v>
      </c>
      <c r="AA228" s="1"/>
    </row>
    <row r="229" spans="1:27" s="4" customFormat="1" ht="13.5" customHeight="1" x14ac:dyDescent="0.2">
      <c r="A229" s="381"/>
      <c r="B229" s="103" t="s">
        <v>322</v>
      </c>
      <c r="C229" s="16">
        <f>IF(C228=0,,C226/C228)</f>
        <v>0</v>
      </c>
      <c r="D229" s="47"/>
      <c r="E229" s="95">
        <f>IF(E228=0,,E226/E228)</f>
        <v>0</v>
      </c>
      <c r="F229" s="95">
        <f t="shared" ref="F229:P229" si="125">IF(F228=0,,F226/F228)</f>
        <v>0</v>
      </c>
      <c r="G229" s="95">
        <f t="shared" si="125"/>
        <v>0</v>
      </c>
      <c r="H229" s="95">
        <f t="shared" si="125"/>
        <v>0</v>
      </c>
      <c r="I229" s="95">
        <f t="shared" si="125"/>
        <v>0</v>
      </c>
      <c r="J229" s="95">
        <f t="shared" si="125"/>
        <v>0</v>
      </c>
      <c r="K229" s="95">
        <f t="shared" si="125"/>
        <v>0</v>
      </c>
      <c r="L229" s="95">
        <f t="shared" si="125"/>
        <v>0</v>
      </c>
      <c r="M229" s="95">
        <f t="shared" si="125"/>
        <v>0</v>
      </c>
      <c r="N229" s="95">
        <f t="shared" si="125"/>
        <v>0</v>
      </c>
      <c r="O229" s="95">
        <f t="shared" si="125"/>
        <v>0</v>
      </c>
      <c r="P229" s="95">
        <f t="shared" si="125"/>
        <v>0</v>
      </c>
      <c r="W229" s="72">
        <f>IF(W228=0,,W226/W228)</f>
        <v>0</v>
      </c>
      <c r="X229" s="72">
        <f>IF(X228=0,,X226/X228)</f>
        <v>0</v>
      </c>
      <c r="Y229" s="72">
        <f>IF(Y228=0,,Y226/Y228)</f>
        <v>0</v>
      </c>
      <c r="Z229" s="72">
        <f>IF(Z228=0,,Z226/Z228)</f>
        <v>0</v>
      </c>
      <c r="AA229" s="1"/>
    </row>
    <row r="230" spans="1:27" s="4" customFormat="1" ht="13.5" customHeight="1" x14ac:dyDescent="0.2">
      <c r="A230" s="381"/>
      <c r="B230" s="103" t="s">
        <v>257</v>
      </c>
      <c r="C230" s="16">
        <f t="shared" ref="C230:C241" si="126">SUM(E230:P230)</f>
        <v>0</v>
      </c>
      <c r="D230" s="39">
        <f>IF(C230=0,,C222/C230)</f>
        <v>0</v>
      </c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W230" s="72">
        <f t="shared" ref="W230:W241" si="127">SUM(E230:G230)</f>
        <v>0</v>
      </c>
      <c r="X230" s="72">
        <f t="shared" ref="X230:X241" si="128">SUM(H230:J230)</f>
        <v>0</v>
      </c>
      <c r="Y230" s="72">
        <f t="shared" ref="Y230:Y241" si="129">SUM(K230:M230)</f>
        <v>0</v>
      </c>
      <c r="Z230" s="72">
        <f t="shared" ref="Z230:Z241" si="130">SUM(N230:P230)</f>
        <v>0</v>
      </c>
      <c r="AA230" s="1"/>
    </row>
    <row r="231" spans="1:27" s="4" customFormat="1" ht="13.5" customHeight="1" x14ac:dyDescent="0.2">
      <c r="A231" s="381"/>
      <c r="B231" s="103" t="s">
        <v>295</v>
      </c>
      <c r="C231" s="16">
        <f t="shared" si="126"/>
        <v>0</v>
      </c>
      <c r="D231" s="39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W231" s="72">
        <f t="shared" si="127"/>
        <v>0</v>
      </c>
      <c r="X231" s="72">
        <f t="shared" si="128"/>
        <v>0</v>
      </c>
      <c r="Y231" s="72">
        <f t="shared" si="129"/>
        <v>0</v>
      </c>
      <c r="Z231" s="72">
        <f t="shared" si="130"/>
        <v>0</v>
      </c>
      <c r="AA231" s="1"/>
    </row>
    <row r="232" spans="1:27" s="4" customFormat="1" ht="13.5" customHeight="1" x14ac:dyDescent="0.2">
      <c r="A232" s="381"/>
      <c r="B232" s="103" t="s">
        <v>296</v>
      </c>
      <c r="C232" s="16">
        <f t="shared" si="126"/>
        <v>0</v>
      </c>
      <c r="D232" s="39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W232" s="72">
        <f t="shared" si="127"/>
        <v>0</v>
      </c>
      <c r="X232" s="72">
        <f t="shared" si="128"/>
        <v>0</v>
      </c>
      <c r="Y232" s="72">
        <f t="shared" si="129"/>
        <v>0</v>
      </c>
      <c r="Z232" s="72">
        <f t="shared" si="130"/>
        <v>0</v>
      </c>
      <c r="AA232" s="1"/>
    </row>
    <row r="233" spans="1:27" s="4" customFormat="1" ht="13.5" customHeight="1" x14ac:dyDescent="0.2">
      <c r="A233" s="381"/>
      <c r="B233" s="103" t="s">
        <v>323</v>
      </c>
      <c r="C233" s="16">
        <f t="shared" si="126"/>
        <v>0</v>
      </c>
      <c r="D233" s="39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W233" s="72">
        <f t="shared" si="127"/>
        <v>0</v>
      </c>
      <c r="X233" s="72">
        <f t="shared" si="128"/>
        <v>0</v>
      </c>
      <c r="Y233" s="72">
        <f t="shared" si="129"/>
        <v>0</v>
      </c>
      <c r="Z233" s="72">
        <f t="shared" si="130"/>
        <v>0</v>
      </c>
      <c r="AA233" s="1"/>
    </row>
    <row r="234" spans="1:27" s="4" customFormat="1" ht="13.5" customHeight="1" x14ac:dyDescent="0.2">
      <c r="A234" s="381"/>
      <c r="B234" s="103" t="s">
        <v>298</v>
      </c>
      <c r="C234" s="16">
        <f t="shared" si="126"/>
        <v>0</v>
      </c>
      <c r="D234" s="39">
        <f>IF(C230=0,,C234/C230)</f>
        <v>0</v>
      </c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W234" s="72">
        <f t="shared" si="127"/>
        <v>0</v>
      </c>
      <c r="X234" s="72">
        <f t="shared" si="128"/>
        <v>0</v>
      </c>
      <c r="Y234" s="72">
        <f t="shared" si="129"/>
        <v>0</v>
      </c>
      <c r="Z234" s="72">
        <f t="shared" si="130"/>
        <v>0</v>
      </c>
      <c r="AA234" s="1"/>
    </row>
    <row r="235" spans="1:27" s="4" customFormat="1" ht="13.5" customHeight="1" x14ac:dyDescent="0.2">
      <c r="A235" s="381"/>
      <c r="B235" s="103" t="s">
        <v>324</v>
      </c>
      <c r="C235" s="16">
        <f t="shared" si="126"/>
        <v>0</v>
      </c>
      <c r="D235" s="39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W235" s="72">
        <f t="shared" si="127"/>
        <v>0</v>
      </c>
      <c r="X235" s="72">
        <f t="shared" si="128"/>
        <v>0</v>
      </c>
      <c r="Y235" s="72">
        <f t="shared" si="129"/>
        <v>0</v>
      </c>
      <c r="Z235" s="72">
        <f t="shared" si="130"/>
        <v>0</v>
      </c>
      <c r="AA235" s="1"/>
    </row>
    <row r="236" spans="1:27" s="4" customFormat="1" ht="13.5" customHeight="1" x14ac:dyDescent="0.2">
      <c r="A236" s="381"/>
      <c r="B236" s="103" t="s">
        <v>325</v>
      </c>
      <c r="C236" s="16">
        <f t="shared" si="126"/>
        <v>0</v>
      </c>
      <c r="D236" s="39">
        <f>IF(C226=0,,C236/C226)</f>
        <v>0</v>
      </c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W236" s="72">
        <f t="shared" si="127"/>
        <v>0</v>
      </c>
      <c r="X236" s="72">
        <f t="shared" si="128"/>
        <v>0</v>
      </c>
      <c r="Y236" s="72">
        <f t="shared" si="129"/>
        <v>0</v>
      </c>
      <c r="Z236" s="72">
        <f t="shared" si="130"/>
        <v>0</v>
      </c>
      <c r="AA236" s="1"/>
    </row>
    <row r="237" spans="1:27" s="4" customFormat="1" ht="13.5" customHeight="1" x14ac:dyDescent="0.2">
      <c r="A237" s="381"/>
      <c r="B237" s="103" t="s">
        <v>326</v>
      </c>
      <c r="C237" s="16">
        <f t="shared" si="126"/>
        <v>0</v>
      </c>
      <c r="D237" s="39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W237" s="72">
        <f t="shared" si="127"/>
        <v>0</v>
      </c>
      <c r="X237" s="72">
        <f t="shared" si="128"/>
        <v>0</v>
      </c>
      <c r="Y237" s="72">
        <f t="shared" si="129"/>
        <v>0</v>
      </c>
      <c r="Z237" s="72">
        <f t="shared" si="130"/>
        <v>0</v>
      </c>
      <c r="AA237" s="1"/>
    </row>
    <row r="238" spans="1:27" s="4" customFormat="1" ht="13.5" customHeight="1" x14ac:dyDescent="0.2">
      <c r="A238" s="381"/>
      <c r="B238" s="103" t="s">
        <v>327</v>
      </c>
      <c r="C238" s="16">
        <f t="shared" si="126"/>
        <v>0</v>
      </c>
      <c r="D238" s="39">
        <f>IF(C226=0,,C238/C226)</f>
        <v>0</v>
      </c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W238" s="72">
        <f t="shared" si="127"/>
        <v>0</v>
      </c>
      <c r="X238" s="72">
        <f t="shared" si="128"/>
        <v>0</v>
      </c>
      <c r="Y238" s="72">
        <f t="shared" si="129"/>
        <v>0</v>
      </c>
      <c r="Z238" s="72">
        <f t="shared" si="130"/>
        <v>0</v>
      </c>
      <c r="AA238" s="1"/>
    </row>
    <row r="239" spans="1:27" s="4" customFormat="1" ht="13.5" customHeight="1" x14ac:dyDescent="0.2">
      <c r="A239" s="381"/>
      <c r="B239" s="103" t="s">
        <v>328</v>
      </c>
      <c r="C239" s="16">
        <f t="shared" si="126"/>
        <v>0</v>
      </c>
      <c r="D239" s="17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W239" s="72">
        <f t="shared" si="127"/>
        <v>0</v>
      </c>
      <c r="X239" s="72">
        <f t="shared" si="128"/>
        <v>0</v>
      </c>
      <c r="Y239" s="72">
        <f t="shared" si="129"/>
        <v>0</v>
      </c>
      <c r="Z239" s="72">
        <f t="shared" si="130"/>
        <v>0</v>
      </c>
      <c r="AA239" s="1"/>
    </row>
    <row r="240" spans="1:27" s="4" customFormat="1" ht="13.5" customHeight="1" x14ac:dyDescent="0.2">
      <c r="A240" s="381"/>
      <c r="B240" s="103" t="s">
        <v>329</v>
      </c>
      <c r="C240" s="16">
        <f t="shared" si="126"/>
        <v>0</v>
      </c>
      <c r="D240" s="105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W240" s="72">
        <f t="shared" si="127"/>
        <v>0</v>
      </c>
      <c r="X240" s="72">
        <f t="shared" si="128"/>
        <v>0</v>
      </c>
      <c r="Y240" s="72">
        <f t="shared" si="129"/>
        <v>0</v>
      </c>
      <c r="Z240" s="72">
        <f t="shared" si="130"/>
        <v>0</v>
      </c>
    </row>
    <row r="241" spans="1:27" s="4" customFormat="1" ht="13.5" customHeight="1" x14ac:dyDescent="0.2">
      <c r="A241" s="405"/>
      <c r="B241" s="103" t="s">
        <v>330</v>
      </c>
      <c r="C241" s="16">
        <f t="shared" si="126"/>
        <v>0</v>
      </c>
      <c r="D241" s="105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W241" s="72">
        <f t="shared" si="127"/>
        <v>0</v>
      </c>
      <c r="X241" s="72">
        <f t="shared" si="128"/>
        <v>0</v>
      </c>
      <c r="Y241" s="72">
        <f t="shared" si="129"/>
        <v>0</v>
      </c>
      <c r="Z241" s="72">
        <f t="shared" si="130"/>
        <v>0</v>
      </c>
    </row>
    <row r="242" spans="1:27" s="4" customFormat="1" ht="13.5" customHeight="1" x14ac:dyDescent="0.2">
      <c r="A242" s="401" t="s">
        <v>335</v>
      </c>
      <c r="B242" s="106" t="s">
        <v>315</v>
      </c>
      <c r="C242" s="92">
        <f t="shared" si="111"/>
        <v>0</v>
      </c>
      <c r="D242" s="93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W242" s="108">
        <f t="shared" si="119"/>
        <v>0</v>
      </c>
      <c r="X242" s="108">
        <f t="shared" si="120"/>
        <v>0</v>
      </c>
      <c r="Y242" s="108">
        <f t="shared" si="121"/>
        <v>0</v>
      </c>
      <c r="Z242" s="108">
        <f t="shared" si="122"/>
        <v>0</v>
      </c>
      <c r="AA242" s="1"/>
    </row>
    <row r="243" spans="1:27" s="4" customFormat="1" ht="13.5" customHeight="1" x14ac:dyDescent="0.2">
      <c r="A243" s="402"/>
      <c r="B243" s="106" t="s">
        <v>316</v>
      </c>
      <c r="C243" s="92">
        <f t="shared" si="111"/>
        <v>0</v>
      </c>
      <c r="D243" s="94">
        <f>IF(C246=0,,C243/C246)</f>
        <v>0</v>
      </c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W243" s="108">
        <f t="shared" si="119"/>
        <v>0</v>
      </c>
      <c r="X243" s="108">
        <f t="shared" si="120"/>
        <v>0</v>
      </c>
      <c r="Y243" s="108">
        <f t="shared" si="121"/>
        <v>0</v>
      </c>
      <c r="Z243" s="108">
        <f t="shared" si="122"/>
        <v>0</v>
      </c>
      <c r="AA243" s="1"/>
    </row>
    <row r="244" spans="1:27" s="4" customFormat="1" ht="13.5" customHeight="1" x14ac:dyDescent="0.2">
      <c r="A244" s="402"/>
      <c r="B244" s="106" t="s">
        <v>317</v>
      </c>
      <c r="C244" s="92">
        <f t="shared" si="111"/>
        <v>0</v>
      </c>
      <c r="D244" s="94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W244" s="108">
        <f t="shared" si="119"/>
        <v>0</v>
      </c>
      <c r="X244" s="108">
        <f t="shared" si="120"/>
        <v>0</v>
      </c>
      <c r="Y244" s="108">
        <f t="shared" si="121"/>
        <v>0</v>
      </c>
      <c r="Z244" s="108">
        <f t="shared" si="122"/>
        <v>0</v>
      </c>
      <c r="AA244" s="1"/>
    </row>
    <row r="245" spans="1:27" s="4" customFormat="1" ht="13.5" customHeight="1" x14ac:dyDescent="0.2">
      <c r="A245" s="402"/>
      <c r="B245" s="106" t="s">
        <v>318</v>
      </c>
      <c r="C245" s="92">
        <f t="shared" si="111"/>
        <v>0</v>
      </c>
      <c r="D245" s="94">
        <f>IF(C246=0,,C245/C246)</f>
        <v>0</v>
      </c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W245" s="108">
        <f t="shared" si="119"/>
        <v>0</v>
      </c>
      <c r="X245" s="108">
        <f t="shared" si="120"/>
        <v>0</v>
      </c>
      <c r="Y245" s="108">
        <f t="shared" si="121"/>
        <v>0</v>
      </c>
      <c r="Z245" s="108">
        <f t="shared" si="122"/>
        <v>0</v>
      </c>
      <c r="AA245" s="1"/>
    </row>
    <row r="246" spans="1:27" s="4" customFormat="1" ht="13.5" customHeight="1" x14ac:dyDescent="0.2">
      <c r="A246" s="402"/>
      <c r="B246" s="106" t="s">
        <v>319</v>
      </c>
      <c r="C246" s="92">
        <f t="shared" si="111"/>
        <v>0</v>
      </c>
      <c r="D246" s="94"/>
      <c r="E246" s="95">
        <f>E243+E245</f>
        <v>0</v>
      </c>
      <c r="F246" s="95">
        <f t="shared" ref="F246:P246" si="131">F243+F245</f>
        <v>0</v>
      </c>
      <c r="G246" s="95">
        <f t="shared" si="131"/>
        <v>0</v>
      </c>
      <c r="H246" s="95">
        <f t="shared" si="131"/>
        <v>0</v>
      </c>
      <c r="I246" s="95">
        <f t="shared" si="131"/>
        <v>0</v>
      </c>
      <c r="J246" s="95">
        <f t="shared" si="131"/>
        <v>0</v>
      </c>
      <c r="K246" s="95">
        <f t="shared" si="131"/>
        <v>0</v>
      </c>
      <c r="L246" s="95">
        <f t="shared" si="131"/>
        <v>0</v>
      </c>
      <c r="M246" s="95">
        <f t="shared" si="131"/>
        <v>0</v>
      </c>
      <c r="N246" s="95">
        <f t="shared" si="131"/>
        <v>0</v>
      </c>
      <c r="O246" s="95">
        <f t="shared" si="131"/>
        <v>0</v>
      </c>
      <c r="P246" s="95">
        <f t="shared" si="131"/>
        <v>0</v>
      </c>
      <c r="W246" s="108">
        <f>W243+W245</f>
        <v>0</v>
      </c>
      <c r="X246" s="108">
        <f>X243+X245</f>
        <v>0</v>
      </c>
      <c r="Y246" s="108">
        <f>Y243+Y245</f>
        <v>0</v>
      </c>
      <c r="Z246" s="108">
        <f>Z243+Z245</f>
        <v>0</v>
      </c>
      <c r="AA246" s="1"/>
    </row>
    <row r="247" spans="1:27" s="4" customFormat="1" ht="13.5" customHeight="1" x14ac:dyDescent="0.2">
      <c r="A247" s="402"/>
      <c r="B247" s="106" t="s">
        <v>320</v>
      </c>
      <c r="C247" s="92">
        <f>IF((C242+C244)=0,,C246/(C242+C244))</f>
        <v>0</v>
      </c>
      <c r="D247" s="96"/>
      <c r="E247" s="95">
        <f>IF((E242+E244)=0,,E246/(E242+E244))</f>
        <v>0</v>
      </c>
      <c r="F247" s="95">
        <f t="shared" ref="F247:P247" si="132">IF((F242+F244)=0,,F246/(F242+F244))</f>
        <v>0</v>
      </c>
      <c r="G247" s="95">
        <f t="shared" si="132"/>
        <v>0</v>
      </c>
      <c r="H247" s="95">
        <f t="shared" si="132"/>
        <v>0</v>
      </c>
      <c r="I247" s="95">
        <f t="shared" si="132"/>
        <v>0</v>
      </c>
      <c r="J247" s="95">
        <f t="shared" si="132"/>
        <v>0</v>
      </c>
      <c r="K247" s="95">
        <f t="shared" si="132"/>
        <v>0</v>
      </c>
      <c r="L247" s="95">
        <f t="shared" si="132"/>
        <v>0</v>
      </c>
      <c r="M247" s="95">
        <f t="shared" si="132"/>
        <v>0</v>
      </c>
      <c r="N247" s="95">
        <f t="shared" si="132"/>
        <v>0</v>
      </c>
      <c r="O247" s="95">
        <f t="shared" si="132"/>
        <v>0</v>
      </c>
      <c r="P247" s="95">
        <f t="shared" si="132"/>
        <v>0</v>
      </c>
      <c r="W247" s="108">
        <f>IF((W242+W244)=0,,W246/(W242+W244))</f>
        <v>0</v>
      </c>
      <c r="X247" s="108">
        <f>IF((X242+X244)=0,,X246/(X242+X244))</f>
        <v>0</v>
      </c>
      <c r="Y247" s="108">
        <f>IF((Y242+Y244)=0,,Y246/(Y242+Y244))</f>
        <v>0</v>
      </c>
      <c r="Z247" s="108">
        <f>IF((Z242+Z244)=0,,Z246/(Z242+Z244))</f>
        <v>0</v>
      </c>
      <c r="AA247" s="1"/>
    </row>
    <row r="248" spans="1:27" s="4" customFormat="1" ht="13.5" customHeight="1" x14ac:dyDescent="0.2">
      <c r="A248" s="402"/>
      <c r="B248" s="106" t="s">
        <v>321</v>
      </c>
      <c r="C248" s="92">
        <f>SUM(E248:P248)</f>
        <v>0</v>
      </c>
      <c r="D248" s="96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W248" s="108">
        <f>SUM(E248:G248)</f>
        <v>0</v>
      </c>
      <c r="X248" s="108">
        <f>SUM(H248:J248)</f>
        <v>0</v>
      </c>
      <c r="Y248" s="108">
        <f>SUM(K248:M248)</f>
        <v>0</v>
      </c>
      <c r="Z248" s="108">
        <f>SUM(N248:P248)</f>
        <v>0</v>
      </c>
      <c r="AA248" s="1"/>
    </row>
    <row r="249" spans="1:27" s="4" customFormat="1" ht="13.5" customHeight="1" x14ac:dyDescent="0.2">
      <c r="A249" s="402"/>
      <c r="B249" s="106" t="s">
        <v>322</v>
      </c>
      <c r="C249" s="92">
        <f>IF(C248=0,,C246/C248)</f>
        <v>0</v>
      </c>
      <c r="D249" s="96"/>
      <c r="E249" s="95">
        <f>IF(E248=0,,E246/E248)</f>
        <v>0</v>
      </c>
      <c r="F249" s="95">
        <f t="shared" ref="F249:P249" si="133">IF(F248=0,,F246/F248)</f>
        <v>0</v>
      </c>
      <c r="G249" s="95">
        <f t="shared" si="133"/>
        <v>0</v>
      </c>
      <c r="H249" s="95">
        <f t="shared" si="133"/>
        <v>0</v>
      </c>
      <c r="I249" s="95">
        <f t="shared" si="133"/>
        <v>0</v>
      </c>
      <c r="J249" s="95">
        <f t="shared" si="133"/>
        <v>0</v>
      </c>
      <c r="K249" s="95">
        <f t="shared" si="133"/>
        <v>0</v>
      </c>
      <c r="L249" s="95">
        <f t="shared" si="133"/>
        <v>0</v>
      </c>
      <c r="M249" s="95">
        <f t="shared" si="133"/>
        <v>0</v>
      </c>
      <c r="N249" s="95">
        <f t="shared" si="133"/>
        <v>0</v>
      </c>
      <c r="O249" s="95">
        <f t="shared" si="133"/>
        <v>0</v>
      </c>
      <c r="P249" s="95">
        <f t="shared" si="133"/>
        <v>0</v>
      </c>
      <c r="W249" s="108">
        <f>IF(W248=0,,W246/W248)</f>
        <v>0</v>
      </c>
      <c r="X249" s="108">
        <f>IF(X248=0,,X246/X248)</f>
        <v>0</v>
      </c>
      <c r="Y249" s="108">
        <f>IF(Y248=0,,Y246/Y248)</f>
        <v>0</v>
      </c>
      <c r="Z249" s="108">
        <f>IF(Z248=0,,Z246/Z248)</f>
        <v>0</v>
      </c>
      <c r="AA249" s="1"/>
    </row>
    <row r="250" spans="1:27" s="4" customFormat="1" ht="13.5" customHeight="1" x14ac:dyDescent="0.2">
      <c r="A250" s="402"/>
      <c r="B250" s="106" t="s">
        <v>257</v>
      </c>
      <c r="C250" s="92">
        <f t="shared" ref="C250:C261" si="134">SUM(E250:P250)</f>
        <v>0</v>
      </c>
      <c r="D250" s="94">
        <f>IF(C250=0,,C242/C250)</f>
        <v>0</v>
      </c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W250" s="108">
        <f t="shared" ref="W250:W261" si="135">SUM(E250:G250)</f>
        <v>0</v>
      </c>
      <c r="X250" s="108">
        <f t="shared" ref="X250:X261" si="136">SUM(H250:J250)</f>
        <v>0</v>
      </c>
      <c r="Y250" s="108">
        <f t="shared" ref="Y250:Y261" si="137">SUM(K250:M250)</f>
        <v>0</v>
      </c>
      <c r="Z250" s="108">
        <f t="shared" ref="Z250:Z261" si="138">SUM(N250:P250)</f>
        <v>0</v>
      </c>
      <c r="AA250" s="1"/>
    </row>
    <row r="251" spans="1:27" s="4" customFormat="1" ht="13.5" customHeight="1" x14ac:dyDescent="0.2">
      <c r="A251" s="402"/>
      <c r="B251" s="106" t="s">
        <v>295</v>
      </c>
      <c r="C251" s="92">
        <f t="shared" si="134"/>
        <v>0</v>
      </c>
      <c r="D251" s="94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W251" s="108">
        <f t="shared" si="135"/>
        <v>0</v>
      </c>
      <c r="X251" s="108">
        <f t="shared" si="136"/>
        <v>0</v>
      </c>
      <c r="Y251" s="108">
        <f t="shared" si="137"/>
        <v>0</v>
      </c>
      <c r="Z251" s="108">
        <f t="shared" si="138"/>
        <v>0</v>
      </c>
      <c r="AA251" s="1"/>
    </row>
    <row r="252" spans="1:27" s="4" customFormat="1" ht="13.5" customHeight="1" x14ac:dyDescent="0.2">
      <c r="A252" s="402"/>
      <c r="B252" s="106" t="s">
        <v>296</v>
      </c>
      <c r="C252" s="92">
        <f t="shared" si="134"/>
        <v>0</v>
      </c>
      <c r="D252" s="94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W252" s="108">
        <f t="shared" si="135"/>
        <v>0</v>
      </c>
      <c r="X252" s="108">
        <f t="shared" si="136"/>
        <v>0</v>
      </c>
      <c r="Y252" s="108">
        <f t="shared" si="137"/>
        <v>0</v>
      </c>
      <c r="Z252" s="108">
        <f t="shared" si="138"/>
        <v>0</v>
      </c>
      <c r="AA252" s="1"/>
    </row>
    <row r="253" spans="1:27" s="4" customFormat="1" ht="13.5" customHeight="1" x14ac:dyDescent="0.2">
      <c r="A253" s="402"/>
      <c r="B253" s="106" t="s">
        <v>323</v>
      </c>
      <c r="C253" s="92">
        <f t="shared" si="134"/>
        <v>0</v>
      </c>
      <c r="D253" s="94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W253" s="108">
        <f t="shared" si="135"/>
        <v>0</v>
      </c>
      <c r="X253" s="108">
        <f t="shared" si="136"/>
        <v>0</v>
      </c>
      <c r="Y253" s="108">
        <f t="shared" si="137"/>
        <v>0</v>
      </c>
      <c r="Z253" s="108">
        <f t="shared" si="138"/>
        <v>0</v>
      </c>
      <c r="AA253" s="1"/>
    </row>
    <row r="254" spans="1:27" s="4" customFormat="1" ht="13.5" customHeight="1" x14ac:dyDescent="0.2">
      <c r="A254" s="402"/>
      <c r="B254" s="106" t="s">
        <v>298</v>
      </c>
      <c r="C254" s="92">
        <f t="shared" si="134"/>
        <v>0</v>
      </c>
      <c r="D254" s="94">
        <f>IF(C250=0,,C254/C250)</f>
        <v>0</v>
      </c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W254" s="108">
        <f t="shared" si="135"/>
        <v>0</v>
      </c>
      <c r="X254" s="108">
        <f t="shared" si="136"/>
        <v>0</v>
      </c>
      <c r="Y254" s="108">
        <f t="shared" si="137"/>
        <v>0</v>
      </c>
      <c r="Z254" s="108">
        <f t="shared" si="138"/>
        <v>0</v>
      </c>
      <c r="AA254" s="1"/>
    </row>
    <row r="255" spans="1:27" s="4" customFormat="1" ht="13.5" customHeight="1" x14ac:dyDescent="0.2">
      <c r="A255" s="402"/>
      <c r="B255" s="106" t="s">
        <v>324</v>
      </c>
      <c r="C255" s="92">
        <f t="shared" si="134"/>
        <v>0</v>
      </c>
      <c r="D255" s="94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W255" s="108">
        <f t="shared" si="135"/>
        <v>0</v>
      </c>
      <c r="X255" s="108">
        <f t="shared" si="136"/>
        <v>0</v>
      </c>
      <c r="Y255" s="108">
        <f t="shared" si="137"/>
        <v>0</v>
      </c>
      <c r="Z255" s="108">
        <f t="shared" si="138"/>
        <v>0</v>
      </c>
      <c r="AA255" s="1"/>
    </row>
    <row r="256" spans="1:27" s="4" customFormat="1" ht="13.5" customHeight="1" x14ac:dyDescent="0.2">
      <c r="A256" s="402"/>
      <c r="B256" s="106" t="s">
        <v>325</v>
      </c>
      <c r="C256" s="92">
        <f t="shared" si="134"/>
        <v>0</v>
      </c>
      <c r="D256" s="94">
        <f>IF(C246=0,,C256/C246)</f>
        <v>0</v>
      </c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W256" s="108">
        <f t="shared" si="135"/>
        <v>0</v>
      </c>
      <c r="X256" s="108">
        <f t="shared" si="136"/>
        <v>0</v>
      </c>
      <c r="Y256" s="108">
        <f t="shared" si="137"/>
        <v>0</v>
      </c>
      <c r="Z256" s="108">
        <f t="shared" si="138"/>
        <v>0</v>
      </c>
      <c r="AA256" s="1"/>
    </row>
    <row r="257" spans="1:27" s="4" customFormat="1" ht="13.5" customHeight="1" x14ac:dyDescent="0.2">
      <c r="A257" s="402"/>
      <c r="B257" s="106" t="s">
        <v>326</v>
      </c>
      <c r="C257" s="92">
        <f t="shared" si="134"/>
        <v>0</v>
      </c>
      <c r="D257" s="94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W257" s="108">
        <f t="shared" si="135"/>
        <v>0</v>
      </c>
      <c r="X257" s="108">
        <f t="shared" si="136"/>
        <v>0</v>
      </c>
      <c r="Y257" s="108">
        <f t="shared" si="137"/>
        <v>0</v>
      </c>
      <c r="Z257" s="108">
        <f t="shared" si="138"/>
        <v>0</v>
      </c>
      <c r="AA257" s="1"/>
    </row>
    <row r="258" spans="1:27" s="4" customFormat="1" ht="13.5" customHeight="1" x14ac:dyDescent="0.2">
      <c r="A258" s="402"/>
      <c r="B258" s="106" t="s">
        <v>327</v>
      </c>
      <c r="C258" s="92">
        <f t="shared" si="134"/>
        <v>0</v>
      </c>
      <c r="D258" s="94">
        <f>IF(C246=0,,C258/C246)</f>
        <v>0</v>
      </c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W258" s="108">
        <f t="shared" si="135"/>
        <v>0</v>
      </c>
      <c r="X258" s="108">
        <f t="shared" si="136"/>
        <v>0</v>
      </c>
      <c r="Y258" s="108">
        <f t="shared" si="137"/>
        <v>0</v>
      </c>
      <c r="Z258" s="108">
        <f t="shared" si="138"/>
        <v>0</v>
      </c>
      <c r="AA258" s="1"/>
    </row>
    <row r="259" spans="1:27" s="4" customFormat="1" ht="13.5" customHeight="1" x14ac:dyDescent="0.2">
      <c r="A259" s="402"/>
      <c r="B259" s="106" t="s">
        <v>328</v>
      </c>
      <c r="C259" s="92">
        <f t="shared" si="134"/>
        <v>0</v>
      </c>
      <c r="D259" s="98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W259" s="108">
        <f t="shared" si="135"/>
        <v>0</v>
      </c>
      <c r="X259" s="108">
        <f t="shared" si="136"/>
        <v>0</v>
      </c>
      <c r="Y259" s="108">
        <f t="shared" si="137"/>
        <v>0</v>
      </c>
      <c r="Z259" s="108">
        <f t="shared" si="138"/>
        <v>0</v>
      </c>
      <c r="AA259" s="1"/>
    </row>
    <row r="260" spans="1:27" s="4" customFormat="1" ht="13.5" customHeight="1" x14ac:dyDescent="0.2">
      <c r="A260" s="402"/>
      <c r="B260" s="106" t="s">
        <v>329</v>
      </c>
      <c r="C260" s="92">
        <f t="shared" si="134"/>
        <v>0</v>
      </c>
      <c r="D260" s="99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W260" s="108">
        <f t="shared" si="135"/>
        <v>0</v>
      </c>
      <c r="X260" s="108">
        <f t="shared" si="136"/>
        <v>0</v>
      </c>
      <c r="Y260" s="108">
        <f t="shared" si="137"/>
        <v>0</v>
      </c>
      <c r="Z260" s="108">
        <f t="shared" si="138"/>
        <v>0</v>
      </c>
    </row>
    <row r="261" spans="1:27" s="4" customFormat="1" ht="13.5" customHeight="1" x14ac:dyDescent="0.2">
      <c r="A261" s="403"/>
      <c r="B261" s="106" t="s">
        <v>330</v>
      </c>
      <c r="C261" s="92">
        <f t="shared" si="134"/>
        <v>0</v>
      </c>
      <c r="D261" s="99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W261" s="108">
        <f t="shared" si="135"/>
        <v>0</v>
      </c>
      <c r="X261" s="108">
        <f t="shared" si="136"/>
        <v>0</v>
      </c>
      <c r="Y261" s="108">
        <f t="shared" si="137"/>
        <v>0</v>
      </c>
      <c r="Z261" s="108">
        <f t="shared" si="138"/>
        <v>0</v>
      </c>
    </row>
    <row r="262" spans="1:27" ht="13.5" customHeight="1" x14ac:dyDescent="0.25"/>
    <row r="263" spans="1:27" ht="13.5" customHeight="1" x14ac:dyDescent="0.25"/>
    <row r="264" spans="1:27" ht="13.5" customHeight="1" x14ac:dyDescent="0.25"/>
    <row r="265" spans="1:27" ht="13.5" customHeight="1" x14ac:dyDescent="0.25"/>
    <row r="266" spans="1:27" ht="13.5" customHeight="1" x14ac:dyDescent="0.25"/>
    <row r="267" spans="1:27" ht="13.5" customHeight="1" x14ac:dyDescent="0.25"/>
    <row r="268" spans="1:27" ht="13.5" customHeight="1" x14ac:dyDescent="0.25"/>
    <row r="269" spans="1:27" ht="13.5" customHeight="1" x14ac:dyDescent="0.25"/>
    <row r="270" spans="1:27" ht="13.5" customHeight="1" x14ac:dyDescent="0.25"/>
    <row r="271" spans="1:27" ht="13.5" customHeight="1" x14ac:dyDescent="0.25"/>
    <row r="272" spans="1:27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31" spans="1:26" s="8" customFormat="1" ht="12" x14ac:dyDescent="0.2">
      <c r="A331" s="406" t="s">
        <v>141</v>
      </c>
      <c r="B331" s="109" t="s">
        <v>336</v>
      </c>
      <c r="C331" s="110">
        <f>SUM(E331:P331)</f>
        <v>0</v>
      </c>
      <c r="D331" s="111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W331" s="114">
        <f t="shared" ref="W331:W339" si="139">SUM(E331:G331)</f>
        <v>0</v>
      </c>
      <c r="X331" s="114">
        <f t="shared" ref="X331:X339" si="140">SUM(H331:J331)</f>
        <v>0</v>
      </c>
      <c r="Y331" s="114">
        <f t="shared" ref="Y331:Y339" si="141">SUM(K331:M331)</f>
        <v>0</v>
      </c>
      <c r="Z331" s="114">
        <f t="shared" ref="Z331:Z339" si="142">SUM(N331:P331)</f>
        <v>0</v>
      </c>
    </row>
    <row r="332" spans="1:26" s="8" customFormat="1" ht="12" x14ac:dyDescent="0.2">
      <c r="A332" s="407"/>
      <c r="B332" s="109" t="s">
        <v>337</v>
      </c>
      <c r="C332" s="110">
        <f t="shared" ref="C332:C339" si="143">SUM(E332:P332)</f>
        <v>0</v>
      </c>
      <c r="D332" s="111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W332" s="114">
        <f t="shared" si="139"/>
        <v>0</v>
      </c>
      <c r="X332" s="114">
        <f t="shared" si="140"/>
        <v>0</v>
      </c>
      <c r="Y332" s="114">
        <f t="shared" si="141"/>
        <v>0</v>
      </c>
      <c r="Z332" s="114">
        <f t="shared" si="142"/>
        <v>0</v>
      </c>
    </row>
    <row r="333" spans="1:26" s="8" customFormat="1" ht="12" x14ac:dyDescent="0.2">
      <c r="A333" s="407"/>
      <c r="B333" s="109" t="s">
        <v>338</v>
      </c>
      <c r="C333" s="110">
        <f t="shared" si="143"/>
        <v>0</v>
      </c>
      <c r="D333" s="111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W333" s="114">
        <f t="shared" si="139"/>
        <v>0</v>
      </c>
      <c r="X333" s="114">
        <f t="shared" si="140"/>
        <v>0</v>
      </c>
      <c r="Y333" s="114">
        <f t="shared" si="141"/>
        <v>0</v>
      </c>
      <c r="Z333" s="114">
        <f t="shared" si="142"/>
        <v>0</v>
      </c>
    </row>
    <row r="334" spans="1:26" s="8" customFormat="1" ht="12" x14ac:dyDescent="0.2">
      <c r="A334" s="407"/>
      <c r="B334" s="109" t="s">
        <v>339</v>
      </c>
      <c r="C334" s="110">
        <f t="shared" si="143"/>
        <v>0</v>
      </c>
      <c r="D334" s="111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W334" s="114">
        <f t="shared" si="139"/>
        <v>0</v>
      </c>
      <c r="X334" s="114">
        <f t="shared" si="140"/>
        <v>0</v>
      </c>
      <c r="Y334" s="114">
        <f t="shared" si="141"/>
        <v>0</v>
      </c>
      <c r="Z334" s="114">
        <f t="shared" si="142"/>
        <v>0</v>
      </c>
    </row>
    <row r="335" spans="1:26" s="8" customFormat="1" ht="12" x14ac:dyDescent="0.2">
      <c r="A335" s="407"/>
      <c r="B335" s="109" t="s">
        <v>340</v>
      </c>
      <c r="C335" s="110">
        <f t="shared" si="143"/>
        <v>0</v>
      </c>
      <c r="D335" s="111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W335" s="114">
        <f t="shared" si="139"/>
        <v>0</v>
      </c>
      <c r="X335" s="114">
        <f t="shared" si="140"/>
        <v>0</v>
      </c>
      <c r="Y335" s="114">
        <f t="shared" si="141"/>
        <v>0</v>
      </c>
      <c r="Z335" s="114">
        <f t="shared" si="142"/>
        <v>0</v>
      </c>
    </row>
    <row r="336" spans="1:26" s="8" customFormat="1" ht="12" x14ac:dyDescent="0.2">
      <c r="A336" s="407"/>
      <c r="B336" s="109" t="s">
        <v>341</v>
      </c>
      <c r="C336" s="110">
        <f t="shared" si="143"/>
        <v>0</v>
      </c>
      <c r="D336" s="111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W336" s="114">
        <f t="shared" si="139"/>
        <v>0</v>
      </c>
      <c r="X336" s="114">
        <f t="shared" si="140"/>
        <v>0</v>
      </c>
      <c r="Y336" s="114">
        <f t="shared" si="141"/>
        <v>0</v>
      </c>
      <c r="Z336" s="114">
        <f t="shared" si="142"/>
        <v>0</v>
      </c>
    </row>
    <row r="337" spans="1:26" s="8" customFormat="1" ht="12" x14ac:dyDescent="0.2">
      <c r="A337" s="407"/>
      <c r="B337" s="109" t="s">
        <v>342</v>
      </c>
      <c r="C337" s="110">
        <f t="shared" si="143"/>
        <v>0</v>
      </c>
      <c r="D337" s="111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W337" s="114">
        <f t="shared" si="139"/>
        <v>0</v>
      </c>
      <c r="X337" s="114">
        <f t="shared" si="140"/>
        <v>0</v>
      </c>
      <c r="Y337" s="114">
        <f t="shared" si="141"/>
        <v>0</v>
      </c>
      <c r="Z337" s="114">
        <f t="shared" si="142"/>
        <v>0</v>
      </c>
    </row>
    <row r="338" spans="1:26" s="8" customFormat="1" ht="13.5" customHeight="1" x14ac:dyDescent="0.2">
      <c r="A338" s="407"/>
      <c r="B338" s="113" t="s">
        <v>199</v>
      </c>
      <c r="C338" s="110">
        <f t="shared" si="143"/>
        <v>0</v>
      </c>
      <c r="D338" s="111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W338" s="114">
        <f t="shared" si="139"/>
        <v>0</v>
      </c>
      <c r="X338" s="114">
        <f t="shared" si="140"/>
        <v>0</v>
      </c>
      <c r="Y338" s="114">
        <f t="shared" si="141"/>
        <v>0</v>
      </c>
      <c r="Z338" s="114">
        <f t="shared" si="142"/>
        <v>0</v>
      </c>
    </row>
    <row r="339" spans="1:26" s="8" customFormat="1" ht="13.5" customHeight="1" x14ac:dyDescent="0.2">
      <c r="A339" s="408"/>
      <c r="B339" s="113" t="s">
        <v>200</v>
      </c>
      <c r="C339" s="110">
        <f t="shared" si="143"/>
        <v>0</v>
      </c>
      <c r="D339" s="111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W339" s="114">
        <f t="shared" si="139"/>
        <v>0</v>
      </c>
      <c r="X339" s="114">
        <f t="shared" si="140"/>
        <v>0</v>
      </c>
      <c r="Y339" s="114">
        <f t="shared" si="141"/>
        <v>0</v>
      </c>
      <c r="Z339" s="114">
        <f t="shared" si="142"/>
        <v>0</v>
      </c>
    </row>
  </sheetData>
  <mergeCells count="19">
    <mergeCell ref="A1:B1"/>
    <mergeCell ref="A2:A11"/>
    <mergeCell ref="A12:A18"/>
    <mergeCell ref="A19:A22"/>
    <mergeCell ref="A23:A32"/>
    <mergeCell ref="A33:A38"/>
    <mergeCell ref="A39:A62"/>
    <mergeCell ref="A63:A74"/>
    <mergeCell ref="A76:A79"/>
    <mergeCell ref="A81:A101"/>
    <mergeCell ref="A202:A221"/>
    <mergeCell ref="A222:A241"/>
    <mergeCell ref="A242:A261"/>
    <mergeCell ref="A331:A339"/>
    <mergeCell ref="A102:A121"/>
    <mergeCell ref="A122:A141"/>
    <mergeCell ref="A142:A161"/>
    <mergeCell ref="A162:A181"/>
    <mergeCell ref="A182:A201"/>
  </mergeCells>
  <phoneticPr fontId="5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区域合并</vt:lpstr>
      <vt:lpstr>成人合并</vt:lpstr>
      <vt:lpstr>社招合并</vt:lpstr>
      <vt:lpstr>渠道合并</vt:lpstr>
      <vt:lpstr>K12合并</vt:lpstr>
      <vt:lpstr>SZ</vt:lpstr>
      <vt:lpstr>QD</vt:lpstr>
      <vt:lpstr>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tedu</dc:creator>
  <cp:lastModifiedBy>Administrator</cp:lastModifiedBy>
  <dcterms:created xsi:type="dcterms:W3CDTF">2015-06-05T18:19:00Z</dcterms:created>
  <dcterms:modified xsi:type="dcterms:W3CDTF">2020-05-09T01:37:26Z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